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/>
  <mc:AlternateContent xmlns:mc="http://schemas.openxmlformats.org/markup-compatibility/2006">
    <mc:Choice Requires="x15">
      <x15ac:absPath xmlns:x15ac="http://schemas.microsoft.com/office/spreadsheetml/2010/11/ac" url="C:\Users\golubchenko.anna\Desktop\Тарифи тепло ЧТКЕ\"/>
    </mc:Choice>
  </mc:AlternateContent>
  <bookViews>
    <workbookView xWindow="0" yWindow="0" windowWidth="28800" windowHeight="12435" tabRatio="885" firstSheet="16" activeTab="31"/>
  </bookViews>
  <sheets>
    <sheet name="Дод16 (2)" sheetId="147" state="hidden" r:id="rId1"/>
    <sheet name="Дод16 (3)" sheetId="148" state="hidden" r:id="rId2"/>
    <sheet name="Дод15_162 наказ" sheetId="150" state="hidden" r:id="rId3"/>
    <sheet name="Дод16_162 (2)" sheetId="151" state="hidden" r:id="rId4"/>
    <sheet name="Дод16_162 (3)" sheetId="152" state="hidden" r:id="rId5"/>
    <sheet name="Дод16_162 (4)" sheetId="153" state="hidden" r:id="rId6"/>
    <sheet name="Дод16_162 (5)" sheetId="154" state="hidden" r:id="rId7"/>
    <sheet name="Додаток 1" sheetId="62" r:id="rId8"/>
    <sheet name="Додаток 2" sheetId="163" r:id="rId9"/>
    <sheet name="Додаток 3" sheetId="64" r:id="rId10"/>
    <sheet name="Додаток 4" sheetId="65" r:id="rId11"/>
    <sheet name="Додаток 3.1" sheetId="162" r:id="rId12"/>
    <sheet name="Додаток 5" sheetId="124" r:id="rId13"/>
    <sheet name="Д9.1_ГВ (Пушкіна,67)" sheetId="142" state="hidden" r:id="rId14"/>
    <sheet name="Додаток 6" sheetId="103" r:id="rId15"/>
    <sheet name="Додаток 7.1(виробництво)" sheetId="111" r:id="rId16"/>
    <sheet name="Додаток 7.2(транспортування)" sheetId="117" r:id="rId17"/>
    <sheet name="Додаток 7.3(постачання)" sheetId="119" r:id="rId18"/>
    <sheet name="Додаток 7" sheetId="110" r:id="rId19"/>
    <sheet name="Д10.1 (Пушкіна,67)" sheetId="141" state="hidden" r:id="rId20"/>
    <sheet name="Додаток 8" sheetId="133" r:id="rId21"/>
    <sheet name="Додаток 9" sheetId="71" r:id="rId22"/>
    <sheet name="Додаток 9.1" sheetId="72" r:id="rId23"/>
    <sheet name="Д12.1" sheetId="101" state="hidden" r:id="rId24"/>
    <sheet name="Додаток 9.2" sheetId="73" r:id="rId25"/>
    <sheet name="Додаток 9.3" sheetId="74" r:id="rId26"/>
    <sheet name="Д16" sheetId="76" state="hidden" r:id="rId27"/>
    <sheet name="Додаток 10" sheetId="75" r:id="rId28"/>
    <sheet name="Додаток 11" sheetId="77" r:id="rId29"/>
    <sheet name="Додаток 12.1" sheetId="78" r:id="rId30"/>
    <sheet name="Д19_Р" sheetId="89" state="hidden" r:id="rId31"/>
    <sheet name="Додаток 12.2" sheetId="79" r:id="rId32"/>
    <sheet name="Додаток 13" sheetId="80" r:id="rId33"/>
    <sheet name="Д21" sheetId="81" state="hidden" r:id="rId34"/>
    <sheet name="СВОД" sheetId="88" state="hidden" r:id="rId35"/>
  </sheets>
  <externalReferences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</externalReferences>
  <definedNames>
    <definedName name="____________DAT5" localSheetId="19">[1]Лист1!#REF!</definedName>
    <definedName name="____________DAT5" localSheetId="13">[1]Лист1!#REF!</definedName>
    <definedName name="____________DAT5" localSheetId="0">[1]Лист1!#REF!</definedName>
    <definedName name="____________DAT5" localSheetId="1">[1]Лист1!#REF!</definedName>
    <definedName name="____________E100000" localSheetId="19">#REF!</definedName>
    <definedName name="____________E100000" localSheetId="13">#REF!</definedName>
    <definedName name="____________E100000" localSheetId="0">#REF!</definedName>
    <definedName name="____________E100000" localSheetId="1">#REF!</definedName>
    <definedName name="___________DAT5" localSheetId="19">[1]Лист1!#REF!</definedName>
    <definedName name="___________DAT5" localSheetId="13">[1]Лист1!#REF!</definedName>
    <definedName name="___________DAT5" localSheetId="0">[1]Лист1!#REF!</definedName>
    <definedName name="___________DAT5" localSheetId="1">[1]Лист1!#REF!</definedName>
    <definedName name="___________E100000" localSheetId="19">#REF!</definedName>
    <definedName name="___________E100000" localSheetId="13">#REF!</definedName>
    <definedName name="___________E100000" localSheetId="0">#REF!</definedName>
    <definedName name="___________E100000" localSheetId="1">#REF!</definedName>
    <definedName name="__________DAT5" localSheetId="19">[1]Лист1!#REF!</definedName>
    <definedName name="__________DAT5" localSheetId="13">[1]Лист1!#REF!</definedName>
    <definedName name="__________DAT5" localSheetId="0">[1]Лист1!#REF!</definedName>
    <definedName name="__________DAT5" localSheetId="1">[1]Лист1!#REF!</definedName>
    <definedName name="_________E100000" localSheetId="19">#REF!</definedName>
    <definedName name="_________E100000" localSheetId="13">#REF!</definedName>
    <definedName name="_________E100000" localSheetId="0">#REF!</definedName>
    <definedName name="_________E100000" localSheetId="1">#REF!</definedName>
    <definedName name="________DAT5" localSheetId="19">[1]Лист1!#REF!</definedName>
    <definedName name="________DAT5" localSheetId="13">[1]Лист1!#REF!</definedName>
    <definedName name="________DAT5" localSheetId="0">[1]Лист1!#REF!</definedName>
    <definedName name="________DAT5" localSheetId="1">[1]Лист1!#REF!</definedName>
    <definedName name="________E100000" localSheetId="19">#REF!</definedName>
    <definedName name="________E100000" localSheetId="13">#REF!</definedName>
    <definedName name="________E100000" localSheetId="0">#REF!</definedName>
    <definedName name="________E100000" localSheetId="1">#REF!</definedName>
    <definedName name="_______DAT5" localSheetId="19">[1]Лист1!#REF!</definedName>
    <definedName name="_______DAT5" localSheetId="13">[1]Лист1!#REF!</definedName>
    <definedName name="_______DAT5" localSheetId="0">[1]Лист1!#REF!</definedName>
    <definedName name="_______DAT5" localSheetId="1">[1]Лист1!#REF!</definedName>
    <definedName name="_______E100000" localSheetId="19">#REF!</definedName>
    <definedName name="_______E100000" localSheetId="13">#REF!</definedName>
    <definedName name="_______E100000" localSheetId="0">#REF!</definedName>
    <definedName name="_______E100000" localSheetId="1">#REF!</definedName>
    <definedName name="______DAT5" localSheetId="19">[1]Лист1!#REF!</definedName>
    <definedName name="______DAT5" localSheetId="13">[1]Лист1!#REF!</definedName>
    <definedName name="______DAT5" localSheetId="0">[1]Лист1!#REF!</definedName>
    <definedName name="______DAT5" localSheetId="1">[1]Лист1!#REF!</definedName>
    <definedName name="______E100000" localSheetId="19">#REF!</definedName>
    <definedName name="______E100000" localSheetId="13">#REF!</definedName>
    <definedName name="______E100000" localSheetId="0">#REF!</definedName>
    <definedName name="______E100000" localSheetId="1">#REF!</definedName>
    <definedName name="_____DAT5" localSheetId="19">[1]Лист1!#REF!</definedName>
    <definedName name="_____DAT5" localSheetId="13">[1]Лист1!#REF!</definedName>
    <definedName name="_____DAT5" localSheetId="0">[1]Лист1!#REF!</definedName>
    <definedName name="_____DAT5" localSheetId="1">[1]Лист1!#REF!</definedName>
    <definedName name="_____E100000" localSheetId="19">#REF!</definedName>
    <definedName name="_____E100000" localSheetId="13">#REF!</definedName>
    <definedName name="_____E100000" localSheetId="0">#REF!</definedName>
    <definedName name="_____E100000" localSheetId="1">#REF!</definedName>
    <definedName name="____E100000" localSheetId="19">#REF!</definedName>
    <definedName name="____E100000" localSheetId="13">#REF!</definedName>
    <definedName name="____E100000" localSheetId="0">#REF!</definedName>
    <definedName name="____E100000" localSheetId="1">#REF!</definedName>
    <definedName name="___DAT5" localSheetId="19">[1]Лист1!#REF!</definedName>
    <definedName name="___DAT5" localSheetId="13">[1]Лист1!#REF!</definedName>
    <definedName name="___DAT5" localSheetId="0">[1]Лист1!#REF!</definedName>
    <definedName name="___DAT5" localSheetId="1">[1]Лист1!#REF!</definedName>
    <definedName name="___E100000" localSheetId="19">#REF!</definedName>
    <definedName name="___E100000" localSheetId="13">#REF!</definedName>
    <definedName name="___E100000" localSheetId="0">#REF!</definedName>
    <definedName name="___E100000" localSheetId="1">#REF!</definedName>
    <definedName name="___wrn2" localSheetId="23" hidden="1">{#N/A,#N/A,FALSE,"9PS0"}</definedName>
    <definedName name="___wrn2" localSheetId="33" hidden="1">{#N/A,#N/A,FALSE,"9PS0"}</definedName>
    <definedName name="___wrn2" localSheetId="2" hidden="1">{#N/A,#N/A,FALSE,"9PS0"}</definedName>
    <definedName name="___wrn2" localSheetId="3" hidden="1">{#N/A,#N/A,FALSE,"9PS0"}</definedName>
    <definedName name="___wrn2" localSheetId="4" hidden="1">{#N/A,#N/A,FALSE,"9PS0"}</definedName>
    <definedName name="___wrn2" localSheetId="5" hidden="1">{#N/A,#N/A,FALSE,"9PS0"}</definedName>
    <definedName name="___wrn2" localSheetId="6" hidden="1">{#N/A,#N/A,FALSE,"9PS0"}</definedName>
    <definedName name="___wrn2" localSheetId="11" hidden="1">{#N/A,#N/A,FALSE,"9PS0"}</definedName>
    <definedName name="___wrn2" localSheetId="17" hidden="1">{#N/A,#N/A,FALSE,"9PS0"}</definedName>
    <definedName name="___wrn2" localSheetId="20" hidden="1">{#N/A,#N/A,FALSE,"9PS0"}</definedName>
    <definedName name="___wrn2" hidden="1">{#N/A,#N/A,FALSE,"9PS0"}</definedName>
    <definedName name="__DAT5" localSheetId="19">[1]Лист1!#REF!</definedName>
    <definedName name="__DAT5" localSheetId="13">[1]Лист1!#REF!</definedName>
    <definedName name="__DAT5" localSheetId="0">[1]Лист1!#REF!</definedName>
    <definedName name="__DAT5" localSheetId="1">[1]Лист1!#REF!</definedName>
    <definedName name="__E100000" localSheetId="19">#REF!</definedName>
    <definedName name="__E100000" localSheetId="13">#REF!</definedName>
    <definedName name="__E100000" localSheetId="0">#REF!</definedName>
    <definedName name="__E100000" localSheetId="1">#REF!</definedName>
    <definedName name="__gvp14" localSheetId="19">[2]рік!#REF!</definedName>
    <definedName name="__gvp14" localSheetId="13">[2]рік!#REF!</definedName>
    <definedName name="__gvp14" localSheetId="0">[2]рік!#REF!</definedName>
    <definedName name="__gvp14" localSheetId="1">[2]рік!#REF!</definedName>
    <definedName name="__gvp2" localSheetId="19">[2]рік!#REF!</definedName>
    <definedName name="__gvp2" localSheetId="13">[2]рік!#REF!</definedName>
    <definedName name="__gvp2" localSheetId="0">[2]рік!#REF!</definedName>
    <definedName name="__gvp2" localSheetId="1">[2]рік!#REF!</definedName>
    <definedName name="__wrn2" localSheetId="23" hidden="1">{#N/A,#N/A,FALSE,"9PS0"}</definedName>
    <definedName name="__wrn2" localSheetId="33" hidden="1">{#N/A,#N/A,FALSE,"9PS0"}</definedName>
    <definedName name="__wrn2" localSheetId="2" hidden="1">{#N/A,#N/A,FALSE,"9PS0"}</definedName>
    <definedName name="__wrn2" localSheetId="3" hidden="1">{#N/A,#N/A,FALSE,"9PS0"}</definedName>
    <definedName name="__wrn2" localSheetId="4" hidden="1">{#N/A,#N/A,FALSE,"9PS0"}</definedName>
    <definedName name="__wrn2" localSheetId="5" hidden="1">{#N/A,#N/A,FALSE,"9PS0"}</definedName>
    <definedName name="__wrn2" localSheetId="6" hidden="1">{#N/A,#N/A,FALSE,"9PS0"}</definedName>
    <definedName name="__wrn2" localSheetId="11" hidden="1">{#N/A,#N/A,FALSE,"9PS0"}</definedName>
    <definedName name="__wrn2" localSheetId="17" hidden="1">{#N/A,#N/A,FALSE,"9PS0"}</definedName>
    <definedName name="__wrn2" localSheetId="20" hidden="1">{#N/A,#N/A,FALSE,"9PS0"}</definedName>
    <definedName name="__wrn2" hidden="1">{#N/A,#N/A,FALSE,"9PS0"}</definedName>
    <definedName name="_1_E100000_1" localSheetId="19">#REF!</definedName>
    <definedName name="_1_E100000_1" localSheetId="13">#REF!</definedName>
    <definedName name="_1_E100000_1" localSheetId="0">#REF!</definedName>
    <definedName name="_1_E100000_1" localSheetId="1">#REF!</definedName>
    <definedName name="_10DATA8_1" localSheetId="19">#REF!</definedName>
    <definedName name="_10DATA8_1" localSheetId="13">#REF!</definedName>
    <definedName name="_10DATA8_1" localSheetId="0">#REF!</definedName>
    <definedName name="_10DATA8_1" localSheetId="1">#REF!</definedName>
    <definedName name="_11DATA9_1" localSheetId="19">#REF!</definedName>
    <definedName name="_11DATA9_1" localSheetId="13">#REF!</definedName>
    <definedName name="_11DATA9_1" localSheetId="0">#REF!</definedName>
    <definedName name="_11DATA9_1" localSheetId="1">#REF!</definedName>
    <definedName name="_12Excel_BuiltIn_Database_1" localSheetId="19">#REF!</definedName>
    <definedName name="_12Excel_BuiltIn_Database_1" localSheetId="13">#REF!</definedName>
    <definedName name="_12Excel_BuiltIn_Database_1" localSheetId="0">#REF!</definedName>
    <definedName name="_12Excel_BuiltIn_Database_1" localSheetId="1">#REF!</definedName>
    <definedName name="_13Excel_BuiltIn_Database_2" localSheetId="19">#REF!</definedName>
    <definedName name="_13Excel_BuiltIn_Database_2" localSheetId="13">#REF!</definedName>
    <definedName name="_13Excel_BuiltIn_Database_2" localSheetId="0">#REF!</definedName>
    <definedName name="_13Excel_BuiltIn_Database_2" localSheetId="1">#REF!</definedName>
    <definedName name="_14Excel_BuiltIn_Print_Area_1_1" localSheetId="19">#REF!</definedName>
    <definedName name="_14Excel_BuiltIn_Print_Area_1_1" localSheetId="13">#REF!</definedName>
    <definedName name="_14Excel_BuiltIn_Print_Area_1_1" localSheetId="0">#REF!</definedName>
    <definedName name="_14Excel_BuiltIn_Print_Area_1_1" localSheetId="1">#REF!</definedName>
    <definedName name="_15Excel_BuiltIn_Print_Area_1_2" localSheetId="19">#REF!</definedName>
    <definedName name="_15Excel_BuiltIn_Print_Area_1_2" localSheetId="13">#REF!</definedName>
    <definedName name="_15Excel_BuiltIn_Print_Area_1_2" localSheetId="0">#REF!</definedName>
    <definedName name="_15Excel_BuiltIn_Print_Area_1_2" localSheetId="1">#REF!</definedName>
    <definedName name="_16Excel_BuiltIn_Print_Area_1_3" localSheetId="19">#REF!</definedName>
    <definedName name="_16Excel_BuiltIn_Print_Area_1_3" localSheetId="13">#REF!</definedName>
    <definedName name="_16Excel_BuiltIn_Print_Area_1_3" localSheetId="0">#REF!</definedName>
    <definedName name="_16Excel_BuiltIn_Print_Area_1_3" localSheetId="1">#REF!</definedName>
    <definedName name="_17Excel_BuiltIn_Print_Area_3_1" localSheetId="19">#REF!</definedName>
    <definedName name="_17Excel_BuiltIn_Print_Area_3_1" localSheetId="13">#REF!</definedName>
    <definedName name="_17Excel_BuiltIn_Print_Area_3_1" localSheetId="0">#REF!</definedName>
    <definedName name="_17Excel_BuiltIn_Print_Area_3_1" localSheetId="1">#REF!</definedName>
    <definedName name="_18Excel_BuiltIn_Print_Area_3_2" localSheetId="19">#REF!</definedName>
    <definedName name="_18Excel_BuiltIn_Print_Area_3_2" localSheetId="13">#REF!</definedName>
    <definedName name="_18Excel_BuiltIn_Print_Area_3_2" localSheetId="0">#REF!</definedName>
    <definedName name="_18Excel_BuiltIn_Print_Area_3_2" localSheetId="1">#REF!</definedName>
    <definedName name="_19Excel_BuiltIn_Print_Area_3_3" localSheetId="19">#REF!</definedName>
    <definedName name="_19Excel_BuiltIn_Print_Area_3_3" localSheetId="13">#REF!</definedName>
    <definedName name="_19Excel_BuiltIn_Print_Area_3_3" localSheetId="0">#REF!</definedName>
    <definedName name="_19Excel_BuiltIn_Print_Area_3_3" localSheetId="1">#REF!</definedName>
    <definedName name="_20Excel_BuiltIn_Print_Area_9_1" localSheetId="19">#REF!</definedName>
    <definedName name="_20Excel_BuiltIn_Print_Area_9_1" localSheetId="13">#REF!</definedName>
    <definedName name="_20Excel_BuiltIn_Print_Area_9_1" localSheetId="0">#REF!</definedName>
    <definedName name="_20Excel_BuiltIn_Print_Area_9_1" localSheetId="1">#REF!</definedName>
    <definedName name="_21ggg_1" localSheetId="19">#REF!</definedName>
    <definedName name="_21ggg_1" localSheetId="13">#REF!</definedName>
    <definedName name="_21ggg_1" localSheetId="0">#REF!</definedName>
    <definedName name="_21ggg_1" localSheetId="1">#REF!</definedName>
    <definedName name="_22й11_1" localSheetId="19">#REF!</definedName>
    <definedName name="_22й11_1" localSheetId="13">#REF!</definedName>
    <definedName name="_22й11_1" localSheetId="0">#REF!</definedName>
    <definedName name="_22й11_1" localSheetId="1">#REF!</definedName>
    <definedName name="_23й11_2" localSheetId="19">#REF!</definedName>
    <definedName name="_23й11_2" localSheetId="13">#REF!</definedName>
    <definedName name="_23й11_2" localSheetId="0">#REF!</definedName>
    <definedName name="_23й11_2" localSheetId="1">#REF!</definedName>
    <definedName name="_24Лист2_1" localSheetId="19">#REF!</definedName>
    <definedName name="_24Лист2_1" localSheetId="13">#REF!</definedName>
    <definedName name="_24Лист2_1" localSheetId="0">#REF!</definedName>
    <definedName name="_24Лист2_1" localSheetId="1">#REF!</definedName>
    <definedName name="_25Лист2_2" localSheetId="19">#REF!</definedName>
    <definedName name="_25Лист2_2" localSheetId="13">#REF!</definedName>
    <definedName name="_25Лист2_2" localSheetId="0">#REF!</definedName>
    <definedName name="_25Лист2_2" localSheetId="1">#REF!</definedName>
    <definedName name="_26НКРЕ_1" localSheetId="19">#REF!</definedName>
    <definedName name="_26НКРЕ_1" localSheetId="13">#REF!</definedName>
    <definedName name="_26НКРЕ_1" localSheetId="0">#REF!</definedName>
    <definedName name="_26НКРЕ_1" localSheetId="1">#REF!</definedName>
    <definedName name="_27НКРЕ_2" localSheetId="19">#REF!</definedName>
    <definedName name="_27НКРЕ_2" localSheetId="13">#REF!</definedName>
    <definedName name="_27НКРЕ_2" localSheetId="0">#REF!</definedName>
    <definedName name="_27НКРЕ_2" localSheetId="1">#REF!</definedName>
    <definedName name="_28папап_1" localSheetId="19">#REF!</definedName>
    <definedName name="_28папап_1" localSheetId="13">#REF!</definedName>
    <definedName name="_28папап_1" localSheetId="0">#REF!</definedName>
    <definedName name="_28папап_1" localSheetId="1">#REF!</definedName>
    <definedName name="_29папап_2" localSheetId="19">#REF!</definedName>
    <definedName name="_29папап_2" localSheetId="13">#REF!</definedName>
    <definedName name="_29папап_2" localSheetId="0">#REF!</definedName>
    <definedName name="_29папап_2" localSheetId="1">#REF!</definedName>
    <definedName name="_2A_1" localSheetId="19">#REF!</definedName>
    <definedName name="_2A_1" localSheetId="13">#REF!</definedName>
    <definedName name="_2A_1" localSheetId="0">#REF!</definedName>
    <definedName name="_2A_1" localSheetId="1">#REF!</definedName>
    <definedName name="_30расш_1" localSheetId="19">#REF!</definedName>
    <definedName name="_30расш_1" localSheetId="13">#REF!</definedName>
    <definedName name="_30расш_1" localSheetId="0">#REF!</definedName>
    <definedName name="_30расш_1" localSheetId="1">#REF!</definedName>
    <definedName name="_31расш_2" localSheetId="19">#REF!</definedName>
    <definedName name="_31расш_2" localSheetId="13">#REF!</definedName>
    <definedName name="_31расш_2" localSheetId="0">#REF!</definedName>
    <definedName name="_31расш_2" localSheetId="1">#REF!</definedName>
    <definedName name="_32ремонт_1" localSheetId="19">#REF!</definedName>
    <definedName name="_32ремонт_1" localSheetId="13">#REF!</definedName>
    <definedName name="_32ремонт_1" localSheetId="0">#REF!</definedName>
    <definedName name="_32ремонт_1" localSheetId="1">#REF!</definedName>
    <definedName name="_33см_1" localSheetId="19">#REF!</definedName>
    <definedName name="_33см_1" localSheetId="13">#REF!</definedName>
    <definedName name="_33см_1" localSheetId="0">#REF!</definedName>
    <definedName name="_33см_1" localSheetId="1">#REF!</definedName>
    <definedName name="_34см_2" localSheetId="19">#REF!</definedName>
    <definedName name="_34см_2" localSheetId="13">#REF!</definedName>
    <definedName name="_34см_2" localSheetId="0">#REF!</definedName>
    <definedName name="_34см_2" localSheetId="1">#REF!</definedName>
    <definedName name="_35тариф_1" localSheetId="19">#REF!</definedName>
    <definedName name="_35тариф_1" localSheetId="13">#REF!</definedName>
    <definedName name="_35тариф_1" localSheetId="0">#REF!</definedName>
    <definedName name="_35тариф_1" localSheetId="1">#REF!</definedName>
    <definedName name="_36тариф_2" localSheetId="19">#REF!</definedName>
    <definedName name="_36тариф_2" localSheetId="13">#REF!</definedName>
    <definedName name="_36тариф_2" localSheetId="0">#REF!</definedName>
    <definedName name="_36тариф_2" localSheetId="1">#REF!</definedName>
    <definedName name="_3A_2" localSheetId="19">#REF!</definedName>
    <definedName name="_3A_2" localSheetId="13">#REF!</definedName>
    <definedName name="_3A_2" localSheetId="0">#REF!</definedName>
    <definedName name="_3A_2" localSheetId="1">#REF!</definedName>
    <definedName name="_4DATA1_1" localSheetId="19">#REF!</definedName>
    <definedName name="_4DATA1_1" localSheetId="13">#REF!</definedName>
    <definedName name="_4DATA1_1" localSheetId="0">#REF!</definedName>
    <definedName name="_4DATA1_1" localSheetId="1">#REF!</definedName>
    <definedName name="_5DATA10_1" localSheetId="19">#REF!</definedName>
    <definedName name="_5DATA10_1" localSheetId="13">#REF!</definedName>
    <definedName name="_5DATA10_1" localSheetId="0">#REF!</definedName>
    <definedName name="_5DATA10_1" localSheetId="1">#REF!</definedName>
    <definedName name="_6DATA11_1" localSheetId="19">#REF!</definedName>
    <definedName name="_6DATA11_1" localSheetId="13">#REF!</definedName>
    <definedName name="_6DATA11_1" localSheetId="0">#REF!</definedName>
    <definedName name="_6DATA11_1" localSheetId="1">#REF!</definedName>
    <definedName name="_7DATA12_1" localSheetId="19">#REF!</definedName>
    <definedName name="_7DATA12_1" localSheetId="13">#REF!</definedName>
    <definedName name="_7DATA12_1" localSheetId="0">#REF!</definedName>
    <definedName name="_7DATA12_1" localSheetId="1">#REF!</definedName>
    <definedName name="_8DATA3_1" localSheetId="19">#REF!</definedName>
    <definedName name="_8DATA3_1" localSheetId="13">#REF!</definedName>
    <definedName name="_8DATA3_1" localSheetId="0">#REF!</definedName>
    <definedName name="_8DATA3_1" localSheetId="1">#REF!</definedName>
    <definedName name="_9DATA5_1" localSheetId="19">#REF!</definedName>
    <definedName name="_9DATA5_1" localSheetId="13">#REF!</definedName>
    <definedName name="_9DATA5_1" localSheetId="0">#REF!</definedName>
    <definedName name="_9DATA5_1" localSheetId="1">#REF!</definedName>
    <definedName name="_DAT5" localSheetId="19">[1]Лист1!#REF!</definedName>
    <definedName name="_DAT5" localSheetId="13">[1]Лист1!#REF!</definedName>
    <definedName name="_DAT5" localSheetId="0">[1]Лист1!#REF!</definedName>
    <definedName name="_DAT5" localSheetId="1">[1]Лист1!#REF!</definedName>
    <definedName name="_E100000" localSheetId="19">#REF!</definedName>
    <definedName name="_E100000" localSheetId="13">#REF!</definedName>
    <definedName name="_E100000" localSheetId="0">#REF!</definedName>
    <definedName name="_E100000" localSheetId="1">#REF!</definedName>
    <definedName name="_gvp14" localSheetId="19">[3]рік!#REF!</definedName>
    <definedName name="_gvp14" localSheetId="13">[3]рік!#REF!</definedName>
    <definedName name="_gvp14" localSheetId="0">[3]рік!#REF!</definedName>
    <definedName name="_gvp14" localSheetId="1">[3]рік!#REF!</definedName>
    <definedName name="_gvp2" localSheetId="19">[3]рік!#REF!</definedName>
    <definedName name="_gvp2" localSheetId="13">[3]рік!#REF!</definedName>
    <definedName name="_gvp2" localSheetId="0">[3]рік!#REF!</definedName>
    <definedName name="_gvp2" localSheetId="1">[3]рік!#REF!</definedName>
    <definedName name="_wrn2" localSheetId="23" hidden="1">{#N/A,#N/A,FALSE,"9PS0"}</definedName>
    <definedName name="_wrn2" localSheetId="33" hidden="1">{#N/A,#N/A,FALSE,"9PS0"}</definedName>
    <definedName name="_wrn2" localSheetId="2" hidden="1">{#N/A,#N/A,FALSE,"9PS0"}</definedName>
    <definedName name="_wrn2" localSheetId="3" hidden="1">{#N/A,#N/A,FALSE,"9PS0"}</definedName>
    <definedName name="_wrn2" localSheetId="4" hidden="1">{#N/A,#N/A,FALSE,"9PS0"}</definedName>
    <definedName name="_wrn2" localSheetId="5" hidden="1">{#N/A,#N/A,FALSE,"9PS0"}</definedName>
    <definedName name="_wrn2" localSheetId="6" hidden="1">{#N/A,#N/A,FALSE,"9PS0"}</definedName>
    <definedName name="_wrn2" localSheetId="11" hidden="1">{#N/A,#N/A,FALSE,"9PS0"}</definedName>
    <definedName name="_wrn2" localSheetId="17" hidden="1">{#N/A,#N/A,FALSE,"9PS0"}</definedName>
    <definedName name="_wrn2" localSheetId="20" hidden="1">{#N/A,#N/A,FALSE,"9PS0"}</definedName>
    <definedName name="_wrn2" hidden="1">{#N/A,#N/A,FALSE,"9PS0"}</definedName>
    <definedName name="_Т3" localSheetId="19">#REF!</definedName>
    <definedName name="_Т3" localSheetId="13">#REF!</definedName>
    <definedName name="_Т3" localSheetId="0">#REF!</definedName>
    <definedName name="_Т3" localSheetId="1">#REF!</definedName>
    <definedName name="_Ф1" localSheetId="19">#REF!</definedName>
    <definedName name="_Ф1" localSheetId="13">#REF!</definedName>
    <definedName name="_Ф1" localSheetId="0">#REF!</definedName>
    <definedName name="_Ф1" localSheetId="1">#REF!</definedName>
    <definedName name="_Ф3" localSheetId="19">[4]_ф3!#REF!</definedName>
    <definedName name="_Ф3" localSheetId="13">[4]_ф3!#REF!</definedName>
    <definedName name="_Ф3" localSheetId="0">[4]_ф3!#REF!</definedName>
    <definedName name="_Ф3" localSheetId="1">[4]_ф3!#REF!</definedName>
    <definedName name="_Ф7" localSheetId="19">#REF!</definedName>
    <definedName name="_Ф7" localSheetId="13">#REF!</definedName>
    <definedName name="_Ф7" localSheetId="0">#REF!</definedName>
    <definedName name="_Ф7" localSheetId="1">#REF!</definedName>
    <definedName name="_xlnm._FilterDatabase" localSheetId="19" hidden="1">'Д10.1 (Пушкіна,67)'!$A$1:$C$42</definedName>
    <definedName name="_xlnm._FilterDatabase" localSheetId="23" hidden="1">'Д12.1'!$A$7:$J$54</definedName>
    <definedName name="_xlnm._FilterDatabase" localSheetId="30" hidden="1">Д19_Р!$A$6:$M$44</definedName>
    <definedName name="_xlnm._FilterDatabase" localSheetId="33" hidden="1">Д21!$A$6:$G$18</definedName>
    <definedName name="_xlnm._FilterDatabase" localSheetId="29" hidden="1">'Додаток 12.1'!$A$6:$F$18</definedName>
    <definedName name="_xlnm._FilterDatabase" localSheetId="31" hidden="1">'Додаток 12.2'!$A$6:$P$44</definedName>
    <definedName name="_xlnm._FilterDatabase" localSheetId="18" hidden="1">'Додаток 7'!$A$1:$F$42</definedName>
    <definedName name="_xlnm._FilterDatabase" localSheetId="21" hidden="1">'Додаток 9'!$A$6:$F$27</definedName>
    <definedName name="_xlnm._FilterDatabase" localSheetId="22" hidden="1">'Додаток 9.1'!$A$7:$J$54</definedName>
    <definedName name="_xlnm._FilterDatabase" localSheetId="24" hidden="1">'Додаток 9.2'!$A$7:$G$18</definedName>
    <definedName name="_xlnm._FilterDatabase" localSheetId="25" hidden="1">'Додаток 9.3'!$A$7:$H$14</definedName>
    <definedName name="_xlnm._FilterDatabase" localSheetId="34" hidden="1">СВОД!$C$8:$AQ$16</definedName>
    <definedName name="_xlnm._FilterDatabase" hidden="1">[5]Філіали!$A$1:$E$1</definedName>
    <definedName name="a" localSheetId="19">[6]!a</definedName>
    <definedName name="a" localSheetId="13">[6]!a</definedName>
    <definedName name="a" localSheetId="0">[6]!a</definedName>
    <definedName name="a" localSheetId="1">[6]!a</definedName>
    <definedName name="A1048999" localSheetId="19">'[7]1_структура по елементах'!#REF!</definedName>
    <definedName name="A1048999" localSheetId="13">'[7]1_структура по елементах'!#REF!</definedName>
    <definedName name="A1048999" localSheetId="0">'[7]1_структура по елементах'!#REF!</definedName>
    <definedName name="A1048999" localSheetId="1">'[7]1_структура по елементах'!#REF!</definedName>
    <definedName name="A1049000" localSheetId="19">'[7]1_структура по елементах'!#REF!</definedName>
    <definedName name="A1049000" localSheetId="13">'[7]1_структура по елементах'!#REF!</definedName>
    <definedName name="A1049000" localSheetId="0">'[7]1_структура по елементах'!#REF!</definedName>
    <definedName name="A1049000" localSheetId="1">'[7]1_структура по елементах'!#REF!</definedName>
    <definedName name="A1049999" localSheetId="19">'[7]1_структура по елементах'!#REF!</definedName>
    <definedName name="A1049999" localSheetId="13">'[7]1_структура по елементах'!#REF!</definedName>
    <definedName name="A1049999" localSheetId="0">'[7]1_структура по елементах'!#REF!</definedName>
    <definedName name="A1049999" localSheetId="1">'[7]1_структура по елементах'!#REF!</definedName>
    <definedName name="A1050000" localSheetId="19">'[7]1_структура по елементах'!#REF!</definedName>
    <definedName name="A1050000" localSheetId="13">'[7]1_структура по елементах'!#REF!</definedName>
    <definedName name="A1050000" localSheetId="0">'[7]1_структура по елементах'!#REF!</definedName>
    <definedName name="A1050000" localSheetId="1">'[7]1_структура по елементах'!#REF!</definedName>
    <definedName name="A1060000" localSheetId="19">'[7]1_структура по елементах'!#REF!</definedName>
    <definedName name="A1060000" localSheetId="13">'[7]1_структура по елементах'!#REF!</definedName>
    <definedName name="A1060000" localSheetId="0">'[7]1_структура по елементах'!#REF!</definedName>
    <definedName name="A1060000" localSheetId="1">'[7]1_структура по елементах'!#REF!</definedName>
    <definedName name="A1999999" localSheetId="19">'[7]1_структура по елементах'!#REF!</definedName>
    <definedName name="A1999999" localSheetId="13">'[7]1_структура по елементах'!#REF!</definedName>
    <definedName name="A1999999" localSheetId="0">'[7]1_структура по елементах'!#REF!</definedName>
    <definedName name="A1999999" localSheetId="1">'[7]1_структура по елементах'!#REF!</definedName>
    <definedName name="A2000021" localSheetId="19">'[7]1_структура по елементах'!#REF!</definedName>
    <definedName name="A2000021" localSheetId="13">'[7]1_структура по елементах'!#REF!</definedName>
    <definedName name="A2000021" localSheetId="0">'[7]1_структура по елементах'!#REF!</definedName>
    <definedName name="A2000021" localSheetId="1">'[7]1_структура по елементах'!#REF!</definedName>
    <definedName name="A6000000" localSheetId="19">'[7]1_структура по елементах'!#REF!</definedName>
    <definedName name="A6000000" localSheetId="13">'[7]1_структура по елементах'!#REF!</definedName>
    <definedName name="A6000000" localSheetId="0">'[7]1_структура по елементах'!#REF!</definedName>
    <definedName name="A6000000" localSheetId="1">'[7]1_структура по елементах'!#REF!</definedName>
    <definedName name="aaa" localSheetId="23" hidden="1">{#N/A,#N/A,FALSE,"9PS0"}</definedName>
    <definedName name="aaa" localSheetId="33" hidden="1">{#N/A,#N/A,FALSE,"9PS0"}</definedName>
    <definedName name="aaa" localSheetId="2" hidden="1">{#N/A,#N/A,FALSE,"9PS0"}</definedName>
    <definedName name="aaa" localSheetId="3" hidden="1">{#N/A,#N/A,FALSE,"9PS0"}</definedName>
    <definedName name="aaa" localSheetId="4" hidden="1">{#N/A,#N/A,FALSE,"9PS0"}</definedName>
    <definedName name="aaa" localSheetId="5" hidden="1">{#N/A,#N/A,FALSE,"9PS0"}</definedName>
    <definedName name="aaa" localSheetId="6" hidden="1">{#N/A,#N/A,FALSE,"9PS0"}</definedName>
    <definedName name="aaa" localSheetId="11" hidden="1">{#N/A,#N/A,FALSE,"9PS0"}</definedName>
    <definedName name="aaa" localSheetId="17" hidden="1">{#N/A,#N/A,FALSE,"9PS0"}</definedName>
    <definedName name="aaa" localSheetId="20" hidden="1">{#N/A,#N/A,FALSE,"9PS0"}</definedName>
    <definedName name="aaa" hidden="1">{#N/A,#N/A,FALSE,"9PS0"}</definedName>
    <definedName name="ab" localSheetId="23" hidden="1">{#N/A,#N/A,FALSE,"9PS0"}</definedName>
    <definedName name="ab" localSheetId="33" hidden="1">{#N/A,#N/A,FALSE,"9PS0"}</definedName>
    <definedName name="ab" localSheetId="2" hidden="1">{#N/A,#N/A,FALSE,"9PS0"}</definedName>
    <definedName name="ab" localSheetId="3" hidden="1">{#N/A,#N/A,FALSE,"9PS0"}</definedName>
    <definedName name="ab" localSheetId="4" hidden="1">{#N/A,#N/A,FALSE,"9PS0"}</definedName>
    <definedName name="ab" localSheetId="5" hidden="1">{#N/A,#N/A,FALSE,"9PS0"}</definedName>
    <definedName name="ab" localSheetId="6" hidden="1">{#N/A,#N/A,FALSE,"9PS0"}</definedName>
    <definedName name="ab" localSheetId="11" hidden="1">{#N/A,#N/A,FALSE,"9PS0"}</definedName>
    <definedName name="ab" localSheetId="17" hidden="1">{#N/A,#N/A,FALSE,"9PS0"}</definedName>
    <definedName name="ab" localSheetId="20" hidden="1">{#N/A,#N/A,FALSE,"9PS0"}</definedName>
    <definedName name="ab" hidden="1">{#N/A,#N/A,FALSE,"9PS0"}</definedName>
    <definedName name="acc_cr" localSheetId="19">#REF!</definedName>
    <definedName name="acc_cr" localSheetId="13">#REF!</definedName>
    <definedName name="acc_cr" localSheetId="0">#REF!</definedName>
    <definedName name="acc_cr" localSheetId="1">#REF!</definedName>
    <definedName name="acc_db" localSheetId="19">#REF!</definedName>
    <definedName name="acc_db" localSheetId="13">#REF!</definedName>
    <definedName name="acc_db" localSheetId="0">#REF!</definedName>
    <definedName name="acc_db" localSheetId="1">#REF!</definedName>
    <definedName name="AccessDatabase" hidden="1">"C:\WINDOWS\Рабочий стол\Робота Лутчина\Ltke2new\Ltke22.mdb"</definedName>
    <definedName name="amort1_1700" localSheetId="19">#REF!</definedName>
    <definedName name="amort1_1700" localSheetId="13">#REF!</definedName>
    <definedName name="amort1_1700" localSheetId="0">#REF!</definedName>
    <definedName name="amort1_1700" localSheetId="1">#REF!</definedName>
    <definedName name="amort1_1700n" localSheetId="19">#REF!</definedName>
    <definedName name="amort1_1700n" localSheetId="13">#REF!</definedName>
    <definedName name="amort1_1700n" localSheetId="0">#REF!</definedName>
    <definedName name="amort1_1700n" localSheetId="1">#REF!</definedName>
    <definedName name="b" localSheetId="19">[6]!b</definedName>
    <definedName name="b" localSheetId="13">[6]!b</definedName>
    <definedName name="b" localSheetId="0">[6]!b</definedName>
    <definedName name="b" localSheetId="1">[6]!b</definedName>
    <definedName name="bbb" localSheetId="23" hidden="1">{#N/A,#N/A,FALSE,"9PS0"}</definedName>
    <definedName name="bbb" localSheetId="33" hidden="1">{#N/A,#N/A,FALSE,"9PS0"}</definedName>
    <definedName name="bbb" localSheetId="2" hidden="1">{#N/A,#N/A,FALSE,"9PS0"}</definedName>
    <definedName name="bbb" localSheetId="3" hidden="1">{#N/A,#N/A,FALSE,"9PS0"}</definedName>
    <definedName name="bbb" localSheetId="4" hidden="1">{#N/A,#N/A,FALSE,"9PS0"}</definedName>
    <definedName name="bbb" localSheetId="5" hidden="1">{#N/A,#N/A,FALSE,"9PS0"}</definedName>
    <definedName name="bbb" localSheetId="6" hidden="1">{#N/A,#N/A,FALSE,"9PS0"}</definedName>
    <definedName name="bbb" localSheetId="11" hidden="1">{#N/A,#N/A,FALSE,"9PS0"}</definedName>
    <definedName name="bbb" localSheetId="17" hidden="1">{#N/A,#N/A,FALSE,"9PS0"}</definedName>
    <definedName name="bbb" localSheetId="20" hidden="1">{#N/A,#N/A,FALSE,"9PS0"}</definedName>
    <definedName name="bbb" hidden="1">{#N/A,#N/A,FALSE,"9PS0"}</definedName>
    <definedName name="boss" localSheetId="19">#REF!</definedName>
    <definedName name="boss" localSheetId="13">#REF!</definedName>
    <definedName name="boss" localSheetId="0">#REF!</definedName>
    <definedName name="boss" localSheetId="1">#REF!</definedName>
    <definedName name="buhg" localSheetId="19">#REF!</definedName>
    <definedName name="buhg" localSheetId="13">#REF!</definedName>
    <definedName name="buhg" localSheetId="0">#REF!</definedName>
    <definedName name="buhg" localSheetId="1">#REF!</definedName>
    <definedName name="C_108" localSheetId="19">[8]факт!#REF!</definedName>
    <definedName name="C_108" localSheetId="13">[8]факт!#REF!</definedName>
    <definedName name="C_108" localSheetId="0">[8]факт!#REF!</definedName>
    <definedName name="C_108" localSheetId="1">[8]факт!#REF!</definedName>
    <definedName name="C_109" localSheetId="19">[8]факт!#REF!</definedName>
    <definedName name="C_109" localSheetId="13">[8]факт!#REF!</definedName>
    <definedName name="C_109" localSheetId="0">[8]факт!#REF!</definedName>
    <definedName name="C_109" localSheetId="1">[8]факт!#REF!</definedName>
    <definedName name="C_110" localSheetId="19">[8]факт!#REF!</definedName>
    <definedName name="C_110" localSheetId="13">[8]факт!#REF!</definedName>
    <definedName name="C_110" localSheetId="0">[8]факт!#REF!</definedName>
    <definedName name="C_110" localSheetId="1">[8]факт!#REF!</definedName>
    <definedName name="C_111" localSheetId="19">[8]факт!#REF!</definedName>
    <definedName name="C_111" localSheetId="13">[8]факт!#REF!</definedName>
    <definedName name="C_111" localSheetId="0">[8]факт!#REF!</definedName>
    <definedName name="C_111" localSheetId="1">[8]факт!#REF!</definedName>
    <definedName name="C_112" localSheetId="19">[8]факт!#REF!</definedName>
    <definedName name="C_112" localSheetId="13">[8]факт!#REF!</definedName>
    <definedName name="C_112" localSheetId="0">[8]факт!#REF!</definedName>
    <definedName name="C_112" localSheetId="1">[8]факт!#REF!</definedName>
    <definedName name="C_113" localSheetId="19">[8]факт!#REF!</definedName>
    <definedName name="C_113" localSheetId="13">[8]факт!#REF!</definedName>
    <definedName name="C_113" localSheetId="0">[8]факт!#REF!</definedName>
    <definedName name="C_113" localSheetId="1">[8]факт!#REF!</definedName>
    <definedName name="C_114" localSheetId="19">[8]факт!#REF!</definedName>
    <definedName name="C_114" localSheetId="13">[8]факт!#REF!</definedName>
    <definedName name="C_114" localSheetId="0">[8]факт!#REF!</definedName>
    <definedName name="C_114" localSheetId="1">[8]факт!#REF!</definedName>
    <definedName name="chel20" localSheetId="19">[3]рік!#REF!</definedName>
    <definedName name="chel20" localSheetId="13">[3]рік!#REF!</definedName>
    <definedName name="chel20" localSheetId="0">[3]рік!#REF!</definedName>
    <definedName name="chel20" localSheetId="1">[3]рік!#REF!</definedName>
    <definedName name="cr_dt" localSheetId="19">#REF!</definedName>
    <definedName name="cr_dt" localSheetId="13">#REF!</definedName>
    <definedName name="cr_dt" localSheetId="0">#REF!</definedName>
    <definedName name="cr_dt" localSheetId="1">#REF!</definedName>
    <definedName name="currency" localSheetId="19">#REF!</definedName>
    <definedName name="currency" localSheetId="13">#REF!</definedName>
    <definedName name="currency" localSheetId="0">#REF!</definedName>
    <definedName name="currency" localSheetId="1">#REF!</definedName>
    <definedName name="d" localSheetId="19">[6]!d</definedName>
    <definedName name="d" localSheetId="13">[6]!d</definedName>
    <definedName name="d" localSheetId="0">[6]!d</definedName>
    <definedName name="d" localSheetId="1">[6]!d</definedName>
    <definedName name="DATA1" localSheetId="19">'[9]загальна 50'!#REF!</definedName>
    <definedName name="DATA1" localSheetId="13">'[9]загальна 50'!#REF!</definedName>
    <definedName name="DATA1" localSheetId="0">'[9]загальна 50'!#REF!</definedName>
    <definedName name="DATA1" localSheetId="1">'[9]загальна 50'!#REF!</definedName>
    <definedName name="DATA10" localSheetId="19">'[9]загальна 50'!#REF!</definedName>
    <definedName name="DATA10" localSheetId="13">'[9]загальна 50'!#REF!</definedName>
    <definedName name="DATA10" localSheetId="0">'[9]загальна 50'!#REF!</definedName>
    <definedName name="DATA10" localSheetId="1">'[9]загальна 50'!#REF!</definedName>
    <definedName name="DATA11" localSheetId="19">'[9]загальна 50'!#REF!</definedName>
    <definedName name="DATA11" localSheetId="13">'[9]загальна 50'!#REF!</definedName>
    <definedName name="DATA11" localSheetId="0">'[9]загальна 50'!#REF!</definedName>
    <definedName name="DATA11" localSheetId="1">'[9]загальна 50'!#REF!</definedName>
    <definedName name="DATA12" localSheetId="19">'[9]загальна 50'!#REF!</definedName>
    <definedName name="DATA12" localSheetId="13">'[9]загальна 50'!#REF!</definedName>
    <definedName name="DATA12" localSheetId="0">'[9]загальна 50'!#REF!</definedName>
    <definedName name="DATA12" localSheetId="1">'[9]загальна 50'!#REF!</definedName>
    <definedName name="DATA13" localSheetId="19">#REF!</definedName>
    <definedName name="DATA13" localSheetId="13">#REF!</definedName>
    <definedName name="DATA13" localSheetId="0">#REF!</definedName>
    <definedName name="DATA13" localSheetId="1">#REF!</definedName>
    <definedName name="DATA14" localSheetId="19">#REF!</definedName>
    <definedName name="DATA14" localSheetId="13">#REF!</definedName>
    <definedName name="DATA14" localSheetId="0">#REF!</definedName>
    <definedName name="DATA14" localSheetId="1">#REF!</definedName>
    <definedName name="DATA15" localSheetId="19">#REF!</definedName>
    <definedName name="DATA15" localSheetId="13">#REF!</definedName>
    <definedName name="DATA15" localSheetId="0">#REF!</definedName>
    <definedName name="DATA15" localSheetId="1">#REF!</definedName>
    <definedName name="DATA16" localSheetId="19">#REF!</definedName>
    <definedName name="DATA16" localSheetId="13">#REF!</definedName>
    <definedName name="DATA16" localSheetId="0">#REF!</definedName>
    <definedName name="DATA16" localSheetId="1">#REF!</definedName>
    <definedName name="DATA2" localSheetId="19">#REF!</definedName>
    <definedName name="DATA2" localSheetId="13">#REF!</definedName>
    <definedName name="DATA2" localSheetId="0">#REF!</definedName>
    <definedName name="DATA2" localSheetId="1">#REF!</definedName>
    <definedName name="DATA3" localSheetId="19">'[9]загальна 50'!#REF!</definedName>
    <definedName name="DATA3" localSheetId="13">'[9]загальна 50'!#REF!</definedName>
    <definedName name="DATA3" localSheetId="0">'[9]загальна 50'!#REF!</definedName>
    <definedName name="DATA3" localSheetId="1">'[9]загальна 50'!#REF!</definedName>
    <definedName name="DATA4" localSheetId="19">#REF!</definedName>
    <definedName name="DATA4" localSheetId="13">#REF!</definedName>
    <definedName name="DATA4" localSheetId="0">#REF!</definedName>
    <definedName name="DATA4" localSheetId="1">#REF!</definedName>
    <definedName name="DATA5" localSheetId="19">'[9]загальна 50'!#REF!</definedName>
    <definedName name="DATA5" localSheetId="13">'[9]загальна 50'!#REF!</definedName>
    <definedName name="DATA5" localSheetId="0">'[9]загальна 50'!#REF!</definedName>
    <definedName name="DATA5" localSheetId="1">'[9]загальна 50'!#REF!</definedName>
    <definedName name="DATA6" localSheetId="19">#REF!</definedName>
    <definedName name="DATA6" localSheetId="13">#REF!</definedName>
    <definedName name="DATA6" localSheetId="0">#REF!</definedName>
    <definedName name="DATA6" localSheetId="1">#REF!</definedName>
    <definedName name="DATA7" localSheetId="19">#REF!</definedName>
    <definedName name="DATA7" localSheetId="13">#REF!</definedName>
    <definedName name="DATA7" localSheetId="0">#REF!</definedName>
    <definedName name="DATA7" localSheetId="1">#REF!</definedName>
    <definedName name="DATA8" localSheetId="19">'[9]загальна 50'!#REF!</definedName>
    <definedName name="DATA8" localSheetId="13">'[9]загальна 50'!#REF!</definedName>
    <definedName name="DATA8" localSheetId="0">'[9]загальна 50'!#REF!</definedName>
    <definedName name="DATA8" localSheetId="1">'[9]загальна 50'!#REF!</definedName>
    <definedName name="DATA9" localSheetId="19">'[9]загальна 50'!#REF!</definedName>
    <definedName name="DATA9" localSheetId="13">'[9]загальна 50'!#REF!</definedName>
    <definedName name="DATA9" localSheetId="0">'[9]загальна 50'!#REF!</definedName>
    <definedName name="DATA9" localSheetId="1">'[9]загальна 50'!#REF!</definedName>
    <definedName name="ee" localSheetId="19">[6]!ee</definedName>
    <definedName name="ee" localSheetId="13">[6]!ee</definedName>
    <definedName name="ee" localSheetId="0">[6]!ee</definedName>
    <definedName name="ee" localSheetId="1">[6]!ee</definedName>
    <definedName name="ekymay" localSheetId="19">[6]!ekymay</definedName>
    <definedName name="ekymay" localSheetId="13">[6]!ekymay</definedName>
    <definedName name="ekymay" localSheetId="0">[6]!ekymay</definedName>
    <definedName name="ekymay" localSheetId="1">[6]!ekymay</definedName>
    <definedName name="email" localSheetId="19">#REF!</definedName>
    <definedName name="email" localSheetId="13">#REF!</definedName>
    <definedName name="email" localSheetId="0">#REF!</definedName>
    <definedName name="email" localSheetId="1">#REF!</definedName>
    <definedName name="ew" localSheetId="19">[6]!ew</definedName>
    <definedName name="ew" localSheetId="13">[6]!ew</definedName>
    <definedName name="ew" localSheetId="0">[6]!ew</definedName>
    <definedName name="ew" localSheetId="1">[6]!ew</definedName>
    <definedName name="Excel_BuiltIn_Criteria" localSheetId="19">#REF!</definedName>
    <definedName name="Excel_BuiltIn_Criteria" localSheetId="13">#REF!</definedName>
    <definedName name="Excel_BuiltIn_Criteria" localSheetId="0">#REF!</definedName>
    <definedName name="Excel_BuiltIn_Criteria" localSheetId="1">#REF!</definedName>
    <definedName name="Excel_BuiltIn_Database" localSheetId="19">#REF!</definedName>
    <definedName name="Excel_BuiltIn_Database" localSheetId="13">#REF!</definedName>
    <definedName name="Excel_BuiltIn_Database" localSheetId="0">#REF!</definedName>
    <definedName name="Excel_BuiltIn_Database" localSheetId="1">#REF!</definedName>
    <definedName name="Excel_BuiltIn_Extract" localSheetId="19">#REF!</definedName>
    <definedName name="Excel_BuiltIn_Extract" localSheetId="13">#REF!</definedName>
    <definedName name="Excel_BuiltIn_Extract" localSheetId="0">#REF!</definedName>
    <definedName name="Excel_BuiltIn_Extract" localSheetId="1">#REF!</definedName>
    <definedName name="Excel_BuiltIn_Print_Area_1" localSheetId="19">#REF!</definedName>
    <definedName name="Excel_BuiltIn_Print_Area_1" localSheetId="13">#REF!</definedName>
    <definedName name="Excel_BuiltIn_Print_Area_1" localSheetId="0">#REF!</definedName>
    <definedName name="Excel_BuiltIn_Print_Area_1" localSheetId="1">#REF!</definedName>
    <definedName name="Excel_BuiltIn_Print_Area_3" localSheetId="19">#REF!</definedName>
    <definedName name="Excel_BuiltIn_Print_Area_3" localSheetId="13">#REF!</definedName>
    <definedName name="Excel_BuiltIn_Print_Area_3" localSheetId="0">#REF!</definedName>
    <definedName name="Excel_BuiltIn_Print_Area_3" localSheetId="1">#REF!</definedName>
    <definedName name="Excel_BuiltIn_Print_Area_9" localSheetId="19">#REF!</definedName>
    <definedName name="Excel_BuiltIn_Print_Area_9" localSheetId="13">#REF!</definedName>
    <definedName name="Excel_BuiltIn_Print_Area_9" localSheetId="0">#REF!</definedName>
    <definedName name="Excel_BuiltIn_Print_Area_9" localSheetId="1">#REF!</definedName>
    <definedName name="Excel_BuiltIn_Print_Titles_2_1" localSheetId="19">#REF!</definedName>
    <definedName name="Excel_BuiltIn_Print_Titles_2_1" localSheetId="13">#REF!</definedName>
    <definedName name="Excel_BuiltIn_Print_Titles_2_1" localSheetId="0">#REF!</definedName>
    <definedName name="Excel_BuiltIn_Print_Titles_2_1" localSheetId="1">#REF!</definedName>
    <definedName name="fghjh" localSheetId="19">'[10]ат_на 2004_витрати_1'!#REF!</definedName>
    <definedName name="fghjh" localSheetId="13">'[10]ат_на 2004_витрати_1'!#REF!</definedName>
    <definedName name="fghjh" localSheetId="0">'[10]ат_на 2004_витрати_1'!#REF!</definedName>
    <definedName name="fghjh" localSheetId="1">'[10]ат_на 2004_витрати_1'!#REF!</definedName>
    <definedName name="FinDAte" localSheetId="19">#REF!</definedName>
    <definedName name="FinDAte" localSheetId="13">#REF!</definedName>
    <definedName name="FinDAte" localSheetId="0">#REF!</definedName>
    <definedName name="FinDAte" localSheetId="1">#REF!</definedName>
    <definedName name="firm" localSheetId="19">#REF!</definedName>
    <definedName name="firm" localSheetId="13">#REF!</definedName>
    <definedName name="firm" localSheetId="0">#REF!</definedName>
    <definedName name="firm" localSheetId="1">#REF!</definedName>
    <definedName name="footer" localSheetId="19">#REF!</definedName>
    <definedName name="footer" localSheetId="13">#REF!</definedName>
    <definedName name="footer" localSheetId="0">#REF!</definedName>
    <definedName name="footer" localSheetId="1">#REF!</definedName>
    <definedName name="ForDebug" localSheetId="19">#REF!</definedName>
    <definedName name="ForDebug" localSheetId="13">#REF!</definedName>
    <definedName name="ForDebug" localSheetId="0">#REF!</definedName>
    <definedName name="ForDebug" localSheetId="1">#REF!</definedName>
    <definedName name="G" localSheetId="19">[6]!g</definedName>
    <definedName name="G" localSheetId="13">[6]!g</definedName>
    <definedName name="G" localSheetId="0">[6]!g</definedName>
    <definedName name="G" localSheetId="1">[6]!g</definedName>
    <definedName name="GER" localSheetId="19">[6]!GER</definedName>
    <definedName name="GER" localSheetId="13">[6]!GER</definedName>
    <definedName name="GER" localSheetId="0">[6]!GER</definedName>
    <definedName name="GER" localSheetId="1">[6]!GER</definedName>
    <definedName name="gg" localSheetId="19">[6]!gg</definedName>
    <definedName name="gg" localSheetId="13">[6]!gg</definedName>
    <definedName name="gg" localSheetId="0">[6]!gg</definedName>
    <definedName name="gg" localSheetId="1">[6]!gg</definedName>
    <definedName name="ggg" localSheetId="19">#REF!</definedName>
    <definedName name="ggg" localSheetId="13">#REF!</definedName>
    <definedName name="ggg" localSheetId="0">#REF!</definedName>
    <definedName name="ggg" localSheetId="1">#REF!</definedName>
    <definedName name="group" localSheetId="19">#REF!</definedName>
    <definedName name="group" localSheetId="13">#REF!</definedName>
    <definedName name="group" localSheetId="0">#REF!</definedName>
    <definedName name="group" localSheetId="1">#REF!</definedName>
    <definedName name="h" localSheetId="19">[6]!h</definedName>
    <definedName name="h" localSheetId="13">[6]!h</definedName>
    <definedName name="h" localSheetId="0">[6]!h</definedName>
    <definedName name="h" localSheetId="1">[6]!h</definedName>
    <definedName name="hhhhh" localSheetId="19">[6]!hhhhh</definedName>
    <definedName name="hhhhh" localSheetId="13">[6]!hhhhh</definedName>
    <definedName name="hhhhh" localSheetId="0">[6]!hhhhh</definedName>
    <definedName name="hhhhh" localSheetId="1">[6]!hhhhh</definedName>
    <definedName name="hopok" localSheetId="19">[6]!hopok</definedName>
    <definedName name="hopok" localSheetId="13">[6]!hopok</definedName>
    <definedName name="hopok" localSheetId="0">[6]!hopok</definedName>
    <definedName name="hopok" localSheetId="1">[6]!hopok</definedName>
    <definedName name="HTML_CodePage" hidden="1">1251</definedName>
    <definedName name="HTML_Control" localSheetId="23" hidden="1">{"'таб 21'!$A$1:$U$24","'таб 21'!$A$1:$U$1"}</definedName>
    <definedName name="HTML_Control" localSheetId="33" hidden="1">{"'таб 21'!$A$1:$U$24","'таб 21'!$A$1:$U$1"}</definedName>
    <definedName name="HTML_Control" localSheetId="2" hidden="1">{"'таб 21'!$A$1:$U$24","'таб 21'!$A$1:$U$1"}</definedName>
    <definedName name="HTML_Control" localSheetId="3" hidden="1">{"'таб 21'!$A$1:$U$24","'таб 21'!$A$1:$U$1"}</definedName>
    <definedName name="HTML_Control" localSheetId="4" hidden="1">{"'таб 21'!$A$1:$U$24","'таб 21'!$A$1:$U$1"}</definedName>
    <definedName name="HTML_Control" localSheetId="5" hidden="1">{"'таб 21'!$A$1:$U$24","'таб 21'!$A$1:$U$1"}</definedName>
    <definedName name="HTML_Control" localSheetId="6" hidden="1">{"'таб 21'!$A$1:$U$24","'таб 21'!$A$1:$U$1"}</definedName>
    <definedName name="HTML_Control" localSheetId="11" hidden="1">{"'таб 21'!$A$1:$U$24","'таб 21'!$A$1:$U$1"}</definedName>
    <definedName name="HTML_Control" localSheetId="17" hidden="1">{"'таб 21'!$A$1:$U$24","'таб 21'!$A$1:$U$1"}</definedName>
    <definedName name="HTML_Control" localSheetId="20" hidden="1">{"'таб 21'!$A$1:$U$24","'таб 21'!$A$1:$U$1"}</definedName>
    <definedName name="HTML_Control" hidden="1">{"'таб 21'!$A$1:$U$24","'таб 21'!$A$1:$U$1"}</definedName>
    <definedName name="HTML_Description" hidden="1">""</definedName>
    <definedName name="HTML_Email" hidden="1">""</definedName>
    <definedName name="HTML_Header" hidden="1">"таб 21"</definedName>
    <definedName name="HTML_LastUpdate" hidden="1">"22.06.00"</definedName>
    <definedName name="HTML_LineAfter" hidden="1">TRUE</definedName>
    <definedName name="HTML_LineBefore" hidden="1">TRUE</definedName>
    <definedName name="HTML_Name" hidden="1">"KOPAN"</definedName>
    <definedName name="HTML_OBDlg2" hidden="1">TRUE</definedName>
    <definedName name="HTML_OBDlg4" hidden="1">TRUE</definedName>
    <definedName name="HTML_OS" hidden="1">0</definedName>
    <definedName name="HTML_PathFile" hidden="1">"C:\Мои документы\ОТЧЁТЫ 1999 ГОДА\12 мес\MyHTML.htm"</definedName>
    <definedName name="HTML_Title" hidden="1">"Таблицы к отчету 1999 года"</definedName>
    <definedName name="i" localSheetId="19">[6]!i</definedName>
    <definedName name="i" localSheetId="13">[6]!i</definedName>
    <definedName name="i" localSheetId="0">[6]!i</definedName>
    <definedName name="i" localSheetId="1">[6]!i</definedName>
    <definedName name="Id_TypeList" localSheetId="19">'[11]типи данних філії'!#REF!</definedName>
    <definedName name="Id_TypeList" localSheetId="13">'[11]типи данних філії'!#REF!</definedName>
    <definedName name="Id_TypeList" localSheetId="0">'[11]типи данних філії'!#REF!</definedName>
    <definedName name="Id_TypeList" localSheetId="1">'[11]типи данних філії'!#REF!</definedName>
    <definedName name="iii_contr" localSheetId="23" hidden="1">{"'таб 21'!$A$1:$U$24","'таб 21'!$A$1:$U$1"}</definedName>
    <definedName name="iii_contr" localSheetId="33" hidden="1">{"'таб 21'!$A$1:$U$24","'таб 21'!$A$1:$U$1"}</definedName>
    <definedName name="iii_contr" localSheetId="2" hidden="1">{"'таб 21'!$A$1:$U$24","'таб 21'!$A$1:$U$1"}</definedName>
    <definedName name="iii_contr" localSheetId="3" hidden="1">{"'таб 21'!$A$1:$U$24","'таб 21'!$A$1:$U$1"}</definedName>
    <definedName name="iii_contr" localSheetId="4" hidden="1">{"'таб 21'!$A$1:$U$24","'таб 21'!$A$1:$U$1"}</definedName>
    <definedName name="iii_contr" localSheetId="5" hidden="1">{"'таб 21'!$A$1:$U$24","'таб 21'!$A$1:$U$1"}</definedName>
    <definedName name="iii_contr" localSheetId="6" hidden="1">{"'таб 21'!$A$1:$U$24","'таб 21'!$A$1:$U$1"}</definedName>
    <definedName name="iii_contr" localSheetId="11" hidden="1">{"'таб 21'!$A$1:$U$24","'таб 21'!$A$1:$U$1"}</definedName>
    <definedName name="iii_contr" localSheetId="17" hidden="1">{"'таб 21'!$A$1:$U$24","'таб 21'!$A$1:$U$1"}</definedName>
    <definedName name="iii_contr" localSheetId="20" hidden="1">{"'таб 21'!$A$1:$U$24","'таб 21'!$A$1:$U$1"}</definedName>
    <definedName name="iii_contr" hidden="1">{"'таб 21'!$A$1:$U$24","'таб 21'!$A$1:$U$1"}</definedName>
    <definedName name="Intercompany" localSheetId="19">#REF!</definedName>
    <definedName name="Intercompany" localSheetId="13">#REF!</definedName>
    <definedName name="Intercompany" localSheetId="0">#REF!</definedName>
    <definedName name="Intercompany" localSheetId="1">#REF!</definedName>
    <definedName name="j" localSheetId="19">[6]!j</definedName>
    <definedName name="j" localSheetId="13">[6]!j</definedName>
    <definedName name="j" localSheetId="0">[6]!j</definedName>
    <definedName name="j" localSheetId="1">[6]!j</definedName>
    <definedName name="k" localSheetId="19">[6]!k</definedName>
    <definedName name="k" localSheetId="13">[6]!k</definedName>
    <definedName name="k" localSheetId="0">[6]!k</definedName>
    <definedName name="k" localSheetId="1">[6]!k</definedName>
    <definedName name="Katya" localSheetId="19">[6]!Katya</definedName>
    <definedName name="Katya" localSheetId="13">[6]!Katya</definedName>
    <definedName name="Katya" localSheetId="0">[6]!Katya</definedName>
    <definedName name="Katya" localSheetId="1">[6]!Katya</definedName>
    <definedName name="KBCN" localSheetId="23" hidden="1">{#N/A,#N/A,FALSE,"9PS0"}</definedName>
    <definedName name="KBCN" localSheetId="33" hidden="1">{#N/A,#N/A,FALSE,"9PS0"}</definedName>
    <definedName name="KBCN" localSheetId="2" hidden="1">{#N/A,#N/A,FALSE,"9PS0"}</definedName>
    <definedName name="KBCN" localSheetId="3" hidden="1">{#N/A,#N/A,FALSE,"9PS0"}</definedName>
    <definedName name="KBCN" localSheetId="4" hidden="1">{#N/A,#N/A,FALSE,"9PS0"}</definedName>
    <definedName name="KBCN" localSheetId="5" hidden="1">{#N/A,#N/A,FALSE,"9PS0"}</definedName>
    <definedName name="KBCN" localSheetId="6" hidden="1">{#N/A,#N/A,FALSE,"9PS0"}</definedName>
    <definedName name="KBCN" localSheetId="11" hidden="1">{#N/A,#N/A,FALSE,"9PS0"}</definedName>
    <definedName name="KBCN" localSheetId="17" hidden="1">{#N/A,#N/A,FALSE,"9PS0"}</definedName>
    <definedName name="KBCN" localSheetId="20" hidden="1">{#N/A,#N/A,FALSE,"9PS0"}</definedName>
    <definedName name="KBCN" hidden="1">{#N/A,#N/A,FALSE,"9PS0"}</definedName>
    <definedName name="kkkk" localSheetId="19">[6]!kkkk</definedName>
    <definedName name="kkkk" localSheetId="13">[6]!kkkk</definedName>
    <definedName name="kkkk" localSheetId="0">[6]!kkkk</definedName>
    <definedName name="kkkk" localSheetId="1">[6]!kkkk</definedName>
    <definedName name="koefE_1.1.1." localSheetId="19">#REF!</definedName>
    <definedName name="koefE_1.1.1." localSheetId="13">#REF!</definedName>
    <definedName name="koefE_1.1.1." localSheetId="0">#REF!</definedName>
    <definedName name="koefE_1.1.1." localSheetId="1">#REF!</definedName>
    <definedName name="koefE_1.1.2." localSheetId="19">#REF!</definedName>
    <definedName name="koefE_1.1.2." localSheetId="13">#REF!</definedName>
    <definedName name="koefE_1.1.2." localSheetId="0">#REF!</definedName>
    <definedName name="koefE_1.1.2." localSheetId="1">#REF!</definedName>
    <definedName name="koefE_1_1_1_" localSheetId="19">#REF!</definedName>
    <definedName name="koefE_1_1_1_" localSheetId="13">#REF!</definedName>
    <definedName name="koefE_1_1_1_" localSheetId="0">#REF!</definedName>
    <definedName name="koefE_1_1_1_" localSheetId="1">#REF!</definedName>
    <definedName name="koefE_1_1_2_" localSheetId="19">#REF!</definedName>
    <definedName name="koefE_1_1_2_" localSheetId="13">#REF!</definedName>
    <definedName name="koefE_1_1_2_" localSheetId="0">#REF!</definedName>
    <definedName name="koefE_1_1_2_" localSheetId="1">#REF!</definedName>
    <definedName name="koefT_1.2." localSheetId="19">#REF!</definedName>
    <definedName name="koefT_1.2." localSheetId="13">#REF!</definedName>
    <definedName name="koefT_1.2." localSheetId="0">#REF!</definedName>
    <definedName name="koefT_1.2." localSheetId="1">#REF!</definedName>
    <definedName name="koefT_1_2_" localSheetId="19">#REF!</definedName>
    <definedName name="koefT_1_2_" localSheetId="13">#REF!</definedName>
    <definedName name="koefT_1_2_" localSheetId="0">#REF!</definedName>
    <definedName name="koefT_1_2_" localSheetId="1">#REF!</definedName>
    <definedName name="kot" localSheetId="23" hidden="1">{#N/A,#N/A,FALSE,"9PS0"}</definedName>
    <definedName name="kot" localSheetId="33" hidden="1">{#N/A,#N/A,FALSE,"9PS0"}</definedName>
    <definedName name="kot" localSheetId="2" hidden="1">{#N/A,#N/A,FALSE,"9PS0"}</definedName>
    <definedName name="kot" localSheetId="3" hidden="1">{#N/A,#N/A,FALSE,"9PS0"}</definedName>
    <definedName name="kot" localSheetId="4" hidden="1">{#N/A,#N/A,FALSE,"9PS0"}</definedName>
    <definedName name="kot" localSheetId="5" hidden="1">{#N/A,#N/A,FALSE,"9PS0"}</definedName>
    <definedName name="kot" localSheetId="6" hidden="1">{#N/A,#N/A,FALSE,"9PS0"}</definedName>
    <definedName name="kot" localSheetId="11" hidden="1">{#N/A,#N/A,FALSE,"9PS0"}</definedName>
    <definedName name="kot" localSheetId="17" hidden="1">{#N/A,#N/A,FALSE,"9PS0"}</definedName>
    <definedName name="kot" localSheetId="20" hidden="1">{#N/A,#N/A,FALSE,"9PS0"}</definedName>
    <definedName name="kot" hidden="1">{#N/A,#N/A,FALSE,"9PS0"}</definedName>
    <definedName name="lena" localSheetId="19">'[10]ат_на 2004_витрати_1'!#REF!</definedName>
    <definedName name="lena" localSheetId="13">'[10]ат_на 2004_витрати_1'!#REF!</definedName>
    <definedName name="lena" localSheetId="0">'[10]ат_на 2004_витрати_1'!#REF!</definedName>
    <definedName name="lena" localSheetId="1">'[10]ат_на 2004_витрати_1'!#REF!</definedName>
    <definedName name="limlist" localSheetId="19">#REF!</definedName>
    <definedName name="limlist" localSheetId="13">#REF!</definedName>
    <definedName name="limlist" localSheetId="0">#REF!</definedName>
    <definedName name="limlist" localSheetId="1">#REF!</definedName>
    <definedName name="llllll" localSheetId="19">[6]!llllll</definedName>
    <definedName name="llllll" localSheetId="13">[6]!llllll</definedName>
    <definedName name="llllll" localSheetId="0">[6]!llllll</definedName>
    <definedName name="llllll" localSheetId="1">[6]!llllll</definedName>
    <definedName name="m" localSheetId="23" hidden="1">{"'таб 21'!$A$1:$U$24","'таб 21'!$A$1:$U$1"}</definedName>
    <definedName name="m" localSheetId="33" hidden="1">{"'таб 21'!$A$1:$U$24","'таб 21'!$A$1:$U$1"}</definedName>
    <definedName name="m" localSheetId="2" hidden="1">{"'таб 21'!$A$1:$U$24","'таб 21'!$A$1:$U$1"}</definedName>
    <definedName name="m" localSheetId="3" hidden="1">{"'таб 21'!$A$1:$U$24","'таб 21'!$A$1:$U$1"}</definedName>
    <definedName name="m" localSheetId="4" hidden="1">{"'таб 21'!$A$1:$U$24","'таб 21'!$A$1:$U$1"}</definedName>
    <definedName name="m" localSheetId="5" hidden="1">{"'таб 21'!$A$1:$U$24","'таб 21'!$A$1:$U$1"}</definedName>
    <definedName name="m" localSheetId="6" hidden="1">{"'таб 21'!$A$1:$U$24","'таб 21'!$A$1:$U$1"}</definedName>
    <definedName name="m" localSheetId="11" hidden="1">{"'таб 21'!$A$1:$U$24","'таб 21'!$A$1:$U$1"}</definedName>
    <definedName name="m" localSheetId="17" hidden="1">{"'таб 21'!$A$1:$U$24","'таб 21'!$A$1:$U$1"}</definedName>
    <definedName name="m" localSheetId="20" hidden="1">{"'таб 21'!$A$1:$U$24","'таб 21'!$A$1:$U$1"}</definedName>
    <definedName name="m" hidden="1">{"'таб 21'!$A$1:$U$24","'таб 21'!$A$1:$U$1"}</definedName>
    <definedName name="Markohim" localSheetId="19">#REF!</definedName>
    <definedName name="Markohim" localSheetId="13">#REF!</definedName>
    <definedName name="Markohim" localSheetId="0">#REF!</definedName>
    <definedName name="Markohim" localSheetId="1">#REF!</definedName>
    <definedName name="may" localSheetId="19">[6]!may</definedName>
    <definedName name="may" localSheetId="13">[6]!may</definedName>
    <definedName name="may" localSheetId="0">[6]!may</definedName>
    <definedName name="may" localSheetId="1">[6]!may</definedName>
    <definedName name="MAYEK" localSheetId="19">[6]!MAYEK</definedName>
    <definedName name="MAYEK" localSheetId="13">[6]!MAYEK</definedName>
    <definedName name="MAYEK" localSheetId="0">[6]!MAYEK</definedName>
    <definedName name="MAYEK" localSheetId="1">[6]!MAYEK</definedName>
    <definedName name="mnth" localSheetId="19">#REF!</definedName>
    <definedName name="mnth" localSheetId="13">#REF!</definedName>
    <definedName name="mnth" localSheetId="0">#REF!</definedName>
    <definedName name="mnth" localSheetId="1">#REF!</definedName>
    <definedName name="n" localSheetId="23" hidden="1">{"'таб 21'!$A$1:$U$24","'таб 21'!$A$1:$U$1"}</definedName>
    <definedName name="n" localSheetId="33" hidden="1">{"'таб 21'!$A$1:$U$24","'таб 21'!$A$1:$U$1"}</definedName>
    <definedName name="n" localSheetId="2" hidden="1">{"'таб 21'!$A$1:$U$24","'таб 21'!$A$1:$U$1"}</definedName>
    <definedName name="n" localSheetId="3" hidden="1">{"'таб 21'!$A$1:$U$24","'таб 21'!$A$1:$U$1"}</definedName>
    <definedName name="n" localSheetId="4" hidden="1">{"'таб 21'!$A$1:$U$24","'таб 21'!$A$1:$U$1"}</definedName>
    <definedName name="n" localSheetId="5" hidden="1">{"'таб 21'!$A$1:$U$24","'таб 21'!$A$1:$U$1"}</definedName>
    <definedName name="n" localSheetId="6" hidden="1">{"'таб 21'!$A$1:$U$24","'таб 21'!$A$1:$U$1"}</definedName>
    <definedName name="n" localSheetId="11" hidden="1">{"'таб 21'!$A$1:$U$24","'таб 21'!$A$1:$U$1"}</definedName>
    <definedName name="n" localSheetId="17" hidden="1">{"'таб 21'!$A$1:$U$24","'таб 21'!$A$1:$U$1"}</definedName>
    <definedName name="n" localSheetId="20" hidden="1">{"'таб 21'!$A$1:$U$24","'таб 21'!$A$1:$U$1"}</definedName>
    <definedName name="n" hidden="1">{"'таб 21'!$A$1:$U$24","'таб 21'!$A$1:$U$1"}</definedName>
    <definedName name="o" localSheetId="19">[6]!o</definedName>
    <definedName name="o" localSheetId="13">[6]!o</definedName>
    <definedName name="o" localSheetId="0">[6]!o</definedName>
    <definedName name="o" localSheetId="1">[6]!o</definedName>
    <definedName name="OMEL08" hidden="1">'[12]3 утв.'!$F$1:$H$65536,'[12]3 утв.'!$P$1:$AQ$65536</definedName>
    <definedName name="otg_okat_ukr_data" localSheetId="19">#REF!</definedName>
    <definedName name="otg_okat_ukr_data" localSheetId="13">#REF!</definedName>
    <definedName name="otg_okat_ukr_data" localSheetId="0">#REF!</definedName>
    <definedName name="otg_okat_ukr_data" localSheetId="1">#REF!</definedName>
    <definedName name="otg_okat_ukr_pokup" localSheetId="19">#REF!</definedName>
    <definedName name="otg_okat_ukr_pokup" localSheetId="13">#REF!</definedName>
    <definedName name="otg_okat_ukr_pokup" localSheetId="0">#REF!</definedName>
    <definedName name="otg_okat_ukr_pokup" localSheetId="1">#REF!</definedName>
    <definedName name="otg_okat_ukr_ves" localSheetId="19">#REF!</definedName>
    <definedName name="otg_okat_ukr_ves" localSheetId="13">#REF!</definedName>
    <definedName name="otg_okat_ukr_ves" localSheetId="0">#REF!</definedName>
    <definedName name="otg_okat_ukr_ves" localSheetId="1">#REF!</definedName>
    <definedName name="oxrtryd" localSheetId="23" hidden="1">{#N/A,#N/A,FALSE,"9PS0"}</definedName>
    <definedName name="oxrtryd" localSheetId="33" hidden="1">{#N/A,#N/A,FALSE,"9PS0"}</definedName>
    <definedName name="oxrtryd" localSheetId="2" hidden="1">{#N/A,#N/A,FALSE,"9PS0"}</definedName>
    <definedName name="oxrtryd" localSheetId="3" hidden="1">{#N/A,#N/A,FALSE,"9PS0"}</definedName>
    <definedName name="oxrtryd" localSheetId="4" hidden="1">{#N/A,#N/A,FALSE,"9PS0"}</definedName>
    <definedName name="oxrtryd" localSheetId="5" hidden="1">{#N/A,#N/A,FALSE,"9PS0"}</definedName>
    <definedName name="oxrtryd" localSheetId="6" hidden="1">{#N/A,#N/A,FALSE,"9PS0"}</definedName>
    <definedName name="oxrtryd" localSheetId="11" hidden="1">{#N/A,#N/A,FALSE,"9PS0"}</definedName>
    <definedName name="oxrtryd" localSheetId="17" hidden="1">{#N/A,#N/A,FALSE,"9PS0"}</definedName>
    <definedName name="oxrtryd" localSheetId="20" hidden="1">{#N/A,#N/A,FALSE,"9PS0"}</definedName>
    <definedName name="oxrtryd" hidden="1">{#N/A,#N/A,FALSE,"9PS0"}</definedName>
    <definedName name="p" localSheetId="19">[6]!p</definedName>
    <definedName name="p" localSheetId="13">[6]!p</definedName>
    <definedName name="p" localSheetId="0">[6]!p</definedName>
    <definedName name="p" localSheetId="1">[6]!p</definedName>
    <definedName name="P_101" localSheetId="19">#REF!</definedName>
    <definedName name="P_101" localSheetId="13">#REF!</definedName>
    <definedName name="P_101" localSheetId="0">#REF!</definedName>
    <definedName name="P_101" localSheetId="1">#REF!</definedName>
    <definedName name="P_102" localSheetId="19">#REF!</definedName>
    <definedName name="P_102" localSheetId="13">#REF!</definedName>
    <definedName name="P_102" localSheetId="0">#REF!</definedName>
    <definedName name="P_102" localSheetId="1">#REF!</definedName>
    <definedName name="P_103" localSheetId="19">#REF!</definedName>
    <definedName name="P_103" localSheetId="13">#REF!</definedName>
    <definedName name="P_103" localSheetId="0">#REF!</definedName>
    <definedName name="P_103" localSheetId="1">#REF!</definedName>
    <definedName name="P_104" localSheetId="19">#REF!</definedName>
    <definedName name="P_104" localSheetId="13">#REF!</definedName>
    <definedName name="P_104" localSheetId="0">#REF!</definedName>
    <definedName name="P_104" localSheetId="1">#REF!</definedName>
    <definedName name="P_105" localSheetId="19">#REF!</definedName>
    <definedName name="P_105" localSheetId="13">#REF!</definedName>
    <definedName name="P_105" localSheetId="0">#REF!</definedName>
    <definedName name="P_105" localSheetId="1">#REF!</definedName>
    <definedName name="P_106" localSheetId="19">#REF!</definedName>
    <definedName name="P_106" localSheetId="13">#REF!</definedName>
    <definedName name="P_106" localSheetId="0">#REF!</definedName>
    <definedName name="P_106" localSheetId="1">#REF!</definedName>
    <definedName name="P_107" localSheetId="19">#REF!</definedName>
    <definedName name="P_107" localSheetId="13">#REF!</definedName>
    <definedName name="P_107" localSheetId="0">#REF!</definedName>
    <definedName name="P_107" localSheetId="1">#REF!</definedName>
    <definedName name="P_108" localSheetId="19">#REF!</definedName>
    <definedName name="P_108" localSheetId="13">#REF!</definedName>
    <definedName name="P_108" localSheetId="0">#REF!</definedName>
    <definedName name="P_108" localSheetId="1">#REF!</definedName>
    <definedName name="P_109" localSheetId="19">#REF!</definedName>
    <definedName name="P_109" localSheetId="13">#REF!</definedName>
    <definedName name="P_109" localSheetId="0">#REF!</definedName>
    <definedName name="P_109" localSheetId="1">#REF!</definedName>
    <definedName name="P_110" localSheetId="19">#REF!</definedName>
    <definedName name="P_110" localSheetId="13">#REF!</definedName>
    <definedName name="P_110" localSheetId="0">#REF!</definedName>
    <definedName name="P_110" localSheetId="1">#REF!</definedName>
    <definedName name="P_111" localSheetId="19">#REF!</definedName>
    <definedName name="P_111" localSheetId="13">#REF!</definedName>
    <definedName name="P_111" localSheetId="0">#REF!</definedName>
    <definedName name="P_111" localSheetId="1">#REF!</definedName>
    <definedName name="P_112" localSheetId="19">#REF!</definedName>
    <definedName name="P_112" localSheetId="13">#REF!</definedName>
    <definedName name="P_112" localSheetId="0">#REF!</definedName>
    <definedName name="P_112" localSheetId="1">#REF!</definedName>
    <definedName name="P_113" localSheetId="19">#REF!</definedName>
    <definedName name="P_113" localSheetId="13">#REF!</definedName>
    <definedName name="P_113" localSheetId="0">#REF!</definedName>
    <definedName name="P_113" localSheetId="1">#REF!</definedName>
    <definedName name="P_114" localSheetId="19">#REF!</definedName>
    <definedName name="P_114" localSheetId="13">#REF!</definedName>
    <definedName name="P_114" localSheetId="0">#REF!</definedName>
    <definedName name="P_114" localSheetId="1">#REF!</definedName>
    <definedName name="P01.3_к1" localSheetId="19">#REF!</definedName>
    <definedName name="P01.3_к1" localSheetId="13">#REF!</definedName>
    <definedName name="P01.3_к1" localSheetId="0">#REF!</definedName>
    <definedName name="P01.3_к1" localSheetId="1">#REF!</definedName>
    <definedName name="P01.3_к2" localSheetId="19">#REF!</definedName>
    <definedName name="P01.3_к2" localSheetId="13">#REF!</definedName>
    <definedName name="P01.3_к2" localSheetId="0">#REF!</definedName>
    <definedName name="P01.3_к2" localSheetId="1">#REF!</definedName>
    <definedName name="P01.3_к3" localSheetId="19">#REF!</definedName>
    <definedName name="P01.3_к3" localSheetId="13">#REF!</definedName>
    <definedName name="P01.3_к3" localSheetId="0">#REF!</definedName>
    <definedName name="P01.3_к3" localSheetId="1">#REF!</definedName>
    <definedName name="P01.3_к4" localSheetId="19">#REF!</definedName>
    <definedName name="P01.3_к4" localSheetId="13">#REF!</definedName>
    <definedName name="P01.3_к4" localSheetId="0">#REF!</definedName>
    <definedName name="P01.3_к4" localSheetId="1">#REF!</definedName>
    <definedName name="P01.4_к1" localSheetId="19">#REF!</definedName>
    <definedName name="P01.4_к1" localSheetId="13">#REF!</definedName>
    <definedName name="P01.4_к1" localSheetId="0">#REF!</definedName>
    <definedName name="P01.4_к1" localSheetId="1">#REF!</definedName>
    <definedName name="P01.4_к2" localSheetId="19">#REF!</definedName>
    <definedName name="P01.4_к2" localSheetId="13">#REF!</definedName>
    <definedName name="P01.4_к2" localSheetId="0">#REF!</definedName>
    <definedName name="P01.4_к2" localSheetId="1">#REF!</definedName>
    <definedName name="P01.4_к3" localSheetId="19">#REF!</definedName>
    <definedName name="P01.4_к3" localSheetId="13">#REF!</definedName>
    <definedName name="P01.4_к3" localSheetId="0">#REF!</definedName>
    <definedName name="P01.4_к3" localSheetId="1">#REF!</definedName>
    <definedName name="P01.4_к4" localSheetId="19">#REF!</definedName>
    <definedName name="P01.4_к4" localSheetId="13">#REF!</definedName>
    <definedName name="P01.4_к4" localSheetId="0">#REF!</definedName>
    <definedName name="P01.4_к4" localSheetId="1">#REF!</definedName>
    <definedName name="P01.5.1_3" localSheetId="19">#REF!</definedName>
    <definedName name="P01.5.1_3" localSheetId="13">#REF!</definedName>
    <definedName name="P01.5.1_3" localSheetId="0">#REF!</definedName>
    <definedName name="P01.5.1_3" localSheetId="1">#REF!</definedName>
    <definedName name="P01.5.2_3" localSheetId="19">#REF!</definedName>
    <definedName name="P01.5.2_3" localSheetId="13">#REF!</definedName>
    <definedName name="P01.5.2_3" localSheetId="0">#REF!</definedName>
    <definedName name="P01.5.2_3" localSheetId="1">#REF!</definedName>
    <definedName name="P01.5_3" localSheetId="19">#REF!</definedName>
    <definedName name="P01.5_3" localSheetId="13">#REF!</definedName>
    <definedName name="P01.5_3" localSheetId="0">#REF!</definedName>
    <definedName name="P01.5_3" localSheetId="1">#REF!</definedName>
    <definedName name="P02.3_к1" localSheetId="19">#REF!</definedName>
    <definedName name="P02.3_к1" localSheetId="13">#REF!</definedName>
    <definedName name="P02.3_к1" localSheetId="0">#REF!</definedName>
    <definedName name="P02.3_к1" localSheetId="1">#REF!</definedName>
    <definedName name="P02.3_к2" localSheetId="19">#REF!</definedName>
    <definedName name="P02.3_к2" localSheetId="13">#REF!</definedName>
    <definedName name="P02.3_к2" localSheetId="0">#REF!</definedName>
    <definedName name="P02.3_к2" localSheetId="1">#REF!</definedName>
    <definedName name="P02.3_к3" localSheetId="19">#REF!</definedName>
    <definedName name="P02.3_к3" localSheetId="13">#REF!</definedName>
    <definedName name="P02.3_к3" localSheetId="0">#REF!</definedName>
    <definedName name="P02.3_к3" localSheetId="1">#REF!</definedName>
    <definedName name="P02.3_к4" localSheetId="19">#REF!</definedName>
    <definedName name="P02.3_к4" localSheetId="13">#REF!</definedName>
    <definedName name="P02.3_к4" localSheetId="0">#REF!</definedName>
    <definedName name="P02.3_к4" localSheetId="1">#REF!</definedName>
    <definedName name="P04.07_к1" localSheetId="19">#REF!</definedName>
    <definedName name="P04.07_к1" localSheetId="13">#REF!</definedName>
    <definedName name="P04.07_к1" localSheetId="0">#REF!</definedName>
    <definedName name="P04.07_к1" localSheetId="1">#REF!</definedName>
    <definedName name="P04.07_к2" localSheetId="19">#REF!</definedName>
    <definedName name="P04.07_к2" localSheetId="13">#REF!</definedName>
    <definedName name="P04.07_к2" localSheetId="0">#REF!</definedName>
    <definedName name="P04.07_к2" localSheetId="1">#REF!</definedName>
    <definedName name="P04.07_к3" localSheetId="19">#REF!</definedName>
    <definedName name="P04.07_к3" localSheetId="13">#REF!</definedName>
    <definedName name="P04.07_к3" localSheetId="0">#REF!</definedName>
    <definedName name="P04.07_к3" localSheetId="1">#REF!</definedName>
    <definedName name="P04.07_к4" localSheetId="19">#REF!</definedName>
    <definedName name="P04.07_к4" localSheetId="13">#REF!</definedName>
    <definedName name="P04.07_к4" localSheetId="0">#REF!</definedName>
    <definedName name="P04.07_к4" localSheetId="1">#REF!</definedName>
    <definedName name="P04.12_к1" localSheetId="19">'[13]разом  2010'!#REF!</definedName>
    <definedName name="P04.12_к1" localSheetId="13">'[13]разом  2010'!#REF!</definedName>
    <definedName name="P04.12_к1" localSheetId="0">'[13]разом  2010'!#REF!</definedName>
    <definedName name="P04.12_к1" localSheetId="1">'[13]разом  2010'!#REF!</definedName>
    <definedName name="P04.12_к2" localSheetId="19">'[13]разом  2010'!#REF!</definedName>
    <definedName name="P04.12_к2" localSheetId="13">'[13]разом  2010'!#REF!</definedName>
    <definedName name="P04.12_к2" localSheetId="0">'[13]разом  2010'!#REF!</definedName>
    <definedName name="P04.12_к2" localSheetId="1">'[13]разом  2010'!#REF!</definedName>
    <definedName name="P04.12_к3" localSheetId="19">'[13]разом  2010'!#REF!</definedName>
    <definedName name="P04.12_к3" localSheetId="13">'[13]разом  2010'!#REF!</definedName>
    <definedName name="P04.12_к3" localSheetId="0">'[13]разом  2010'!#REF!</definedName>
    <definedName name="P04.12_к3" localSheetId="1">'[13]разом  2010'!#REF!</definedName>
    <definedName name="P04.12_к4" localSheetId="19">'[13]разом  2010'!#REF!</definedName>
    <definedName name="P04.12_к4" localSheetId="13">'[13]разом  2010'!#REF!</definedName>
    <definedName name="P04.12_к4" localSheetId="0">'[13]разом  2010'!#REF!</definedName>
    <definedName name="P04.12_к4" localSheetId="1">'[13]разом  2010'!#REF!</definedName>
    <definedName name="P04.12_нп" localSheetId="19">#REF!</definedName>
    <definedName name="P04.12_нп" localSheetId="13">#REF!</definedName>
    <definedName name="P04.12_нп" localSheetId="0">#REF!</definedName>
    <definedName name="P04.12_нп" localSheetId="1">#REF!</definedName>
    <definedName name="P04.13_к1" localSheetId="19">'[13]разом  2010'!#REF!</definedName>
    <definedName name="P04.13_к1" localSheetId="13">'[13]разом  2010'!#REF!</definedName>
    <definedName name="P04.13_к1" localSheetId="0">'[13]разом  2010'!#REF!</definedName>
    <definedName name="P04.13_к1" localSheetId="1">'[13]разом  2010'!#REF!</definedName>
    <definedName name="P04.13_к2" localSheetId="19">'[13]разом  2010'!#REF!</definedName>
    <definedName name="P04.13_к2" localSheetId="13">'[13]разом  2010'!#REF!</definedName>
    <definedName name="P04.13_к2" localSheetId="0">'[13]разом  2010'!#REF!</definedName>
    <definedName name="P04.13_к2" localSheetId="1">'[13]разом  2010'!#REF!</definedName>
    <definedName name="P04.13_к3" localSheetId="19">'[13]разом  2010'!#REF!</definedName>
    <definedName name="P04.13_к3" localSheetId="13">'[13]разом  2010'!#REF!</definedName>
    <definedName name="P04.13_к3" localSheetId="0">'[13]разом  2010'!#REF!</definedName>
    <definedName name="P04.13_к3" localSheetId="1">'[13]разом  2010'!#REF!</definedName>
    <definedName name="P04.13_к4" localSheetId="19">'[13]разом  2010'!#REF!</definedName>
    <definedName name="P04.13_к4" localSheetId="13">'[13]разом  2010'!#REF!</definedName>
    <definedName name="P04.13_к4" localSheetId="0">'[13]разом  2010'!#REF!</definedName>
    <definedName name="P04.13_к4" localSheetId="1">'[13]разом  2010'!#REF!</definedName>
    <definedName name="P04.13_нп" localSheetId="19">#REF!</definedName>
    <definedName name="P04.13_нп" localSheetId="13">#REF!</definedName>
    <definedName name="P04.13_нп" localSheetId="0">#REF!</definedName>
    <definedName name="P04.13_нп" localSheetId="1">#REF!</definedName>
    <definedName name="P05.3_к1" localSheetId="19">#REF!</definedName>
    <definedName name="P05.3_к1" localSheetId="13">#REF!</definedName>
    <definedName name="P05.3_к1" localSheetId="0">#REF!</definedName>
    <definedName name="P05.3_к1" localSheetId="1">#REF!</definedName>
    <definedName name="P05.3_к2" localSheetId="19">#REF!</definedName>
    <definedName name="P05.3_к2" localSheetId="13">#REF!</definedName>
    <definedName name="P05.3_к2" localSheetId="0">#REF!</definedName>
    <definedName name="P05.3_к2" localSheetId="1">#REF!</definedName>
    <definedName name="P05.3_к3" localSheetId="19">#REF!</definedName>
    <definedName name="P05.3_к3" localSheetId="13">#REF!</definedName>
    <definedName name="P05.3_к3" localSheetId="0">#REF!</definedName>
    <definedName name="P05.3_к3" localSheetId="1">#REF!</definedName>
    <definedName name="P05.3_к4" localSheetId="19">#REF!</definedName>
    <definedName name="P05.3_к4" localSheetId="13">#REF!</definedName>
    <definedName name="P05.3_к4" localSheetId="0">#REF!</definedName>
    <definedName name="P05.3_к4" localSheetId="1">#REF!</definedName>
    <definedName name="P07_к" localSheetId="19">#REF!</definedName>
    <definedName name="P07_к" localSheetId="13">#REF!</definedName>
    <definedName name="P07_к" localSheetId="0">#REF!</definedName>
    <definedName name="P07_к" localSheetId="1">#REF!</definedName>
    <definedName name="P07_нп" localSheetId="19">#REF!</definedName>
    <definedName name="P07_нп" localSheetId="13">#REF!</definedName>
    <definedName name="P07_нп" localSheetId="0">#REF!</definedName>
    <definedName name="P07_нп" localSheetId="1">#REF!</definedName>
    <definedName name="P1.6_к1" localSheetId="19">#REF!</definedName>
    <definedName name="P1.6_к1" localSheetId="13">#REF!</definedName>
    <definedName name="P1.6_к1" localSheetId="0">#REF!</definedName>
    <definedName name="P1.6_к1" localSheetId="1">#REF!</definedName>
    <definedName name="P1.6_к3" localSheetId="19">#REF!</definedName>
    <definedName name="P1.6_к3" localSheetId="13">#REF!</definedName>
    <definedName name="P1.6_к3" localSheetId="0">#REF!</definedName>
    <definedName name="P1.6_к3" localSheetId="1">#REF!</definedName>
    <definedName name="P1.6_к4" localSheetId="19">#REF!</definedName>
    <definedName name="P1.6_к4" localSheetId="13">#REF!</definedName>
    <definedName name="P1.6_к4" localSheetId="0">#REF!</definedName>
    <definedName name="P1.6_к4" localSheetId="1">#REF!</definedName>
    <definedName name="P10_к1" localSheetId="19">#REF!</definedName>
    <definedName name="P10_к1" localSheetId="13">#REF!</definedName>
    <definedName name="P10_к1" localSheetId="0">#REF!</definedName>
    <definedName name="P10_к1" localSheetId="1">#REF!</definedName>
    <definedName name="P10_к2" localSheetId="19">#REF!</definedName>
    <definedName name="P10_к2" localSheetId="13">#REF!</definedName>
    <definedName name="P10_к2" localSheetId="0">#REF!</definedName>
    <definedName name="P10_к2" localSheetId="1">#REF!</definedName>
    <definedName name="P10_к3" localSheetId="19">#REF!</definedName>
    <definedName name="P10_к3" localSheetId="13">#REF!</definedName>
    <definedName name="P10_к3" localSheetId="0">#REF!</definedName>
    <definedName name="P10_к3" localSheetId="1">#REF!</definedName>
    <definedName name="P10_к4" localSheetId="19">#REF!</definedName>
    <definedName name="P10_к4" localSheetId="13">#REF!</definedName>
    <definedName name="P10_к4" localSheetId="0">#REF!</definedName>
    <definedName name="P10_к4" localSheetId="1">#REF!</definedName>
    <definedName name="P13.5.1_к1" localSheetId="19">#REF!</definedName>
    <definedName name="P13.5.1_к1" localSheetId="13">#REF!</definedName>
    <definedName name="P13.5.1_к1" localSheetId="0">#REF!</definedName>
    <definedName name="P13.5.1_к1" localSheetId="1">#REF!</definedName>
    <definedName name="P13.5.1_к2" localSheetId="19">#REF!</definedName>
    <definedName name="P13.5.1_к2" localSheetId="13">#REF!</definedName>
    <definedName name="P13.5.1_к2" localSheetId="0">#REF!</definedName>
    <definedName name="P13.5.1_к2" localSheetId="1">#REF!</definedName>
    <definedName name="P13.5.1_к3" localSheetId="19">#REF!</definedName>
    <definedName name="P13.5.1_к3" localSheetId="13">#REF!</definedName>
    <definedName name="P13.5.1_к3" localSheetId="0">#REF!</definedName>
    <definedName name="P13.5.1_к3" localSheetId="1">#REF!</definedName>
    <definedName name="P13.5.1_к4" localSheetId="19">#REF!</definedName>
    <definedName name="P13.5.1_к4" localSheetId="13">#REF!</definedName>
    <definedName name="P13.5.1_к4" localSheetId="0">#REF!</definedName>
    <definedName name="P13.5.1_к4" localSheetId="1">#REF!</definedName>
    <definedName name="P13.5.1_нп" localSheetId="19">#REF!</definedName>
    <definedName name="P13.5.1_нп" localSheetId="13">#REF!</definedName>
    <definedName name="P13.5.1_нп" localSheetId="0">#REF!</definedName>
    <definedName name="P13.5.1_нп" localSheetId="1">#REF!</definedName>
    <definedName name="P13.5.2_к1" localSheetId="19">#REF!</definedName>
    <definedName name="P13.5.2_к1" localSheetId="13">#REF!</definedName>
    <definedName name="P13.5.2_к1" localSheetId="0">#REF!</definedName>
    <definedName name="P13.5.2_к1" localSheetId="1">#REF!</definedName>
    <definedName name="P13.5.2_к2" localSheetId="19">#REF!</definedName>
    <definedName name="P13.5.2_к2" localSheetId="13">#REF!</definedName>
    <definedName name="P13.5.2_к2" localSheetId="0">#REF!</definedName>
    <definedName name="P13.5.2_к2" localSheetId="1">#REF!</definedName>
    <definedName name="P13.5.2_к3" localSheetId="19">#REF!</definedName>
    <definedName name="P13.5.2_к3" localSheetId="13">#REF!</definedName>
    <definedName name="P13.5.2_к3" localSheetId="0">#REF!</definedName>
    <definedName name="P13.5.2_к3" localSheetId="1">#REF!</definedName>
    <definedName name="P13.5.2_к4" localSheetId="19">#REF!</definedName>
    <definedName name="P13.5.2_к4" localSheetId="13">#REF!</definedName>
    <definedName name="P13.5.2_к4" localSheetId="0">#REF!</definedName>
    <definedName name="P13.5.2_к4" localSheetId="1">#REF!</definedName>
    <definedName name="P13.5.2_нп" localSheetId="19">#REF!</definedName>
    <definedName name="P13.5.2_нп" localSheetId="13">#REF!</definedName>
    <definedName name="P13.5.2_нп" localSheetId="0">#REF!</definedName>
    <definedName name="P13.5.2_нп" localSheetId="1">#REF!</definedName>
    <definedName name="P13.7_к1" localSheetId="19">#REF!</definedName>
    <definedName name="P13.7_к1" localSheetId="13">#REF!</definedName>
    <definedName name="P13.7_к1" localSheetId="0">#REF!</definedName>
    <definedName name="P13.7_к1" localSheetId="1">#REF!</definedName>
    <definedName name="P13.7_к2" localSheetId="19">#REF!</definedName>
    <definedName name="P13.7_к2" localSheetId="13">#REF!</definedName>
    <definedName name="P13.7_к2" localSheetId="0">#REF!</definedName>
    <definedName name="P13.7_к2" localSheetId="1">#REF!</definedName>
    <definedName name="P13.7_к3" localSheetId="19">#REF!</definedName>
    <definedName name="P13.7_к3" localSheetId="13">#REF!</definedName>
    <definedName name="P13.7_к3" localSheetId="0">#REF!</definedName>
    <definedName name="P13.7_к3" localSheetId="1">#REF!</definedName>
    <definedName name="P13.7_к4" localSheetId="19">#REF!</definedName>
    <definedName name="P13.7_к4" localSheetId="13">#REF!</definedName>
    <definedName name="P13.7_к4" localSheetId="0">#REF!</definedName>
    <definedName name="P13.7_к4" localSheetId="1">#REF!</definedName>
    <definedName name="P13_к1" localSheetId="19">#REF!</definedName>
    <definedName name="P13_к1" localSheetId="13">#REF!</definedName>
    <definedName name="P13_к1" localSheetId="0">#REF!</definedName>
    <definedName name="P13_к1" localSheetId="1">#REF!</definedName>
    <definedName name="P13_к2" localSheetId="19">#REF!</definedName>
    <definedName name="P13_к2" localSheetId="13">#REF!</definedName>
    <definedName name="P13_к2" localSheetId="0">#REF!</definedName>
    <definedName name="P13_к2" localSheetId="1">#REF!</definedName>
    <definedName name="P13_к3" localSheetId="19">#REF!</definedName>
    <definedName name="P13_к3" localSheetId="13">#REF!</definedName>
    <definedName name="P13_к3" localSheetId="0">#REF!</definedName>
    <definedName name="P13_к3" localSheetId="1">#REF!</definedName>
    <definedName name="P13_к4" localSheetId="19">#REF!</definedName>
    <definedName name="P13_к4" localSheetId="13">#REF!</definedName>
    <definedName name="P13_к4" localSheetId="0">#REF!</definedName>
    <definedName name="P13_к4" localSheetId="1">#REF!</definedName>
    <definedName name="P19.1_к2" localSheetId="19">#REF!</definedName>
    <definedName name="P19.1_к2" localSheetId="13">#REF!</definedName>
    <definedName name="P19.1_к2" localSheetId="0">#REF!</definedName>
    <definedName name="P19.1_к2" localSheetId="1">#REF!</definedName>
    <definedName name="P19.1_к3" localSheetId="19">#REF!</definedName>
    <definedName name="P19.1_к3" localSheetId="13">#REF!</definedName>
    <definedName name="P19.1_к3" localSheetId="0">#REF!</definedName>
    <definedName name="P19.1_к3" localSheetId="1">#REF!</definedName>
    <definedName name="P19.1_к4" localSheetId="19">#REF!</definedName>
    <definedName name="P19.1_к4" localSheetId="13">#REF!</definedName>
    <definedName name="P19.1_к4" localSheetId="0">#REF!</definedName>
    <definedName name="P19.1_к4" localSheetId="1">#REF!</definedName>
    <definedName name="P23_к1" localSheetId="19">#REF!</definedName>
    <definedName name="P23_к1" localSheetId="13">#REF!</definedName>
    <definedName name="P23_к1" localSheetId="0">#REF!</definedName>
    <definedName name="P23_к1" localSheetId="1">#REF!</definedName>
    <definedName name="P23_к2" localSheetId="19">#REF!</definedName>
    <definedName name="P23_к2" localSheetId="13">#REF!</definedName>
    <definedName name="P23_к2" localSheetId="0">#REF!</definedName>
    <definedName name="P23_к2" localSheetId="1">#REF!</definedName>
    <definedName name="P23_к3" localSheetId="19">#REF!</definedName>
    <definedName name="P23_к3" localSheetId="13">#REF!</definedName>
    <definedName name="P23_к3" localSheetId="0">#REF!</definedName>
    <definedName name="P23_к3" localSheetId="1">#REF!</definedName>
    <definedName name="P23_к4" localSheetId="19">#REF!</definedName>
    <definedName name="P23_к4" localSheetId="13">#REF!</definedName>
    <definedName name="P23_к4" localSheetId="0">#REF!</definedName>
    <definedName name="P23_к4" localSheetId="1">#REF!</definedName>
    <definedName name="P4.1_к1" localSheetId="19">#REF!</definedName>
    <definedName name="P4.1_к1" localSheetId="13">#REF!</definedName>
    <definedName name="P4.1_к1" localSheetId="0">#REF!</definedName>
    <definedName name="P4.1_к1" localSheetId="1">#REF!</definedName>
    <definedName name="P4.1_к2" localSheetId="19">#REF!</definedName>
    <definedName name="P4.1_к2" localSheetId="13">#REF!</definedName>
    <definedName name="P4.1_к2" localSheetId="0">#REF!</definedName>
    <definedName name="P4.1_к2" localSheetId="1">#REF!</definedName>
    <definedName name="P4.1_к3" localSheetId="19">#REF!</definedName>
    <definedName name="P4.1_к3" localSheetId="13">#REF!</definedName>
    <definedName name="P4.1_к3" localSheetId="0">#REF!</definedName>
    <definedName name="P4.1_к3" localSheetId="1">#REF!</definedName>
    <definedName name="P4.1_к4" localSheetId="19">#REF!</definedName>
    <definedName name="P4.1_к4" localSheetId="13">#REF!</definedName>
    <definedName name="P4.1_к4" localSheetId="0">#REF!</definedName>
    <definedName name="P4.1_к4" localSheetId="1">#REF!</definedName>
    <definedName name="P4.1_л" localSheetId="19">#REF!</definedName>
    <definedName name="P4.1_л" localSheetId="13">#REF!</definedName>
    <definedName name="P4.1_л" localSheetId="0">#REF!</definedName>
    <definedName name="P4.1_л" localSheetId="1">#REF!</definedName>
    <definedName name="P4.1_п" localSheetId="19">#REF!</definedName>
    <definedName name="P4.1_п" localSheetId="13">#REF!</definedName>
    <definedName name="P4.1_п" localSheetId="0">#REF!</definedName>
    <definedName name="P4.1_п" localSheetId="1">#REF!</definedName>
    <definedName name="P4.5_к1" localSheetId="19">#REF!</definedName>
    <definedName name="P4.5_к1" localSheetId="13">#REF!</definedName>
    <definedName name="P4.5_к1" localSheetId="0">#REF!</definedName>
    <definedName name="P4.5_к1" localSheetId="1">#REF!</definedName>
    <definedName name="P4.5_к2" localSheetId="19">#REF!</definedName>
    <definedName name="P4.5_к2" localSheetId="13">#REF!</definedName>
    <definedName name="P4.5_к2" localSheetId="0">#REF!</definedName>
    <definedName name="P4.5_к2" localSheetId="1">#REF!</definedName>
    <definedName name="P4.5_к3" localSheetId="19">#REF!</definedName>
    <definedName name="P4.5_к3" localSheetId="13">#REF!</definedName>
    <definedName name="P4.5_к3" localSheetId="0">#REF!</definedName>
    <definedName name="P4.5_к3" localSheetId="1">#REF!</definedName>
    <definedName name="P4.5_к4" localSheetId="19">#REF!</definedName>
    <definedName name="P4.5_к4" localSheetId="13">#REF!</definedName>
    <definedName name="P4.5_к4" localSheetId="0">#REF!</definedName>
    <definedName name="P4.5_к4" localSheetId="1">#REF!</definedName>
    <definedName name="P6.1_к1" localSheetId="19">#REF!</definedName>
    <definedName name="P6.1_к1" localSheetId="13">#REF!</definedName>
    <definedName name="P6.1_к1" localSheetId="0">#REF!</definedName>
    <definedName name="P6.1_к1" localSheetId="1">#REF!</definedName>
    <definedName name="P6.1_к2" localSheetId="19">#REF!</definedName>
    <definedName name="P6.1_к2" localSheetId="13">#REF!</definedName>
    <definedName name="P6.1_к2" localSheetId="0">#REF!</definedName>
    <definedName name="P6.1_к2" localSheetId="1">#REF!</definedName>
    <definedName name="P6.1_к3" localSheetId="19">#REF!</definedName>
    <definedName name="P6.1_к3" localSheetId="13">#REF!</definedName>
    <definedName name="P6.1_к3" localSheetId="0">#REF!</definedName>
    <definedName name="P6.1_к3" localSheetId="1">#REF!</definedName>
    <definedName name="P6.1_к4" localSheetId="19">#REF!</definedName>
    <definedName name="P6.1_к4" localSheetId="13">#REF!</definedName>
    <definedName name="P6.1_к4" localSheetId="0">#REF!</definedName>
    <definedName name="P6.1_к4" localSheetId="1">#REF!</definedName>
    <definedName name="P6.1_нп" localSheetId="19">#REF!</definedName>
    <definedName name="P6.1_нп" localSheetId="13">#REF!</definedName>
    <definedName name="P6.1_нп" localSheetId="0">#REF!</definedName>
    <definedName name="P6.1_нп" localSheetId="1">#REF!</definedName>
    <definedName name="P6.2_к1" localSheetId="19">#REF!</definedName>
    <definedName name="P6.2_к1" localSheetId="13">#REF!</definedName>
    <definedName name="P6.2_к1" localSheetId="0">#REF!</definedName>
    <definedName name="P6.2_к1" localSheetId="1">#REF!</definedName>
    <definedName name="P6.2_к2" localSheetId="19">#REF!</definedName>
    <definedName name="P6.2_к2" localSheetId="13">#REF!</definedName>
    <definedName name="P6.2_к2" localSheetId="0">#REF!</definedName>
    <definedName name="P6.2_к2" localSheetId="1">#REF!</definedName>
    <definedName name="P6.2_к3" localSheetId="19">#REF!</definedName>
    <definedName name="P6.2_к3" localSheetId="13">#REF!</definedName>
    <definedName name="P6.2_к3" localSheetId="0">#REF!</definedName>
    <definedName name="P6.2_к3" localSheetId="1">#REF!</definedName>
    <definedName name="P6.2_к4" localSheetId="19">#REF!</definedName>
    <definedName name="P6.2_к4" localSheetId="13">#REF!</definedName>
    <definedName name="P6.2_к4" localSheetId="0">#REF!</definedName>
    <definedName name="P6.2_к4" localSheetId="1">#REF!</definedName>
    <definedName name="P6.2_нп" localSheetId="19">#REF!</definedName>
    <definedName name="P6.2_нп" localSheetId="13">#REF!</definedName>
    <definedName name="P6.2_нп" localSheetId="0">#REF!</definedName>
    <definedName name="P6.2_нп" localSheetId="1">#REF!</definedName>
    <definedName name="P6.3_к1" localSheetId="19">#REF!</definedName>
    <definedName name="P6.3_к1" localSheetId="13">#REF!</definedName>
    <definedName name="P6.3_к1" localSheetId="0">#REF!</definedName>
    <definedName name="P6.3_к1" localSheetId="1">#REF!</definedName>
    <definedName name="P6.3_к2" localSheetId="19">#REF!</definedName>
    <definedName name="P6.3_к2" localSheetId="13">#REF!</definedName>
    <definedName name="P6.3_к2" localSheetId="0">#REF!</definedName>
    <definedName name="P6.3_к2" localSheetId="1">#REF!</definedName>
    <definedName name="P6.3_к3" localSheetId="19">#REF!</definedName>
    <definedName name="P6.3_к3" localSheetId="13">#REF!</definedName>
    <definedName name="P6.3_к3" localSheetId="0">#REF!</definedName>
    <definedName name="P6.3_к3" localSheetId="1">#REF!</definedName>
    <definedName name="P6.3_к4" localSheetId="19">#REF!</definedName>
    <definedName name="P6.3_к4" localSheetId="13">#REF!</definedName>
    <definedName name="P6.3_к4" localSheetId="0">#REF!</definedName>
    <definedName name="P6.3_к4" localSheetId="1">#REF!</definedName>
    <definedName name="P6.3_нп" localSheetId="19">#REF!</definedName>
    <definedName name="P6.3_нп" localSheetId="13">#REF!</definedName>
    <definedName name="P6.3_нп" localSheetId="0">#REF!</definedName>
    <definedName name="P6.3_нп" localSheetId="1">#REF!</definedName>
    <definedName name="P6_к1" localSheetId="19">#REF!</definedName>
    <definedName name="P6_к1" localSheetId="13">#REF!</definedName>
    <definedName name="P6_к1" localSheetId="0">#REF!</definedName>
    <definedName name="P6_к1" localSheetId="1">#REF!</definedName>
    <definedName name="P6_к2" localSheetId="19">#REF!</definedName>
    <definedName name="P6_к2" localSheetId="13">#REF!</definedName>
    <definedName name="P6_к2" localSheetId="0">#REF!</definedName>
    <definedName name="P6_к2" localSheetId="1">#REF!</definedName>
    <definedName name="P6_к3" localSheetId="19">#REF!</definedName>
    <definedName name="P6_к3" localSheetId="13">#REF!</definedName>
    <definedName name="P6_к3" localSheetId="0">#REF!</definedName>
    <definedName name="P6_к3" localSheetId="1">#REF!</definedName>
    <definedName name="P6_к4" localSheetId="19">#REF!</definedName>
    <definedName name="P6_к4" localSheetId="13">#REF!</definedName>
    <definedName name="P6_к4" localSheetId="0">#REF!</definedName>
    <definedName name="P6_к4" localSheetId="1">#REF!</definedName>
    <definedName name="P6_нп" localSheetId="19">#REF!</definedName>
    <definedName name="P6_нп" localSheetId="13">#REF!</definedName>
    <definedName name="P6_нп" localSheetId="0">#REF!</definedName>
    <definedName name="P6_нп" localSheetId="1">#REF!</definedName>
    <definedName name="P7.1_к1" localSheetId="19">#REF!</definedName>
    <definedName name="P7.1_к1" localSheetId="13">#REF!</definedName>
    <definedName name="P7.1_к1" localSheetId="0">#REF!</definedName>
    <definedName name="P7.1_к1" localSheetId="1">#REF!</definedName>
    <definedName name="P7.1_к2" localSheetId="19">#REF!</definedName>
    <definedName name="P7.1_к2" localSheetId="13">#REF!</definedName>
    <definedName name="P7.1_к2" localSheetId="0">#REF!</definedName>
    <definedName name="P7.1_к2" localSheetId="1">#REF!</definedName>
    <definedName name="P7.1_к3" localSheetId="19">#REF!</definedName>
    <definedName name="P7.1_к3" localSheetId="13">#REF!</definedName>
    <definedName name="P7.1_к3" localSheetId="0">#REF!</definedName>
    <definedName name="P7.1_к3" localSheetId="1">#REF!</definedName>
    <definedName name="P7.1_к4" localSheetId="19">#REF!</definedName>
    <definedName name="P7.1_к4" localSheetId="13">#REF!</definedName>
    <definedName name="P7.1_к4" localSheetId="0">#REF!</definedName>
    <definedName name="P7.1_к4" localSheetId="1">#REF!</definedName>
    <definedName name="P7.1_нп" localSheetId="19">#REF!</definedName>
    <definedName name="P7.1_нп" localSheetId="13">#REF!</definedName>
    <definedName name="P7.1_нп" localSheetId="0">#REF!</definedName>
    <definedName name="P7.1_нп" localSheetId="1">#REF!</definedName>
    <definedName name="P7.2_к1" localSheetId="19">#REF!</definedName>
    <definedName name="P7.2_к1" localSheetId="13">#REF!</definedName>
    <definedName name="P7.2_к1" localSheetId="0">#REF!</definedName>
    <definedName name="P7.2_к1" localSheetId="1">#REF!</definedName>
    <definedName name="P7.2_к2" localSheetId="19">#REF!</definedName>
    <definedName name="P7.2_к2" localSheetId="13">#REF!</definedName>
    <definedName name="P7.2_к2" localSheetId="0">#REF!</definedName>
    <definedName name="P7.2_к2" localSheetId="1">#REF!</definedName>
    <definedName name="P7.2_к3" localSheetId="19">#REF!</definedName>
    <definedName name="P7.2_к3" localSheetId="13">#REF!</definedName>
    <definedName name="P7.2_к3" localSheetId="0">#REF!</definedName>
    <definedName name="P7.2_к3" localSheetId="1">#REF!</definedName>
    <definedName name="P7.2_к4" localSheetId="19">#REF!</definedName>
    <definedName name="P7.2_к4" localSheetId="13">#REF!</definedName>
    <definedName name="P7.2_к4" localSheetId="0">#REF!</definedName>
    <definedName name="P7.2_к4" localSheetId="1">#REF!</definedName>
    <definedName name="P7.2_нп" localSheetId="19">#REF!</definedName>
    <definedName name="P7.2_нп" localSheetId="13">#REF!</definedName>
    <definedName name="P7.2_нп" localSheetId="0">#REF!</definedName>
    <definedName name="P7.2_нп" localSheetId="1">#REF!</definedName>
    <definedName name="P7.3_к1" localSheetId="19">#REF!</definedName>
    <definedName name="P7.3_к1" localSheetId="13">#REF!</definedName>
    <definedName name="P7.3_к1" localSheetId="0">#REF!</definedName>
    <definedName name="P7.3_к1" localSheetId="1">#REF!</definedName>
    <definedName name="P7.3_к2" localSheetId="19">#REF!</definedName>
    <definedName name="P7.3_к2" localSheetId="13">#REF!</definedName>
    <definedName name="P7.3_к2" localSheetId="0">#REF!</definedName>
    <definedName name="P7.3_к2" localSheetId="1">#REF!</definedName>
    <definedName name="P7.3_к3" localSheetId="19">#REF!</definedName>
    <definedName name="P7.3_к3" localSheetId="13">#REF!</definedName>
    <definedName name="P7.3_к3" localSheetId="0">#REF!</definedName>
    <definedName name="P7.3_к3" localSheetId="1">#REF!</definedName>
    <definedName name="P7.3_к4" localSheetId="19">#REF!</definedName>
    <definedName name="P7.3_к4" localSheetId="13">#REF!</definedName>
    <definedName name="P7.3_к4" localSheetId="0">#REF!</definedName>
    <definedName name="P7.3_к4" localSheetId="1">#REF!</definedName>
    <definedName name="P7.3_нп" localSheetId="19">#REF!</definedName>
    <definedName name="P7.3_нп" localSheetId="13">#REF!</definedName>
    <definedName name="P7.3_нп" localSheetId="0">#REF!</definedName>
    <definedName name="P7.3_нп" localSheetId="1">#REF!</definedName>
    <definedName name="P7_к1" localSheetId="19">#REF!</definedName>
    <definedName name="P7_к1" localSheetId="13">#REF!</definedName>
    <definedName name="P7_к1" localSheetId="0">#REF!</definedName>
    <definedName name="P7_к1" localSheetId="1">#REF!</definedName>
    <definedName name="P7_к2" localSheetId="19">#REF!</definedName>
    <definedName name="P7_к2" localSheetId="13">#REF!</definedName>
    <definedName name="P7_к2" localSheetId="0">#REF!</definedName>
    <definedName name="P7_к2" localSheetId="1">#REF!</definedName>
    <definedName name="P7_к3" localSheetId="19">#REF!</definedName>
    <definedName name="P7_к3" localSheetId="13">#REF!</definedName>
    <definedName name="P7_к3" localSheetId="0">#REF!</definedName>
    <definedName name="P7_к3" localSheetId="1">#REF!</definedName>
    <definedName name="P7_к4" localSheetId="19">#REF!</definedName>
    <definedName name="P7_к4" localSheetId="13">#REF!</definedName>
    <definedName name="P7_к4" localSheetId="0">#REF!</definedName>
    <definedName name="P7_к4" localSheetId="1">#REF!</definedName>
    <definedName name="P7_нп" localSheetId="19">#REF!</definedName>
    <definedName name="P7_нп" localSheetId="13">#REF!</definedName>
    <definedName name="P7_нп" localSheetId="0">#REF!</definedName>
    <definedName name="P7_нп" localSheetId="1">#REF!</definedName>
    <definedName name="period" localSheetId="19">#REF!</definedName>
    <definedName name="period" localSheetId="13">#REF!</definedName>
    <definedName name="period" localSheetId="0">#REF!</definedName>
    <definedName name="period" localSheetId="1">#REF!</definedName>
    <definedName name="pitanie" localSheetId="23" hidden="1">{#N/A,#N/A,FALSE,"9PS0"}</definedName>
    <definedName name="pitanie" localSheetId="33" hidden="1">{#N/A,#N/A,FALSE,"9PS0"}</definedName>
    <definedName name="pitanie" localSheetId="2" hidden="1">{#N/A,#N/A,FALSE,"9PS0"}</definedName>
    <definedName name="pitanie" localSheetId="3" hidden="1">{#N/A,#N/A,FALSE,"9PS0"}</definedName>
    <definedName name="pitanie" localSheetId="4" hidden="1">{#N/A,#N/A,FALSE,"9PS0"}</definedName>
    <definedName name="pitanie" localSheetId="5" hidden="1">{#N/A,#N/A,FALSE,"9PS0"}</definedName>
    <definedName name="pitanie" localSheetId="6" hidden="1">{#N/A,#N/A,FALSE,"9PS0"}</definedName>
    <definedName name="pitanie" localSheetId="11" hidden="1">{#N/A,#N/A,FALSE,"9PS0"}</definedName>
    <definedName name="pitanie" localSheetId="17" hidden="1">{#N/A,#N/A,FALSE,"9PS0"}</definedName>
    <definedName name="pitanie" localSheetId="20" hidden="1">{#N/A,#N/A,FALSE,"9PS0"}</definedName>
    <definedName name="pitanie" hidden="1">{#N/A,#N/A,FALSE,"9PS0"}</definedName>
    <definedName name="POLO" localSheetId="19">[6]!POLO</definedName>
    <definedName name="POLO" localSheetId="13">[6]!POLO</definedName>
    <definedName name="POLO" localSheetId="0">[6]!POLO</definedName>
    <definedName name="POLO" localSheetId="1">[6]!POLO</definedName>
    <definedName name="pppp" localSheetId="19">[6]!pppp</definedName>
    <definedName name="pppp" localSheetId="13">[6]!pppp</definedName>
    <definedName name="pppp" localSheetId="0">[6]!pppp</definedName>
    <definedName name="pppp" localSheetId="1">[6]!pppp</definedName>
    <definedName name="PА_пу" localSheetId="19">#REF!</definedName>
    <definedName name="PА_пу" localSheetId="13">#REF!</definedName>
    <definedName name="PА_пу" localSheetId="0">#REF!</definedName>
    <definedName name="PА_пу" localSheetId="1">#REF!</definedName>
    <definedName name="PА1_неу" localSheetId="19">#REF!</definedName>
    <definedName name="PА1_неу" localSheetId="13">#REF!</definedName>
    <definedName name="PА1_неу" localSheetId="0">#REF!</definedName>
    <definedName name="PА1_неу" localSheetId="1">#REF!</definedName>
    <definedName name="PА1_нп" localSheetId="19">#REF!</definedName>
    <definedName name="PА1_нп" localSheetId="13">#REF!</definedName>
    <definedName name="PА1_нп" localSheetId="0">#REF!</definedName>
    <definedName name="PА1_нп" localSheetId="1">#REF!</definedName>
    <definedName name="PА1_п" localSheetId="19">#REF!</definedName>
    <definedName name="PА1_п" localSheetId="13">#REF!</definedName>
    <definedName name="PА1_п" localSheetId="0">#REF!</definedName>
    <definedName name="PА1_п" localSheetId="1">#REF!</definedName>
    <definedName name="PА1_пу" localSheetId="19">#REF!</definedName>
    <definedName name="PА1_пу" localSheetId="13">#REF!</definedName>
    <definedName name="PА1_пу" localSheetId="0">#REF!</definedName>
    <definedName name="PА1_пу" localSheetId="1">#REF!</definedName>
    <definedName name="PА2_неу" localSheetId="19">#REF!</definedName>
    <definedName name="PА2_неу" localSheetId="13">#REF!</definedName>
    <definedName name="PА2_неу" localSheetId="0">#REF!</definedName>
    <definedName name="PА2_неу" localSheetId="1">#REF!</definedName>
    <definedName name="PА2_нп" localSheetId="19">#REF!</definedName>
    <definedName name="PА2_нп" localSheetId="13">#REF!</definedName>
    <definedName name="PА2_нп" localSheetId="0">#REF!</definedName>
    <definedName name="PА2_нп" localSheetId="1">#REF!</definedName>
    <definedName name="PА2_п" localSheetId="19">#REF!</definedName>
    <definedName name="PА2_п" localSheetId="13">#REF!</definedName>
    <definedName name="PА2_п" localSheetId="0">#REF!</definedName>
    <definedName name="PА2_п" localSheetId="1">#REF!</definedName>
    <definedName name="PА2_пу" localSheetId="19">#REF!</definedName>
    <definedName name="PА2_пу" localSheetId="13">#REF!</definedName>
    <definedName name="PА2_пу" localSheetId="0">#REF!</definedName>
    <definedName name="PА2_пу" localSheetId="1">#REF!</definedName>
    <definedName name="PА3_неу" localSheetId="19">#REF!</definedName>
    <definedName name="PА3_неу" localSheetId="13">#REF!</definedName>
    <definedName name="PА3_неу" localSheetId="0">#REF!</definedName>
    <definedName name="PА3_неу" localSheetId="1">#REF!</definedName>
    <definedName name="PА3_нп" localSheetId="19">#REF!</definedName>
    <definedName name="PА3_нп" localSheetId="13">#REF!</definedName>
    <definedName name="PА3_нп" localSheetId="0">#REF!</definedName>
    <definedName name="PА3_нп" localSheetId="1">#REF!</definedName>
    <definedName name="PА3_п" localSheetId="19">#REF!</definedName>
    <definedName name="PА3_п" localSheetId="13">#REF!</definedName>
    <definedName name="PА3_п" localSheetId="0">#REF!</definedName>
    <definedName name="PА3_п" localSheetId="1">#REF!</definedName>
    <definedName name="PА3_пу" localSheetId="19">#REF!</definedName>
    <definedName name="PА3_пу" localSheetId="13">#REF!</definedName>
    <definedName name="PА3_пу" localSheetId="0">#REF!</definedName>
    <definedName name="PА3_пу" localSheetId="1">#REF!</definedName>
    <definedName name="PА4_неу" localSheetId="19">#REF!</definedName>
    <definedName name="PА4_неу" localSheetId="13">#REF!</definedName>
    <definedName name="PА4_неу" localSheetId="0">#REF!</definedName>
    <definedName name="PА4_неу" localSheetId="1">#REF!</definedName>
    <definedName name="PА4_нп" localSheetId="19">#REF!</definedName>
    <definedName name="PА4_нп" localSheetId="13">#REF!</definedName>
    <definedName name="PА4_нп" localSheetId="0">#REF!</definedName>
    <definedName name="PА4_нп" localSheetId="1">#REF!</definedName>
    <definedName name="PА4_п" localSheetId="19">#REF!</definedName>
    <definedName name="PА4_п" localSheetId="13">#REF!</definedName>
    <definedName name="PА4_п" localSheetId="0">#REF!</definedName>
    <definedName name="PА4_п" localSheetId="1">#REF!</definedName>
    <definedName name="PА4_пу" localSheetId="19">#REF!</definedName>
    <definedName name="PА4_пу" localSheetId="13">#REF!</definedName>
    <definedName name="PА4_пу" localSheetId="0">#REF!</definedName>
    <definedName name="PА4_пу" localSheetId="1">#REF!</definedName>
    <definedName name="PА5_неу" localSheetId="19">#REF!</definedName>
    <definedName name="PА5_неу" localSheetId="13">#REF!</definedName>
    <definedName name="PА5_неу" localSheetId="0">#REF!</definedName>
    <definedName name="PА5_неу" localSheetId="1">#REF!</definedName>
    <definedName name="PА5_нп" localSheetId="19">#REF!</definedName>
    <definedName name="PА5_нп" localSheetId="13">#REF!</definedName>
    <definedName name="PА5_нп" localSheetId="0">#REF!</definedName>
    <definedName name="PА5_нп" localSheetId="1">#REF!</definedName>
    <definedName name="PА5_п" localSheetId="19">#REF!</definedName>
    <definedName name="PА5_п" localSheetId="13">#REF!</definedName>
    <definedName name="PА5_п" localSheetId="0">#REF!</definedName>
    <definedName name="PА5_п" localSheetId="1">#REF!</definedName>
    <definedName name="PА5_пу" localSheetId="19">#REF!</definedName>
    <definedName name="PА5_пу" localSheetId="13">#REF!</definedName>
    <definedName name="PА5_пу" localSheetId="0">#REF!</definedName>
    <definedName name="PА5_пу" localSheetId="1">#REF!</definedName>
    <definedName name="PА6_неу" localSheetId="19">#REF!</definedName>
    <definedName name="PА6_неу" localSheetId="13">#REF!</definedName>
    <definedName name="PА6_неу" localSheetId="0">#REF!</definedName>
    <definedName name="PА6_неу" localSheetId="1">#REF!</definedName>
    <definedName name="PА6_нп" localSheetId="19">#REF!</definedName>
    <definedName name="PА6_нп" localSheetId="13">#REF!</definedName>
    <definedName name="PА6_нп" localSheetId="0">#REF!</definedName>
    <definedName name="PА6_нп" localSheetId="1">#REF!</definedName>
    <definedName name="PА6_п" localSheetId="19">#REF!</definedName>
    <definedName name="PА6_п" localSheetId="13">#REF!</definedName>
    <definedName name="PА6_п" localSheetId="0">#REF!</definedName>
    <definedName name="PА6_п" localSheetId="1">#REF!</definedName>
    <definedName name="PА6_пу" localSheetId="19">#REF!</definedName>
    <definedName name="PА6_пу" localSheetId="13">#REF!</definedName>
    <definedName name="PА6_пу" localSheetId="0">#REF!</definedName>
    <definedName name="PА6_пу" localSheetId="1">#REF!</definedName>
    <definedName name="PА7_неу" localSheetId="19">#REF!</definedName>
    <definedName name="PА7_неу" localSheetId="13">#REF!</definedName>
    <definedName name="PА7_неу" localSheetId="0">#REF!</definedName>
    <definedName name="PА7_неу" localSheetId="1">#REF!</definedName>
    <definedName name="PА7_нп" localSheetId="19">#REF!</definedName>
    <definedName name="PА7_нп" localSheetId="13">#REF!</definedName>
    <definedName name="PА7_нп" localSheetId="0">#REF!</definedName>
    <definedName name="PА7_нп" localSheetId="1">#REF!</definedName>
    <definedName name="PА7_п" localSheetId="19">#REF!</definedName>
    <definedName name="PА7_п" localSheetId="13">#REF!</definedName>
    <definedName name="PА7_п" localSheetId="0">#REF!</definedName>
    <definedName name="PА7_п" localSheetId="1">#REF!</definedName>
    <definedName name="PА7_пу" localSheetId="19">#REF!</definedName>
    <definedName name="PА7_пу" localSheetId="13">#REF!</definedName>
    <definedName name="PА7_пу" localSheetId="0">#REF!</definedName>
    <definedName name="PА7_пу" localSheetId="1">#REF!</definedName>
    <definedName name="PБ1_к" localSheetId="19">#REF!</definedName>
    <definedName name="PБ1_к" localSheetId="13">#REF!</definedName>
    <definedName name="PБ1_к" localSheetId="0">#REF!</definedName>
    <definedName name="PБ1_к" localSheetId="1">#REF!</definedName>
    <definedName name="PБ1_нп" localSheetId="19">#REF!</definedName>
    <definedName name="PБ1_нп" localSheetId="13">#REF!</definedName>
    <definedName name="PБ1_нп" localSheetId="0">#REF!</definedName>
    <definedName name="PБ1_нп" localSheetId="1">#REF!</definedName>
    <definedName name="PБ1_пк" localSheetId="19">#REF!</definedName>
    <definedName name="PБ1_пк" localSheetId="13">#REF!</definedName>
    <definedName name="PБ1_пк" localSheetId="0">#REF!</definedName>
    <definedName name="PБ1_пк" localSheetId="1">#REF!</definedName>
    <definedName name="PБ2_к" localSheetId="19">#REF!</definedName>
    <definedName name="PБ2_к" localSheetId="13">#REF!</definedName>
    <definedName name="PБ2_к" localSheetId="0">#REF!</definedName>
    <definedName name="PБ2_к" localSheetId="1">#REF!</definedName>
    <definedName name="PБ2_нп" localSheetId="19">#REF!</definedName>
    <definedName name="PБ2_нп" localSheetId="13">#REF!</definedName>
    <definedName name="PБ2_нп" localSheetId="0">#REF!</definedName>
    <definedName name="PБ2_нп" localSheetId="1">#REF!</definedName>
    <definedName name="PБ2_пк" localSheetId="19">#REF!</definedName>
    <definedName name="PБ2_пк" localSheetId="13">#REF!</definedName>
    <definedName name="PБ2_пк" localSheetId="0">#REF!</definedName>
    <definedName name="PБ2_пк" localSheetId="1">#REF!</definedName>
    <definedName name="PБ3_к" localSheetId="19">#REF!</definedName>
    <definedName name="PБ3_к" localSheetId="13">#REF!</definedName>
    <definedName name="PБ3_к" localSheetId="0">#REF!</definedName>
    <definedName name="PБ3_к" localSheetId="1">#REF!</definedName>
    <definedName name="PБ3_нп" localSheetId="19">#REF!</definedName>
    <definedName name="PБ3_нп" localSheetId="13">#REF!</definedName>
    <definedName name="PБ3_нп" localSheetId="0">#REF!</definedName>
    <definedName name="PБ3_нп" localSheetId="1">#REF!</definedName>
    <definedName name="PБ3_пк" localSheetId="19">#REF!</definedName>
    <definedName name="PБ3_пк" localSheetId="13">#REF!</definedName>
    <definedName name="PБ3_пк" localSheetId="0">#REF!</definedName>
    <definedName name="PБ3_пк" localSheetId="1">#REF!</definedName>
    <definedName name="PБ4_к" localSheetId="19">#REF!</definedName>
    <definedName name="PБ4_к" localSheetId="13">#REF!</definedName>
    <definedName name="PБ4_к" localSheetId="0">#REF!</definedName>
    <definedName name="PБ4_к" localSheetId="1">#REF!</definedName>
    <definedName name="PБ4_нп" localSheetId="19">#REF!</definedName>
    <definedName name="PБ4_нп" localSheetId="13">#REF!</definedName>
    <definedName name="PБ4_нп" localSheetId="0">#REF!</definedName>
    <definedName name="PБ4_нп" localSheetId="1">#REF!</definedName>
    <definedName name="PБ4_пк" localSheetId="19">#REF!</definedName>
    <definedName name="PБ4_пк" localSheetId="13">#REF!</definedName>
    <definedName name="PБ4_пк" localSheetId="0">#REF!</definedName>
    <definedName name="PБ4_пк" localSheetId="1">#REF!</definedName>
    <definedName name="PБ5_к" localSheetId="19">#REF!</definedName>
    <definedName name="PБ5_к" localSheetId="13">#REF!</definedName>
    <definedName name="PБ5_к" localSheetId="0">#REF!</definedName>
    <definedName name="PБ5_к" localSheetId="1">#REF!</definedName>
    <definedName name="PБ5_нп" localSheetId="19">#REF!</definedName>
    <definedName name="PБ5_нп" localSheetId="13">#REF!</definedName>
    <definedName name="PБ5_нп" localSheetId="0">#REF!</definedName>
    <definedName name="PБ5_нп" localSheetId="1">#REF!</definedName>
    <definedName name="PБ5_пк" localSheetId="19">#REF!</definedName>
    <definedName name="PБ5_пк" localSheetId="13">#REF!</definedName>
    <definedName name="PБ5_пк" localSheetId="0">#REF!</definedName>
    <definedName name="PБ5_пк" localSheetId="1">#REF!</definedName>
    <definedName name="PБ6_к" localSheetId="19">#REF!</definedName>
    <definedName name="PБ6_к" localSheetId="13">#REF!</definedName>
    <definedName name="PБ6_к" localSheetId="0">#REF!</definedName>
    <definedName name="PБ6_к" localSheetId="1">#REF!</definedName>
    <definedName name="PБ6_нп" localSheetId="19">#REF!</definedName>
    <definedName name="PБ6_нп" localSheetId="13">#REF!</definedName>
    <definedName name="PБ6_нп" localSheetId="0">#REF!</definedName>
    <definedName name="PБ6_нп" localSheetId="1">#REF!</definedName>
    <definedName name="PБ6_пк" localSheetId="19">#REF!</definedName>
    <definedName name="PБ6_пк" localSheetId="13">#REF!</definedName>
    <definedName name="PБ6_пк" localSheetId="0">#REF!</definedName>
    <definedName name="PБ6_пк" localSheetId="1">#REF!</definedName>
    <definedName name="PБ7_к" localSheetId="19">#REF!</definedName>
    <definedName name="PБ7_к" localSheetId="13">#REF!</definedName>
    <definedName name="PБ7_к" localSheetId="0">#REF!</definedName>
    <definedName name="PБ7_к" localSheetId="1">#REF!</definedName>
    <definedName name="PБ7_нп" localSheetId="19">#REF!</definedName>
    <definedName name="PБ7_нп" localSheetId="13">#REF!</definedName>
    <definedName name="PБ7_нп" localSheetId="0">#REF!</definedName>
    <definedName name="PБ7_нп" localSheetId="1">#REF!</definedName>
    <definedName name="PБ7_пк" localSheetId="19">#REF!</definedName>
    <definedName name="PБ7_пк" localSheetId="13">#REF!</definedName>
    <definedName name="PБ7_пк" localSheetId="0">#REF!</definedName>
    <definedName name="PБ7_пк" localSheetId="1">#REF!</definedName>
    <definedName name="PБ8_к" localSheetId="19">#REF!</definedName>
    <definedName name="PБ8_к" localSheetId="13">#REF!</definedName>
    <definedName name="PБ8_к" localSheetId="0">#REF!</definedName>
    <definedName name="PБ8_к" localSheetId="1">#REF!</definedName>
    <definedName name="PБ8_нп" localSheetId="19">#REF!</definedName>
    <definedName name="PБ8_нп" localSheetId="13">#REF!</definedName>
    <definedName name="PБ8_нп" localSheetId="0">#REF!</definedName>
    <definedName name="PБ8_нп" localSheetId="1">#REF!</definedName>
    <definedName name="PБ8_пк" localSheetId="19">#REF!</definedName>
    <definedName name="PБ8_пк" localSheetId="13">#REF!</definedName>
    <definedName name="PБ8_пк" localSheetId="0">#REF!</definedName>
    <definedName name="PБ8_пк" localSheetId="1">#REF!</definedName>
    <definedName name="PВ_к" localSheetId="19">#REF!</definedName>
    <definedName name="PВ_к" localSheetId="13">#REF!</definedName>
    <definedName name="PВ_к" localSheetId="0">#REF!</definedName>
    <definedName name="PВ_к" localSheetId="1">#REF!</definedName>
    <definedName name="PВ_нп" localSheetId="19">#REF!</definedName>
    <definedName name="PВ_нп" localSheetId="13">#REF!</definedName>
    <definedName name="PВ_нп" localSheetId="0">#REF!</definedName>
    <definedName name="PВ_нп" localSheetId="1">#REF!</definedName>
    <definedName name="PВ_пк" localSheetId="19">#REF!</definedName>
    <definedName name="PВ_пк" localSheetId="13">#REF!</definedName>
    <definedName name="PВ_пк" localSheetId="0">#REF!</definedName>
    <definedName name="PВ_пк" localSheetId="1">#REF!</definedName>
    <definedName name="Q" localSheetId="19">[6]!Q</definedName>
    <definedName name="Q" localSheetId="13">[6]!Q</definedName>
    <definedName name="Q" localSheetId="0">[6]!Q</definedName>
    <definedName name="Q" localSheetId="1">[6]!Q</definedName>
    <definedName name="qq" localSheetId="19">[6]!qq</definedName>
    <definedName name="qq" localSheetId="13">[6]!qq</definedName>
    <definedName name="qq" localSheetId="0">[6]!qq</definedName>
    <definedName name="qq" localSheetId="1">[6]!qq</definedName>
    <definedName name="qqq" localSheetId="19">[8]факт!$E$16:$K$19,[8]факт!$E$21:$K$24,[8]факт!$E$26:$K$29,[8]факт!$E$31:$K$34,[8]факт!$E$36:$K$39,[8]факт!$E$41:$K$45,[8]факт!$E$47:$K$49,[8]факт!#REF!,[8]факт!#REF!,[8]факт!#REF!,[8]факт!#REF!,[8]факт!#REF!,[8]факт!#REF!,[8]факт!#REF!</definedName>
    <definedName name="qqq" localSheetId="13">[8]факт!$E$16:$K$19,[8]факт!$E$21:$K$24,[8]факт!$E$26:$K$29,[8]факт!$E$31:$K$34,[8]факт!$E$36:$K$39,[8]факт!$E$41:$K$45,[8]факт!$E$47:$K$49,[8]факт!#REF!,[8]факт!#REF!,[8]факт!#REF!,[8]факт!#REF!,[8]факт!#REF!,[8]факт!#REF!,[8]факт!#REF!</definedName>
    <definedName name="qqq" localSheetId="0">[8]факт!$E$16:$K$19,[8]факт!$E$21:$K$24,[8]факт!$E$26:$K$29,[8]факт!$E$31:$K$34,[8]факт!$E$36:$K$39,[8]факт!$E$41:$K$45,[8]факт!$E$47:$K$49,[8]факт!#REF!,[8]факт!#REF!,[8]факт!#REF!,[8]факт!#REF!,[8]факт!#REF!,[8]факт!#REF!,[8]факт!#REF!</definedName>
    <definedName name="qqq" localSheetId="1">[8]факт!$E$16:$K$19,[8]факт!$E$21:$K$24,[8]факт!$E$26:$K$29,[8]факт!$E$31:$K$34,[8]факт!$E$36:$K$39,[8]факт!$E$41:$K$45,[8]факт!$E$47:$K$49,[8]факт!#REF!,[8]факт!#REF!,[8]факт!#REF!,[8]факт!#REF!,[8]факт!#REF!,[8]факт!#REF!,[8]факт!#REF!</definedName>
    <definedName name="QКТМ" localSheetId="19">[3]рік!#REF!</definedName>
    <definedName name="QКТМ" localSheetId="13">[3]рік!#REF!</definedName>
    <definedName name="QКТМ" localSheetId="0">[3]рік!#REF!</definedName>
    <definedName name="QКТМ" localSheetId="1">[3]рік!#REF!</definedName>
    <definedName name="QКТМ1" localSheetId="19">[3]рік!#REF!</definedName>
    <definedName name="QКТМ1" localSheetId="13">[3]рік!#REF!</definedName>
    <definedName name="QКТМ1" localSheetId="0">[3]рік!#REF!</definedName>
    <definedName name="QКТМ1" localSheetId="1">[3]рік!#REF!</definedName>
    <definedName name="Qрозрах" localSheetId="19">[3]рік!#REF!</definedName>
    <definedName name="Qрозрах" localSheetId="13">[3]рік!#REF!</definedName>
    <definedName name="Qрозрах" localSheetId="0">[3]рік!#REF!</definedName>
    <definedName name="Qрозрах" localSheetId="1">[3]рік!#REF!</definedName>
    <definedName name="rep" localSheetId="19">'[10]ат_на 2004_витрати_1'!#REF!</definedName>
    <definedName name="rep" localSheetId="13">'[10]ат_на 2004_витрати_1'!#REF!</definedName>
    <definedName name="rep" localSheetId="0">'[10]ат_на 2004_витрати_1'!#REF!</definedName>
    <definedName name="rep" localSheetId="1">'[10]ат_на 2004_витрати_1'!#REF!</definedName>
    <definedName name="ReportsList" localSheetId="19">#REF!</definedName>
    <definedName name="ReportsList" localSheetId="13">#REF!</definedName>
    <definedName name="ReportsList" localSheetId="0">#REF!</definedName>
    <definedName name="ReportsList" localSheetId="1">#REF!</definedName>
    <definedName name="rfiltr" localSheetId="19">#REF!</definedName>
    <definedName name="rfiltr" localSheetId="13">#REF!</definedName>
    <definedName name="rfiltr" localSheetId="0">#REF!</definedName>
    <definedName name="rfiltr" localSheetId="1">#REF!</definedName>
    <definedName name="rfirm" localSheetId="19">#REF!</definedName>
    <definedName name="rfirm" localSheetId="13">#REF!</definedName>
    <definedName name="rfirm" localSheetId="0">#REF!</definedName>
    <definedName name="rfirm" localSheetId="1">#REF!</definedName>
    <definedName name="rgroup" localSheetId="19">#REF!</definedName>
    <definedName name="rgroup" localSheetId="13">#REF!</definedName>
    <definedName name="rgroup" localSheetId="0">#REF!</definedName>
    <definedName name="rgroup" localSheetId="1">#REF!</definedName>
    <definedName name="rperiod" localSheetId="19">#REF!</definedName>
    <definedName name="rperiod" localSheetId="13">#REF!</definedName>
    <definedName name="rperiod" localSheetId="0">#REF!</definedName>
    <definedName name="rperiod" localSheetId="1">#REF!</definedName>
    <definedName name="rr" localSheetId="19">[6]!rr</definedName>
    <definedName name="rr" localSheetId="13">[6]!rr</definedName>
    <definedName name="rr" localSheetId="0">[6]!rr</definedName>
    <definedName name="rr" localSheetId="1">[6]!rr</definedName>
    <definedName name="ryu" localSheetId="19">'[10]ат_на 2004_витрати_1'!#REF!</definedName>
    <definedName name="ryu" localSheetId="13">'[10]ат_на 2004_витрати_1'!#REF!</definedName>
    <definedName name="ryu" localSheetId="0">'[10]ат_на 2004_витрати_1'!#REF!</definedName>
    <definedName name="ryu" localSheetId="1">'[10]ат_на 2004_витрати_1'!#REF!</definedName>
    <definedName name="s" localSheetId="23" hidden="1">{#N/A,#N/A,FALSE,"9PS0"}</definedName>
    <definedName name="s" localSheetId="33" hidden="1">{#N/A,#N/A,FALSE,"9PS0"}</definedName>
    <definedName name="s" localSheetId="2" hidden="1">{#N/A,#N/A,FALSE,"9PS0"}</definedName>
    <definedName name="s" localSheetId="3" hidden="1">{#N/A,#N/A,FALSE,"9PS0"}</definedName>
    <definedName name="s" localSheetId="4" hidden="1">{#N/A,#N/A,FALSE,"9PS0"}</definedName>
    <definedName name="s" localSheetId="5" hidden="1">{#N/A,#N/A,FALSE,"9PS0"}</definedName>
    <definedName name="s" localSheetId="6" hidden="1">{#N/A,#N/A,FALSE,"9PS0"}</definedName>
    <definedName name="s" localSheetId="11" hidden="1">{#N/A,#N/A,FALSE,"9PS0"}</definedName>
    <definedName name="s" localSheetId="17" hidden="1">{#N/A,#N/A,FALSE,"9PS0"}</definedName>
    <definedName name="s" localSheetId="20" hidden="1">{#N/A,#N/A,FALSE,"9PS0"}</definedName>
    <definedName name="s" hidden="1">{#N/A,#N/A,FALSE,"9PS0"}</definedName>
    <definedName name="SALES" localSheetId="19">[14]assump!#REF!</definedName>
    <definedName name="SALES" localSheetId="13">[14]assump!#REF!</definedName>
    <definedName name="SALES" localSheetId="0">[14]assump!#REF!</definedName>
    <definedName name="SALES" localSheetId="1">[14]assump!#REF!</definedName>
    <definedName name="SALES_1" localSheetId="19">[14]assump!#REF!</definedName>
    <definedName name="SALES_1" localSheetId="13">[14]assump!#REF!</definedName>
    <definedName name="SALES_1" localSheetId="0">[14]assump!#REF!</definedName>
    <definedName name="SALES_1" localSheetId="1">[14]assump!#REF!</definedName>
    <definedName name="SALES_11" localSheetId="19">[14]assump!#REF!</definedName>
    <definedName name="SALES_11" localSheetId="13">[14]assump!#REF!</definedName>
    <definedName name="SALES_11" localSheetId="0">[14]assump!#REF!</definedName>
    <definedName name="SALES_11" localSheetId="1">[14]assump!#REF!</definedName>
    <definedName name="SALES_114" localSheetId="19">[14]assump!#REF!</definedName>
    <definedName name="SALES_114" localSheetId="13">[14]assump!#REF!</definedName>
    <definedName name="SALES_114" localSheetId="0">[14]assump!#REF!</definedName>
    <definedName name="SALES_114" localSheetId="1">[14]assump!#REF!</definedName>
    <definedName name="SALES_123" localSheetId="19">[14]assump!#REF!</definedName>
    <definedName name="SALES_123" localSheetId="13">[14]assump!#REF!</definedName>
    <definedName name="SALES_123" localSheetId="0">[14]assump!#REF!</definedName>
    <definedName name="SALES_123" localSheetId="1">[14]assump!#REF!</definedName>
    <definedName name="SALES_132" localSheetId="19">[14]assump!#REF!</definedName>
    <definedName name="SALES_132" localSheetId="13">[14]assump!#REF!</definedName>
    <definedName name="SALES_132" localSheetId="0">[14]assump!#REF!</definedName>
    <definedName name="SALES_132" localSheetId="1">[14]assump!#REF!</definedName>
    <definedName name="SALES_141" localSheetId="19">[14]assump!#REF!</definedName>
    <definedName name="SALES_141" localSheetId="13">[14]assump!#REF!</definedName>
    <definedName name="SALES_141" localSheetId="0">[14]assump!#REF!</definedName>
    <definedName name="SALES_141" localSheetId="1">[14]assump!#REF!</definedName>
    <definedName name="SALES_1414" localSheetId="19">[14]assump!#REF!</definedName>
    <definedName name="SALES_1414" localSheetId="13">[14]assump!#REF!</definedName>
    <definedName name="SALES_1414" localSheetId="0">[14]assump!#REF!</definedName>
    <definedName name="SALES_1414" localSheetId="1">[14]assump!#REF!</definedName>
    <definedName name="SALES_151" localSheetId="19">[14]assump!#REF!</definedName>
    <definedName name="SALES_151" localSheetId="13">[14]assump!#REF!</definedName>
    <definedName name="SALES_151" localSheetId="0">[14]assump!#REF!</definedName>
    <definedName name="SALES_151" localSheetId="1">[14]assump!#REF!</definedName>
    <definedName name="SALES_174" localSheetId="19">[14]assump!#REF!</definedName>
    <definedName name="SALES_174" localSheetId="13">[14]assump!#REF!</definedName>
    <definedName name="SALES_174" localSheetId="0">[14]assump!#REF!</definedName>
    <definedName name="SALES_174" localSheetId="1">[14]assump!#REF!</definedName>
    <definedName name="SALES_2" localSheetId="19">[14]assump!#REF!</definedName>
    <definedName name="SALES_2" localSheetId="13">[14]assump!#REF!</definedName>
    <definedName name="SALES_2" localSheetId="0">[14]assump!#REF!</definedName>
    <definedName name="SALES_2" localSheetId="1">[14]assump!#REF!</definedName>
    <definedName name="SALES_2002" localSheetId="19">[15]assump!#REF!</definedName>
    <definedName name="SALES_2002" localSheetId="13">[15]assump!#REF!</definedName>
    <definedName name="SALES_2002" localSheetId="0">[15]assump!#REF!</definedName>
    <definedName name="SALES_2002" localSheetId="1">[15]assump!#REF!</definedName>
    <definedName name="SALES_2003" localSheetId="19">[15]assump!#REF!</definedName>
    <definedName name="SALES_2003" localSheetId="13">[15]assump!#REF!</definedName>
    <definedName name="SALES_2003" localSheetId="0">[15]assump!#REF!</definedName>
    <definedName name="SALES_2003" localSheetId="1">[15]assump!#REF!</definedName>
    <definedName name="SALES_2004" localSheetId="19">[15]assump!#REF!</definedName>
    <definedName name="SALES_2004" localSheetId="13">[15]assump!#REF!</definedName>
    <definedName name="SALES_2004" localSheetId="0">[15]assump!#REF!</definedName>
    <definedName name="SALES_2004" localSheetId="1">[15]assump!#REF!</definedName>
    <definedName name="SALES_2005" localSheetId="19">[15]assump!#REF!</definedName>
    <definedName name="SALES_2005" localSheetId="13">[15]assump!#REF!</definedName>
    <definedName name="SALES_2005" localSheetId="0">[15]assump!#REF!</definedName>
    <definedName name="SALES_2005" localSheetId="1">[15]assump!#REF!</definedName>
    <definedName name="SALES_2006" localSheetId="19">[15]assump!#REF!</definedName>
    <definedName name="SALES_2006" localSheetId="13">[15]assump!#REF!</definedName>
    <definedName name="SALES_2006" localSheetId="0">[15]assump!#REF!</definedName>
    <definedName name="SALES_2006" localSheetId="1">[15]assump!#REF!</definedName>
    <definedName name="SALES_2007" localSheetId="19">[15]assump!#REF!</definedName>
    <definedName name="SALES_2007" localSheetId="13">[15]assump!#REF!</definedName>
    <definedName name="SALES_2007" localSheetId="0">[15]assump!#REF!</definedName>
    <definedName name="SALES_2007" localSheetId="1">[15]assump!#REF!</definedName>
    <definedName name="SALES_2008" localSheetId="19">[15]assump!#REF!</definedName>
    <definedName name="SALES_2008" localSheetId="13">[15]assump!#REF!</definedName>
    <definedName name="SALES_2008" localSheetId="0">[15]assump!#REF!</definedName>
    <definedName name="SALES_2008" localSheetId="1">[15]assump!#REF!</definedName>
    <definedName name="SALES_2009" localSheetId="19">[15]assump!#REF!</definedName>
    <definedName name="SALES_2009" localSheetId="13">[15]assump!#REF!</definedName>
    <definedName name="SALES_2009" localSheetId="0">[15]assump!#REF!</definedName>
    <definedName name="SALES_2009" localSheetId="1">[15]assump!#REF!</definedName>
    <definedName name="SALES_2010" localSheetId="19">[15]assump!#REF!</definedName>
    <definedName name="SALES_2010" localSheetId="13">[15]assump!#REF!</definedName>
    <definedName name="SALES_2010" localSheetId="0">[15]assump!#REF!</definedName>
    <definedName name="SALES_2010" localSheetId="1">[15]assump!#REF!</definedName>
    <definedName name="SALES_2011" localSheetId="19">[15]assump!#REF!</definedName>
    <definedName name="SALES_2011" localSheetId="13">[15]assump!#REF!</definedName>
    <definedName name="SALES_2011" localSheetId="0">[15]assump!#REF!</definedName>
    <definedName name="SALES_2011" localSheetId="1">[15]assump!#REF!</definedName>
    <definedName name="SALES_2012" localSheetId="19">[15]assump!#REF!</definedName>
    <definedName name="SALES_2012" localSheetId="13">[15]assump!#REF!</definedName>
    <definedName name="SALES_2012" localSheetId="0">[15]assump!#REF!</definedName>
    <definedName name="SALES_2012" localSheetId="1">[15]assump!#REF!</definedName>
    <definedName name="SALES_21" localSheetId="19">[14]assump!#REF!</definedName>
    <definedName name="SALES_21" localSheetId="13">[14]assump!#REF!</definedName>
    <definedName name="SALES_21" localSheetId="0">[14]assump!#REF!</definedName>
    <definedName name="SALES_21" localSheetId="1">[14]assump!#REF!</definedName>
    <definedName name="SALES_210" localSheetId="19">[14]assump!#REF!</definedName>
    <definedName name="SALES_210" localSheetId="13">[14]assump!#REF!</definedName>
    <definedName name="SALES_210" localSheetId="0">[14]assump!#REF!</definedName>
    <definedName name="SALES_210" localSheetId="1">[14]assump!#REF!</definedName>
    <definedName name="SALES_2100" localSheetId="19">[14]assump!#REF!</definedName>
    <definedName name="SALES_2100" localSheetId="13">[14]assump!#REF!</definedName>
    <definedName name="SALES_2100" localSheetId="0">[14]assump!#REF!</definedName>
    <definedName name="SALES_2100" localSheetId="1">[14]assump!#REF!</definedName>
    <definedName name="SALES_2101" localSheetId="19">[14]assump!#REF!</definedName>
    <definedName name="SALES_2101" localSheetId="13">[14]assump!#REF!</definedName>
    <definedName name="SALES_2101" localSheetId="0">[14]assump!#REF!</definedName>
    <definedName name="SALES_2101" localSheetId="1">[14]assump!#REF!</definedName>
    <definedName name="SALES_2102" localSheetId="19">[14]assump!#REF!</definedName>
    <definedName name="SALES_2102" localSheetId="13">[14]assump!#REF!</definedName>
    <definedName name="SALES_2102" localSheetId="0">[14]assump!#REF!</definedName>
    <definedName name="SALES_2102" localSheetId="1">[14]assump!#REF!</definedName>
    <definedName name="SALES_2104" localSheetId="19">[14]assump!#REF!</definedName>
    <definedName name="SALES_2104" localSheetId="13">[14]assump!#REF!</definedName>
    <definedName name="SALES_2104" localSheetId="0">[14]assump!#REF!</definedName>
    <definedName name="SALES_2104" localSheetId="1">[14]assump!#REF!</definedName>
    <definedName name="SALES_2105" localSheetId="19">[14]assump!#REF!</definedName>
    <definedName name="SALES_2105" localSheetId="13">[14]assump!#REF!</definedName>
    <definedName name="SALES_2105" localSheetId="0">[14]assump!#REF!</definedName>
    <definedName name="SALES_2105" localSheetId="1">[14]assump!#REF!</definedName>
    <definedName name="SALES_2106" localSheetId="19">[14]assump!#REF!</definedName>
    <definedName name="SALES_2106" localSheetId="13">[14]assump!#REF!</definedName>
    <definedName name="SALES_2106" localSheetId="0">[14]assump!#REF!</definedName>
    <definedName name="SALES_2106" localSheetId="1">[14]assump!#REF!</definedName>
    <definedName name="SALES_2107" localSheetId="19">[14]assump!#REF!</definedName>
    <definedName name="SALES_2107" localSheetId="13">[14]assump!#REF!</definedName>
    <definedName name="SALES_2107" localSheetId="0">[14]assump!#REF!</definedName>
    <definedName name="SALES_2107" localSheetId="1">[14]assump!#REF!</definedName>
    <definedName name="SALES_2108" localSheetId="19">[14]assump!#REF!</definedName>
    <definedName name="SALES_2108" localSheetId="13">[14]assump!#REF!</definedName>
    <definedName name="SALES_2108" localSheetId="0">[14]assump!#REF!</definedName>
    <definedName name="SALES_2108" localSheetId="1">[14]assump!#REF!</definedName>
    <definedName name="SALES_2109" localSheetId="19">[14]assump!#REF!</definedName>
    <definedName name="SALES_2109" localSheetId="13">[14]assump!#REF!</definedName>
    <definedName name="SALES_2109" localSheetId="0">[14]assump!#REF!</definedName>
    <definedName name="SALES_2109" localSheetId="1">[14]assump!#REF!</definedName>
    <definedName name="SALES_211" localSheetId="19">[14]assump!#REF!</definedName>
    <definedName name="SALES_211" localSheetId="13">[14]assump!#REF!</definedName>
    <definedName name="SALES_211" localSheetId="0">[14]assump!#REF!</definedName>
    <definedName name="SALES_211" localSheetId="1">[14]assump!#REF!</definedName>
    <definedName name="SALES_2111" localSheetId="19">[14]assump!#REF!</definedName>
    <definedName name="SALES_2111" localSheetId="13">[14]assump!#REF!</definedName>
    <definedName name="SALES_2111" localSheetId="0">[14]assump!#REF!</definedName>
    <definedName name="SALES_2111" localSheetId="1">[14]assump!#REF!</definedName>
    <definedName name="SALES_22" localSheetId="19">[14]assump!#REF!</definedName>
    <definedName name="SALES_22" localSheetId="13">[14]assump!#REF!</definedName>
    <definedName name="SALES_22" localSheetId="0">[14]assump!#REF!</definedName>
    <definedName name="SALES_22" localSheetId="1">[14]assump!#REF!</definedName>
    <definedName name="SALES_2212" localSheetId="19">[14]assump!#REF!</definedName>
    <definedName name="SALES_2212" localSheetId="13">[14]assump!#REF!</definedName>
    <definedName name="SALES_2212" localSheetId="0">[14]assump!#REF!</definedName>
    <definedName name="SALES_2212" localSheetId="1">[14]assump!#REF!</definedName>
    <definedName name="SALES_2222" localSheetId="19">[14]assump!#REF!</definedName>
    <definedName name="SALES_2222" localSheetId="13">[14]assump!#REF!</definedName>
    <definedName name="SALES_2222" localSheetId="0">[14]assump!#REF!</definedName>
    <definedName name="SALES_2222" localSheetId="1">[14]assump!#REF!</definedName>
    <definedName name="SALES_321" localSheetId="19">[14]assump!#REF!</definedName>
    <definedName name="SALES_321" localSheetId="13">[14]assump!#REF!</definedName>
    <definedName name="SALES_321" localSheetId="0">[14]assump!#REF!</definedName>
    <definedName name="SALES_321" localSheetId="1">[14]assump!#REF!</definedName>
    <definedName name="SALES_41" localSheetId="19">[14]assump!#REF!</definedName>
    <definedName name="SALES_41" localSheetId="13">[14]assump!#REF!</definedName>
    <definedName name="SALES_41" localSheetId="0">[14]assump!#REF!</definedName>
    <definedName name="SALES_41" localSheetId="1">[14]assump!#REF!</definedName>
    <definedName name="SALES_42" localSheetId="19">[14]assump!#REF!</definedName>
    <definedName name="SALES_42" localSheetId="13">[14]assump!#REF!</definedName>
    <definedName name="SALES_42" localSheetId="0">[14]assump!#REF!</definedName>
    <definedName name="SALES_42" localSheetId="1">[14]assump!#REF!</definedName>
    <definedName name="SALES_43" localSheetId="19">[14]assump!#REF!</definedName>
    <definedName name="SALES_43" localSheetId="13">[14]assump!#REF!</definedName>
    <definedName name="SALES_43" localSheetId="0">[14]assump!#REF!</definedName>
    <definedName name="SALES_43" localSheetId="1">[14]assump!#REF!</definedName>
    <definedName name="SALES_44" localSheetId="19">[14]assump!#REF!</definedName>
    <definedName name="SALES_44" localSheetId="13">[14]assump!#REF!</definedName>
    <definedName name="SALES_44" localSheetId="0">[14]assump!#REF!</definedName>
    <definedName name="SALES_44" localSheetId="1">[14]assump!#REF!</definedName>
    <definedName name="SALES_45" localSheetId="19">[14]assump!#REF!</definedName>
    <definedName name="SALES_45" localSheetId="13">[14]assump!#REF!</definedName>
    <definedName name="SALES_45" localSheetId="0">[14]assump!#REF!</definedName>
    <definedName name="SALES_45" localSheetId="1">[14]assump!#REF!</definedName>
    <definedName name="SALES_46" localSheetId="19">[14]assump!#REF!</definedName>
    <definedName name="SALES_46" localSheetId="13">[14]assump!#REF!</definedName>
    <definedName name="SALES_46" localSheetId="0">[14]assump!#REF!</definedName>
    <definedName name="SALES_46" localSheetId="1">[14]assump!#REF!</definedName>
    <definedName name="SALES_47" localSheetId="19">[14]assump!#REF!</definedName>
    <definedName name="SALES_47" localSheetId="13">[14]assump!#REF!</definedName>
    <definedName name="SALES_47" localSheetId="0">[14]assump!#REF!</definedName>
    <definedName name="SALES_47" localSheetId="1">[14]assump!#REF!</definedName>
    <definedName name="SALES_48" localSheetId="19">[14]assump!#REF!</definedName>
    <definedName name="SALES_48" localSheetId="13">[14]assump!#REF!</definedName>
    <definedName name="SALES_48" localSheetId="0">[14]assump!#REF!</definedName>
    <definedName name="SALES_48" localSheetId="1">[14]assump!#REF!</definedName>
    <definedName name="SALES_49" localSheetId="19">[14]assump!#REF!</definedName>
    <definedName name="SALES_49" localSheetId="13">[14]assump!#REF!</definedName>
    <definedName name="SALES_49" localSheetId="0">[14]assump!#REF!</definedName>
    <definedName name="SALES_49" localSheetId="1">[14]assump!#REF!</definedName>
    <definedName name="SALES_51" localSheetId="19">[14]assump!#REF!</definedName>
    <definedName name="SALES_51" localSheetId="13">[14]assump!#REF!</definedName>
    <definedName name="SALES_51" localSheetId="0">[14]assump!#REF!</definedName>
    <definedName name="SALES_51" localSheetId="1">[14]assump!#REF!</definedName>
    <definedName name="SALES_52" localSheetId="19">[14]assump!#REF!</definedName>
    <definedName name="SALES_52" localSheetId="13">[14]assump!#REF!</definedName>
    <definedName name="SALES_52" localSheetId="0">[14]assump!#REF!</definedName>
    <definedName name="SALES_52" localSheetId="1">[14]assump!#REF!</definedName>
    <definedName name="SALES_53" localSheetId="19">[14]assump!#REF!</definedName>
    <definedName name="SALES_53" localSheetId="13">[14]assump!#REF!</definedName>
    <definedName name="SALES_53" localSheetId="0">[14]assump!#REF!</definedName>
    <definedName name="SALES_53" localSheetId="1">[14]assump!#REF!</definedName>
    <definedName name="SALES_54" localSheetId="19">[14]assump!#REF!</definedName>
    <definedName name="SALES_54" localSheetId="13">[14]assump!#REF!</definedName>
    <definedName name="SALES_54" localSheetId="0">[14]assump!#REF!</definedName>
    <definedName name="SALES_54" localSheetId="1">[14]assump!#REF!</definedName>
    <definedName name="SALES_55" localSheetId="19">[14]assump!#REF!</definedName>
    <definedName name="SALES_55" localSheetId="13">[14]assump!#REF!</definedName>
    <definedName name="SALES_55" localSheetId="0">[14]assump!#REF!</definedName>
    <definedName name="SALES_55" localSheetId="1">[14]assump!#REF!</definedName>
    <definedName name="SALES_56" localSheetId="19">[14]assump!#REF!</definedName>
    <definedName name="SALES_56" localSheetId="13">[14]assump!#REF!</definedName>
    <definedName name="SALES_56" localSheetId="0">[14]assump!#REF!</definedName>
    <definedName name="SALES_56" localSheetId="1">[14]assump!#REF!</definedName>
    <definedName name="SALES_57" localSheetId="19">[14]assump!#REF!</definedName>
    <definedName name="SALES_57" localSheetId="13">[14]assump!#REF!</definedName>
    <definedName name="SALES_57" localSheetId="0">[14]assump!#REF!</definedName>
    <definedName name="SALES_57" localSheetId="1">[14]assump!#REF!</definedName>
    <definedName name="SALES_58" localSheetId="19">[14]assump!#REF!</definedName>
    <definedName name="SALES_58" localSheetId="13">[14]assump!#REF!</definedName>
    <definedName name="SALES_58" localSheetId="0">[14]assump!#REF!</definedName>
    <definedName name="SALES_58" localSheetId="1">[14]assump!#REF!</definedName>
    <definedName name="SALES_59" localSheetId="19">[14]assump!#REF!</definedName>
    <definedName name="SALES_59" localSheetId="13">[14]assump!#REF!</definedName>
    <definedName name="SALES_59" localSheetId="0">[14]assump!#REF!</definedName>
    <definedName name="SALES_59" localSheetId="1">[14]assump!#REF!</definedName>
    <definedName name="SALES_6" localSheetId="19">[14]assump!#REF!</definedName>
    <definedName name="SALES_6" localSheetId="13">[14]assump!#REF!</definedName>
    <definedName name="SALES_6" localSheetId="0">[14]assump!#REF!</definedName>
    <definedName name="SALES_6" localSheetId="1">[14]assump!#REF!</definedName>
    <definedName name="SALES_60" localSheetId="19">[14]assump!#REF!</definedName>
    <definedName name="SALES_60" localSheetId="13">[14]assump!#REF!</definedName>
    <definedName name="SALES_60" localSheetId="0">[14]assump!#REF!</definedName>
    <definedName name="SALES_60" localSheetId="1">[14]assump!#REF!</definedName>
    <definedName name="SALES_61" localSheetId="19">[14]assump!#REF!</definedName>
    <definedName name="SALES_61" localSheetId="13">[14]assump!#REF!</definedName>
    <definedName name="SALES_61" localSheetId="0">[14]assump!#REF!</definedName>
    <definedName name="SALES_61" localSheetId="1">[14]assump!#REF!</definedName>
    <definedName name="SALES_62" localSheetId="19">[14]assump!#REF!</definedName>
    <definedName name="SALES_62" localSheetId="13">[14]assump!#REF!</definedName>
    <definedName name="SALES_62" localSheetId="0">[14]assump!#REF!</definedName>
    <definedName name="SALES_62" localSheetId="1">[14]assump!#REF!</definedName>
    <definedName name="SALES_63" localSheetId="19">[14]assump!#REF!</definedName>
    <definedName name="SALES_63" localSheetId="13">[14]assump!#REF!</definedName>
    <definedName name="SALES_63" localSheetId="0">[14]assump!#REF!</definedName>
    <definedName name="SALES_63" localSheetId="1">[14]assump!#REF!</definedName>
    <definedName name="SALES_64" localSheetId="19">[14]assump!#REF!</definedName>
    <definedName name="SALES_64" localSheetId="13">[14]assump!#REF!</definedName>
    <definedName name="SALES_64" localSheetId="0">[14]assump!#REF!</definedName>
    <definedName name="SALES_64" localSheetId="1">[14]assump!#REF!</definedName>
    <definedName name="SALES_65" localSheetId="19">[14]assump!#REF!</definedName>
    <definedName name="SALES_65" localSheetId="13">[14]assump!#REF!</definedName>
    <definedName name="SALES_65" localSheetId="0">[14]assump!#REF!</definedName>
    <definedName name="SALES_65" localSheetId="1">[14]assump!#REF!</definedName>
    <definedName name="SALES_66" localSheetId="19">[14]assump!#REF!</definedName>
    <definedName name="SALES_66" localSheetId="13">[14]assump!#REF!</definedName>
    <definedName name="SALES_66" localSheetId="0">[14]assump!#REF!</definedName>
    <definedName name="SALES_66" localSheetId="1">[14]assump!#REF!</definedName>
    <definedName name="SALES_67" localSheetId="19">[14]assump!#REF!</definedName>
    <definedName name="SALES_67" localSheetId="13">[14]assump!#REF!</definedName>
    <definedName name="SALES_67" localSheetId="0">[14]assump!#REF!</definedName>
    <definedName name="SALES_67" localSheetId="1">[14]assump!#REF!</definedName>
    <definedName name="SALES_68" localSheetId="19">[14]assump!#REF!</definedName>
    <definedName name="SALES_68" localSheetId="13">[14]assump!#REF!</definedName>
    <definedName name="SALES_68" localSheetId="0">[14]assump!#REF!</definedName>
    <definedName name="SALES_68" localSheetId="1">[14]assump!#REF!</definedName>
    <definedName name="SALES_69" localSheetId="19">[14]assump!#REF!</definedName>
    <definedName name="SALES_69" localSheetId="13">[14]assump!#REF!</definedName>
    <definedName name="SALES_69" localSheetId="0">[14]assump!#REF!</definedName>
    <definedName name="SALES_69" localSheetId="1">[14]assump!#REF!</definedName>
    <definedName name="SALES_70" localSheetId="19">[14]assump!#REF!</definedName>
    <definedName name="SALES_70" localSheetId="13">[14]assump!#REF!</definedName>
    <definedName name="SALES_70" localSheetId="0">[14]assump!#REF!</definedName>
    <definedName name="SALES_70" localSheetId="1">[14]assump!#REF!</definedName>
    <definedName name="SALES_71" localSheetId="19">[14]assump!#REF!</definedName>
    <definedName name="SALES_71" localSheetId="13">[14]assump!#REF!</definedName>
    <definedName name="SALES_71" localSheetId="0">[14]assump!#REF!</definedName>
    <definedName name="SALES_71" localSheetId="1">[14]assump!#REF!</definedName>
    <definedName name="SALES_72" localSheetId="19">[14]assump!#REF!</definedName>
    <definedName name="SALES_72" localSheetId="13">[14]assump!#REF!</definedName>
    <definedName name="SALES_72" localSheetId="0">[14]assump!#REF!</definedName>
    <definedName name="SALES_72" localSheetId="1">[14]assump!#REF!</definedName>
    <definedName name="SALES_73" localSheetId="19">[14]assump!#REF!</definedName>
    <definedName name="SALES_73" localSheetId="13">[14]assump!#REF!</definedName>
    <definedName name="SALES_73" localSheetId="0">[14]assump!#REF!</definedName>
    <definedName name="SALES_73" localSheetId="1">[14]assump!#REF!</definedName>
    <definedName name="SALES_74" localSheetId="19">[14]assump!#REF!</definedName>
    <definedName name="SALES_74" localSheetId="13">[14]assump!#REF!</definedName>
    <definedName name="SALES_74" localSheetId="0">[14]assump!#REF!</definedName>
    <definedName name="SALES_74" localSheetId="1">[14]assump!#REF!</definedName>
    <definedName name="SALES_75" localSheetId="19">[14]assump!#REF!</definedName>
    <definedName name="SALES_75" localSheetId="13">[14]assump!#REF!</definedName>
    <definedName name="SALES_75" localSheetId="0">[14]assump!#REF!</definedName>
    <definedName name="SALES_75" localSheetId="1">[14]assump!#REF!</definedName>
    <definedName name="SALES_76" localSheetId="19">[14]assump!#REF!</definedName>
    <definedName name="SALES_76" localSheetId="13">[14]assump!#REF!</definedName>
    <definedName name="SALES_76" localSheetId="0">[14]assump!#REF!</definedName>
    <definedName name="SALES_76" localSheetId="1">[14]assump!#REF!</definedName>
    <definedName name="SALES_77" localSheetId="19">[14]assump!#REF!</definedName>
    <definedName name="SALES_77" localSheetId="13">[14]assump!#REF!</definedName>
    <definedName name="SALES_77" localSheetId="0">[14]assump!#REF!</definedName>
    <definedName name="SALES_77" localSheetId="1">[14]assump!#REF!</definedName>
    <definedName name="SALES_78" localSheetId="19">[14]assump!#REF!</definedName>
    <definedName name="SALES_78" localSheetId="13">[14]assump!#REF!</definedName>
    <definedName name="SALES_78" localSheetId="0">[14]assump!#REF!</definedName>
    <definedName name="SALES_78" localSheetId="1">[14]assump!#REF!</definedName>
    <definedName name="SALES_79" localSheetId="19">[14]assump!#REF!</definedName>
    <definedName name="SALES_79" localSheetId="13">[14]assump!#REF!</definedName>
    <definedName name="SALES_79" localSheetId="0">[14]assump!#REF!</definedName>
    <definedName name="SALES_79" localSheetId="1">[14]assump!#REF!</definedName>
    <definedName name="SALES_80" localSheetId="19">[14]assump!#REF!</definedName>
    <definedName name="SALES_80" localSheetId="13">[14]assump!#REF!</definedName>
    <definedName name="SALES_80" localSheetId="0">[14]assump!#REF!</definedName>
    <definedName name="SALES_80" localSheetId="1">[14]assump!#REF!</definedName>
    <definedName name="SALES_81" localSheetId="19">[14]assump!#REF!</definedName>
    <definedName name="SALES_81" localSheetId="13">[14]assump!#REF!</definedName>
    <definedName name="SALES_81" localSheetId="0">[14]assump!#REF!</definedName>
    <definedName name="SALES_81" localSheetId="1">[14]assump!#REF!</definedName>
    <definedName name="SALES_82" localSheetId="19">[14]assump!#REF!</definedName>
    <definedName name="SALES_82" localSheetId="13">[14]assump!#REF!</definedName>
    <definedName name="SALES_82" localSheetId="0">[14]assump!#REF!</definedName>
    <definedName name="SALES_82" localSheetId="1">[14]assump!#REF!</definedName>
    <definedName name="SALES_83" localSheetId="19">[14]assump!#REF!</definedName>
    <definedName name="SALES_83" localSheetId="13">[14]assump!#REF!</definedName>
    <definedName name="SALES_83" localSheetId="0">[14]assump!#REF!</definedName>
    <definedName name="SALES_83" localSheetId="1">[14]assump!#REF!</definedName>
    <definedName name="SALES_84" localSheetId="19">[14]assump!#REF!</definedName>
    <definedName name="SALES_84" localSheetId="13">[14]assump!#REF!</definedName>
    <definedName name="SALES_84" localSheetId="0">[14]assump!#REF!</definedName>
    <definedName name="SALES_84" localSheetId="1">[14]assump!#REF!</definedName>
    <definedName name="SALES_98" localSheetId="19">[14]assump!#REF!</definedName>
    <definedName name="SALES_98" localSheetId="13">[14]assump!#REF!</definedName>
    <definedName name="SALES_98" localSheetId="0">[14]assump!#REF!</definedName>
    <definedName name="SALES_98" localSheetId="1">[14]assump!#REF!</definedName>
    <definedName name="ShowFil" localSheetId="19">[16]!ShowFil</definedName>
    <definedName name="ShowFil" localSheetId="13">[16]!ShowFil</definedName>
    <definedName name="ShowFil" localSheetId="0">[16]!ShowFil</definedName>
    <definedName name="ShowFil" localSheetId="1">[16]!ShowFil</definedName>
    <definedName name="Skk" localSheetId="19">[17]рік!#REF!</definedName>
    <definedName name="Skk" localSheetId="13">[17]рік!#REF!</definedName>
    <definedName name="Skk" localSheetId="0">[17]рік!#REF!</definedName>
    <definedName name="Skk" localSheetId="1">[17]рік!#REF!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opt" localSheetId="19" hidden="1">#REF!</definedName>
    <definedName name="solver_opt" localSheetId="23" hidden="1">#REF!</definedName>
    <definedName name="solver_opt" localSheetId="30" hidden="1">#REF!</definedName>
    <definedName name="solver_opt" localSheetId="33" hidden="1">#REF!</definedName>
    <definedName name="solver_opt" localSheetId="13" hidden="1">#REF!</definedName>
    <definedName name="solver_opt" localSheetId="2" hidden="1">#REF!</definedName>
    <definedName name="solver_opt" localSheetId="0" hidden="1">#REF!</definedName>
    <definedName name="solver_opt" localSheetId="1" hidden="1">#REF!</definedName>
    <definedName name="solver_opt" localSheetId="3" hidden="1">#REF!</definedName>
    <definedName name="solver_opt" localSheetId="4" hidden="1">#REF!</definedName>
    <definedName name="solver_opt" localSheetId="5" hidden="1">#REF!</definedName>
    <definedName name="solver_opt" localSheetId="6" hidden="1">#REF!</definedName>
    <definedName name="solver_opt" localSheetId="29" hidden="1">#REF!</definedName>
    <definedName name="solver_opt" localSheetId="31" hidden="1">#REF!</definedName>
    <definedName name="solver_opt" localSheetId="11" hidden="1">#REF!</definedName>
    <definedName name="solver_opt" localSheetId="12" hidden="1">#REF!</definedName>
    <definedName name="solver_opt" localSheetId="14" hidden="1">#REF!</definedName>
    <definedName name="solver_opt" localSheetId="18" hidden="1">#REF!</definedName>
    <definedName name="solver_opt" localSheetId="16" hidden="1">#REF!</definedName>
    <definedName name="solver_opt" localSheetId="17" hidden="1">#REF!</definedName>
    <definedName name="solver_opt" localSheetId="22" hidden="1">#REF!</definedName>
    <definedName name="solver_opt" localSheetId="24" hidden="1">#REF!</definedName>
    <definedName name="solver_opt" localSheetId="25" hidden="1">#REF!</definedName>
    <definedName name="solver_opt" hidden="1">#REF!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StartDate" localSheetId="19">#REF!</definedName>
    <definedName name="StartDate" localSheetId="13">#REF!</definedName>
    <definedName name="StartDate" localSheetId="0">#REF!</definedName>
    <definedName name="StartDate" localSheetId="1">#REF!</definedName>
    <definedName name="TEST0" localSheetId="19">#REF!</definedName>
    <definedName name="TEST0" localSheetId="13">#REF!</definedName>
    <definedName name="TEST0" localSheetId="0">#REF!</definedName>
    <definedName name="TEST0" localSheetId="1">#REF!</definedName>
    <definedName name="TESTHKEY" localSheetId="19">#REF!</definedName>
    <definedName name="TESTHKEY" localSheetId="13">#REF!</definedName>
    <definedName name="TESTHKEY" localSheetId="0">#REF!</definedName>
    <definedName name="TESTHKEY" localSheetId="1">#REF!</definedName>
    <definedName name="TESTKEYS" localSheetId="19">#REF!</definedName>
    <definedName name="TESTKEYS" localSheetId="13">#REF!</definedName>
    <definedName name="TESTKEYS" localSheetId="0">#REF!</definedName>
    <definedName name="TESTKEYS" localSheetId="1">#REF!</definedName>
    <definedName name="TESTVKEY" localSheetId="19">#REF!</definedName>
    <definedName name="TESTVKEY" localSheetId="13">#REF!</definedName>
    <definedName name="TESTVKEY" localSheetId="0">#REF!</definedName>
    <definedName name="TESTVKEY" localSheetId="1">#REF!</definedName>
    <definedName name="tryd" localSheetId="19">'[10]ат_на 2004_витрати_1'!#REF!</definedName>
    <definedName name="tryd" localSheetId="13">'[10]ат_на 2004_витрати_1'!#REF!</definedName>
    <definedName name="tryd" localSheetId="0">'[10]ат_на 2004_витрати_1'!#REF!</definedName>
    <definedName name="tryd" localSheetId="1">'[10]ат_на 2004_витрати_1'!#REF!</definedName>
    <definedName name="tt" localSheetId="23" hidden="1">{#N/A,#N/A,TRUE,"попередні"}</definedName>
    <definedName name="tt" localSheetId="33" hidden="1">{#N/A,#N/A,TRUE,"попередні"}</definedName>
    <definedName name="tt" localSheetId="2" hidden="1">{#N/A,#N/A,TRUE,"попередні"}</definedName>
    <definedName name="tt" localSheetId="3" hidden="1">{#N/A,#N/A,TRUE,"попередні"}</definedName>
    <definedName name="tt" localSheetId="4" hidden="1">{#N/A,#N/A,TRUE,"попередні"}</definedName>
    <definedName name="tt" localSheetId="5" hidden="1">{#N/A,#N/A,TRUE,"попередні"}</definedName>
    <definedName name="tt" localSheetId="6" hidden="1">{#N/A,#N/A,TRUE,"попередні"}</definedName>
    <definedName name="tt" localSheetId="11" hidden="1">{#N/A,#N/A,TRUE,"попередні"}</definedName>
    <definedName name="tt" localSheetId="17" hidden="1">{#N/A,#N/A,TRUE,"попередні"}</definedName>
    <definedName name="tt" localSheetId="20" hidden="1">{#N/A,#N/A,TRUE,"попередні"}</definedName>
    <definedName name="tt" hidden="1">{#N/A,#N/A,TRUE,"попередні"}</definedName>
    <definedName name="tu" localSheetId="19">[6]!tu</definedName>
    <definedName name="tu" localSheetId="13">[6]!tu</definedName>
    <definedName name="tu" localSheetId="0">[6]!tu</definedName>
    <definedName name="tu" localSheetId="1">[6]!tu</definedName>
    <definedName name="typesaldo" localSheetId="19">[18]data!#REF!</definedName>
    <definedName name="typesaldo" localSheetId="13">[18]data!#REF!</definedName>
    <definedName name="typesaldo" localSheetId="0">[18]data!#REF!</definedName>
    <definedName name="typesaldo" localSheetId="1">[18]data!#REF!</definedName>
    <definedName name="u" localSheetId="19">[6]!u</definedName>
    <definedName name="u" localSheetId="13">[6]!u</definedName>
    <definedName name="u" localSheetId="0">[6]!u</definedName>
    <definedName name="u" localSheetId="1">[6]!u</definedName>
    <definedName name="user" localSheetId="19">#REF!</definedName>
    <definedName name="user" localSheetId="13">#REF!</definedName>
    <definedName name="user" localSheetId="0">#REF!</definedName>
    <definedName name="user" localSheetId="1">#REF!</definedName>
    <definedName name="uu" localSheetId="23" hidden="1">{"'таб 21'!$A$1:$U$24","'таб 21'!$A$1:$U$1"}</definedName>
    <definedName name="uu" localSheetId="33" hidden="1">{"'таб 21'!$A$1:$U$24","'таб 21'!$A$1:$U$1"}</definedName>
    <definedName name="uu" localSheetId="2" hidden="1">{"'таб 21'!$A$1:$U$24","'таб 21'!$A$1:$U$1"}</definedName>
    <definedName name="uu" localSheetId="3" hidden="1">{"'таб 21'!$A$1:$U$24","'таб 21'!$A$1:$U$1"}</definedName>
    <definedName name="uu" localSheetId="4" hidden="1">{"'таб 21'!$A$1:$U$24","'таб 21'!$A$1:$U$1"}</definedName>
    <definedName name="uu" localSheetId="5" hidden="1">{"'таб 21'!$A$1:$U$24","'таб 21'!$A$1:$U$1"}</definedName>
    <definedName name="uu" localSheetId="6" hidden="1">{"'таб 21'!$A$1:$U$24","'таб 21'!$A$1:$U$1"}</definedName>
    <definedName name="uu" localSheetId="11" hidden="1">{"'таб 21'!$A$1:$U$24","'таб 21'!$A$1:$U$1"}</definedName>
    <definedName name="uu" localSheetId="17" hidden="1">{"'таб 21'!$A$1:$U$24","'таб 21'!$A$1:$U$1"}</definedName>
    <definedName name="uu" localSheetId="20" hidden="1">{"'таб 21'!$A$1:$U$24","'таб 21'!$A$1:$U$1"}</definedName>
    <definedName name="uu" hidden="1">{"'таб 21'!$A$1:$U$24","'таб 21'!$A$1:$U$1"}</definedName>
    <definedName name="uuuu" localSheetId="19">[6]!uuuu</definedName>
    <definedName name="uuuu" localSheetId="13">[6]!uuuu</definedName>
    <definedName name="uuuu" localSheetId="0">[6]!uuuu</definedName>
    <definedName name="uuuu" localSheetId="1">[6]!uuuu</definedName>
    <definedName name="v" localSheetId="19">[6]!v</definedName>
    <definedName name="v" localSheetId="13">[6]!v</definedName>
    <definedName name="v" localSheetId="0">[6]!v</definedName>
    <definedName name="v" localSheetId="1">[6]!v</definedName>
    <definedName name="ver" localSheetId="23" hidden="1">{#N/A,#N/A,FALSE,"9PS0"}</definedName>
    <definedName name="ver" localSheetId="33" hidden="1">{#N/A,#N/A,FALSE,"9PS0"}</definedName>
    <definedName name="ver" localSheetId="2" hidden="1">{#N/A,#N/A,FALSE,"9PS0"}</definedName>
    <definedName name="ver" localSheetId="3" hidden="1">{#N/A,#N/A,FALSE,"9PS0"}</definedName>
    <definedName name="ver" localSheetId="4" hidden="1">{#N/A,#N/A,FALSE,"9PS0"}</definedName>
    <definedName name="ver" localSheetId="5" hidden="1">{#N/A,#N/A,FALSE,"9PS0"}</definedName>
    <definedName name="ver" localSheetId="6" hidden="1">{#N/A,#N/A,FALSE,"9PS0"}</definedName>
    <definedName name="ver" localSheetId="11" hidden="1">{#N/A,#N/A,FALSE,"9PS0"}</definedName>
    <definedName name="ver" localSheetId="17" hidden="1">{#N/A,#N/A,FALSE,"9PS0"}</definedName>
    <definedName name="ver" localSheetId="20" hidden="1">{#N/A,#N/A,FALSE,"9PS0"}</definedName>
    <definedName name="ver" hidden="1">{#N/A,#N/A,FALSE,"9PS0"}</definedName>
    <definedName name="VIP" localSheetId="19">#REF!</definedName>
    <definedName name="VIP" localSheetId="13">#REF!</definedName>
    <definedName name="VIP" localSheetId="0">#REF!</definedName>
    <definedName name="VIP" localSheetId="1">#REF!</definedName>
    <definedName name="voda100" localSheetId="19">[3]рік!#REF!</definedName>
    <definedName name="voda100" localSheetId="13">[3]рік!#REF!</definedName>
    <definedName name="voda100" localSheetId="0">[3]рік!#REF!</definedName>
    <definedName name="voda100" localSheetId="1">[3]рік!#REF!</definedName>
    <definedName name="VVVVV" localSheetId="19">[6]!VVVVV</definedName>
    <definedName name="VVVVV" localSheetId="13">[6]!VVVVV</definedName>
    <definedName name="VVVVV" localSheetId="0">[6]!VVVVV</definedName>
    <definedName name="VVVVV" localSheetId="1">[6]!VVVVV</definedName>
    <definedName name="wer" localSheetId="23" hidden="1">{#N/A,#N/A,FALSE,"9PS0"}</definedName>
    <definedName name="wer" localSheetId="33" hidden="1">{#N/A,#N/A,FALSE,"9PS0"}</definedName>
    <definedName name="wer" localSheetId="2" hidden="1">{#N/A,#N/A,FALSE,"9PS0"}</definedName>
    <definedName name="wer" localSheetId="3" hidden="1">{#N/A,#N/A,FALSE,"9PS0"}</definedName>
    <definedName name="wer" localSheetId="4" hidden="1">{#N/A,#N/A,FALSE,"9PS0"}</definedName>
    <definedName name="wer" localSheetId="5" hidden="1">{#N/A,#N/A,FALSE,"9PS0"}</definedName>
    <definedName name="wer" localSheetId="6" hidden="1">{#N/A,#N/A,FALSE,"9PS0"}</definedName>
    <definedName name="wer" localSheetId="11" hidden="1">{#N/A,#N/A,FALSE,"9PS0"}</definedName>
    <definedName name="wer" localSheetId="17" hidden="1">{#N/A,#N/A,FALSE,"9PS0"}</definedName>
    <definedName name="wer" localSheetId="20" hidden="1">{#N/A,#N/A,FALSE,"9PS0"}</definedName>
    <definedName name="wer" hidden="1">{#N/A,#N/A,FALSE,"9PS0"}</definedName>
    <definedName name="wrn.r1." localSheetId="23" hidden="1">{#N/A,#N/A,FALSE,"9PS0"}</definedName>
    <definedName name="wrn.r1." localSheetId="33" hidden="1">{#N/A,#N/A,FALSE,"9PS0"}</definedName>
    <definedName name="wrn.r1." localSheetId="2" hidden="1">{#N/A,#N/A,FALSE,"9PS0"}</definedName>
    <definedName name="wrn.r1." localSheetId="3" hidden="1">{#N/A,#N/A,FALSE,"9PS0"}</definedName>
    <definedName name="wrn.r1." localSheetId="4" hidden="1">{#N/A,#N/A,FALSE,"9PS0"}</definedName>
    <definedName name="wrn.r1." localSheetId="5" hidden="1">{#N/A,#N/A,FALSE,"9PS0"}</definedName>
    <definedName name="wrn.r1." localSheetId="6" hidden="1">{#N/A,#N/A,FALSE,"9PS0"}</definedName>
    <definedName name="wrn.r1." localSheetId="11" hidden="1">{#N/A,#N/A,FALSE,"9PS0"}</definedName>
    <definedName name="wrn.r1." localSheetId="17" hidden="1">{#N/A,#N/A,FALSE,"9PS0"}</definedName>
    <definedName name="wrn.r1." localSheetId="20" hidden="1">{#N/A,#N/A,FALSE,"9PS0"}</definedName>
    <definedName name="wrn.r1." hidden="1">{#N/A,#N/A,FALSE,"9PS0"}</definedName>
    <definedName name="wrn.Виробництво._.11._.міс." localSheetId="23" hidden="1">{#N/A,#N/A,TRUE,"попередні"}</definedName>
    <definedName name="wrn.Виробництво._.11._.міс." localSheetId="33" hidden="1">{#N/A,#N/A,TRUE,"попередні"}</definedName>
    <definedName name="wrn.Виробництво._.11._.міс." localSheetId="2" hidden="1">{#N/A,#N/A,TRUE,"попередні"}</definedName>
    <definedName name="wrn.Виробництво._.11._.міс." localSheetId="3" hidden="1">{#N/A,#N/A,TRUE,"попередні"}</definedName>
    <definedName name="wrn.Виробництво._.11._.міс." localSheetId="4" hidden="1">{#N/A,#N/A,TRUE,"попередні"}</definedName>
    <definedName name="wrn.Виробництво._.11._.міс." localSheetId="5" hidden="1">{#N/A,#N/A,TRUE,"попередні"}</definedName>
    <definedName name="wrn.Виробництво._.11._.міс." localSheetId="6" hidden="1">{#N/A,#N/A,TRUE,"попередні"}</definedName>
    <definedName name="wrn.Виробництво._.11._.міс." localSheetId="11" hidden="1">{#N/A,#N/A,TRUE,"попередні"}</definedName>
    <definedName name="wrn.Виробництво._.11._.міс." localSheetId="17" hidden="1">{#N/A,#N/A,TRUE,"попередні"}</definedName>
    <definedName name="wrn.Виробництво._.11._.міс." localSheetId="20" hidden="1">{#N/A,#N/A,TRUE,"попередні"}</definedName>
    <definedName name="wrn.Виробництво._.11._.міс." hidden="1">{#N/A,#N/A,TRUE,"попередні"}</definedName>
    <definedName name="ww" localSheetId="23" hidden="1">{#N/A,#N/A,TRUE,"попередні"}</definedName>
    <definedName name="ww" localSheetId="33" hidden="1">{#N/A,#N/A,TRUE,"попередні"}</definedName>
    <definedName name="ww" localSheetId="2" hidden="1">{#N/A,#N/A,TRUE,"попередні"}</definedName>
    <definedName name="ww" localSheetId="3" hidden="1">{#N/A,#N/A,TRUE,"попередні"}</definedName>
    <definedName name="ww" localSheetId="4" hidden="1">{#N/A,#N/A,TRUE,"попередні"}</definedName>
    <definedName name="ww" localSheetId="5" hidden="1">{#N/A,#N/A,TRUE,"попередні"}</definedName>
    <definedName name="ww" localSheetId="6" hidden="1">{#N/A,#N/A,TRUE,"попередні"}</definedName>
    <definedName name="ww" localSheetId="11" hidden="1">{#N/A,#N/A,TRUE,"попередні"}</definedName>
    <definedName name="ww" localSheetId="17" hidden="1">{#N/A,#N/A,TRUE,"попередні"}</definedName>
    <definedName name="ww" localSheetId="20" hidden="1">{#N/A,#N/A,TRUE,"попередні"}</definedName>
    <definedName name="ww" hidden="1">{#N/A,#N/A,TRUE,"попередні"}</definedName>
    <definedName name="x" localSheetId="19">[6]!x</definedName>
    <definedName name="x" localSheetId="13">[6]!x</definedName>
    <definedName name="x" localSheetId="0">[6]!x</definedName>
    <definedName name="x" localSheetId="1">[6]!x</definedName>
    <definedName name="xenia" localSheetId="19">[6]!xenia</definedName>
    <definedName name="xenia" localSheetId="13">[6]!xenia</definedName>
    <definedName name="xenia" localSheetId="0">[6]!xenia</definedName>
    <definedName name="xenia" localSheetId="1">[6]!xenia</definedName>
    <definedName name="xff1" localSheetId="19">'[7]1_структура по елементах'!#REF!</definedName>
    <definedName name="xff1" localSheetId="13">'[7]1_структура по елементах'!#REF!</definedName>
    <definedName name="xff1" localSheetId="0">'[7]1_структура по елементах'!#REF!</definedName>
    <definedName name="xff1" localSheetId="1">'[7]1_структура по елементах'!#REF!</definedName>
    <definedName name="xgg" localSheetId="19">'[7]1_структура по елементах'!#REF!</definedName>
    <definedName name="xgg" localSheetId="13">'[7]1_структура по елементах'!#REF!</definedName>
    <definedName name="xgg" localSheetId="0">'[7]1_структура по елементах'!#REF!</definedName>
    <definedName name="xgg" localSheetId="1">'[7]1_структура по елементах'!#REF!</definedName>
    <definedName name="xgg1" localSheetId="19">'[7]1_структура по елементах'!#REF!</definedName>
    <definedName name="xgg1" localSheetId="13">'[7]1_структура по елементах'!#REF!</definedName>
    <definedName name="xgg1" localSheetId="0">'[7]1_структура по елементах'!#REF!</definedName>
    <definedName name="xgg1" localSheetId="1">'[7]1_структура по елементах'!#REF!</definedName>
    <definedName name="xxx1" localSheetId="19">'[7]1_структура по елементах'!#REF!</definedName>
    <definedName name="xxx1" localSheetId="13">'[7]1_структура по елементах'!#REF!</definedName>
    <definedName name="xxx1" localSheetId="0">'[7]1_структура по елементах'!#REF!</definedName>
    <definedName name="xxx1" localSheetId="1">'[7]1_структура по елементах'!#REF!</definedName>
    <definedName name="y" localSheetId="23" hidden="1">{"'таб 21'!$A$1:$U$24","'таб 21'!$A$1:$U$1"}</definedName>
    <definedName name="y" localSheetId="33" hidden="1">{"'таб 21'!$A$1:$U$24","'таб 21'!$A$1:$U$1"}</definedName>
    <definedName name="y" localSheetId="2" hidden="1">{"'таб 21'!$A$1:$U$24","'таб 21'!$A$1:$U$1"}</definedName>
    <definedName name="y" localSheetId="3" hidden="1">{"'таб 21'!$A$1:$U$24","'таб 21'!$A$1:$U$1"}</definedName>
    <definedName name="y" localSheetId="4" hidden="1">{"'таб 21'!$A$1:$U$24","'таб 21'!$A$1:$U$1"}</definedName>
    <definedName name="y" localSheetId="5" hidden="1">{"'таб 21'!$A$1:$U$24","'таб 21'!$A$1:$U$1"}</definedName>
    <definedName name="y" localSheetId="6" hidden="1">{"'таб 21'!$A$1:$U$24","'таб 21'!$A$1:$U$1"}</definedName>
    <definedName name="y" localSheetId="11" hidden="1">{"'таб 21'!$A$1:$U$24","'таб 21'!$A$1:$U$1"}</definedName>
    <definedName name="y" localSheetId="17" hidden="1">{"'таб 21'!$A$1:$U$24","'таб 21'!$A$1:$U$1"}</definedName>
    <definedName name="y" localSheetId="20" hidden="1">{"'таб 21'!$A$1:$U$24","'таб 21'!$A$1:$U$1"}</definedName>
    <definedName name="y" hidden="1">{"'таб 21'!$A$1:$U$24","'таб 21'!$A$1:$U$1"}</definedName>
    <definedName name="Year" localSheetId="19">#REF!</definedName>
    <definedName name="Year" localSheetId="13">#REF!</definedName>
    <definedName name="Year" localSheetId="0">#REF!</definedName>
    <definedName name="Year" localSheetId="1">#REF!</definedName>
    <definedName name="yy" localSheetId="19">[6]!yy</definedName>
    <definedName name="yy" localSheetId="13">[6]!yy</definedName>
    <definedName name="yy" localSheetId="0">[6]!yy</definedName>
    <definedName name="yy" localSheetId="1">[6]!yy</definedName>
    <definedName name="yyyyyyyyyyyyyyyyyyy" localSheetId="19">[6]!yyyyyyyyyyyyyyyyyyy</definedName>
    <definedName name="yyyyyyyyyyyyyyyyyyy" localSheetId="13">[6]!yyyyyyyyyyyyyyyyyyy</definedName>
    <definedName name="yyyyyyyyyyyyyyyyyyy" localSheetId="0">[6]!yyyyyyyyyyyyyyyyyyy</definedName>
    <definedName name="yyyyyyyyyyyyyyyyyyy" localSheetId="1">[6]!yyyyyyyyyyyyyyyyyyy</definedName>
    <definedName name="z" localSheetId="19">[6]!z</definedName>
    <definedName name="z" localSheetId="13">[6]!z</definedName>
    <definedName name="z" localSheetId="0">[6]!z</definedName>
    <definedName name="z" localSheetId="1">[6]!z</definedName>
    <definedName name="Z_2B2ACA9F_0CB8_418D_924E_519B2531B913_.wvu.FilterData" localSheetId="34" hidden="1">СВОД!$D$9:$AD$16</definedName>
    <definedName name="Z_2B648292_7C32_43AF_B04B_BE60DE372C0B_.wvu.FilterData" localSheetId="34" hidden="1">СВОД!$D$9:$AD$16</definedName>
    <definedName name="Z_2B9BA360_C094_11D4_BCAF_00C026C07CB6_.wvu.Cols" hidden="1">'[19]0'!$C$1:$L$65536,'[19]0'!$P$1:$AI$65536</definedName>
    <definedName name="Z_2B9BA361_C094_11D4_BCAF_00C026C07CB6_.wvu.Cols" hidden="1">'[19]1'!$D$1:$F$65536,'[19]1'!$L$1:$AQ$65536</definedName>
    <definedName name="Z_2B9BA362_C094_11D4_BCAF_00C026C07CB6_.wvu.Cols" hidden="1">'[19]1 кв'!$C$1:$E$65536,'[19]1 кв'!$N$1:$AX$65536</definedName>
    <definedName name="Z_2B9BA363_C094_11D4_BCAF_00C026C07CB6_.wvu.Cols" hidden="1">'[19]10'!$F$1:$H$65536,'[19]10'!$P$1:$AR$65536</definedName>
    <definedName name="Z_2B9BA364_C094_11D4_BCAF_00C026C07CB6_.wvu.Cols" hidden="1">'[19]10 міс.'!$C$1:$E$65536,'[19]10 міс.'!$N$1:$AX$65536</definedName>
    <definedName name="Z_2B9BA365_C094_11D4_BCAF_00C026C07CB6_.wvu.Cols" hidden="1">'[19]11'!$F$1:$H$65536,'[19]11'!$P$1:$AR$65536</definedName>
    <definedName name="Z_2B9BA366_C094_11D4_BCAF_00C026C07CB6_.wvu.Cols" hidden="1">'[19]11 міс.'!$C$1:$E$65536,'[19]11 міс.'!$N$1:$AX$65536</definedName>
    <definedName name="Z_2B9BA367_C094_11D4_BCAF_00C026C07CB6_.wvu.Cols" hidden="1">'[19]12'!$F$1:$H$65536,'[19]12'!$P$1:$AR$65536</definedName>
    <definedName name="Z_2B9BA368_C094_11D4_BCAF_00C026C07CB6_.wvu.Cols" hidden="1">'[19]12 міс.'!$C$1:$E$65536,'[19]12 міс.'!$N$1:$AX$65536</definedName>
    <definedName name="Z_2B9BA369_C094_11D4_BCAF_00C026C07CB6_.wvu.Cols" hidden="1">'[19]1998'!$C$1:$E$65536,'[19]1998'!$I$1:$AC$65536</definedName>
    <definedName name="Z_2B9BA36A_C094_11D4_BCAF_00C026C07CB6_.wvu.Cols" hidden="1">'[19]1півр'!$C$1:$E$65536,'[19]1півр'!$N$1:$AX$65536</definedName>
    <definedName name="Z_2B9BA36B_C094_11D4_BCAF_00C026C07CB6_.wvu.Cols" hidden="1">'[19]2'!$F$1:$H$65536,'[19]2'!$P$1:$AQ$65536</definedName>
    <definedName name="Z_2B9BA36C_C094_11D4_BCAF_00C026C07CB6_.wvu.Cols" hidden="1">'[19]2 кв'!$C$1:$E$65536,'[19]2 кв'!$M$1:$AW$65536</definedName>
    <definedName name="Z_2B9BA36D_C094_11D4_BCAF_00C026C07CB6_.wvu.Cols" hidden="1">'[19]2 утв'!$F$1:$H$65536,'[19]2 утв'!$P$1:$AM$65536</definedName>
    <definedName name="Z_2B9BA36E_C094_11D4_BCAF_00C026C07CB6_.wvu.Cols" hidden="1">'[19]3 не сокр.'!$F$1:$H$65536,'[19]3 не сокр.'!$P$1:$AQ$65536</definedName>
    <definedName name="Z_2B9BA36F_C094_11D4_BCAF_00C026C07CB6_.wvu.Cols" hidden="1">'[19]3 тар.'!$C$1:$E$65536,'[19]3 тар.'!$I$1:$AO$65536</definedName>
    <definedName name="Z_2B9BA370_C094_11D4_BCAF_00C026C07CB6_.wvu.Cols" hidden="1">'[19]3 утв.'!$F$1:$H$65536,'[19]3 утв.'!$P$1:$AQ$65536</definedName>
    <definedName name="Z_2B9BA371_C094_11D4_BCAF_00C026C07CB6_.wvu.Cols" hidden="1">'[19]3кв'!$C$1:$E$65536,'[19]3кв'!$N$1:$AX$65536</definedName>
    <definedName name="Z_2B9BA372_C094_11D4_BCAF_00C026C07CB6_.wvu.Cols" hidden="1">'[19]3кв '!$C$1:$E$65536,'[19]3кв '!$I$1:$AA$65536</definedName>
    <definedName name="Z_2B9BA373_C094_11D4_BCAF_00C026C07CB6_.wvu.Cols" hidden="1">'[19]4 утв'!$F$1:$H$65536,'[19]4 утв'!$P$1:$AR$65536</definedName>
    <definedName name="Z_2B9BA374_C094_11D4_BCAF_00C026C07CB6_.wvu.Cols" hidden="1">'[19]5'!$F$1:$H$65536,'[19]5'!$P$1:$AR$65536</definedName>
    <definedName name="Z_2B9BA375_C094_11D4_BCAF_00C026C07CB6_.wvu.Cols" hidden="1">'[19]6'!$F$1:$H$65536,'[19]6'!$P$1:$AR$65536</definedName>
    <definedName name="Z_2B9BA376_C094_11D4_BCAF_00C026C07CB6_.wvu.Cols" hidden="1">'[19]7'!$F$1:$H$65536,'[19]7'!$P$1:$AR$65536</definedName>
    <definedName name="Z_2B9BA377_C094_11D4_BCAF_00C026C07CB6_.wvu.Cols" hidden="1">'[19]7 міс'!$C$1:$E$65536,'[19]7 міс'!$N$1:$AX$65536</definedName>
    <definedName name="Z_2B9BA378_C094_11D4_BCAF_00C026C07CB6_.wvu.Cols" hidden="1">'[19]8'!$F$1:$H$65536,'[19]8'!$P$1:$AR$65536</definedName>
    <definedName name="Z_2B9BA379_C094_11D4_BCAF_00C026C07CB6_.wvu.Cols" hidden="1">'[19]8 міс.'!$C$1:$E$65536,'[19]8 міс.'!$N$1:$AX$65536</definedName>
    <definedName name="Z_2B9BA37A_C094_11D4_BCAF_00C026C07CB6_.wvu.Cols" hidden="1">'[19]812'!$F$1:$H$65536,'[19]812'!$P$1:$AM$65536</definedName>
    <definedName name="Z_2B9BA37B_C094_11D4_BCAF_00C026C07CB6_.wvu.Cols" hidden="1">'[19]812 (2)'!$F$1:$H$65536,'[19]812 (2)'!$P$1:$AL$65536</definedName>
    <definedName name="Z_2B9BA37C_C094_11D4_BCAF_00C026C07CB6_.wvu.Cols" hidden="1">'[19]9'!$F$1:$H$65536,'[19]9'!$P$1:$AP$65536</definedName>
    <definedName name="Z_2B9BA37D_C094_11D4_BCAF_00C026C07CB6_.wvu.Cols" hidden="1">'[19]9 (2)'!$C$1:$E$65536,'[19]9 (2)'!$I$1:$AF$65536</definedName>
    <definedName name="Z_2B9BA37E_C094_11D4_BCAF_00C026C07CB6_.wvu.Cols" hidden="1">'[19]9 міс.'!$C$1:$E$65536,'[19]9 міс.'!$N$1:$AX$65536</definedName>
    <definedName name="Z_5404EA38_1C0F_4B91_A301_33C9F1AA7659_.wvu.FilterData" localSheetId="34" hidden="1">СВОД!$D$9:$AD$16</definedName>
    <definedName name="Z_72C1781E_163F_425E_A89B_BC046CCEA40E_.wvu.FilterData" localSheetId="34" hidden="1">СВОД!$D$9:$AD$16</definedName>
    <definedName name="Z_821DC374_D3AC_44A1_8681_71D4C9CA2FC7_.wvu.FilterData" localSheetId="34" hidden="1">СВОД!$D$9:$AD$16</definedName>
    <definedName name="Z_8DC13148_60DA_4F06_8FFD_7938A7A60BE0_.wvu.FilterData" localSheetId="34" hidden="1">СВОД!$D$9:$AD$16</definedName>
    <definedName name="Z_A0B1A368_CE9A_47B4_80A6_E723F1B7330C_.wvu.FilterData" localSheetId="34" hidden="1">СВОД!$D$9:$AD$16</definedName>
    <definedName name="Z_B6315D79_05F8_4C44_B969_E33C63BE88D1_.wvu.FilterData" localSheetId="34" hidden="1">СВОД!$D$9:$AD$16</definedName>
    <definedName name="Z_C71CF2B8_AF8F_4FD2_B756_CFA75960540C_.wvu.FilterData" localSheetId="34" hidden="1">СВОД!$D$9:$AD$16</definedName>
    <definedName name="Z_D86539C3_6608_4338_9F07_C0E584EE86E8_.wvu.Cols" localSheetId="34" hidden="1">СВОД!$F:$L,СВОД!$Z:$AD</definedName>
    <definedName name="Z_D86539C3_6608_4338_9F07_C0E584EE86E8_.wvu.FilterData" localSheetId="34" hidden="1">СВОД!$D$9:$X$16</definedName>
    <definedName name="Z_D86539C3_6608_4338_9F07_C0E584EE86E8_.wvu.PrintArea" localSheetId="34" hidden="1">СВОД!$D$2:$AD$17</definedName>
    <definedName name="Z_D86539C3_6608_4338_9F07_C0E584EE86E8_.wvu.PrintTitles" localSheetId="34" hidden="1">СВОД!$7:$7</definedName>
    <definedName name="Z_E28F53A3_CF40_4BEF_A3D0_5E7097A7C2E8_.wvu.Cols" localSheetId="34" hidden="1">СВОД!$F:$L,СВОД!$Z:$AD</definedName>
    <definedName name="Z_E28F53A3_CF40_4BEF_A3D0_5E7097A7C2E8_.wvu.FilterData" localSheetId="34" hidden="1">СВОД!$D$9:$X$16</definedName>
    <definedName name="Z_E28F53A3_CF40_4BEF_A3D0_5E7097A7C2E8_.wvu.PrintArea" localSheetId="34" hidden="1">СВОД!$D$2:$AD$17</definedName>
    <definedName name="Z_E28F53A3_CF40_4BEF_A3D0_5E7097A7C2E8_.wvu.PrintTitles" localSheetId="34" hidden="1">СВОД!$7:$7</definedName>
    <definedName name="Z_ECAD33E3_AEAF_4B29_8083_5CE0692F3080_.wvu.FilterData" localSheetId="34" hidden="1">СВОД!$D$9:$AD$16</definedName>
    <definedName name="Z_F5654560_D292_11D4_BCAF_00C026C07CB6_.wvu.Cols" hidden="1">'[19]0'!$C$1:$L$65536,'[19]0'!$P$1:$AI$65536</definedName>
    <definedName name="Z_F5654561_D292_11D4_BCAF_00C026C07CB6_.wvu.Cols" hidden="1">'[19]1'!$D$1:$F$65536,'[19]1'!$L$1:$AQ$65536</definedName>
    <definedName name="Z_F5654562_D292_11D4_BCAF_00C026C07CB6_.wvu.Cols" hidden="1">'[19]1 кв'!$C$1:$E$65536,'[19]1 кв'!$N$1:$AX$65536</definedName>
    <definedName name="Z_F5654563_D292_11D4_BCAF_00C026C07CB6_.wvu.Cols" hidden="1">'[19]10'!$F$1:$H$65536,'[19]10'!$P$1:$AR$65536</definedName>
    <definedName name="Z_F5654564_D292_11D4_BCAF_00C026C07CB6_.wvu.Cols" hidden="1">'[19]10 міс.'!$C$1:$E$65536,'[19]10 міс.'!$N$1:$AX$65536</definedName>
    <definedName name="Z_F5654565_D292_11D4_BCAF_00C026C07CB6_.wvu.Cols" hidden="1">'[19]11'!$F$1:$H$65536,'[19]11'!$P$1:$AR$65536</definedName>
    <definedName name="Z_F5654566_D292_11D4_BCAF_00C026C07CB6_.wvu.Cols" hidden="1">'[19]11 міс.'!$C$1:$E$65536,'[19]11 міс.'!$N$1:$AX$65536</definedName>
    <definedName name="Z_F5654567_D292_11D4_BCAF_00C026C07CB6_.wvu.Cols" hidden="1">'[19]12'!$F$1:$H$65536,'[19]12'!$P$1:$AR$65536</definedName>
    <definedName name="Z_F5654568_D292_11D4_BCAF_00C026C07CB6_.wvu.Cols" hidden="1">'[19]12 міс.'!$C$1:$E$65536,'[19]12 міс.'!$N$1:$AX$65536</definedName>
    <definedName name="Z_F5654569_D292_11D4_BCAF_00C026C07CB6_.wvu.Cols" hidden="1">'[19]1998'!$C$1:$E$65536,'[19]1998'!$I$1:$AC$65536</definedName>
    <definedName name="Z_F565456A_D292_11D4_BCAF_00C026C07CB6_.wvu.Cols" hidden="1">'[19]1півр'!$C$1:$E$65536,'[19]1півр'!$N$1:$AX$65536</definedName>
    <definedName name="Z_F565456B_D292_11D4_BCAF_00C026C07CB6_.wvu.Cols" hidden="1">'[19]2'!$F$1:$H$65536,'[19]2'!$P$1:$AQ$65536</definedName>
    <definedName name="Z_F565456C_D292_11D4_BCAF_00C026C07CB6_.wvu.Cols" hidden="1">'[19]2 кв'!$C$1:$E$65536,'[19]2 кв'!$M$1:$AW$65536</definedName>
    <definedName name="Z_F565456D_D292_11D4_BCAF_00C026C07CB6_.wvu.Cols" hidden="1">'[19]2 утв'!$F$1:$H$65536,'[19]2 утв'!$P$1:$AM$65536</definedName>
    <definedName name="Z_F565456E_D292_11D4_BCAF_00C026C07CB6_.wvu.Cols" hidden="1">'[19]3 не сокр.'!$F$1:$H$65536,'[19]3 не сокр.'!$P$1:$AQ$65536</definedName>
    <definedName name="Z_F565456F_D292_11D4_BCAF_00C026C07CB6_.wvu.Cols" hidden="1">'[19]3 тар.'!$C$1:$E$65536,'[19]3 тар.'!$I$1:$AO$65536</definedName>
    <definedName name="Z_F5654570_D292_11D4_BCAF_00C026C07CB6_.wvu.Cols" hidden="1">'[19]3 утв.'!$F$1:$H$65536,'[19]3 утв.'!$P$1:$AQ$65536</definedName>
    <definedName name="Z_F5654571_D292_11D4_BCAF_00C026C07CB6_.wvu.Cols" hidden="1">'[19]3кв'!$C$1:$E$65536,'[19]3кв'!$N$1:$AX$65536</definedName>
    <definedName name="Z_F5654572_D292_11D4_BCAF_00C026C07CB6_.wvu.Cols" hidden="1">'[19]3кв '!$C$1:$E$65536,'[19]3кв '!$I$1:$AA$65536</definedName>
    <definedName name="Z_F5654573_D292_11D4_BCAF_00C026C07CB6_.wvu.Cols" hidden="1">'[19]4 утв'!$F$1:$H$65536,'[19]4 утв'!$P$1:$AR$65536</definedName>
    <definedName name="Z_F5654574_D292_11D4_BCAF_00C026C07CB6_.wvu.Cols" hidden="1">'[19]5'!$F$1:$H$65536,'[19]5'!$P$1:$AR$65536</definedName>
    <definedName name="Z_F5654575_D292_11D4_BCAF_00C026C07CB6_.wvu.Cols" hidden="1">'[19]6'!$F$1:$H$65536,'[19]6'!$P$1:$AR$65536</definedName>
    <definedName name="Z_F5654576_D292_11D4_BCAF_00C026C07CB6_.wvu.Cols" hidden="1">'[19]7'!$F$1:$H$65536,'[19]7'!$P$1:$AR$65536</definedName>
    <definedName name="Z_F5654577_D292_11D4_BCAF_00C026C07CB6_.wvu.Cols" hidden="1">'[19]7 міс'!$C$1:$E$65536,'[19]7 міс'!$N$1:$AX$65536</definedName>
    <definedName name="Z_F5654578_D292_11D4_BCAF_00C026C07CB6_.wvu.Cols" hidden="1">'[19]8'!$F$1:$H$65536,'[19]8'!$P$1:$AR$65536</definedName>
    <definedName name="Z_F5654579_D292_11D4_BCAF_00C026C07CB6_.wvu.Cols" hidden="1">'[19]8 міс.'!$C$1:$E$65536,'[19]8 міс.'!$N$1:$AX$65536</definedName>
    <definedName name="Z_F565457A_D292_11D4_BCAF_00C026C07CB6_.wvu.Cols" hidden="1">'[19]812'!$F$1:$H$65536,'[19]812'!$P$1:$AM$65536</definedName>
    <definedName name="Z_F565457B_D292_11D4_BCAF_00C026C07CB6_.wvu.Cols" hidden="1">'[19]812 (2)'!$F$1:$H$65536,'[19]812 (2)'!$P$1:$AL$65536</definedName>
    <definedName name="Z_F565457C_D292_11D4_BCAF_00C026C07CB6_.wvu.Cols" hidden="1">'[19]9'!$F$1:$H$65536,'[19]9'!$P$1:$AP$65536</definedName>
    <definedName name="Z_F565457D_D292_11D4_BCAF_00C026C07CB6_.wvu.Cols" hidden="1">'[19]9 (2)'!$C$1:$E$65536,'[19]9 (2)'!$I$1:$AF$65536</definedName>
    <definedName name="Z_F565457E_D292_11D4_BCAF_00C026C07CB6_.wvu.Cols" hidden="1">'[19]9 міс.'!$C$1:$E$65536,'[19]9 міс.'!$N$1:$AX$65536</definedName>
    <definedName name="zzz1" localSheetId="19">'[7]1_структура по елементах'!#REF!</definedName>
    <definedName name="zzz1" localSheetId="13">'[7]1_структура по елементах'!#REF!</definedName>
    <definedName name="zzz1" localSheetId="0">'[7]1_структура по елементах'!#REF!</definedName>
    <definedName name="zzz1" localSheetId="1">'[7]1_структура по елементах'!#REF!</definedName>
    <definedName name="а" localSheetId="23" hidden="1">{"'таб 21'!$A$1:$U$24","'таб 21'!$A$1:$U$1"}</definedName>
    <definedName name="а" localSheetId="33" hidden="1">{"'таб 21'!$A$1:$U$24","'таб 21'!$A$1:$U$1"}</definedName>
    <definedName name="а" localSheetId="2" hidden="1">{"'таб 21'!$A$1:$U$24","'таб 21'!$A$1:$U$1"}</definedName>
    <definedName name="а" localSheetId="3" hidden="1">{"'таб 21'!$A$1:$U$24","'таб 21'!$A$1:$U$1"}</definedName>
    <definedName name="а" localSheetId="4" hidden="1">{"'таб 21'!$A$1:$U$24","'таб 21'!$A$1:$U$1"}</definedName>
    <definedName name="а" localSheetId="5" hidden="1">{"'таб 21'!$A$1:$U$24","'таб 21'!$A$1:$U$1"}</definedName>
    <definedName name="а" localSheetId="6" hidden="1">{"'таб 21'!$A$1:$U$24","'таб 21'!$A$1:$U$1"}</definedName>
    <definedName name="а" localSheetId="11" hidden="1">{"'таб 21'!$A$1:$U$24","'таб 21'!$A$1:$U$1"}</definedName>
    <definedName name="а" localSheetId="17" hidden="1">{"'таб 21'!$A$1:$U$24","'таб 21'!$A$1:$U$1"}</definedName>
    <definedName name="а" localSheetId="20" hidden="1">{"'таб 21'!$A$1:$U$24","'таб 21'!$A$1:$U$1"}</definedName>
    <definedName name="а" hidden="1">{"'таб 21'!$A$1:$U$24","'таб 21'!$A$1:$U$1"}</definedName>
    <definedName name="А1" localSheetId="19">#REF!</definedName>
    <definedName name="А1" localSheetId="13">#REF!</definedName>
    <definedName name="А1" localSheetId="0">#REF!</definedName>
    <definedName name="А1" localSheetId="1">#REF!</definedName>
    <definedName name="А1_нп" localSheetId="19">#REF!</definedName>
    <definedName name="А1_нп" localSheetId="13">#REF!</definedName>
    <definedName name="А1_нп" localSheetId="0">#REF!</definedName>
    <definedName name="А1_нп" localSheetId="1">#REF!</definedName>
    <definedName name="А1_п" localSheetId="19">#REF!</definedName>
    <definedName name="А1_п" localSheetId="13">#REF!</definedName>
    <definedName name="А1_п" localSheetId="0">#REF!</definedName>
    <definedName name="А1_п" localSheetId="1">#REF!</definedName>
    <definedName name="А2_нп" localSheetId="19">#REF!</definedName>
    <definedName name="А2_нп" localSheetId="13">#REF!</definedName>
    <definedName name="А2_нп" localSheetId="0">#REF!</definedName>
    <definedName name="А2_нп" localSheetId="1">#REF!</definedName>
    <definedName name="А2_п" localSheetId="19">#REF!</definedName>
    <definedName name="А2_п" localSheetId="13">#REF!</definedName>
    <definedName name="А2_п" localSheetId="0">#REF!</definedName>
    <definedName name="А2_п" localSheetId="1">#REF!</definedName>
    <definedName name="А24" localSheetId="19">#REF!</definedName>
    <definedName name="А24" localSheetId="13">#REF!</definedName>
    <definedName name="А24" localSheetId="0">#REF!</definedName>
    <definedName name="А24" localSheetId="1">#REF!</definedName>
    <definedName name="А3_нп" localSheetId="19">#REF!</definedName>
    <definedName name="А3_нп" localSheetId="13">#REF!</definedName>
    <definedName name="А3_нп" localSheetId="0">#REF!</definedName>
    <definedName name="А3_нп" localSheetId="1">#REF!</definedName>
    <definedName name="А3_п" localSheetId="19">#REF!</definedName>
    <definedName name="А3_п" localSheetId="13">#REF!</definedName>
    <definedName name="А3_п" localSheetId="0">#REF!</definedName>
    <definedName name="А3_п" localSheetId="1">#REF!</definedName>
    <definedName name="А4_нп" localSheetId="19">#REF!</definedName>
    <definedName name="А4_нп" localSheetId="13">#REF!</definedName>
    <definedName name="А4_нп" localSheetId="0">#REF!</definedName>
    <definedName name="А4_нп" localSheetId="1">#REF!</definedName>
    <definedName name="А4_п" localSheetId="19">#REF!</definedName>
    <definedName name="А4_п" localSheetId="13">#REF!</definedName>
    <definedName name="А4_п" localSheetId="0">#REF!</definedName>
    <definedName name="А4_п" localSheetId="1">#REF!</definedName>
    <definedName name="А5_нп" localSheetId="19">#REF!</definedName>
    <definedName name="А5_нп" localSheetId="13">#REF!</definedName>
    <definedName name="А5_нп" localSheetId="0">#REF!</definedName>
    <definedName name="А5_нп" localSheetId="1">#REF!</definedName>
    <definedName name="А5_п" localSheetId="19">#REF!</definedName>
    <definedName name="А5_п" localSheetId="13">#REF!</definedName>
    <definedName name="А5_п" localSheetId="0">#REF!</definedName>
    <definedName name="А5_п" localSheetId="1">#REF!</definedName>
    <definedName name="А6_нп" localSheetId="19">#REF!</definedName>
    <definedName name="А6_нп" localSheetId="13">#REF!</definedName>
    <definedName name="А6_нп" localSheetId="0">#REF!</definedName>
    <definedName name="А6_нп" localSheetId="1">#REF!</definedName>
    <definedName name="А6_п" localSheetId="19">#REF!</definedName>
    <definedName name="А6_п" localSheetId="13">#REF!</definedName>
    <definedName name="А6_п" localSheetId="0">#REF!</definedName>
    <definedName name="А6_п" localSheetId="1">#REF!</definedName>
    <definedName name="А7" localSheetId="19">#REF!</definedName>
    <definedName name="А7" localSheetId="13">#REF!</definedName>
    <definedName name="А7" localSheetId="0">#REF!</definedName>
    <definedName name="А7" localSheetId="1">#REF!</definedName>
    <definedName name="А7_нп" localSheetId="19">#REF!</definedName>
    <definedName name="А7_нп" localSheetId="13">#REF!</definedName>
    <definedName name="А7_нп" localSheetId="0">#REF!</definedName>
    <definedName name="А7_нп" localSheetId="1">#REF!</definedName>
    <definedName name="А7_п" localSheetId="19">#REF!</definedName>
    <definedName name="А7_п" localSheetId="13">#REF!</definedName>
    <definedName name="А7_п" localSheetId="0">#REF!</definedName>
    <definedName name="А7_п" localSheetId="1">#REF!</definedName>
    <definedName name="аа" localSheetId="23" hidden="1">{#N/A,#N/A,FALSE,"9PS0"}</definedName>
    <definedName name="аа" localSheetId="33" hidden="1">{#N/A,#N/A,FALSE,"9PS0"}</definedName>
    <definedName name="аа" localSheetId="2" hidden="1">{#N/A,#N/A,FALSE,"9PS0"}</definedName>
    <definedName name="аа" localSheetId="3" hidden="1">{#N/A,#N/A,FALSE,"9PS0"}</definedName>
    <definedName name="аа" localSheetId="4" hidden="1">{#N/A,#N/A,FALSE,"9PS0"}</definedName>
    <definedName name="аа" localSheetId="5" hidden="1">{#N/A,#N/A,FALSE,"9PS0"}</definedName>
    <definedName name="аа" localSheetId="6" hidden="1">{#N/A,#N/A,FALSE,"9PS0"}</definedName>
    <definedName name="аа" localSheetId="11" hidden="1">{#N/A,#N/A,FALSE,"9PS0"}</definedName>
    <definedName name="аа" localSheetId="17" hidden="1">{#N/A,#N/A,FALSE,"9PS0"}</definedName>
    <definedName name="аа" localSheetId="20" hidden="1">{#N/A,#N/A,FALSE,"9PS0"}</definedName>
    <definedName name="аа" hidden="1">{#N/A,#N/A,FALSE,"9PS0"}</definedName>
    <definedName name="ааа" localSheetId="19">[20]рік!#REF!</definedName>
    <definedName name="ааа" localSheetId="13">[20]рік!#REF!</definedName>
    <definedName name="ааа" localSheetId="0">[20]рік!#REF!</definedName>
    <definedName name="ааа" localSheetId="1">[20]рік!#REF!</definedName>
    <definedName name="авто_1" localSheetId="19">#REF!</definedName>
    <definedName name="авто_1" localSheetId="13">#REF!</definedName>
    <definedName name="авто_1" localSheetId="0">#REF!</definedName>
    <definedName name="авто_1" localSheetId="1">#REF!</definedName>
    <definedName name="авто_2" localSheetId="19">#REF!</definedName>
    <definedName name="авто_2" localSheetId="13">#REF!</definedName>
    <definedName name="авто_2" localSheetId="0">#REF!</definedName>
    <definedName name="авто_2" localSheetId="1">#REF!</definedName>
    <definedName name="авто_3" localSheetId="19">#REF!</definedName>
    <definedName name="авто_3" localSheetId="13">#REF!</definedName>
    <definedName name="авто_3" localSheetId="0">#REF!</definedName>
    <definedName name="авто_3" localSheetId="1">#REF!</definedName>
    <definedName name="авто_4" localSheetId="19">#REF!</definedName>
    <definedName name="авто_4" localSheetId="13">#REF!</definedName>
    <definedName name="авто_4" localSheetId="0">#REF!</definedName>
    <definedName name="авто_4" localSheetId="1">#REF!</definedName>
    <definedName name="авто_5" localSheetId="19">'[10]ат_на 2004_витрати_1'!#REF!</definedName>
    <definedName name="авто_5" localSheetId="13">'[10]ат_на 2004_витрати_1'!#REF!</definedName>
    <definedName name="авто_5" localSheetId="0">'[10]ат_на 2004_витрати_1'!#REF!</definedName>
    <definedName name="авто_5" localSheetId="1">'[10]ат_на 2004_витрати_1'!#REF!</definedName>
    <definedName name="авто_9" localSheetId="19">[21]автотранс!#REF!</definedName>
    <definedName name="авто_9" localSheetId="13">[21]автотранс!#REF!</definedName>
    <definedName name="авто_9" localSheetId="0">[21]автотранс!#REF!</definedName>
    <definedName name="авто_9" localSheetId="1">[21]автотранс!#REF!</definedName>
    <definedName name="авто_9п" localSheetId="19">[21]автотранс!#REF!</definedName>
    <definedName name="авто_9п" localSheetId="13">[21]автотранс!#REF!</definedName>
    <definedName name="авто_9п" localSheetId="0">[21]автотранс!#REF!</definedName>
    <definedName name="авто_9п" localSheetId="1">[21]автотранс!#REF!</definedName>
    <definedName name="авто_г" localSheetId="19">#REF!</definedName>
    <definedName name="авто_г" localSheetId="13">#REF!</definedName>
    <definedName name="авто_г" localSheetId="0">#REF!</definedName>
    <definedName name="авто_г" localSheetId="1">#REF!</definedName>
    <definedName name="авто_зв" localSheetId="19">[21]автотранс!#REF!</definedName>
    <definedName name="авто_зв" localSheetId="13">[21]автотранс!#REF!</definedName>
    <definedName name="авто_зв" localSheetId="0">[21]автотранс!#REF!</definedName>
    <definedName name="авто_зв" localSheetId="1">[21]автотранс!#REF!</definedName>
    <definedName name="авто_о" localSheetId="19">[21]автотранс!#REF!</definedName>
    <definedName name="авто_о" localSheetId="13">[21]автотранс!#REF!</definedName>
    <definedName name="авто_о" localSheetId="0">[21]автотранс!#REF!</definedName>
    <definedName name="авто_о" localSheetId="1">[21]автотранс!#REF!</definedName>
    <definedName name="авто_п" localSheetId="19">[21]автотранс!#REF!</definedName>
    <definedName name="авто_п" localSheetId="13">[21]автотранс!#REF!</definedName>
    <definedName name="авто_п" localSheetId="0">[21]автотранс!#REF!</definedName>
    <definedName name="авто_п" localSheetId="1">[21]автотранс!#REF!</definedName>
    <definedName name="Адреса_підприємства" localSheetId="19">#REF!</definedName>
    <definedName name="Адреса_підприємства" localSheetId="13">#REF!</definedName>
    <definedName name="Адреса_підприємства" localSheetId="0">#REF!</definedName>
    <definedName name="Адреса_підприємства" localSheetId="1">#REF!</definedName>
    <definedName name="акт_1" localSheetId="19">#REF!</definedName>
    <definedName name="акт_1" localSheetId="13">#REF!</definedName>
    <definedName name="акт_1" localSheetId="0">#REF!</definedName>
    <definedName name="акт_1" localSheetId="1">#REF!</definedName>
    <definedName name="акт_2" localSheetId="19">#REF!</definedName>
    <definedName name="акт_2" localSheetId="13">#REF!</definedName>
    <definedName name="акт_2" localSheetId="0">#REF!</definedName>
    <definedName name="акт_2" localSheetId="1">#REF!</definedName>
    <definedName name="акт_3" localSheetId="19">#REF!</definedName>
    <definedName name="акт_3" localSheetId="13">#REF!</definedName>
    <definedName name="акт_3" localSheetId="0">#REF!</definedName>
    <definedName name="акт_3" localSheetId="1">#REF!</definedName>
    <definedName name="акт_4" localSheetId="19">#REF!</definedName>
    <definedName name="акт_4" localSheetId="13">#REF!</definedName>
    <definedName name="акт_4" localSheetId="0">#REF!</definedName>
    <definedName name="акт_4" localSheetId="1">#REF!</definedName>
    <definedName name="акт_г" localSheetId="19">#REF!</definedName>
    <definedName name="акт_г" localSheetId="13">#REF!</definedName>
    <definedName name="акт_г" localSheetId="0">#REF!</definedName>
    <definedName name="акт_г" localSheetId="1">#REF!</definedName>
    <definedName name="аліріцалоисірьл" localSheetId="19">#REF!</definedName>
    <definedName name="аліріцалоисірьл" localSheetId="13">#REF!</definedName>
    <definedName name="аліріцалоисірьл" localSheetId="0">#REF!</definedName>
    <definedName name="аліріцалоисірьл" localSheetId="1">#REF!</definedName>
    <definedName name="ам" localSheetId="23" hidden="1">{"'таб 21'!$A$1:$U$24","'таб 21'!$A$1:$U$1"}</definedName>
    <definedName name="ам" localSheetId="33" hidden="1">{"'таб 21'!$A$1:$U$24","'таб 21'!$A$1:$U$1"}</definedName>
    <definedName name="ам" localSheetId="2" hidden="1">{"'таб 21'!$A$1:$U$24","'таб 21'!$A$1:$U$1"}</definedName>
    <definedName name="ам" localSheetId="3" hidden="1">{"'таб 21'!$A$1:$U$24","'таб 21'!$A$1:$U$1"}</definedName>
    <definedName name="ам" localSheetId="4" hidden="1">{"'таб 21'!$A$1:$U$24","'таб 21'!$A$1:$U$1"}</definedName>
    <definedName name="ам" localSheetId="5" hidden="1">{"'таб 21'!$A$1:$U$24","'таб 21'!$A$1:$U$1"}</definedName>
    <definedName name="ам" localSheetId="6" hidden="1">{"'таб 21'!$A$1:$U$24","'таб 21'!$A$1:$U$1"}</definedName>
    <definedName name="ам" localSheetId="11" hidden="1">{"'таб 21'!$A$1:$U$24","'таб 21'!$A$1:$U$1"}</definedName>
    <definedName name="ам" localSheetId="17" hidden="1">{"'таб 21'!$A$1:$U$24","'таб 21'!$A$1:$U$1"}</definedName>
    <definedName name="ам" localSheetId="20" hidden="1">{"'таб 21'!$A$1:$U$24","'таб 21'!$A$1:$U$1"}</definedName>
    <definedName name="ам" hidden="1">{"'таб 21'!$A$1:$U$24","'таб 21'!$A$1:$U$1"}</definedName>
    <definedName name="аппа" localSheetId="19">[6]!аппа</definedName>
    <definedName name="аппа" localSheetId="13">[6]!аппа</definedName>
    <definedName name="аппа" localSheetId="0">[6]!аппа</definedName>
    <definedName name="аппа" localSheetId="1">[6]!аппа</definedName>
    <definedName name="ар" localSheetId="19">[6]!ар</definedName>
    <definedName name="ар" localSheetId="13">[6]!ар</definedName>
    <definedName name="ар" localSheetId="0">[6]!ар</definedName>
    <definedName name="ар" localSheetId="1">[6]!ар</definedName>
    <definedName name="арпрдлод" localSheetId="19">[22]страх!#REF!</definedName>
    <definedName name="арпрдлод" localSheetId="13">[22]страх!#REF!</definedName>
    <definedName name="арпрдлод" localSheetId="0">[22]страх!#REF!</definedName>
    <definedName name="арпрдлод" localSheetId="1">[22]страх!#REF!</definedName>
    <definedName name="АХО" localSheetId="23" hidden="1">{#N/A,#N/A,TRUE,"попередні"}</definedName>
    <definedName name="АХО" localSheetId="33" hidden="1">{#N/A,#N/A,TRUE,"попередні"}</definedName>
    <definedName name="АХО" localSheetId="2" hidden="1">{#N/A,#N/A,TRUE,"попередні"}</definedName>
    <definedName name="АХО" localSheetId="3" hidden="1">{#N/A,#N/A,TRUE,"попередні"}</definedName>
    <definedName name="АХО" localSheetId="4" hidden="1">{#N/A,#N/A,TRUE,"попередні"}</definedName>
    <definedName name="АХО" localSheetId="5" hidden="1">{#N/A,#N/A,TRUE,"попередні"}</definedName>
    <definedName name="АХО" localSheetId="6" hidden="1">{#N/A,#N/A,TRUE,"попередні"}</definedName>
    <definedName name="АХО" localSheetId="11" hidden="1">{#N/A,#N/A,TRUE,"попередні"}</definedName>
    <definedName name="АХО" localSheetId="17" hidden="1">{#N/A,#N/A,TRUE,"попередні"}</definedName>
    <definedName name="АХО" localSheetId="20" hidden="1">{#N/A,#N/A,TRUE,"попередні"}</definedName>
    <definedName name="АХО" hidden="1">{#N/A,#N/A,TRUE,"попередні"}</definedName>
    <definedName name="_xlnm.Database" localSheetId="19">#REF!</definedName>
    <definedName name="_xlnm.Database" localSheetId="13">#REF!</definedName>
    <definedName name="_xlnm.Database" localSheetId="0">#REF!</definedName>
    <definedName name="_xlnm.Database" localSheetId="1">#REF!</definedName>
    <definedName name="База_данных_ИМ" localSheetId="19">#REF!</definedName>
    <definedName name="База_данных_ИМ" localSheetId="13">#REF!</definedName>
    <definedName name="База_данных_ИМ" localSheetId="0">#REF!</definedName>
    <definedName name="База_данных_ИМ" localSheetId="1">#REF!</definedName>
    <definedName name="банк_пл" localSheetId="19">[23]банк!#REF!</definedName>
    <definedName name="банк_пл" localSheetId="13">[23]банк!#REF!</definedName>
    <definedName name="банк_пл" localSheetId="0">[23]банк!#REF!</definedName>
    <definedName name="банк_пл" localSheetId="1">[23]банк!#REF!</definedName>
    <definedName name="ббб" localSheetId="19">[6]!ббб</definedName>
    <definedName name="ббб" localSheetId="13">[6]!ббб</definedName>
    <definedName name="ббб" localSheetId="0">[6]!ббб</definedName>
    <definedName name="ббб" localSheetId="1">[6]!ббб</definedName>
    <definedName name="безп_9" localSheetId="19">[24]охорона!#REF!</definedName>
    <definedName name="безп_9" localSheetId="13">[24]охорона!#REF!</definedName>
    <definedName name="безп_9" localSheetId="0">[24]охорона!#REF!</definedName>
    <definedName name="безп_9" localSheetId="1">[24]охорона!#REF!</definedName>
    <definedName name="безп_о" localSheetId="19">[24]охорона!#REF!</definedName>
    <definedName name="безп_о" localSheetId="13">[24]охорона!#REF!</definedName>
    <definedName name="безп_о" localSheetId="0">[24]охорона!#REF!</definedName>
    <definedName name="безп_о" localSheetId="1">[24]охорона!#REF!</definedName>
    <definedName name="безп_п" localSheetId="19">[24]охорона!#REF!</definedName>
    <definedName name="безп_п" localSheetId="13">[24]охорона!#REF!</definedName>
    <definedName name="безп_п" localSheetId="0">[24]охорона!#REF!</definedName>
    <definedName name="безп_п" localSheetId="1">[24]охорона!#REF!</definedName>
    <definedName name="бнб" localSheetId="19">[6]!бнб</definedName>
    <definedName name="бнб" localSheetId="13">[6]!бнб</definedName>
    <definedName name="бнб" localSheetId="0">[6]!бнб</definedName>
    <definedName name="бнб" localSheetId="1">[6]!бнб</definedName>
    <definedName name="Бюдж1" localSheetId="19">[3]рік!#REF!</definedName>
    <definedName name="Бюдж1" localSheetId="13">[3]рік!#REF!</definedName>
    <definedName name="Бюдж1" localSheetId="0">[3]рік!#REF!</definedName>
    <definedName name="Бюдж1" localSheetId="1">[3]рік!#REF!</definedName>
    <definedName name="Бюдж2" localSheetId="19">[3]рік!#REF!</definedName>
    <definedName name="Бюдж2" localSheetId="13">[3]рік!#REF!</definedName>
    <definedName name="Бюдж2" localSheetId="0">[3]рік!#REF!</definedName>
    <definedName name="Бюдж2" localSheetId="1">[3]рік!#REF!</definedName>
    <definedName name="в" localSheetId="23" hidden="1">{#N/A,#N/A,FALSE,"9PS0"}</definedName>
    <definedName name="в" localSheetId="33" hidden="1">{#N/A,#N/A,FALSE,"9PS0"}</definedName>
    <definedName name="в" localSheetId="2" hidden="1">{#N/A,#N/A,FALSE,"9PS0"}</definedName>
    <definedName name="в" localSheetId="3" hidden="1">{#N/A,#N/A,FALSE,"9PS0"}</definedName>
    <definedName name="в" localSheetId="4" hidden="1">{#N/A,#N/A,FALSE,"9PS0"}</definedName>
    <definedName name="в" localSheetId="5" hidden="1">{#N/A,#N/A,FALSE,"9PS0"}</definedName>
    <definedName name="в" localSheetId="6" hidden="1">{#N/A,#N/A,FALSE,"9PS0"}</definedName>
    <definedName name="в" localSheetId="11" hidden="1">{#N/A,#N/A,FALSE,"9PS0"}</definedName>
    <definedName name="в" localSheetId="17" hidden="1">{#N/A,#N/A,FALSE,"9PS0"}</definedName>
    <definedName name="в" localSheetId="20" hidden="1">{#N/A,#N/A,FALSE,"9PS0"}</definedName>
    <definedName name="в" hidden="1">{#N/A,#N/A,FALSE,"9PS0"}</definedName>
    <definedName name="вааа" localSheetId="23" hidden="1">{#N/A,#N/A,FALSE,"9PS0"}</definedName>
    <definedName name="вааа" localSheetId="33" hidden="1">{#N/A,#N/A,FALSE,"9PS0"}</definedName>
    <definedName name="вааа" localSheetId="2" hidden="1">{#N/A,#N/A,FALSE,"9PS0"}</definedName>
    <definedName name="вааа" localSheetId="3" hidden="1">{#N/A,#N/A,FALSE,"9PS0"}</definedName>
    <definedName name="вааа" localSheetId="4" hidden="1">{#N/A,#N/A,FALSE,"9PS0"}</definedName>
    <definedName name="вааа" localSheetId="5" hidden="1">{#N/A,#N/A,FALSE,"9PS0"}</definedName>
    <definedName name="вааа" localSheetId="6" hidden="1">{#N/A,#N/A,FALSE,"9PS0"}</definedName>
    <definedName name="вааа" localSheetId="11" hidden="1">{#N/A,#N/A,FALSE,"9PS0"}</definedName>
    <definedName name="вааа" localSheetId="17" hidden="1">{#N/A,#N/A,FALSE,"9PS0"}</definedName>
    <definedName name="вааа" localSheetId="20" hidden="1">{#N/A,#N/A,FALSE,"9PS0"}</definedName>
    <definedName name="вааа" hidden="1">{#N/A,#N/A,FALSE,"9PS0"}</definedName>
    <definedName name="ваи" localSheetId="19">[6]!ваи</definedName>
    <definedName name="ваи" localSheetId="13">[6]!ваи</definedName>
    <definedName name="ваи" localSheetId="0">[6]!ваи</definedName>
    <definedName name="ваи" localSheetId="1">[6]!ваи</definedName>
    <definedName name="вика" localSheetId="19">[6]!вика</definedName>
    <definedName name="вика" localSheetId="13">[6]!вика</definedName>
    <definedName name="вика" localSheetId="0">[6]!вика</definedName>
    <definedName name="вика" localSheetId="1">[6]!вика</definedName>
    <definedName name="вир_1" localSheetId="19">#REF!</definedName>
    <definedName name="вир_1" localSheetId="13">#REF!</definedName>
    <definedName name="вир_1" localSheetId="0">#REF!</definedName>
    <definedName name="вир_1" localSheetId="1">#REF!</definedName>
    <definedName name="вир_2" localSheetId="19">#REF!</definedName>
    <definedName name="вир_2" localSheetId="13">#REF!</definedName>
    <definedName name="вир_2" localSheetId="0">#REF!</definedName>
    <definedName name="вир_2" localSheetId="1">#REF!</definedName>
    <definedName name="вир_3" localSheetId="19">#REF!</definedName>
    <definedName name="вир_3" localSheetId="13">#REF!</definedName>
    <definedName name="вир_3" localSheetId="0">#REF!</definedName>
    <definedName name="вир_3" localSheetId="1">#REF!</definedName>
    <definedName name="вир_4" localSheetId="19">#REF!</definedName>
    <definedName name="вир_4" localSheetId="13">#REF!</definedName>
    <definedName name="вир_4" localSheetId="0">#REF!</definedName>
    <definedName name="вир_4" localSheetId="1">#REF!</definedName>
    <definedName name="вир_г" localSheetId="19">#REF!</definedName>
    <definedName name="вир_г" localSheetId="13">#REF!</definedName>
    <definedName name="вир_г" localSheetId="0">#REF!</definedName>
    <definedName name="вир_г" localSheetId="1">#REF!</definedName>
    <definedName name="вир_оч" localSheetId="19">#REF!</definedName>
    <definedName name="вир_оч" localSheetId="13">#REF!</definedName>
    <definedName name="вир_оч" localSheetId="0">#REF!</definedName>
    <definedName name="вир_оч" localSheetId="1">#REF!</definedName>
    <definedName name="вир_пл" localSheetId="19">#REF!</definedName>
    <definedName name="вир_пл" localSheetId="13">#REF!</definedName>
    <definedName name="вир_пл" localSheetId="0">#REF!</definedName>
    <definedName name="вир_пл" localSheetId="1">#REF!</definedName>
    <definedName name="витр_1" localSheetId="19">#REF!</definedName>
    <definedName name="витр_1" localSheetId="13">#REF!</definedName>
    <definedName name="витр_1" localSheetId="0">#REF!</definedName>
    <definedName name="витр_1" localSheetId="1">#REF!</definedName>
    <definedName name="витр_2" localSheetId="19">#REF!</definedName>
    <definedName name="витр_2" localSheetId="13">#REF!</definedName>
    <definedName name="витр_2" localSheetId="0">#REF!</definedName>
    <definedName name="витр_2" localSheetId="1">#REF!</definedName>
    <definedName name="витр_3" localSheetId="19">#REF!</definedName>
    <definedName name="витр_3" localSheetId="13">#REF!</definedName>
    <definedName name="витр_3" localSheetId="0">#REF!</definedName>
    <definedName name="витр_3" localSheetId="1">#REF!</definedName>
    <definedName name="витр_4" localSheetId="19">#REF!</definedName>
    <definedName name="витр_4" localSheetId="13">#REF!</definedName>
    <definedName name="витр_4" localSheetId="0">#REF!</definedName>
    <definedName name="витр_4" localSheetId="1">#REF!</definedName>
    <definedName name="витр_9" localSheetId="19">#REF!</definedName>
    <definedName name="витр_9" localSheetId="13">#REF!</definedName>
    <definedName name="витр_9" localSheetId="0">#REF!</definedName>
    <definedName name="витр_9" localSheetId="1">#REF!</definedName>
    <definedName name="витр_9п" localSheetId="19">#REF!</definedName>
    <definedName name="витр_9п" localSheetId="13">#REF!</definedName>
    <definedName name="витр_9п" localSheetId="0">#REF!</definedName>
    <definedName name="витр_9п" localSheetId="1">#REF!</definedName>
    <definedName name="витр_г" localSheetId="19">#REF!</definedName>
    <definedName name="витр_г" localSheetId="13">#REF!</definedName>
    <definedName name="витр_г" localSheetId="0">#REF!</definedName>
    <definedName name="витр_г" localSheetId="1">#REF!</definedName>
    <definedName name="витр_зв" localSheetId="19">#REF!</definedName>
    <definedName name="витр_зв" localSheetId="13">#REF!</definedName>
    <definedName name="витр_зв" localSheetId="0">#REF!</definedName>
    <definedName name="витр_зв" localSheetId="1">#REF!</definedName>
    <definedName name="витр_о" localSheetId="19">#REF!</definedName>
    <definedName name="витр_о" localSheetId="13">#REF!</definedName>
    <definedName name="витр_о" localSheetId="0">#REF!</definedName>
    <definedName name="витр_о" localSheetId="1">#REF!</definedName>
    <definedName name="витр_п" localSheetId="19">#REF!</definedName>
    <definedName name="витр_п" localSheetId="13">#REF!</definedName>
    <definedName name="витр_п" localSheetId="0">#REF!</definedName>
    <definedName name="витр_п" localSheetId="1">#REF!</definedName>
    <definedName name="витрати" hidden="1">'[19]1998'!$C$1:$E$65536,'[19]1998'!$I$1:$AC$65536</definedName>
    <definedName name="Відпуск" localSheetId="19">#REF!</definedName>
    <definedName name="Відпуск" localSheetId="13">#REF!</definedName>
    <definedName name="Відпуск" localSheetId="0">#REF!</definedName>
    <definedName name="Відпуск" localSheetId="1">#REF!</definedName>
    <definedName name="відх_оч" localSheetId="19">'[25] гв'!#REF!</definedName>
    <definedName name="відх_оч" localSheetId="13">'[25] гв'!#REF!</definedName>
    <definedName name="відх_оч" localSheetId="0">'[25] гв'!#REF!</definedName>
    <definedName name="відх_оч" localSheetId="1">'[25] гв'!#REF!</definedName>
    <definedName name="відх_пл" localSheetId="19">'[25] гв'!#REF!</definedName>
    <definedName name="відх_пл" localSheetId="13">'[25] гв'!#REF!</definedName>
    <definedName name="відх_пл" localSheetId="0">'[25] гв'!#REF!</definedName>
    <definedName name="відх_пл" localSheetId="1">'[25] гв'!#REF!</definedName>
    <definedName name="вііф" localSheetId="23" hidden="1">{#N/A,#N/A,FALSE,"9PS0"}</definedName>
    <definedName name="вііф" localSheetId="33" hidden="1">{#N/A,#N/A,FALSE,"9PS0"}</definedName>
    <definedName name="вііф" localSheetId="2" hidden="1">{#N/A,#N/A,FALSE,"9PS0"}</definedName>
    <definedName name="вііф" localSheetId="3" hidden="1">{#N/A,#N/A,FALSE,"9PS0"}</definedName>
    <definedName name="вііф" localSheetId="4" hidden="1">{#N/A,#N/A,FALSE,"9PS0"}</definedName>
    <definedName name="вііф" localSheetId="5" hidden="1">{#N/A,#N/A,FALSE,"9PS0"}</definedName>
    <definedName name="вііф" localSheetId="6" hidden="1">{#N/A,#N/A,FALSE,"9PS0"}</definedName>
    <definedName name="вііф" localSheetId="11" hidden="1">{#N/A,#N/A,FALSE,"9PS0"}</definedName>
    <definedName name="вііф" localSheetId="17" hidden="1">{#N/A,#N/A,FALSE,"9PS0"}</definedName>
    <definedName name="вііф" localSheetId="20" hidden="1">{#N/A,#N/A,FALSE,"9PS0"}</definedName>
    <definedName name="вііф" hidden="1">{#N/A,#N/A,FALSE,"9PS0"}</definedName>
    <definedName name="внешние_поставщики" localSheetId="19">#REF!</definedName>
    <definedName name="внешние_поставщики" localSheetId="13">#REF!</definedName>
    <definedName name="внешние_поставщики" localSheetId="0">#REF!</definedName>
    <definedName name="внешние_поставщики" localSheetId="1">#REF!</definedName>
    <definedName name="вод_1" localSheetId="19">[26]бюджет_шаб_07!#REF!</definedName>
    <definedName name="вод_1" localSheetId="13">[26]бюджет_шаб_07!#REF!</definedName>
    <definedName name="вод_1" localSheetId="0">[26]бюджет_шаб_07!#REF!</definedName>
    <definedName name="вод_1" localSheetId="1">[26]бюджет_шаб_07!#REF!</definedName>
    <definedName name="вод_2" localSheetId="19">[26]бюджет_шаб_07!#REF!</definedName>
    <definedName name="вод_2" localSheetId="13">[26]бюджет_шаб_07!#REF!</definedName>
    <definedName name="вод_2" localSheetId="0">[26]бюджет_шаб_07!#REF!</definedName>
    <definedName name="вод_2" localSheetId="1">[26]бюджет_шаб_07!#REF!</definedName>
    <definedName name="вода2" localSheetId="23" hidden="1">{#N/A,#N/A,FALSE,"9PS0"}</definedName>
    <definedName name="вода2" localSheetId="33" hidden="1">{#N/A,#N/A,FALSE,"9PS0"}</definedName>
    <definedName name="вода2" localSheetId="2" hidden="1">{#N/A,#N/A,FALSE,"9PS0"}</definedName>
    <definedName name="вода2" localSheetId="3" hidden="1">{#N/A,#N/A,FALSE,"9PS0"}</definedName>
    <definedName name="вода2" localSheetId="4" hidden="1">{#N/A,#N/A,FALSE,"9PS0"}</definedName>
    <definedName name="вода2" localSheetId="5" hidden="1">{#N/A,#N/A,FALSE,"9PS0"}</definedName>
    <definedName name="вода2" localSheetId="6" hidden="1">{#N/A,#N/A,FALSE,"9PS0"}</definedName>
    <definedName name="вода2" localSheetId="11" hidden="1">{#N/A,#N/A,FALSE,"9PS0"}</definedName>
    <definedName name="вода2" localSheetId="17" hidden="1">{#N/A,#N/A,FALSE,"9PS0"}</definedName>
    <definedName name="вода2" localSheetId="20" hidden="1">{#N/A,#N/A,FALSE,"9PS0"}</definedName>
    <definedName name="вода2" hidden="1">{#N/A,#N/A,FALSE,"9PS0"}</definedName>
    <definedName name="вохр_1" localSheetId="19">#REF!</definedName>
    <definedName name="вохр_1" localSheetId="13">#REF!</definedName>
    <definedName name="вохр_1" localSheetId="0">#REF!</definedName>
    <definedName name="вохр_1" localSheetId="1">#REF!</definedName>
    <definedName name="вохр_2" localSheetId="19">'[27]0291'!#REF!</definedName>
    <definedName name="вохр_2" localSheetId="13">'[27]0291'!#REF!</definedName>
    <definedName name="вохр_2" localSheetId="0">'[27]0291'!#REF!</definedName>
    <definedName name="вохр_2" localSheetId="1">'[27]0291'!#REF!</definedName>
    <definedName name="вохр_3" localSheetId="19">'[27]0291'!#REF!</definedName>
    <definedName name="вохр_3" localSheetId="13">'[27]0291'!#REF!</definedName>
    <definedName name="вохр_3" localSheetId="0">'[27]0291'!#REF!</definedName>
    <definedName name="вохр_3" localSheetId="1">'[27]0291'!#REF!</definedName>
    <definedName name="вохр_4" localSheetId="19">'[27]0291'!#REF!</definedName>
    <definedName name="вохр_4" localSheetId="13">'[27]0291'!#REF!</definedName>
    <definedName name="вохр_4" localSheetId="0">'[27]0291'!#REF!</definedName>
    <definedName name="вохр_4" localSheetId="1">'[27]0291'!#REF!</definedName>
    <definedName name="вохр_оч" localSheetId="19">'[27]0291'!#REF!</definedName>
    <definedName name="вохр_оч" localSheetId="13">'[27]0291'!#REF!</definedName>
    <definedName name="вохр_оч" localSheetId="0">'[27]0291'!#REF!</definedName>
    <definedName name="вохр_оч" localSheetId="1">'[27]0291'!#REF!</definedName>
    <definedName name="вохр_пл" localSheetId="19">'[28]сторож охор_шаб'!#REF!</definedName>
    <definedName name="вохр_пл" localSheetId="13">'[28]сторож охор_шаб'!#REF!</definedName>
    <definedName name="вохр_пл" localSheetId="0">'[28]сторож охор_шаб'!#REF!</definedName>
    <definedName name="вохр_пл" localSheetId="1">'[28]сторож охор_шаб'!#REF!</definedName>
    <definedName name="все_с_01" localSheetId="19">#REF!</definedName>
    <definedName name="все_с_01" localSheetId="13">#REF!</definedName>
    <definedName name="все_с_01" localSheetId="0">#REF!</definedName>
    <definedName name="все_с_01" localSheetId="1">#REF!</definedName>
    <definedName name="ВСЬОГО" localSheetId="19">#REF!</definedName>
    <definedName name="ВСЬОГО" localSheetId="13">#REF!</definedName>
    <definedName name="ВСЬОГО" localSheetId="0">#REF!</definedName>
    <definedName name="ВСЬОГО" localSheetId="1">#REF!</definedName>
    <definedName name="вы" localSheetId="19">[6]!вы</definedName>
    <definedName name="вы" localSheetId="13">[6]!вы</definedName>
    <definedName name="вы" localSheetId="0">[6]!вы</definedName>
    <definedName name="вы" localSheetId="1">[6]!вы</definedName>
    <definedName name="выс" localSheetId="23" hidden="1">{"'таб 21'!$A$1:$U$24","'таб 21'!$A$1:$U$1"}</definedName>
    <definedName name="выс" localSheetId="33" hidden="1">{"'таб 21'!$A$1:$U$24","'таб 21'!$A$1:$U$1"}</definedName>
    <definedName name="выс" localSheetId="2" hidden="1">{"'таб 21'!$A$1:$U$24","'таб 21'!$A$1:$U$1"}</definedName>
    <definedName name="выс" localSheetId="3" hidden="1">{"'таб 21'!$A$1:$U$24","'таб 21'!$A$1:$U$1"}</definedName>
    <definedName name="выс" localSheetId="4" hidden="1">{"'таб 21'!$A$1:$U$24","'таб 21'!$A$1:$U$1"}</definedName>
    <definedName name="выс" localSheetId="5" hidden="1">{"'таб 21'!$A$1:$U$24","'таб 21'!$A$1:$U$1"}</definedName>
    <definedName name="выс" localSheetId="6" hidden="1">{"'таб 21'!$A$1:$U$24","'таб 21'!$A$1:$U$1"}</definedName>
    <definedName name="выс" localSheetId="11" hidden="1">{"'таб 21'!$A$1:$U$24","'таб 21'!$A$1:$U$1"}</definedName>
    <definedName name="выс" localSheetId="17" hidden="1">{"'таб 21'!$A$1:$U$24","'таб 21'!$A$1:$U$1"}</definedName>
    <definedName name="выс" localSheetId="20" hidden="1">{"'таб 21'!$A$1:$U$24","'таб 21'!$A$1:$U$1"}</definedName>
    <definedName name="выс" hidden="1">{"'таб 21'!$A$1:$U$24","'таб 21'!$A$1:$U$1"}</definedName>
    <definedName name="выц" localSheetId="19">[6]!выц</definedName>
    <definedName name="выц" localSheetId="13">[6]!выц</definedName>
    <definedName name="выц" localSheetId="0">[6]!выц</definedName>
    <definedName name="выц" localSheetId="1">[6]!выц</definedName>
    <definedName name="Г123" localSheetId="19">'[29]вд (анал)'!#REF!</definedName>
    <definedName name="Г123" localSheetId="13">'[29]вд (анал)'!#REF!</definedName>
    <definedName name="Г123" localSheetId="0">'[29]вд (анал)'!#REF!</definedName>
    <definedName name="Г123" localSheetId="1">'[29]вд (анал)'!#REF!</definedName>
    <definedName name="г154" localSheetId="19">#REF!</definedName>
    <definedName name="г154" localSheetId="13">#REF!</definedName>
    <definedName name="г154" localSheetId="0">#REF!</definedName>
    <definedName name="г154" localSheetId="1">#REF!</definedName>
    <definedName name="ГК" localSheetId="23" hidden="1">{#N/A,#N/A,TRUE,"попередні"}</definedName>
    <definedName name="ГК" localSheetId="33" hidden="1">{#N/A,#N/A,TRUE,"попередні"}</definedName>
    <definedName name="ГК" localSheetId="2" hidden="1">{#N/A,#N/A,TRUE,"попередні"}</definedName>
    <definedName name="ГК" localSheetId="3" hidden="1">{#N/A,#N/A,TRUE,"попередні"}</definedName>
    <definedName name="ГК" localSheetId="4" hidden="1">{#N/A,#N/A,TRUE,"попередні"}</definedName>
    <definedName name="ГК" localSheetId="5" hidden="1">{#N/A,#N/A,TRUE,"попередні"}</definedName>
    <definedName name="ГК" localSheetId="6" hidden="1">{#N/A,#N/A,TRUE,"попередні"}</definedName>
    <definedName name="ГК" localSheetId="11" hidden="1">{#N/A,#N/A,TRUE,"попередні"}</definedName>
    <definedName name="ГК" localSheetId="17" hidden="1">{#N/A,#N/A,TRUE,"попередні"}</definedName>
    <definedName name="ГК" localSheetId="20" hidden="1">{#N/A,#N/A,TRUE,"попередні"}</definedName>
    <definedName name="ГК" hidden="1">{#N/A,#N/A,TRUE,"попередні"}</definedName>
    <definedName name="госп_п_01" localSheetId="19">#REF!</definedName>
    <definedName name="госп_п_01" localSheetId="13">#REF!</definedName>
    <definedName name="госп_п_01" localSheetId="0">#REF!</definedName>
    <definedName name="госп_п_01" localSheetId="1">#REF!</definedName>
    <definedName name="госп_п_02" localSheetId="19">#REF!</definedName>
    <definedName name="госп_п_02" localSheetId="13">#REF!</definedName>
    <definedName name="госп_п_02" localSheetId="0">#REF!</definedName>
    <definedName name="госп_п_02" localSheetId="1">#REF!</definedName>
    <definedName name="госп_с_01" localSheetId="19">#REF!</definedName>
    <definedName name="госп_с_01" localSheetId="13">#REF!</definedName>
    <definedName name="госп_с_01" localSheetId="0">#REF!</definedName>
    <definedName name="госп_с_01" localSheetId="1">#REF!</definedName>
    <definedName name="госп_ф_01" localSheetId="19">#REF!</definedName>
    <definedName name="госп_ф_01" localSheetId="13">#REF!</definedName>
    <definedName name="госп_ф_01" localSheetId="0">#REF!</definedName>
    <definedName name="госп_ф_01" localSheetId="1">#REF!</definedName>
    <definedName name="гр.5_р.12" localSheetId="19">#REF!</definedName>
    <definedName name="гр.5_р.12" localSheetId="13">#REF!</definedName>
    <definedName name="гр.5_р.12" localSheetId="0">#REF!</definedName>
    <definedName name="гр.5_р.12" localSheetId="1">#REF!</definedName>
    <definedName name="гр.7_р.12" localSheetId="19">#REF!</definedName>
    <definedName name="гр.7_р.12" localSheetId="13">#REF!</definedName>
    <definedName name="гр.7_р.12" localSheetId="0">#REF!</definedName>
    <definedName name="гр.7_р.12" localSheetId="1">#REF!</definedName>
    <definedName name="график" localSheetId="19">#REF!</definedName>
    <definedName name="график" localSheetId="13">#REF!</definedName>
    <definedName name="график" localSheetId="0">#REF!</definedName>
    <definedName name="график" localSheetId="1">#REF!</definedName>
    <definedName name="ГРУДЕНЬ" localSheetId="23" hidden="1">{#N/A,#N/A,FALSE,"9PS0"}</definedName>
    <definedName name="ГРУДЕНЬ" localSheetId="33" hidden="1">{#N/A,#N/A,FALSE,"9PS0"}</definedName>
    <definedName name="ГРУДЕНЬ" localSheetId="2" hidden="1">{#N/A,#N/A,FALSE,"9PS0"}</definedName>
    <definedName name="ГРУДЕНЬ" localSheetId="3" hidden="1">{#N/A,#N/A,FALSE,"9PS0"}</definedName>
    <definedName name="ГРУДЕНЬ" localSheetId="4" hidden="1">{#N/A,#N/A,FALSE,"9PS0"}</definedName>
    <definedName name="ГРУДЕНЬ" localSheetId="5" hidden="1">{#N/A,#N/A,FALSE,"9PS0"}</definedName>
    <definedName name="ГРУДЕНЬ" localSheetId="6" hidden="1">{#N/A,#N/A,FALSE,"9PS0"}</definedName>
    <definedName name="ГРУДЕНЬ" localSheetId="11" hidden="1">{#N/A,#N/A,FALSE,"9PS0"}</definedName>
    <definedName name="ГРУДЕНЬ" localSheetId="17" hidden="1">{#N/A,#N/A,FALSE,"9PS0"}</definedName>
    <definedName name="ГРУДЕНЬ" localSheetId="20" hidden="1">{#N/A,#N/A,FALSE,"9PS0"}</definedName>
    <definedName name="ГРУДЕНЬ" hidden="1">{#N/A,#N/A,FALSE,"9PS0"}</definedName>
    <definedName name="Группа_ДТЭК_внешние_поставщики" localSheetId="19">#REF!</definedName>
    <definedName name="Группа_ДТЭК_внешние_поставщики" localSheetId="13">#REF!</definedName>
    <definedName name="Группа_ДТЭК_внешние_поставщики" localSheetId="0">#REF!</definedName>
    <definedName name="Группа_ДТЭК_внешние_поставщики" localSheetId="1">#REF!</definedName>
    <definedName name="Группа_ДТЭК_наименование" localSheetId="19">#REF!</definedName>
    <definedName name="Группа_ДТЭК_наименование" localSheetId="13">#REF!</definedName>
    <definedName name="Группа_ДТЭК_наименование" localSheetId="0">#REF!</definedName>
    <definedName name="Группа_ДТЭК_наименование" localSheetId="1">#REF!</definedName>
    <definedName name="гсм_б_10м" localSheetId="19">#REF!</definedName>
    <definedName name="гсм_б_10м" localSheetId="13">#REF!</definedName>
    <definedName name="гсм_б_10м" localSheetId="0">#REF!</definedName>
    <definedName name="гсм_б_10м" localSheetId="1">#REF!</definedName>
    <definedName name="гсм_б_11м" localSheetId="19">#REF!</definedName>
    <definedName name="гсм_б_11м" localSheetId="13">#REF!</definedName>
    <definedName name="гсм_б_11м" localSheetId="0">#REF!</definedName>
    <definedName name="гсм_б_11м" localSheetId="1">#REF!</definedName>
    <definedName name="гсм_б_12м" localSheetId="19">#REF!</definedName>
    <definedName name="гсм_б_12м" localSheetId="13">#REF!</definedName>
    <definedName name="гсм_б_12м" localSheetId="0">#REF!</definedName>
    <definedName name="гсм_б_12м" localSheetId="1">#REF!</definedName>
    <definedName name="гсм_б_2м" localSheetId="19">#REF!</definedName>
    <definedName name="гсм_б_2м" localSheetId="13">#REF!</definedName>
    <definedName name="гсм_б_2м" localSheetId="0">#REF!</definedName>
    <definedName name="гсм_б_2м" localSheetId="1">#REF!</definedName>
    <definedName name="гсм_б_3м" localSheetId="19">#REF!</definedName>
    <definedName name="гсм_б_3м" localSheetId="13">#REF!</definedName>
    <definedName name="гсм_б_3м" localSheetId="0">#REF!</definedName>
    <definedName name="гсм_б_3м" localSheetId="1">#REF!</definedName>
    <definedName name="гсм_б_4м" localSheetId="19">#REF!</definedName>
    <definedName name="гсм_б_4м" localSheetId="13">#REF!</definedName>
    <definedName name="гсм_б_4м" localSheetId="0">#REF!</definedName>
    <definedName name="гсм_б_4м" localSheetId="1">#REF!</definedName>
    <definedName name="гсм_б_5м" localSheetId="19">#REF!</definedName>
    <definedName name="гсм_б_5м" localSheetId="13">#REF!</definedName>
    <definedName name="гсм_б_5м" localSheetId="0">#REF!</definedName>
    <definedName name="гсм_б_5м" localSheetId="1">#REF!</definedName>
    <definedName name="гсм_б_6м" localSheetId="19">#REF!</definedName>
    <definedName name="гсм_б_6м" localSheetId="13">#REF!</definedName>
    <definedName name="гсм_б_6м" localSheetId="0">#REF!</definedName>
    <definedName name="гсм_б_6м" localSheetId="1">#REF!</definedName>
    <definedName name="гсм_б_7м" localSheetId="19">#REF!</definedName>
    <definedName name="гсм_б_7м" localSheetId="13">#REF!</definedName>
    <definedName name="гсм_б_7м" localSheetId="0">#REF!</definedName>
    <definedName name="гсм_б_7м" localSheetId="1">#REF!</definedName>
    <definedName name="гсм_б_8м" localSheetId="19">#REF!</definedName>
    <definedName name="гсм_б_8м" localSheetId="13">#REF!</definedName>
    <definedName name="гсм_б_8м" localSheetId="0">#REF!</definedName>
    <definedName name="гсм_б_8м" localSheetId="1">#REF!</definedName>
    <definedName name="гсм_б_9м" localSheetId="19">#REF!</definedName>
    <definedName name="гсм_б_9м" localSheetId="13">#REF!</definedName>
    <definedName name="гсм_б_9м" localSheetId="0">#REF!</definedName>
    <definedName name="гсм_б_9м" localSheetId="1">#REF!</definedName>
    <definedName name="гсм_б_авг" localSheetId="19">#REF!</definedName>
    <definedName name="гсм_б_авг" localSheetId="13">#REF!</definedName>
    <definedName name="гсм_б_авг" localSheetId="0">#REF!</definedName>
    <definedName name="гсм_б_авг" localSheetId="1">#REF!</definedName>
    <definedName name="гсм_б_апр" localSheetId="19">#REF!</definedName>
    <definedName name="гсм_б_апр" localSheetId="13">#REF!</definedName>
    <definedName name="гсм_б_апр" localSheetId="0">#REF!</definedName>
    <definedName name="гсм_б_апр" localSheetId="1">#REF!</definedName>
    <definedName name="гсм_б_дек" localSheetId="19">#REF!</definedName>
    <definedName name="гсм_б_дек" localSheetId="13">#REF!</definedName>
    <definedName name="гсм_б_дек" localSheetId="0">#REF!</definedName>
    <definedName name="гсм_б_дек" localSheetId="1">#REF!</definedName>
    <definedName name="гсм_б_июль" localSheetId="19">#REF!</definedName>
    <definedName name="гсм_б_июль" localSheetId="13">#REF!</definedName>
    <definedName name="гсм_б_июль" localSheetId="0">#REF!</definedName>
    <definedName name="гсм_б_июль" localSheetId="1">#REF!</definedName>
    <definedName name="гсм_б_июнь" localSheetId="19">#REF!</definedName>
    <definedName name="гсм_б_июнь" localSheetId="13">#REF!</definedName>
    <definedName name="гсм_б_июнь" localSheetId="0">#REF!</definedName>
    <definedName name="гсм_б_июнь" localSheetId="1">#REF!</definedName>
    <definedName name="гсм_б_май" localSheetId="19">#REF!</definedName>
    <definedName name="гсм_б_май" localSheetId="13">#REF!</definedName>
    <definedName name="гсм_б_май" localSheetId="0">#REF!</definedName>
    <definedName name="гсм_б_май" localSheetId="1">#REF!</definedName>
    <definedName name="гсм_б_март" localSheetId="19">#REF!</definedName>
    <definedName name="гсм_б_март" localSheetId="13">#REF!</definedName>
    <definedName name="гсм_б_март" localSheetId="0">#REF!</definedName>
    <definedName name="гсм_б_март" localSheetId="1">#REF!</definedName>
    <definedName name="гсм_б_нояб" localSheetId="19">#REF!</definedName>
    <definedName name="гсм_б_нояб" localSheetId="13">#REF!</definedName>
    <definedName name="гсм_б_нояб" localSheetId="0">#REF!</definedName>
    <definedName name="гсм_б_нояб" localSheetId="1">#REF!</definedName>
    <definedName name="гсм_б_окт" localSheetId="19">#REF!</definedName>
    <definedName name="гсм_б_окт" localSheetId="13">#REF!</definedName>
    <definedName name="гсм_б_окт" localSheetId="0">#REF!</definedName>
    <definedName name="гсм_б_окт" localSheetId="1">#REF!</definedName>
    <definedName name="гсм_б_сент" localSheetId="19">#REF!</definedName>
    <definedName name="гсм_б_сент" localSheetId="13">#REF!</definedName>
    <definedName name="гсм_б_сент" localSheetId="0">#REF!</definedName>
    <definedName name="гсм_б_сент" localSheetId="1">#REF!</definedName>
    <definedName name="гсм_б_фев" localSheetId="19">#REF!</definedName>
    <definedName name="гсм_б_фев" localSheetId="13">#REF!</definedName>
    <definedName name="гсм_б_фев" localSheetId="0">#REF!</definedName>
    <definedName name="гсм_б_фев" localSheetId="1">#REF!</definedName>
    <definedName name="гсм_б_янв" localSheetId="19">#REF!</definedName>
    <definedName name="гсм_б_янв" localSheetId="13">#REF!</definedName>
    <definedName name="гсм_б_янв" localSheetId="0">#REF!</definedName>
    <definedName name="гсм_б_янв" localSheetId="1">#REF!</definedName>
    <definedName name="гсм_п_10м" localSheetId="19">#REF!</definedName>
    <definedName name="гсм_п_10м" localSheetId="13">#REF!</definedName>
    <definedName name="гсм_п_10м" localSheetId="0">#REF!</definedName>
    <definedName name="гсм_п_10м" localSheetId="1">#REF!</definedName>
    <definedName name="гсм_п_11м" localSheetId="19">#REF!</definedName>
    <definedName name="гсм_п_11м" localSheetId="13">#REF!</definedName>
    <definedName name="гсм_п_11м" localSheetId="0">#REF!</definedName>
    <definedName name="гсм_п_11м" localSheetId="1">#REF!</definedName>
    <definedName name="гсм_п_12м" localSheetId="19">#REF!</definedName>
    <definedName name="гсм_п_12м" localSheetId="13">#REF!</definedName>
    <definedName name="гсм_п_12м" localSheetId="0">#REF!</definedName>
    <definedName name="гсм_п_12м" localSheetId="1">#REF!</definedName>
    <definedName name="гсм_п_2м" localSheetId="19">#REF!</definedName>
    <definedName name="гсм_п_2м" localSheetId="13">#REF!</definedName>
    <definedName name="гсм_п_2м" localSheetId="0">#REF!</definedName>
    <definedName name="гсм_п_2м" localSheetId="1">#REF!</definedName>
    <definedName name="гсм_п_3м" localSheetId="19">#REF!</definedName>
    <definedName name="гсм_п_3м" localSheetId="13">#REF!</definedName>
    <definedName name="гсм_п_3м" localSheetId="0">#REF!</definedName>
    <definedName name="гсм_п_3м" localSheetId="1">#REF!</definedName>
    <definedName name="гсм_п_4м" localSheetId="19">#REF!</definedName>
    <definedName name="гсм_п_4м" localSheetId="13">#REF!</definedName>
    <definedName name="гсм_п_4м" localSheetId="0">#REF!</definedName>
    <definedName name="гсм_п_4м" localSheetId="1">#REF!</definedName>
    <definedName name="гсм_п_5м" localSheetId="19">#REF!</definedName>
    <definedName name="гсм_п_5м" localSheetId="13">#REF!</definedName>
    <definedName name="гсм_п_5м" localSheetId="0">#REF!</definedName>
    <definedName name="гсм_п_5м" localSheetId="1">#REF!</definedName>
    <definedName name="гсм_п_6м" localSheetId="19">#REF!</definedName>
    <definedName name="гсм_п_6м" localSheetId="13">#REF!</definedName>
    <definedName name="гсм_п_6м" localSheetId="0">#REF!</definedName>
    <definedName name="гсм_п_6м" localSheetId="1">#REF!</definedName>
    <definedName name="гсм_п_7м" localSheetId="19">#REF!</definedName>
    <definedName name="гсм_п_7м" localSheetId="13">#REF!</definedName>
    <definedName name="гсм_п_7м" localSheetId="0">#REF!</definedName>
    <definedName name="гсм_п_7м" localSheetId="1">#REF!</definedName>
    <definedName name="гсм_п_8м" localSheetId="19">#REF!</definedName>
    <definedName name="гсм_п_8м" localSheetId="13">#REF!</definedName>
    <definedName name="гсм_п_8м" localSheetId="0">#REF!</definedName>
    <definedName name="гсм_п_8м" localSheetId="1">#REF!</definedName>
    <definedName name="гсм_п_9м" localSheetId="19">#REF!</definedName>
    <definedName name="гсм_п_9м" localSheetId="13">#REF!</definedName>
    <definedName name="гсм_п_9м" localSheetId="0">#REF!</definedName>
    <definedName name="гсм_п_9м" localSheetId="1">#REF!</definedName>
    <definedName name="гсм_п_авг" localSheetId="19">#REF!</definedName>
    <definedName name="гсм_п_авг" localSheetId="13">#REF!</definedName>
    <definedName name="гсм_п_авг" localSheetId="0">#REF!</definedName>
    <definedName name="гсм_п_авг" localSheetId="1">#REF!</definedName>
    <definedName name="гсм_п_апр" localSheetId="19">#REF!</definedName>
    <definedName name="гсм_п_апр" localSheetId="13">#REF!</definedName>
    <definedName name="гсм_п_апр" localSheetId="0">#REF!</definedName>
    <definedName name="гсм_п_апр" localSheetId="1">#REF!</definedName>
    <definedName name="гсм_п_дек" localSheetId="19">#REF!</definedName>
    <definedName name="гсм_п_дек" localSheetId="13">#REF!</definedName>
    <definedName name="гсм_п_дек" localSheetId="0">#REF!</definedName>
    <definedName name="гсм_п_дек" localSheetId="1">#REF!</definedName>
    <definedName name="гсм_п_июль" localSheetId="19">#REF!</definedName>
    <definedName name="гсм_п_июль" localSheetId="13">#REF!</definedName>
    <definedName name="гсм_п_июль" localSheetId="0">#REF!</definedName>
    <definedName name="гсм_п_июль" localSheetId="1">#REF!</definedName>
    <definedName name="гсм_п_июнь" localSheetId="19">#REF!</definedName>
    <definedName name="гсм_п_июнь" localSheetId="13">#REF!</definedName>
    <definedName name="гсм_п_июнь" localSheetId="0">#REF!</definedName>
    <definedName name="гсм_п_июнь" localSheetId="1">#REF!</definedName>
    <definedName name="гсм_п_май" localSheetId="19">#REF!</definedName>
    <definedName name="гсм_п_май" localSheetId="13">#REF!</definedName>
    <definedName name="гсм_п_май" localSheetId="0">#REF!</definedName>
    <definedName name="гсм_п_май" localSheetId="1">#REF!</definedName>
    <definedName name="гсм_п_март" localSheetId="19">#REF!</definedName>
    <definedName name="гсм_п_март" localSheetId="13">#REF!</definedName>
    <definedName name="гсм_п_март" localSheetId="0">#REF!</definedName>
    <definedName name="гсм_п_март" localSheetId="1">#REF!</definedName>
    <definedName name="гсм_п_нояб" localSheetId="19">#REF!</definedName>
    <definedName name="гсм_п_нояб" localSheetId="13">#REF!</definedName>
    <definedName name="гсм_п_нояб" localSheetId="0">#REF!</definedName>
    <definedName name="гсм_п_нояб" localSheetId="1">#REF!</definedName>
    <definedName name="гсм_п_окт" localSheetId="19">#REF!</definedName>
    <definedName name="гсм_п_окт" localSheetId="13">#REF!</definedName>
    <definedName name="гсм_п_окт" localSheetId="0">#REF!</definedName>
    <definedName name="гсм_п_окт" localSheetId="1">#REF!</definedName>
    <definedName name="гсм_п_сент" localSheetId="19">#REF!</definedName>
    <definedName name="гсм_п_сент" localSheetId="13">#REF!</definedName>
    <definedName name="гсм_п_сент" localSheetId="0">#REF!</definedName>
    <definedName name="гсм_п_сент" localSheetId="1">#REF!</definedName>
    <definedName name="гсм_п_фев" localSheetId="19">#REF!</definedName>
    <definedName name="гсм_п_фев" localSheetId="13">#REF!</definedName>
    <definedName name="гсм_п_фев" localSheetId="0">#REF!</definedName>
    <definedName name="гсм_п_фев" localSheetId="1">#REF!</definedName>
    <definedName name="гсм_п_янв" localSheetId="19">#REF!</definedName>
    <definedName name="гсм_п_янв" localSheetId="13">#REF!</definedName>
    <definedName name="гсм_п_янв" localSheetId="0">#REF!</definedName>
    <definedName name="гсм_п_янв" localSheetId="1">#REF!</definedName>
    <definedName name="гсм_ф_10м" localSheetId="19">#REF!</definedName>
    <definedName name="гсм_ф_10м" localSheetId="13">#REF!</definedName>
    <definedName name="гсм_ф_10м" localSheetId="0">#REF!</definedName>
    <definedName name="гсм_ф_10м" localSheetId="1">#REF!</definedName>
    <definedName name="гсм_ф_11м" localSheetId="19">#REF!</definedName>
    <definedName name="гсм_ф_11м" localSheetId="13">#REF!</definedName>
    <definedName name="гсм_ф_11м" localSheetId="0">#REF!</definedName>
    <definedName name="гсм_ф_11м" localSheetId="1">#REF!</definedName>
    <definedName name="гсм_ф_12м" localSheetId="19">#REF!</definedName>
    <definedName name="гсм_ф_12м" localSheetId="13">#REF!</definedName>
    <definedName name="гсм_ф_12м" localSheetId="0">#REF!</definedName>
    <definedName name="гсм_ф_12м" localSheetId="1">#REF!</definedName>
    <definedName name="гсм_ф_2м" localSheetId="19">#REF!</definedName>
    <definedName name="гсм_ф_2м" localSheetId="13">#REF!</definedName>
    <definedName name="гсм_ф_2м" localSheetId="0">#REF!</definedName>
    <definedName name="гсм_ф_2м" localSheetId="1">#REF!</definedName>
    <definedName name="гсм_ф_3м" localSheetId="19">#REF!</definedName>
    <definedName name="гсм_ф_3м" localSheetId="13">#REF!</definedName>
    <definedName name="гсм_ф_3м" localSheetId="0">#REF!</definedName>
    <definedName name="гсм_ф_3м" localSheetId="1">#REF!</definedName>
    <definedName name="гсм_ф_4м" localSheetId="19">#REF!</definedName>
    <definedName name="гсм_ф_4м" localSheetId="13">#REF!</definedName>
    <definedName name="гсм_ф_4м" localSheetId="0">#REF!</definedName>
    <definedName name="гсм_ф_4м" localSheetId="1">#REF!</definedName>
    <definedName name="гсм_ф_5м" localSheetId="19">#REF!</definedName>
    <definedName name="гсм_ф_5м" localSheetId="13">#REF!</definedName>
    <definedName name="гсм_ф_5м" localSheetId="0">#REF!</definedName>
    <definedName name="гсм_ф_5м" localSheetId="1">#REF!</definedName>
    <definedName name="гсм_ф_6м" localSheetId="19">#REF!</definedName>
    <definedName name="гсм_ф_6м" localSheetId="13">#REF!</definedName>
    <definedName name="гсм_ф_6м" localSheetId="0">#REF!</definedName>
    <definedName name="гсм_ф_6м" localSheetId="1">#REF!</definedName>
    <definedName name="гсм_ф_7м" localSheetId="19">#REF!</definedName>
    <definedName name="гсм_ф_7м" localSheetId="13">#REF!</definedName>
    <definedName name="гсм_ф_7м" localSheetId="0">#REF!</definedName>
    <definedName name="гсм_ф_7м" localSheetId="1">#REF!</definedName>
    <definedName name="гсм_ф_8м" localSheetId="19">#REF!</definedName>
    <definedName name="гсм_ф_8м" localSheetId="13">#REF!</definedName>
    <definedName name="гсм_ф_8м" localSheetId="0">#REF!</definedName>
    <definedName name="гсм_ф_8м" localSheetId="1">#REF!</definedName>
    <definedName name="гсм_ф_9м" localSheetId="19">#REF!</definedName>
    <definedName name="гсм_ф_9м" localSheetId="13">#REF!</definedName>
    <definedName name="гсм_ф_9м" localSheetId="0">#REF!</definedName>
    <definedName name="гсм_ф_9м" localSheetId="1">#REF!</definedName>
    <definedName name="гсм_ф_авг" localSheetId="19">#REF!</definedName>
    <definedName name="гсм_ф_авг" localSheetId="13">#REF!</definedName>
    <definedName name="гсм_ф_авг" localSheetId="0">#REF!</definedName>
    <definedName name="гсм_ф_авг" localSheetId="1">#REF!</definedName>
    <definedName name="гсм_ф_апр" localSheetId="19">#REF!</definedName>
    <definedName name="гсм_ф_апр" localSheetId="13">#REF!</definedName>
    <definedName name="гсм_ф_апр" localSheetId="0">#REF!</definedName>
    <definedName name="гсм_ф_апр" localSheetId="1">#REF!</definedName>
    <definedName name="гсм_ф_дек" localSheetId="19">#REF!</definedName>
    <definedName name="гсм_ф_дек" localSheetId="13">#REF!</definedName>
    <definedName name="гсм_ф_дек" localSheetId="0">#REF!</definedName>
    <definedName name="гсм_ф_дек" localSheetId="1">#REF!</definedName>
    <definedName name="гсм_ф_июль" localSheetId="19">#REF!</definedName>
    <definedName name="гсм_ф_июль" localSheetId="13">#REF!</definedName>
    <definedName name="гсм_ф_июль" localSheetId="0">#REF!</definedName>
    <definedName name="гсм_ф_июль" localSheetId="1">#REF!</definedName>
    <definedName name="гсм_ф_июнь" localSheetId="19">#REF!</definedName>
    <definedName name="гсм_ф_июнь" localSheetId="13">#REF!</definedName>
    <definedName name="гсм_ф_июнь" localSheetId="0">#REF!</definedName>
    <definedName name="гсм_ф_июнь" localSheetId="1">#REF!</definedName>
    <definedName name="гсм_ф_май" localSheetId="19">#REF!</definedName>
    <definedName name="гсм_ф_май" localSheetId="13">#REF!</definedName>
    <definedName name="гсм_ф_май" localSheetId="0">#REF!</definedName>
    <definedName name="гсм_ф_май" localSheetId="1">#REF!</definedName>
    <definedName name="гсм_ф_март" localSheetId="19">#REF!</definedName>
    <definedName name="гсм_ф_март" localSheetId="13">#REF!</definedName>
    <definedName name="гсм_ф_март" localSheetId="0">#REF!</definedName>
    <definedName name="гсм_ф_март" localSheetId="1">#REF!</definedName>
    <definedName name="гсм_ф_нояб" localSheetId="19">#REF!</definedName>
    <definedName name="гсм_ф_нояб" localSheetId="13">#REF!</definedName>
    <definedName name="гсм_ф_нояб" localSheetId="0">#REF!</definedName>
    <definedName name="гсм_ф_нояб" localSheetId="1">#REF!</definedName>
    <definedName name="гсм_ф_окт" localSheetId="19">#REF!</definedName>
    <definedName name="гсм_ф_окт" localSheetId="13">#REF!</definedName>
    <definedName name="гсм_ф_окт" localSheetId="0">#REF!</definedName>
    <definedName name="гсм_ф_окт" localSheetId="1">#REF!</definedName>
    <definedName name="гсм_ф_сент" localSheetId="19">#REF!</definedName>
    <definedName name="гсм_ф_сент" localSheetId="13">#REF!</definedName>
    <definedName name="гсм_ф_сент" localSheetId="0">#REF!</definedName>
    <definedName name="гсм_ф_сент" localSheetId="1">#REF!</definedName>
    <definedName name="гсм_ф_фев" localSheetId="19">#REF!</definedName>
    <definedName name="гсм_ф_фев" localSheetId="13">#REF!</definedName>
    <definedName name="гсм_ф_фев" localSheetId="0">#REF!</definedName>
    <definedName name="гсм_ф_фев" localSheetId="1">#REF!</definedName>
    <definedName name="гсм_ф_янв" localSheetId="19">#REF!</definedName>
    <definedName name="гсм_ф_янв" localSheetId="13">#REF!</definedName>
    <definedName name="гсм_ф_янв" localSheetId="0">#REF!</definedName>
    <definedName name="гсм_ф_янв" localSheetId="1">#REF!</definedName>
    <definedName name="гшб" localSheetId="23" hidden="1">{"'таб 21'!$A$1:$U$24","'таб 21'!$A$1:$U$1"}</definedName>
    <definedName name="гшб" localSheetId="33" hidden="1">{"'таб 21'!$A$1:$U$24","'таб 21'!$A$1:$U$1"}</definedName>
    <definedName name="гшб" localSheetId="2" hidden="1">{"'таб 21'!$A$1:$U$24","'таб 21'!$A$1:$U$1"}</definedName>
    <definedName name="гшб" localSheetId="3" hidden="1">{"'таб 21'!$A$1:$U$24","'таб 21'!$A$1:$U$1"}</definedName>
    <definedName name="гшб" localSheetId="4" hidden="1">{"'таб 21'!$A$1:$U$24","'таб 21'!$A$1:$U$1"}</definedName>
    <definedName name="гшб" localSheetId="5" hidden="1">{"'таб 21'!$A$1:$U$24","'таб 21'!$A$1:$U$1"}</definedName>
    <definedName name="гшб" localSheetId="6" hidden="1">{"'таб 21'!$A$1:$U$24","'таб 21'!$A$1:$U$1"}</definedName>
    <definedName name="гшб" localSheetId="11" hidden="1">{"'таб 21'!$A$1:$U$24","'таб 21'!$A$1:$U$1"}</definedName>
    <definedName name="гшб" localSheetId="17" hidden="1">{"'таб 21'!$A$1:$U$24","'таб 21'!$A$1:$U$1"}</definedName>
    <definedName name="гшб" localSheetId="20" hidden="1">{"'таб 21'!$A$1:$U$24","'таб 21'!$A$1:$U$1"}</definedName>
    <definedName name="гшб" hidden="1">{"'таб 21'!$A$1:$U$24","'таб 21'!$A$1:$U$1"}</definedName>
    <definedName name="Д" localSheetId="19">#REF!</definedName>
    <definedName name="Д" localSheetId="13">#REF!</definedName>
    <definedName name="Д" localSheetId="0">#REF!</definedName>
    <definedName name="Д" localSheetId="1">#REF!</definedName>
    <definedName name="ддд" localSheetId="19">[6]!ддд</definedName>
    <definedName name="ддд" localSheetId="13">[6]!ддд</definedName>
    <definedName name="ддд" localSheetId="0">[6]!ддд</definedName>
    <definedName name="ддд" localSheetId="1">[6]!ддд</definedName>
    <definedName name="дез_1" localSheetId="19">'[27]0292'!#REF!</definedName>
    <definedName name="дез_1" localSheetId="13">'[27]0292'!#REF!</definedName>
    <definedName name="дез_1" localSheetId="0">'[27]0292'!#REF!</definedName>
    <definedName name="дез_1" localSheetId="1">'[27]0292'!#REF!</definedName>
    <definedName name="дез_2" localSheetId="19">'[27]0292'!#REF!</definedName>
    <definedName name="дез_2" localSheetId="13">'[27]0292'!#REF!</definedName>
    <definedName name="дез_2" localSheetId="0">'[27]0292'!#REF!</definedName>
    <definedName name="дез_2" localSheetId="1">'[27]0292'!#REF!</definedName>
    <definedName name="дез_3" localSheetId="19">'[27]0292'!#REF!</definedName>
    <definedName name="дез_3" localSheetId="13">'[27]0292'!#REF!</definedName>
    <definedName name="дез_3" localSheetId="0">'[27]0292'!#REF!</definedName>
    <definedName name="дез_3" localSheetId="1">'[27]0292'!#REF!</definedName>
    <definedName name="дез_4" localSheetId="19">'[27]0292'!#REF!</definedName>
    <definedName name="дез_4" localSheetId="13">'[27]0292'!#REF!</definedName>
    <definedName name="дез_4" localSheetId="0">'[27]0292'!#REF!</definedName>
    <definedName name="дез_4" localSheetId="1">'[27]0292'!#REF!</definedName>
    <definedName name="дез_г" localSheetId="19">'[27]0292'!#REF!</definedName>
    <definedName name="дез_г" localSheetId="13">'[27]0292'!#REF!</definedName>
    <definedName name="дез_г" localSheetId="0">'[27]0292'!#REF!</definedName>
    <definedName name="дез_г" localSheetId="1">'[27]0292'!#REF!</definedName>
    <definedName name="дез_оч" localSheetId="19">'[27]0292'!#REF!</definedName>
    <definedName name="дез_оч" localSheetId="13">'[27]0292'!#REF!</definedName>
    <definedName name="дез_оч" localSheetId="0">'[27]0292'!#REF!</definedName>
    <definedName name="дез_оч" localSheetId="1">'[27]0292'!#REF!</definedName>
    <definedName name="дез_пл" localSheetId="19">[23]дез!#REF!</definedName>
    <definedName name="дез_пл" localSheetId="13">[23]дез!#REF!</definedName>
    <definedName name="дез_пл" localSheetId="0">[23]дез!#REF!</definedName>
    <definedName name="дез_пл" localSheetId="1">[23]дез!#REF!</definedName>
    <definedName name="дез_сх" localSheetId="19">'[27]0292'!#REF!</definedName>
    <definedName name="дез_сх" localSheetId="13">'[27]0292'!#REF!</definedName>
    <definedName name="дез_сх" localSheetId="0">'[27]0292'!#REF!</definedName>
    <definedName name="дез_сх" localSheetId="1">'[27]0292'!#REF!</definedName>
    <definedName name="декабрь" localSheetId="23" hidden="1">{#N/A,#N/A,FALSE,"9PS0"}</definedName>
    <definedName name="декабрь" localSheetId="33" hidden="1">{#N/A,#N/A,FALSE,"9PS0"}</definedName>
    <definedName name="декабрь" localSheetId="2" hidden="1">{#N/A,#N/A,FALSE,"9PS0"}</definedName>
    <definedName name="декабрь" localSheetId="3" hidden="1">{#N/A,#N/A,FALSE,"9PS0"}</definedName>
    <definedName name="декабрь" localSheetId="4" hidden="1">{#N/A,#N/A,FALSE,"9PS0"}</definedName>
    <definedName name="декабрь" localSheetId="5" hidden="1">{#N/A,#N/A,FALSE,"9PS0"}</definedName>
    <definedName name="декабрь" localSheetId="6" hidden="1">{#N/A,#N/A,FALSE,"9PS0"}</definedName>
    <definedName name="декабрь" localSheetId="11" hidden="1">{#N/A,#N/A,FALSE,"9PS0"}</definedName>
    <definedName name="декабрь" localSheetId="17" hidden="1">{#N/A,#N/A,FALSE,"9PS0"}</definedName>
    <definedName name="декабрь" localSheetId="20" hidden="1">{#N/A,#N/A,FALSE,"9PS0"}</definedName>
    <definedName name="декабрь" hidden="1">{#N/A,#N/A,FALSE,"9PS0"}</definedName>
    <definedName name="ДепЕЗ" localSheetId="23" hidden="1">{#N/A,#N/A,FALSE,"9PS0"}</definedName>
    <definedName name="ДепЕЗ" localSheetId="33" hidden="1">{#N/A,#N/A,FALSE,"9PS0"}</definedName>
    <definedName name="ДепЕЗ" localSheetId="2" hidden="1">{#N/A,#N/A,FALSE,"9PS0"}</definedName>
    <definedName name="ДепЕЗ" localSheetId="3" hidden="1">{#N/A,#N/A,FALSE,"9PS0"}</definedName>
    <definedName name="ДепЕЗ" localSheetId="4" hidden="1">{#N/A,#N/A,FALSE,"9PS0"}</definedName>
    <definedName name="ДепЕЗ" localSheetId="5" hidden="1">{#N/A,#N/A,FALSE,"9PS0"}</definedName>
    <definedName name="ДепЕЗ" localSheetId="6" hidden="1">{#N/A,#N/A,FALSE,"9PS0"}</definedName>
    <definedName name="ДепЕЗ" localSheetId="11" hidden="1">{#N/A,#N/A,FALSE,"9PS0"}</definedName>
    <definedName name="ДепЕЗ" localSheetId="17" hidden="1">{#N/A,#N/A,FALSE,"9PS0"}</definedName>
    <definedName name="ДепЕЗ" localSheetId="20" hidden="1">{#N/A,#N/A,FALSE,"9PS0"}</definedName>
    <definedName name="ДепЕЗ" hidden="1">{#N/A,#N/A,FALSE,"9PS0"}</definedName>
    <definedName name="Динамика_импорта_ферро_98_00" localSheetId="19">#REF!</definedName>
    <definedName name="Динамика_импорта_ферро_98_00" localSheetId="13">#REF!</definedName>
    <definedName name="Динамика_импорта_ферро_98_00" localSheetId="0">#REF!</definedName>
    <definedName name="Динамика_импорта_ферро_98_00" localSheetId="1">#REF!</definedName>
    <definedName name="Динамика_импорта_ферро_98_01" localSheetId="19">#REF!</definedName>
    <definedName name="Динамика_импорта_ферро_98_01" localSheetId="13">#REF!</definedName>
    <definedName name="Динамика_импорта_ферро_98_01" localSheetId="0">#REF!</definedName>
    <definedName name="Динамика_импорта_ферро_98_01" localSheetId="1">#REF!</definedName>
    <definedName name="Динамика_импорта_ферро_98_99" localSheetId="19">#REF!</definedName>
    <definedName name="Динамика_импорта_ферро_98_99" localSheetId="13">#REF!</definedName>
    <definedName name="Динамика_импорта_ферро_98_99" localSheetId="0">#REF!</definedName>
    <definedName name="Динамика_импорта_ферро_98_99" localSheetId="1">#REF!</definedName>
    <definedName name="Динамика_экспорта_ферро_98_00" localSheetId="19">#REF!</definedName>
    <definedName name="Динамика_экспорта_ферро_98_00" localSheetId="13">#REF!</definedName>
    <definedName name="Динамика_экспорта_ферро_98_00" localSheetId="0">#REF!</definedName>
    <definedName name="Динамика_экспорта_ферро_98_00" localSheetId="1">#REF!</definedName>
    <definedName name="Динамика_экспорта_ферро_98_01" localSheetId="19">#REF!</definedName>
    <definedName name="Динамика_экспорта_ферро_98_01" localSheetId="13">#REF!</definedName>
    <definedName name="Динамика_экспорта_ферро_98_01" localSheetId="0">#REF!</definedName>
    <definedName name="Динамика_экспорта_ферро_98_01" localSheetId="1">#REF!</definedName>
    <definedName name="Динамика_экспорта_ферро_98_99" localSheetId="19">#REF!</definedName>
    <definedName name="Динамика_экспорта_ферро_98_99" localSheetId="13">#REF!</definedName>
    <definedName name="Динамика_экспорта_ферро_98_99" localSheetId="0">#REF!</definedName>
    <definedName name="Динамика_экспорта_ферро_98_99" localSheetId="1">#REF!</definedName>
    <definedName name="Динамика_экспорта_чугуна_97_00" localSheetId="19">#REF!</definedName>
    <definedName name="Динамика_экспорта_чугуна_97_00" localSheetId="13">#REF!</definedName>
    <definedName name="Динамика_экспорта_чугуна_97_00" localSheetId="0">#REF!</definedName>
    <definedName name="Динамика_экспорта_чугуна_97_00" localSheetId="1">#REF!</definedName>
    <definedName name="Динамика_экспорта_чугуна_98_00" localSheetId="19">#REF!</definedName>
    <definedName name="Динамика_экспорта_чугуна_98_00" localSheetId="13">#REF!</definedName>
    <definedName name="Динамика_экспорта_чугуна_98_00" localSheetId="0">#REF!</definedName>
    <definedName name="Динамика_экспорта_чугуна_98_00" localSheetId="1">#REF!</definedName>
    <definedName name="Динамика_экспорта_чугуна_98_99" localSheetId="19">#REF!</definedName>
    <definedName name="Динамика_экспорта_чугуна_98_99" localSheetId="13">#REF!</definedName>
    <definedName name="Динамика_экспорта_чугуна_98_99" localSheetId="0">#REF!</definedName>
    <definedName name="Динамика_экспорта_чугуна_98_99" localSheetId="1">#REF!</definedName>
    <definedName name="дло1" localSheetId="19">#REF!</definedName>
    <definedName name="дло1" localSheetId="13">#REF!</definedName>
    <definedName name="дло1" localSheetId="0">#REF!</definedName>
    <definedName name="дло1" localSheetId="1">#REF!</definedName>
    <definedName name="ДОЛ" localSheetId="19">#REF!</definedName>
    <definedName name="ДОЛ" localSheetId="13">#REF!</definedName>
    <definedName name="ДОЛ" localSheetId="0">#REF!</definedName>
    <definedName name="ДОЛ" localSheetId="1">#REF!</definedName>
    <definedName name="еда" localSheetId="19">'[10]ат_на 2004_витрати_1'!#REF!</definedName>
    <definedName name="еда" localSheetId="13">'[10]ат_на 2004_витрати_1'!#REF!</definedName>
    <definedName name="еда" localSheetId="0">'[10]ат_на 2004_витрати_1'!#REF!</definedName>
    <definedName name="еда" localSheetId="1">'[10]ат_на 2004_витрати_1'!#REF!</definedName>
    <definedName name="екол_пл" localSheetId="19">#REF!</definedName>
    <definedName name="екол_пл" localSheetId="13">#REF!</definedName>
    <definedName name="екол_пл" localSheetId="0">#REF!</definedName>
    <definedName name="екол_пл" localSheetId="1">#REF!</definedName>
    <definedName name="ен" localSheetId="19">[6]!ен</definedName>
    <definedName name="ен" localSheetId="13">[6]!ен</definedName>
    <definedName name="ен" localSheetId="0">[6]!ен</definedName>
    <definedName name="ен" localSheetId="1">[6]!ен</definedName>
    <definedName name="Ен_елект" localSheetId="23" hidden="1">{#N/A,#N/A,FALSE,"9PS0"}</definedName>
    <definedName name="Ен_елект" localSheetId="33" hidden="1">{#N/A,#N/A,FALSE,"9PS0"}</definedName>
    <definedName name="Ен_елект" localSheetId="2" hidden="1">{#N/A,#N/A,FALSE,"9PS0"}</definedName>
    <definedName name="Ен_елект" localSheetId="3" hidden="1">{#N/A,#N/A,FALSE,"9PS0"}</definedName>
    <definedName name="Ен_елект" localSheetId="4" hidden="1">{#N/A,#N/A,FALSE,"9PS0"}</definedName>
    <definedName name="Ен_елект" localSheetId="5" hidden="1">{#N/A,#N/A,FALSE,"9PS0"}</definedName>
    <definedName name="Ен_елект" localSheetId="6" hidden="1">{#N/A,#N/A,FALSE,"9PS0"}</definedName>
    <definedName name="Ен_елект" localSheetId="11" hidden="1">{#N/A,#N/A,FALSE,"9PS0"}</definedName>
    <definedName name="Ен_елект" localSheetId="17" hidden="1">{#N/A,#N/A,FALSE,"9PS0"}</definedName>
    <definedName name="Ен_елект" localSheetId="20" hidden="1">{#N/A,#N/A,FALSE,"9PS0"}</definedName>
    <definedName name="Ен_елект" hidden="1">{#N/A,#N/A,FALSE,"9PS0"}</definedName>
    <definedName name="Ен_теплова" localSheetId="23" hidden="1">{#N/A,#N/A,FALSE,"9PS0"}</definedName>
    <definedName name="Ен_теплова" localSheetId="33" hidden="1">{#N/A,#N/A,FALSE,"9PS0"}</definedName>
    <definedName name="Ен_теплова" localSheetId="2" hidden="1">{#N/A,#N/A,FALSE,"9PS0"}</definedName>
    <definedName name="Ен_теплова" localSheetId="3" hidden="1">{#N/A,#N/A,FALSE,"9PS0"}</definedName>
    <definedName name="Ен_теплова" localSheetId="4" hidden="1">{#N/A,#N/A,FALSE,"9PS0"}</definedName>
    <definedName name="Ен_теплова" localSheetId="5" hidden="1">{#N/A,#N/A,FALSE,"9PS0"}</definedName>
    <definedName name="Ен_теплова" localSheetId="6" hidden="1">{#N/A,#N/A,FALSE,"9PS0"}</definedName>
    <definedName name="Ен_теплова" localSheetId="11" hidden="1">{#N/A,#N/A,FALSE,"9PS0"}</definedName>
    <definedName name="Ен_теплова" localSheetId="17" hidden="1">{#N/A,#N/A,FALSE,"9PS0"}</definedName>
    <definedName name="Ен_теплова" localSheetId="20" hidden="1">{#N/A,#N/A,FALSE,"9PS0"}</definedName>
    <definedName name="Ен_теплова" hidden="1">{#N/A,#N/A,FALSE,"9PS0"}</definedName>
    <definedName name="еп" localSheetId="23" hidden="1">{#N/A,#N/A,TRUE,"попередні"}</definedName>
    <definedName name="еп" localSheetId="33" hidden="1">{#N/A,#N/A,TRUE,"попередні"}</definedName>
    <definedName name="еп" localSheetId="2" hidden="1">{#N/A,#N/A,TRUE,"попередні"}</definedName>
    <definedName name="еп" localSheetId="3" hidden="1">{#N/A,#N/A,TRUE,"попередні"}</definedName>
    <definedName name="еп" localSheetId="4" hidden="1">{#N/A,#N/A,TRUE,"попередні"}</definedName>
    <definedName name="еп" localSheetId="5" hidden="1">{#N/A,#N/A,TRUE,"попередні"}</definedName>
    <definedName name="еп" localSheetId="6" hidden="1">{#N/A,#N/A,TRUE,"попередні"}</definedName>
    <definedName name="еп" localSheetId="11" hidden="1">{#N/A,#N/A,TRUE,"попередні"}</definedName>
    <definedName name="еп" localSheetId="17" hidden="1">{#N/A,#N/A,TRUE,"попередні"}</definedName>
    <definedName name="еп" localSheetId="20" hidden="1">{#N/A,#N/A,TRUE,"попередні"}</definedName>
    <definedName name="еп" hidden="1">{#N/A,#N/A,TRUE,"попередні"}</definedName>
    <definedName name="еь" localSheetId="19">[6]!еь</definedName>
    <definedName name="еь" localSheetId="13">[6]!еь</definedName>
    <definedName name="еь" localSheetId="0">[6]!еь</definedName>
    <definedName name="еь" localSheetId="1">[6]!еь</definedName>
    <definedName name="жовтень" localSheetId="23" hidden="1">{#N/A,#N/A,FALSE,"9PS0"}</definedName>
    <definedName name="жовтень" localSheetId="33" hidden="1">{#N/A,#N/A,FALSE,"9PS0"}</definedName>
    <definedName name="жовтень" localSheetId="2" hidden="1">{#N/A,#N/A,FALSE,"9PS0"}</definedName>
    <definedName name="жовтень" localSheetId="3" hidden="1">{#N/A,#N/A,FALSE,"9PS0"}</definedName>
    <definedName name="жовтень" localSheetId="4" hidden="1">{#N/A,#N/A,FALSE,"9PS0"}</definedName>
    <definedName name="жовтень" localSheetId="5" hidden="1">{#N/A,#N/A,FALSE,"9PS0"}</definedName>
    <definedName name="жовтень" localSheetId="6" hidden="1">{#N/A,#N/A,FALSE,"9PS0"}</definedName>
    <definedName name="жовтень" localSheetId="11" hidden="1">{#N/A,#N/A,FALSE,"9PS0"}</definedName>
    <definedName name="жовтень" localSheetId="17" hidden="1">{#N/A,#N/A,FALSE,"9PS0"}</definedName>
    <definedName name="жовтень" localSheetId="20" hidden="1">{#N/A,#N/A,FALSE,"9PS0"}</definedName>
    <definedName name="жовтень" hidden="1">{#N/A,#N/A,FALSE,"9PS0"}</definedName>
    <definedName name="з_работы" localSheetId="19">#REF!</definedName>
    <definedName name="з_работы" localSheetId="13">#REF!</definedName>
    <definedName name="з_работы" localSheetId="0">#REF!</definedName>
    <definedName name="з_работы" localSheetId="1">#REF!</definedName>
    <definedName name="заг_1" localSheetId="19">#REF!</definedName>
    <definedName name="заг_1" localSheetId="13">#REF!</definedName>
    <definedName name="заг_1" localSheetId="0">#REF!</definedName>
    <definedName name="заг_1" localSheetId="1">#REF!</definedName>
    <definedName name="заг_2" localSheetId="19">#REF!</definedName>
    <definedName name="заг_2" localSheetId="13">#REF!</definedName>
    <definedName name="заг_2" localSheetId="0">#REF!</definedName>
    <definedName name="заг_2" localSheetId="1">#REF!</definedName>
    <definedName name="заг_3" localSheetId="19">#REF!</definedName>
    <definedName name="заг_3" localSheetId="13">#REF!</definedName>
    <definedName name="заг_3" localSheetId="0">#REF!</definedName>
    <definedName name="заг_3" localSheetId="1">#REF!</definedName>
    <definedName name="заг_4" localSheetId="19">#REF!</definedName>
    <definedName name="заг_4" localSheetId="13">#REF!</definedName>
    <definedName name="заг_4" localSheetId="0">#REF!</definedName>
    <definedName name="заг_4" localSheetId="1">#REF!</definedName>
    <definedName name="заг_г" localSheetId="19">#REF!</definedName>
    <definedName name="заг_г" localSheetId="13">#REF!</definedName>
    <definedName name="заг_г" localSheetId="0">#REF!</definedName>
    <definedName name="заг_г" localSheetId="1">#REF!</definedName>
    <definedName name="заг_оч" localSheetId="19">#REF!</definedName>
    <definedName name="заг_оч" localSheetId="13">#REF!</definedName>
    <definedName name="заг_оч" localSheetId="0">#REF!</definedName>
    <definedName name="заг_оч" localSheetId="1">#REF!</definedName>
    <definedName name="заг_пл" localSheetId="19">#REF!</definedName>
    <definedName name="заг_пл" localSheetId="13">#REF!</definedName>
    <definedName name="заг_пл" localSheetId="0">#REF!</definedName>
    <definedName name="заг_пл" localSheetId="1">#REF!</definedName>
    <definedName name="заг_сх" localSheetId="19">#REF!</definedName>
    <definedName name="заг_сх" localSheetId="13">#REF!</definedName>
    <definedName name="заг_сх" localSheetId="0">#REF!</definedName>
    <definedName name="заг_сх" localSheetId="1">#REF!</definedName>
    <definedName name="_xlnm.Print_Titles" localSheetId="23">'Д12.1'!$7:$8</definedName>
    <definedName name="_xlnm.Print_Titles" localSheetId="30">Д19_Р!$6:$9</definedName>
    <definedName name="_xlnm.Print_Titles" localSheetId="13">'Д9.1_ГВ (Пушкіна,67)'!$11:$11</definedName>
    <definedName name="_xlnm.Print_Titles" localSheetId="2">'Дод15_162 наказ'!$7:$10</definedName>
    <definedName name="_xlnm.Print_Titles" localSheetId="3">'Дод16_162 (2)'!$4:$9</definedName>
    <definedName name="_xlnm.Print_Titles" localSheetId="4">'Дод16_162 (3)'!$4:$9</definedName>
    <definedName name="_xlnm.Print_Titles" localSheetId="5">'Дод16_162 (4)'!$4:$9</definedName>
    <definedName name="_xlnm.Print_Titles" localSheetId="6">'Дод16_162 (5)'!$4:$9</definedName>
    <definedName name="зап_б_10м" localSheetId="19">#REF!</definedName>
    <definedName name="зап_б_10м" localSheetId="13">#REF!</definedName>
    <definedName name="зап_б_10м" localSheetId="0">#REF!</definedName>
    <definedName name="зап_б_10м" localSheetId="1">#REF!</definedName>
    <definedName name="зап_б_11м" localSheetId="19">#REF!</definedName>
    <definedName name="зап_б_11м" localSheetId="13">#REF!</definedName>
    <definedName name="зап_б_11м" localSheetId="0">#REF!</definedName>
    <definedName name="зап_б_11м" localSheetId="1">#REF!</definedName>
    <definedName name="зап_б_12м" localSheetId="19">#REF!</definedName>
    <definedName name="зап_б_12м" localSheetId="13">#REF!</definedName>
    <definedName name="зап_б_12м" localSheetId="0">#REF!</definedName>
    <definedName name="зап_б_12м" localSheetId="1">#REF!</definedName>
    <definedName name="зап_б_2м" localSheetId="19">#REF!</definedName>
    <definedName name="зап_б_2м" localSheetId="13">#REF!</definedName>
    <definedName name="зап_б_2м" localSheetId="0">#REF!</definedName>
    <definedName name="зап_б_2м" localSheetId="1">#REF!</definedName>
    <definedName name="зап_б_3м" localSheetId="19">#REF!</definedName>
    <definedName name="зап_б_3м" localSheetId="13">#REF!</definedName>
    <definedName name="зап_б_3м" localSheetId="0">#REF!</definedName>
    <definedName name="зап_б_3м" localSheetId="1">#REF!</definedName>
    <definedName name="зап_б_4м" localSheetId="19">#REF!</definedName>
    <definedName name="зап_б_4м" localSheetId="13">#REF!</definedName>
    <definedName name="зап_б_4м" localSheetId="0">#REF!</definedName>
    <definedName name="зап_б_4м" localSheetId="1">#REF!</definedName>
    <definedName name="зап_б_5м" localSheetId="19">#REF!</definedName>
    <definedName name="зап_б_5м" localSheetId="13">#REF!</definedName>
    <definedName name="зап_б_5м" localSheetId="0">#REF!</definedName>
    <definedName name="зап_б_5м" localSheetId="1">#REF!</definedName>
    <definedName name="зап_б_6м" localSheetId="19">#REF!</definedName>
    <definedName name="зап_б_6м" localSheetId="13">#REF!</definedName>
    <definedName name="зап_б_6м" localSheetId="0">#REF!</definedName>
    <definedName name="зап_б_6м" localSheetId="1">#REF!</definedName>
    <definedName name="зап_б_7м" localSheetId="19">#REF!</definedName>
    <definedName name="зап_б_7м" localSheetId="13">#REF!</definedName>
    <definedName name="зап_б_7м" localSheetId="0">#REF!</definedName>
    <definedName name="зап_б_7м" localSheetId="1">#REF!</definedName>
    <definedName name="зап_б_8м" localSheetId="19">#REF!</definedName>
    <definedName name="зап_б_8м" localSheetId="13">#REF!</definedName>
    <definedName name="зап_б_8м" localSheetId="0">#REF!</definedName>
    <definedName name="зап_б_8м" localSheetId="1">#REF!</definedName>
    <definedName name="зап_б_9м" localSheetId="19">#REF!</definedName>
    <definedName name="зап_б_9м" localSheetId="13">#REF!</definedName>
    <definedName name="зап_б_9м" localSheetId="0">#REF!</definedName>
    <definedName name="зап_б_9м" localSheetId="1">#REF!</definedName>
    <definedName name="зап_б_авг" localSheetId="19">#REF!</definedName>
    <definedName name="зап_б_авг" localSheetId="13">#REF!</definedName>
    <definedName name="зап_б_авг" localSheetId="0">#REF!</definedName>
    <definedName name="зап_б_авг" localSheetId="1">#REF!</definedName>
    <definedName name="зап_б_апр" localSheetId="19">#REF!</definedName>
    <definedName name="зап_б_апр" localSheetId="13">#REF!</definedName>
    <definedName name="зап_б_апр" localSheetId="0">#REF!</definedName>
    <definedName name="зап_б_апр" localSheetId="1">#REF!</definedName>
    <definedName name="зап_б_дек" localSheetId="19">#REF!</definedName>
    <definedName name="зап_б_дек" localSheetId="13">#REF!</definedName>
    <definedName name="зап_б_дек" localSheetId="0">#REF!</definedName>
    <definedName name="зап_б_дек" localSheetId="1">#REF!</definedName>
    <definedName name="зап_б_июль" localSheetId="19">#REF!</definedName>
    <definedName name="зап_б_июль" localSheetId="13">#REF!</definedName>
    <definedName name="зап_б_июль" localSheetId="0">#REF!</definedName>
    <definedName name="зап_б_июль" localSheetId="1">#REF!</definedName>
    <definedName name="зап_б_июнь" localSheetId="19">#REF!</definedName>
    <definedName name="зап_б_июнь" localSheetId="13">#REF!</definedName>
    <definedName name="зап_б_июнь" localSheetId="0">#REF!</definedName>
    <definedName name="зап_б_июнь" localSheetId="1">#REF!</definedName>
    <definedName name="зап_б_май" localSheetId="19">#REF!</definedName>
    <definedName name="зап_б_май" localSheetId="13">#REF!</definedName>
    <definedName name="зап_б_май" localSheetId="0">#REF!</definedName>
    <definedName name="зап_б_май" localSheetId="1">#REF!</definedName>
    <definedName name="зап_б_март" localSheetId="19">#REF!</definedName>
    <definedName name="зап_б_март" localSheetId="13">#REF!</definedName>
    <definedName name="зап_б_март" localSheetId="0">#REF!</definedName>
    <definedName name="зап_б_март" localSheetId="1">#REF!</definedName>
    <definedName name="зап_б_нояб" localSheetId="19">#REF!</definedName>
    <definedName name="зап_б_нояб" localSheetId="13">#REF!</definedName>
    <definedName name="зап_б_нояб" localSheetId="0">#REF!</definedName>
    <definedName name="зап_б_нояб" localSheetId="1">#REF!</definedName>
    <definedName name="зап_б_окт" localSheetId="19">#REF!</definedName>
    <definedName name="зап_б_окт" localSheetId="13">#REF!</definedName>
    <definedName name="зап_б_окт" localSheetId="0">#REF!</definedName>
    <definedName name="зап_б_окт" localSheetId="1">#REF!</definedName>
    <definedName name="зап_б_сент" localSheetId="19">#REF!</definedName>
    <definedName name="зап_б_сент" localSheetId="13">#REF!</definedName>
    <definedName name="зап_б_сент" localSheetId="0">#REF!</definedName>
    <definedName name="зап_б_сент" localSheetId="1">#REF!</definedName>
    <definedName name="зап_б_фев" localSheetId="19">#REF!</definedName>
    <definedName name="зап_б_фев" localSheetId="13">#REF!</definedName>
    <definedName name="зап_б_фев" localSheetId="0">#REF!</definedName>
    <definedName name="зап_б_фев" localSheetId="1">#REF!</definedName>
    <definedName name="зап_б_янв" localSheetId="19">#REF!</definedName>
    <definedName name="зап_б_янв" localSheetId="13">#REF!</definedName>
    <definedName name="зап_б_янв" localSheetId="0">#REF!</definedName>
    <definedName name="зап_б_янв" localSheetId="1">#REF!</definedName>
    <definedName name="зап_п_10м" localSheetId="19">#REF!</definedName>
    <definedName name="зап_п_10м" localSheetId="13">#REF!</definedName>
    <definedName name="зап_п_10м" localSheetId="0">#REF!</definedName>
    <definedName name="зап_п_10м" localSheetId="1">#REF!</definedName>
    <definedName name="зап_п_11м" localSheetId="19">#REF!</definedName>
    <definedName name="зап_п_11м" localSheetId="13">#REF!</definedName>
    <definedName name="зап_п_11м" localSheetId="0">#REF!</definedName>
    <definedName name="зап_п_11м" localSheetId="1">#REF!</definedName>
    <definedName name="зап_п_12м" localSheetId="19">#REF!</definedName>
    <definedName name="зап_п_12м" localSheetId="13">#REF!</definedName>
    <definedName name="зап_п_12м" localSheetId="0">#REF!</definedName>
    <definedName name="зап_п_12м" localSheetId="1">#REF!</definedName>
    <definedName name="зап_п_2м" localSheetId="19">#REF!</definedName>
    <definedName name="зап_п_2м" localSheetId="13">#REF!</definedName>
    <definedName name="зап_п_2м" localSheetId="0">#REF!</definedName>
    <definedName name="зап_п_2м" localSheetId="1">#REF!</definedName>
    <definedName name="зап_п_3м" localSheetId="19">#REF!</definedName>
    <definedName name="зап_п_3м" localSheetId="13">#REF!</definedName>
    <definedName name="зап_п_3м" localSheetId="0">#REF!</definedName>
    <definedName name="зап_п_3м" localSheetId="1">#REF!</definedName>
    <definedName name="зап_п_4м" localSheetId="19">#REF!</definedName>
    <definedName name="зап_п_4м" localSheetId="13">#REF!</definedName>
    <definedName name="зап_п_4м" localSheetId="0">#REF!</definedName>
    <definedName name="зап_п_4м" localSheetId="1">#REF!</definedName>
    <definedName name="зап_п_5м" localSheetId="19">#REF!</definedName>
    <definedName name="зап_п_5м" localSheetId="13">#REF!</definedName>
    <definedName name="зап_п_5м" localSheetId="0">#REF!</definedName>
    <definedName name="зап_п_5м" localSheetId="1">#REF!</definedName>
    <definedName name="зап_п_6м" localSheetId="19">#REF!</definedName>
    <definedName name="зап_п_6м" localSheetId="13">#REF!</definedName>
    <definedName name="зап_п_6м" localSheetId="0">#REF!</definedName>
    <definedName name="зап_п_6м" localSheetId="1">#REF!</definedName>
    <definedName name="зап_п_7м" localSheetId="19">#REF!</definedName>
    <definedName name="зап_п_7м" localSheetId="13">#REF!</definedName>
    <definedName name="зап_п_7м" localSheetId="0">#REF!</definedName>
    <definedName name="зап_п_7м" localSheetId="1">#REF!</definedName>
    <definedName name="зап_п_8м" localSheetId="19">#REF!</definedName>
    <definedName name="зап_п_8м" localSheetId="13">#REF!</definedName>
    <definedName name="зап_п_8м" localSheetId="0">#REF!</definedName>
    <definedName name="зап_п_8м" localSheetId="1">#REF!</definedName>
    <definedName name="зап_п_9м" localSheetId="19">#REF!</definedName>
    <definedName name="зап_п_9м" localSheetId="13">#REF!</definedName>
    <definedName name="зап_п_9м" localSheetId="0">#REF!</definedName>
    <definedName name="зап_п_9м" localSheetId="1">#REF!</definedName>
    <definedName name="зап_п_авг" localSheetId="19">#REF!</definedName>
    <definedName name="зап_п_авг" localSheetId="13">#REF!</definedName>
    <definedName name="зап_п_авг" localSheetId="0">#REF!</definedName>
    <definedName name="зап_п_авг" localSheetId="1">#REF!</definedName>
    <definedName name="зап_п_апр" localSheetId="19">#REF!</definedName>
    <definedName name="зап_п_апр" localSheetId="13">#REF!</definedName>
    <definedName name="зап_п_апр" localSheetId="0">#REF!</definedName>
    <definedName name="зап_п_апр" localSheetId="1">#REF!</definedName>
    <definedName name="зап_п_дек" localSheetId="19">#REF!</definedName>
    <definedName name="зап_п_дек" localSheetId="13">#REF!</definedName>
    <definedName name="зап_п_дек" localSheetId="0">#REF!</definedName>
    <definedName name="зап_п_дек" localSheetId="1">#REF!</definedName>
    <definedName name="зап_п_июль" localSheetId="19">#REF!</definedName>
    <definedName name="зап_п_июль" localSheetId="13">#REF!</definedName>
    <definedName name="зап_п_июль" localSheetId="0">#REF!</definedName>
    <definedName name="зап_п_июль" localSheetId="1">#REF!</definedName>
    <definedName name="зап_п_июнь" localSheetId="19">#REF!</definedName>
    <definedName name="зап_п_июнь" localSheetId="13">#REF!</definedName>
    <definedName name="зап_п_июнь" localSheetId="0">#REF!</definedName>
    <definedName name="зап_п_июнь" localSheetId="1">#REF!</definedName>
    <definedName name="зап_п_май" localSheetId="19">#REF!</definedName>
    <definedName name="зап_п_май" localSheetId="13">#REF!</definedName>
    <definedName name="зап_п_май" localSheetId="0">#REF!</definedName>
    <definedName name="зап_п_май" localSheetId="1">#REF!</definedName>
    <definedName name="зап_п_март" localSheetId="19">#REF!</definedName>
    <definedName name="зап_п_март" localSheetId="13">#REF!</definedName>
    <definedName name="зап_п_март" localSheetId="0">#REF!</definedName>
    <definedName name="зап_п_март" localSheetId="1">#REF!</definedName>
    <definedName name="зап_п_нояб" localSheetId="19">#REF!</definedName>
    <definedName name="зап_п_нояб" localSheetId="13">#REF!</definedName>
    <definedName name="зап_п_нояб" localSheetId="0">#REF!</definedName>
    <definedName name="зап_п_нояб" localSheetId="1">#REF!</definedName>
    <definedName name="зап_п_окт" localSheetId="19">#REF!</definedName>
    <definedName name="зап_п_окт" localSheetId="13">#REF!</definedName>
    <definedName name="зап_п_окт" localSheetId="0">#REF!</definedName>
    <definedName name="зап_п_окт" localSheetId="1">#REF!</definedName>
    <definedName name="зап_п_сент" localSheetId="19">#REF!</definedName>
    <definedName name="зап_п_сент" localSheetId="13">#REF!</definedName>
    <definedName name="зап_п_сент" localSheetId="0">#REF!</definedName>
    <definedName name="зап_п_сент" localSheetId="1">#REF!</definedName>
    <definedName name="зап_п_фев" localSheetId="19">#REF!</definedName>
    <definedName name="зап_п_фев" localSheetId="13">#REF!</definedName>
    <definedName name="зап_п_фев" localSheetId="0">#REF!</definedName>
    <definedName name="зап_п_фев" localSheetId="1">#REF!</definedName>
    <definedName name="зап_п_янв" localSheetId="19">#REF!</definedName>
    <definedName name="зап_п_янв" localSheetId="13">#REF!</definedName>
    <definedName name="зап_п_янв" localSheetId="0">#REF!</definedName>
    <definedName name="зап_п_янв" localSheetId="1">#REF!</definedName>
    <definedName name="зап_ф_10м" localSheetId="19">#REF!</definedName>
    <definedName name="зап_ф_10м" localSheetId="13">#REF!</definedName>
    <definedName name="зап_ф_10м" localSheetId="0">#REF!</definedName>
    <definedName name="зап_ф_10м" localSheetId="1">#REF!</definedName>
    <definedName name="зап_ф_11м" localSheetId="19">#REF!</definedName>
    <definedName name="зап_ф_11м" localSheetId="13">#REF!</definedName>
    <definedName name="зап_ф_11м" localSheetId="0">#REF!</definedName>
    <definedName name="зап_ф_11м" localSheetId="1">#REF!</definedName>
    <definedName name="зап_ф_12м" localSheetId="19">#REF!</definedName>
    <definedName name="зап_ф_12м" localSheetId="13">#REF!</definedName>
    <definedName name="зап_ф_12м" localSheetId="0">#REF!</definedName>
    <definedName name="зап_ф_12м" localSheetId="1">#REF!</definedName>
    <definedName name="зап_ф_2м" localSheetId="19">#REF!</definedName>
    <definedName name="зап_ф_2м" localSheetId="13">#REF!</definedName>
    <definedName name="зап_ф_2м" localSheetId="0">#REF!</definedName>
    <definedName name="зап_ф_2м" localSheetId="1">#REF!</definedName>
    <definedName name="зап_ф_3м" localSheetId="19">#REF!</definedName>
    <definedName name="зап_ф_3м" localSheetId="13">#REF!</definedName>
    <definedName name="зап_ф_3м" localSheetId="0">#REF!</definedName>
    <definedName name="зап_ф_3м" localSheetId="1">#REF!</definedName>
    <definedName name="зап_ф_4м" localSheetId="19">#REF!</definedName>
    <definedName name="зап_ф_4м" localSheetId="13">#REF!</definedName>
    <definedName name="зап_ф_4м" localSheetId="0">#REF!</definedName>
    <definedName name="зап_ф_4м" localSheetId="1">#REF!</definedName>
    <definedName name="зап_ф_5м" localSheetId="19">#REF!</definedName>
    <definedName name="зап_ф_5м" localSheetId="13">#REF!</definedName>
    <definedName name="зап_ф_5м" localSheetId="0">#REF!</definedName>
    <definedName name="зап_ф_5м" localSheetId="1">#REF!</definedName>
    <definedName name="зап_ф_6м" localSheetId="19">#REF!</definedName>
    <definedName name="зап_ф_6м" localSheetId="13">#REF!</definedName>
    <definedName name="зап_ф_6м" localSheetId="0">#REF!</definedName>
    <definedName name="зап_ф_6м" localSheetId="1">#REF!</definedName>
    <definedName name="зап_ф_7м" localSheetId="19">#REF!</definedName>
    <definedName name="зап_ф_7м" localSheetId="13">#REF!</definedName>
    <definedName name="зап_ф_7м" localSheetId="0">#REF!</definedName>
    <definedName name="зап_ф_7м" localSheetId="1">#REF!</definedName>
    <definedName name="зап_ф_8м" localSheetId="19">#REF!</definedName>
    <definedName name="зап_ф_8м" localSheetId="13">#REF!</definedName>
    <definedName name="зап_ф_8м" localSheetId="0">#REF!</definedName>
    <definedName name="зап_ф_8м" localSheetId="1">#REF!</definedName>
    <definedName name="зап_ф_9м" localSheetId="19">#REF!</definedName>
    <definedName name="зап_ф_9м" localSheetId="13">#REF!</definedName>
    <definedName name="зап_ф_9м" localSheetId="0">#REF!</definedName>
    <definedName name="зап_ф_9м" localSheetId="1">#REF!</definedName>
    <definedName name="зап_ф_авг" localSheetId="19">#REF!</definedName>
    <definedName name="зап_ф_авг" localSheetId="13">#REF!</definedName>
    <definedName name="зап_ф_авг" localSheetId="0">#REF!</definedName>
    <definedName name="зап_ф_авг" localSheetId="1">#REF!</definedName>
    <definedName name="зап_ф_апр" localSheetId="19">#REF!</definedName>
    <definedName name="зап_ф_апр" localSheetId="13">#REF!</definedName>
    <definedName name="зап_ф_апр" localSheetId="0">#REF!</definedName>
    <definedName name="зап_ф_апр" localSheetId="1">#REF!</definedName>
    <definedName name="зап_ф_дек" localSheetId="19">#REF!</definedName>
    <definedName name="зап_ф_дек" localSheetId="13">#REF!</definedName>
    <definedName name="зап_ф_дек" localSheetId="0">#REF!</definedName>
    <definedName name="зап_ф_дек" localSheetId="1">#REF!</definedName>
    <definedName name="зап_ф_июль" localSheetId="19">#REF!</definedName>
    <definedName name="зап_ф_июль" localSheetId="13">#REF!</definedName>
    <definedName name="зап_ф_июль" localSheetId="0">#REF!</definedName>
    <definedName name="зап_ф_июль" localSheetId="1">#REF!</definedName>
    <definedName name="зап_ф_июнь" localSheetId="19">#REF!</definedName>
    <definedName name="зап_ф_июнь" localSheetId="13">#REF!</definedName>
    <definedName name="зап_ф_июнь" localSheetId="0">#REF!</definedName>
    <definedName name="зап_ф_июнь" localSheetId="1">#REF!</definedName>
    <definedName name="зап_ф_май" localSheetId="19">#REF!</definedName>
    <definedName name="зап_ф_май" localSheetId="13">#REF!</definedName>
    <definedName name="зап_ф_май" localSheetId="0">#REF!</definedName>
    <definedName name="зап_ф_май" localSheetId="1">#REF!</definedName>
    <definedName name="зап_ф_март" localSheetId="19">#REF!</definedName>
    <definedName name="зап_ф_март" localSheetId="13">#REF!</definedName>
    <definedName name="зап_ф_март" localSheetId="0">#REF!</definedName>
    <definedName name="зап_ф_март" localSheetId="1">#REF!</definedName>
    <definedName name="зап_ф_нояб" localSheetId="19">#REF!</definedName>
    <definedName name="зап_ф_нояб" localSheetId="13">#REF!</definedName>
    <definedName name="зап_ф_нояб" localSheetId="0">#REF!</definedName>
    <definedName name="зап_ф_нояб" localSheetId="1">#REF!</definedName>
    <definedName name="зап_ф_окт" localSheetId="19">#REF!</definedName>
    <definedName name="зап_ф_окт" localSheetId="13">#REF!</definedName>
    <definedName name="зап_ф_окт" localSheetId="0">#REF!</definedName>
    <definedName name="зап_ф_окт" localSheetId="1">#REF!</definedName>
    <definedName name="зап_ф_сент" localSheetId="19">#REF!</definedName>
    <definedName name="зап_ф_сент" localSheetId="13">#REF!</definedName>
    <definedName name="зап_ф_сент" localSheetId="0">#REF!</definedName>
    <definedName name="зап_ф_сент" localSheetId="1">#REF!</definedName>
    <definedName name="зап_ф_фев" localSheetId="19">#REF!</definedName>
    <definedName name="зап_ф_фев" localSheetId="13">#REF!</definedName>
    <definedName name="зап_ф_фев" localSheetId="0">#REF!</definedName>
    <definedName name="зап_ф_фев" localSheetId="1">#REF!</definedName>
    <definedName name="зап_ф_янв" localSheetId="19">#REF!</definedName>
    <definedName name="зап_ф_янв" localSheetId="13">#REF!</definedName>
    <definedName name="зап_ф_янв" localSheetId="0">#REF!</definedName>
    <definedName name="зап_ф_янв" localSheetId="1">#REF!</definedName>
    <definedName name="зарплатаБ" localSheetId="23" hidden="1">{#N/A,#N/A,FALSE,"9PS0"}</definedName>
    <definedName name="зарплатаБ" localSheetId="33" hidden="1">{#N/A,#N/A,FALSE,"9PS0"}</definedName>
    <definedName name="зарплатаБ" localSheetId="2" hidden="1">{#N/A,#N/A,FALSE,"9PS0"}</definedName>
    <definedName name="зарплатаБ" localSheetId="3" hidden="1">{#N/A,#N/A,FALSE,"9PS0"}</definedName>
    <definedName name="зарплатаБ" localSheetId="4" hidden="1">{#N/A,#N/A,FALSE,"9PS0"}</definedName>
    <definedName name="зарплатаБ" localSheetId="5" hidden="1">{#N/A,#N/A,FALSE,"9PS0"}</definedName>
    <definedName name="зарплатаБ" localSheetId="6" hidden="1">{#N/A,#N/A,FALSE,"9PS0"}</definedName>
    <definedName name="зарплатаБ" localSheetId="11" hidden="1">{#N/A,#N/A,FALSE,"9PS0"}</definedName>
    <definedName name="зарплатаБ" localSheetId="17" hidden="1">{#N/A,#N/A,FALSE,"9PS0"}</definedName>
    <definedName name="зарплатаБ" localSheetId="20" hidden="1">{#N/A,#N/A,FALSE,"9PS0"}</definedName>
    <definedName name="зарплатаБ" hidden="1">{#N/A,#N/A,FALSE,"9PS0"}</definedName>
    <definedName name="зах_1" localSheetId="19">#REF!</definedName>
    <definedName name="зах_1" localSheetId="13">#REF!</definedName>
    <definedName name="зах_1" localSheetId="0">#REF!</definedName>
    <definedName name="зах_1" localSheetId="1">#REF!</definedName>
    <definedName name="зах_2" localSheetId="19">#REF!</definedName>
    <definedName name="зах_2" localSheetId="13">#REF!</definedName>
    <definedName name="зах_2" localSheetId="0">#REF!</definedName>
    <definedName name="зах_2" localSheetId="1">#REF!</definedName>
    <definedName name="зах_3" localSheetId="19">#REF!</definedName>
    <definedName name="зах_3" localSheetId="13">#REF!</definedName>
    <definedName name="зах_3" localSheetId="0">#REF!</definedName>
    <definedName name="зах_3" localSheetId="1">#REF!</definedName>
    <definedName name="зах_4" localSheetId="19">#REF!</definedName>
    <definedName name="зах_4" localSheetId="13">#REF!</definedName>
    <definedName name="зах_4" localSheetId="0">#REF!</definedName>
    <definedName name="зах_4" localSheetId="1">#REF!</definedName>
    <definedName name="зах_оч" localSheetId="19">#REF!</definedName>
    <definedName name="зах_оч" localSheetId="13">#REF!</definedName>
    <definedName name="зах_оч" localSheetId="0">#REF!</definedName>
    <definedName name="зах_оч" localSheetId="1">#REF!</definedName>
    <definedName name="зах_пл" localSheetId="19">#REF!</definedName>
    <definedName name="зах_пл" localSheetId="13">#REF!</definedName>
    <definedName name="зах_пл" localSheetId="0">#REF!</definedName>
    <definedName name="зах_пл" localSheetId="1">#REF!</definedName>
    <definedName name="зах_сх" localSheetId="19">#REF!</definedName>
    <definedName name="зах_сх" localSheetId="13">#REF!</definedName>
    <definedName name="зах_сх" localSheetId="0">#REF!</definedName>
    <definedName name="зах_сх" localSheetId="1">#REF!</definedName>
    <definedName name="зв_01" localSheetId="19">#REF!</definedName>
    <definedName name="зв_01" localSheetId="13">#REF!</definedName>
    <definedName name="зв_01" localSheetId="0">#REF!</definedName>
    <definedName name="зв_01" localSheetId="1">#REF!</definedName>
    <definedName name="зв_оч" localSheetId="19">[23]связь!#REF!</definedName>
    <definedName name="зв_оч" localSheetId="13">[23]связь!#REF!</definedName>
    <definedName name="зв_оч" localSheetId="0">[23]связь!#REF!</definedName>
    <definedName name="зв_оч" localSheetId="1">[23]связь!#REF!</definedName>
    <definedName name="ЗвітЗа_1квартал" localSheetId="19">#REF!</definedName>
    <definedName name="ЗвітЗа_1квартал" localSheetId="13">#REF!</definedName>
    <definedName name="ЗвітЗа_1квартал" localSheetId="0">#REF!</definedName>
    <definedName name="ЗвітЗа_1квартал" localSheetId="1">#REF!</definedName>
    <definedName name="ЗвітЗа_3квартали" localSheetId="19">#REF!</definedName>
    <definedName name="ЗвітЗа_3квартали" localSheetId="13">#REF!</definedName>
    <definedName name="ЗвітЗа_3квартали" localSheetId="0">#REF!</definedName>
    <definedName name="ЗвітЗа_3квартали" localSheetId="1">#REF!</definedName>
    <definedName name="ЗвітЗа_Півріччя" localSheetId="19">#REF!</definedName>
    <definedName name="ЗвітЗа_Півріччя" localSheetId="13">#REF!</definedName>
    <definedName name="ЗвітЗа_Півріччя" localSheetId="0">#REF!</definedName>
    <definedName name="ЗвітЗа_Півріччя" localSheetId="1">#REF!</definedName>
    <definedName name="ЗвітЗа_Рік" localSheetId="19">#REF!</definedName>
    <definedName name="ЗвітЗа_Рік" localSheetId="13">#REF!</definedName>
    <definedName name="ЗвітЗа_Рік" localSheetId="0">#REF!</definedName>
    <definedName name="ЗвітЗа_Рік" localSheetId="1">#REF!</definedName>
    <definedName name="земл_пл" localSheetId="19">#REF!</definedName>
    <definedName name="земл_пл" localSheetId="13">#REF!</definedName>
    <definedName name="земл_пл" localSheetId="0">#REF!</definedName>
    <definedName name="земл_пл" localSheetId="1">#REF!</definedName>
    <definedName name="земраб" localSheetId="19">#REF!</definedName>
    <definedName name="земраб" localSheetId="13">#REF!</definedName>
    <definedName name="земраб" localSheetId="0">#REF!</definedName>
    <definedName name="земраб" localSheetId="1">#REF!</definedName>
    <definedName name="ззз" localSheetId="19">[6]!ззз</definedName>
    <definedName name="ззз" localSheetId="13">[6]!ззз</definedName>
    <definedName name="ззз" localSheetId="0">[6]!ззз</definedName>
    <definedName name="ззз" localSheetId="1">[6]!ззз</definedName>
    <definedName name="знач" localSheetId="19">#REF!</definedName>
    <definedName name="знач" localSheetId="13">#REF!</definedName>
    <definedName name="знач" localSheetId="0">#REF!</definedName>
    <definedName name="знач" localSheetId="1">#REF!</definedName>
    <definedName name="зп_б_10м" localSheetId="19">#REF!</definedName>
    <definedName name="зп_б_10м" localSheetId="13">#REF!</definedName>
    <definedName name="зп_б_10м" localSheetId="0">#REF!</definedName>
    <definedName name="зп_б_10м" localSheetId="1">#REF!</definedName>
    <definedName name="зп_б_11м" localSheetId="19">#REF!</definedName>
    <definedName name="зп_б_11м" localSheetId="13">#REF!</definedName>
    <definedName name="зп_б_11м" localSheetId="0">#REF!</definedName>
    <definedName name="зп_б_11м" localSheetId="1">#REF!</definedName>
    <definedName name="зп_б_12м" localSheetId="19">#REF!</definedName>
    <definedName name="зп_б_12м" localSheetId="13">#REF!</definedName>
    <definedName name="зп_б_12м" localSheetId="0">#REF!</definedName>
    <definedName name="зп_б_12м" localSheetId="1">#REF!</definedName>
    <definedName name="зп_б_2м" localSheetId="19">#REF!</definedName>
    <definedName name="зп_б_2м" localSheetId="13">#REF!</definedName>
    <definedName name="зп_б_2м" localSheetId="0">#REF!</definedName>
    <definedName name="зп_б_2м" localSheetId="1">#REF!</definedName>
    <definedName name="зп_б_3м" localSheetId="19">#REF!</definedName>
    <definedName name="зп_б_3м" localSheetId="13">#REF!</definedName>
    <definedName name="зп_б_3м" localSheetId="0">#REF!</definedName>
    <definedName name="зп_б_3м" localSheetId="1">#REF!</definedName>
    <definedName name="зп_б_4м" localSheetId="19">#REF!</definedName>
    <definedName name="зп_б_4м" localSheetId="13">#REF!</definedName>
    <definedName name="зп_б_4м" localSheetId="0">#REF!</definedName>
    <definedName name="зп_б_4м" localSheetId="1">#REF!</definedName>
    <definedName name="зп_б_5м" localSheetId="19">#REF!</definedName>
    <definedName name="зп_б_5м" localSheetId="13">#REF!</definedName>
    <definedName name="зп_б_5м" localSheetId="0">#REF!</definedName>
    <definedName name="зп_б_5м" localSheetId="1">#REF!</definedName>
    <definedName name="зп_б_6м" localSheetId="19">#REF!</definedName>
    <definedName name="зп_б_6м" localSheetId="13">#REF!</definedName>
    <definedName name="зп_б_6м" localSheetId="0">#REF!</definedName>
    <definedName name="зп_б_6м" localSheetId="1">#REF!</definedName>
    <definedName name="зп_б_7м" localSheetId="19">#REF!</definedName>
    <definedName name="зп_б_7м" localSheetId="13">#REF!</definedName>
    <definedName name="зп_б_7м" localSheetId="0">#REF!</definedName>
    <definedName name="зп_б_7м" localSheetId="1">#REF!</definedName>
    <definedName name="зп_б_8м" localSheetId="19">#REF!</definedName>
    <definedName name="зп_б_8м" localSheetId="13">#REF!</definedName>
    <definedName name="зп_б_8м" localSheetId="0">#REF!</definedName>
    <definedName name="зп_б_8м" localSheetId="1">#REF!</definedName>
    <definedName name="зп_б_9м" localSheetId="19">#REF!</definedName>
    <definedName name="зп_б_9м" localSheetId="13">#REF!</definedName>
    <definedName name="зп_б_9м" localSheetId="0">#REF!</definedName>
    <definedName name="зп_б_9м" localSheetId="1">#REF!</definedName>
    <definedName name="зп_б_авг" localSheetId="19">#REF!</definedName>
    <definedName name="зп_б_авг" localSheetId="13">#REF!</definedName>
    <definedName name="зп_б_авг" localSheetId="0">#REF!</definedName>
    <definedName name="зп_б_авг" localSheetId="1">#REF!</definedName>
    <definedName name="зп_б_апр" localSheetId="19">#REF!</definedName>
    <definedName name="зп_б_апр" localSheetId="13">#REF!</definedName>
    <definedName name="зп_б_апр" localSheetId="0">#REF!</definedName>
    <definedName name="зп_б_апр" localSheetId="1">#REF!</definedName>
    <definedName name="зп_б_дек" localSheetId="19">#REF!</definedName>
    <definedName name="зп_б_дек" localSheetId="13">#REF!</definedName>
    <definedName name="зп_б_дек" localSheetId="0">#REF!</definedName>
    <definedName name="зп_б_дек" localSheetId="1">#REF!</definedName>
    <definedName name="зп_б_июль" localSheetId="19">#REF!</definedName>
    <definedName name="зп_б_июль" localSheetId="13">#REF!</definedName>
    <definedName name="зп_б_июль" localSheetId="0">#REF!</definedName>
    <definedName name="зп_б_июль" localSheetId="1">#REF!</definedName>
    <definedName name="зп_б_июнь" localSheetId="19">#REF!</definedName>
    <definedName name="зп_б_июнь" localSheetId="13">#REF!</definedName>
    <definedName name="зп_б_июнь" localSheetId="0">#REF!</definedName>
    <definedName name="зп_б_июнь" localSheetId="1">#REF!</definedName>
    <definedName name="зп_б_май" localSheetId="19">#REF!</definedName>
    <definedName name="зп_б_май" localSheetId="13">#REF!</definedName>
    <definedName name="зп_б_май" localSheetId="0">#REF!</definedName>
    <definedName name="зп_б_май" localSheetId="1">#REF!</definedName>
    <definedName name="зп_б_март" localSheetId="19">#REF!</definedName>
    <definedName name="зп_б_март" localSheetId="13">#REF!</definedName>
    <definedName name="зп_б_март" localSheetId="0">#REF!</definedName>
    <definedName name="зп_б_март" localSheetId="1">#REF!</definedName>
    <definedName name="зп_б_нояб" localSheetId="19">#REF!</definedName>
    <definedName name="зп_б_нояб" localSheetId="13">#REF!</definedName>
    <definedName name="зп_б_нояб" localSheetId="0">#REF!</definedName>
    <definedName name="зп_б_нояб" localSheetId="1">#REF!</definedName>
    <definedName name="зп_б_окт" localSheetId="19">#REF!</definedName>
    <definedName name="зп_б_окт" localSheetId="13">#REF!</definedName>
    <definedName name="зп_б_окт" localSheetId="0">#REF!</definedName>
    <definedName name="зп_б_окт" localSheetId="1">#REF!</definedName>
    <definedName name="зп_б_сент" localSheetId="19">#REF!</definedName>
    <definedName name="зп_б_сент" localSheetId="13">#REF!</definedName>
    <definedName name="зп_б_сент" localSheetId="0">#REF!</definedName>
    <definedName name="зп_б_сент" localSheetId="1">#REF!</definedName>
    <definedName name="зп_б_фев" localSheetId="19">#REF!</definedName>
    <definedName name="зп_б_фев" localSheetId="13">#REF!</definedName>
    <definedName name="зп_б_фев" localSheetId="0">#REF!</definedName>
    <definedName name="зп_б_фев" localSheetId="1">#REF!</definedName>
    <definedName name="зп_б_янв" localSheetId="19">#REF!</definedName>
    <definedName name="зп_б_янв" localSheetId="13">#REF!</definedName>
    <definedName name="зп_б_янв" localSheetId="0">#REF!</definedName>
    <definedName name="зп_б_янв" localSheetId="1">#REF!</definedName>
    <definedName name="зп_п_10м" localSheetId="19">#REF!</definedName>
    <definedName name="зп_п_10м" localSheetId="13">#REF!</definedName>
    <definedName name="зп_п_10м" localSheetId="0">#REF!</definedName>
    <definedName name="зп_п_10м" localSheetId="1">#REF!</definedName>
    <definedName name="зп_п_11м" localSheetId="19">#REF!</definedName>
    <definedName name="зп_п_11м" localSheetId="13">#REF!</definedName>
    <definedName name="зп_п_11м" localSheetId="0">#REF!</definedName>
    <definedName name="зп_п_11м" localSheetId="1">#REF!</definedName>
    <definedName name="зп_п_12м" localSheetId="19">#REF!</definedName>
    <definedName name="зп_п_12м" localSheetId="13">#REF!</definedName>
    <definedName name="зп_п_12м" localSheetId="0">#REF!</definedName>
    <definedName name="зп_п_12м" localSheetId="1">#REF!</definedName>
    <definedName name="зп_п_2м" localSheetId="19">#REF!</definedName>
    <definedName name="зп_п_2м" localSheetId="13">#REF!</definedName>
    <definedName name="зп_п_2м" localSheetId="0">#REF!</definedName>
    <definedName name="зп_п_2м" localSheetId="1">#REF!</definedName>
    <definedName name="зп_п_3м" localSheetId="19">#REF!</definedName>
    <definedName name="зп_п_3м" localSheetId="13">#REF!</definedName>
    <definedName name="зп_п_3м" localSheetId="0">#REF!</definedName>
    <definedName name="зп_п_3м" localSheetId="1">#REF!</definedName>
    <definedName name="зп_п_4м" localSheetId="19">#REF!</definedName>
    <definedName name="зп_п_4м" localSheetId="13">#REF!</definedName>
    <definedName name="зп_п_4м" localSheetId="0">#REF!</definedName>
    <definedName name="зп_п_4м" localSheetId="1">#REF!</definedName>
    <definedName name="зп_п_5м" localSheetId="19">#REF!</definedName>
    <definedName name="зп_п_5м" localSheetId="13">#REF!</definedName>
    <definedName name="зп_п_5м" localSheetId="0">#REF!</definedName>
    <definedName name="зп_п_5м" localSheetId="1">#REF!</definedName>
    <definedName name="зп_п_6м" localSheetId="19">#REF!</definedName>
    <definedName name="зп_п_6м" localSheetId="13">#REF!</definedName>
    <definedName name="зп_п_6м" localSheetId="0">#REF!</definedName>
    <definedName name="зп_п_6м" localSheetId="1">#REF!</definedName>
    <definedName name="зп_п_7м" localSheetId="19">#REF!</definedName>
    <definedName name="зп_п_7м" localSheetId="13">#REF!</definedName>
    <definedName name="зп_п_7м" localSheetId="0">#REF!</definedName>
    <definedName name="зп_п_7м" localSheetId="1">#REF!</definedName>
    <definedName name="зп_п_8м" localSheetId="19">#REF!</definedName>
    <definedName name="зп_п_8м" localSheetId="13">#REF!</definedName>
    <definedName name="зп_п_8м" localSheetId="0">#REF!</definedName>
    <definedName name="зп_п_8м" localSheetId="1">#REF!</definedName>
    <definedName name="зп_п_9м" localSheetId="19">#REF!</definedName>
    <definedName name="зп_п_9м" localSheetId="13">#REF!</definedName>
    <definedName name="зп_п_9м" localSheetId="0">#REF!</definedName>
    <definedName name="зп_п_9м" localSheetId="1">#REF!</definedName>
    <definedName name="зп_п_авг" localSheetId="19">#REF!</definedName>
    <definedName name="зп_п_авг" localSheetId="13">#REF!</definedName>
    <definedName name="зп_п_авг" localSheetId="0">#REF!</definedName>
    <definedName name="зп_п_авг" localSheetId="1">#REF!</definedName>
    <definedName name="зп_п_апр" localSheetId="19">#REF!</definedName>
    <definedName name="зп_п_апр" localSheetId="13">#REF!</definedName>
    <definedName name="зп_п_апр" localSheetId="0">#REF!</definedName>
    <definedName name="зп_п_апр" localSheetId="1">#REF!</definedName>
    <definedName name="зп_п_дек" localSheetId="19">#REF!</definedName>
    <definedName name="зп_п_дек" localSheetId="13">#REF!</definedName>
    <definedName name="зп_п_дек" localSheetId="0">#REF!</definedName>
    <definedName name="зп_п_дек" localSheetId="1">#REF!</definedName>
    <definedName name="зп_п_июль" localSheetId="19">#REF!</definedName>
    <definedName name="зп_п_июль" localSheetId="13">#REF!</definedName>
    <definedName name="зп_п_июль" localSheetId="0">#REF!</definedName>
    <definedName name="зп_п_июль" localSheetId="1">#REF!</definedName>
    <definedName name="зп_п_июнь" localSheetId="19">#REF!</definedName>
    <definedName name="зп_п_июнь" localSheetId="13">#REF!</definedName>
    <definedName name="зп_п_июнь" localSheetId="0">#REF!</definedName>
    <definedName name="зп_п_июнь" localSheetId="1">#REF!</definedName>
    <definedName name="зп_п_май" localSheetId="19">#REF!</definedName>
    <definedName name="зп_п_май" localSheetId="13">#REF!</definedName>
    <definedName name="зп_п_май" localSheetId="0">#REF!</definedName>
    <definedName name="зп_п_май" localSheetId="1">#REF!</definedName>
    <definedName name="зп_п_март" localSheetId="19">#REF!</definedName>
    <definedName name="зп_п_март" localSheetId="13">#REF!</definedName>
    <definedName name="зп_п_март" localSheetId="0">#REF!</definedName>
    <definedName name="зп_п_март" localSheetId="1">#REF!</definedName>
    <definedName name="зп_п_нояб" localSheetId="19">#REF!</definedName>
    <definedName name="зп_п_нояб" localSheetId="13">#REF!</definedName>
    <definedName name="зп_п_нояб" localSheetId="0">#REF!</definedName>
    <definedName name="зп_п_нояб" localSheetId="1">#REF!</definedName>
    <definedName name="зп_п_окт" localSheetId="19">#REF!</definedName>
    <definedName name="зп_п_окт" localSheetId="13">#REF!</definedName>
    <definedName name="зп_п_окт" localSheetId="0">#REF!</definedName>
    <definedName name="зп_п_окт" localSheetId="1">#REF!</definedName>
    <definedName name="зп_п_сент" localSheetId="19">#REF!</definedName>
    <definedName name="зп_п_сент" localSheetId="13">#REF!</definedName>
    <definedName name="зп_п_сент" localSheetId="0">#REF!</definedName>
    <definedName name="зп_п_сент" localSheetId="1">#REF!</definedName>
    <definedName name="зп_п_фев" localSheetId="19">#REF!</definedName>
    <definedName name="зп_п_фев" localSheetId="13">#REF!</definedName>
    <definedName name="зп_п_фев" localSheetId="0">#REF!</definedName>
    <definedName name="зп_п_фев" localSheetId="1">#REF!</definedName>
    <definedName name="зп_п_янв" localSheetId="19">#REF!</definedName>
    <definedName name="зп_п_янв" localSheetId="13">#REF!</definedName>
    <definedName name="зп_п_янв" localSheetId="0">#REF!</definedName>
    <definedName name="зп_п_янв" localSheetId="1">#REF!</definedName>
    <definedName name="зп_ф_10м" localSheetId="19">#REF!</definedName>
    <definedName name="зп_ф_10м" localSheetId="13">#REF!</definedName>
    <definedName name="зп_ф_10м" localSheetId="0">#REF!</definedName>
    <definedName name="зп_ф_10м" localSheetId="1">#REF!</definedName>
    <definedName name="зп_ф_11м" localSheetId="19">#REF!</definedName>
    <definedName name="зп_ф_11м" localSheetId="13">#REF!</definedName>
    <definedName name="зп_ф_11м" localSheetId="0">#REF!</definedName>
    <definedName name="зп_ф_11м" localSheetId="1">#REF!</definedName>
    <definedName name="зп_ф_12м" localSheetId="19">#REF!</definedName>
    <definedName name="зп_ф_12м" localSheetId="13">#REF!</definedName>
    <definedName name="зп_ф_12м" localSheetId="0">#REF!</definedName>
    <definedName name="зп_ф_12м" localSheetId="1">#REF!</definedName>
    <definedName name="зп_ф_2м" localSheetId="19">#REF!</definedName>
    <definedName name="зп_ф_2м" localSheetId="13">#REF!</definedName>
    <definedName name="зп_ф_2м" localSheetId="0">#REF!</definedName>
    <definedName name="зп_ф_2м" localSheetId="1">#REF!</definedName>
    <definedName name="зп_ф_3м" localSheetId="19">#REF!</definedName>
    <definedName name="зп_ф_3м" localSheetId="13">#REF!</definedName>
    <definedName name="зп_ф_3м" localSheetId="0">#REF!</definedName>
    <definedName name="зп_ф_3м" localSheetId="1">#REF!</definedName>
    <definedName name="зп_ф_4м" localSheetId="19">#REF!</definedName>
    <definedName name="зп_ф_4м" localSheetId="13">#REF!</definedName>
    <definedName name="зп_ф_4м" localSheetId="0">#REF!</definedName>
    <definedName name="зп_ф_4м" localSheetId="1">#REF!</definedName>
    <definedName name="зп_ф_5м" localSheetId="19">#REF!</definedName>
    <definedName name="зп_ф_5м" localSheetId="13">#REF!</definedName>
    <definedName name="зп_ф_5м" localSheetId="0">#REF!</definedName>
    <definedName name="зп_ф_5м" localSheetId="1">#REF!</definedName>
    <definedName name="зп_ф_6м" localSheetId="19">#REF!</definedName>
    <definedName name="зп_ф_6м" localSheetId="13">#REF!</definedName>
    <definedName name="зп_ф_6м" localSheetId="0">#REF!</definedName>
    <definedName name="зп_ф_6м" localSheetId="1">#REF!</definedName>
    <definedName name="зп_ф_7м" localSheetId="19">#REF!</definedName>
    <definedName name="зп_ф_7м" localSheetId="13">#REF!</definedName>
    <definedName name="зп_ф_7м" localSheetId="0">#REF!</definedName>
    <definedName name="зп_ф_7м" localSheetId="1">#REF!</definedName>
    <definedName name="зп_ф_8м" localSheetId="19">#REF!</definedName>
    <definedName name="зп_ф_8м" localSheetId="13">#REF!</definedName>
    <definedName name="зп_ф_8м" localSheetId="0">#REF!</definedName>
    <definedName name="зп_ф_8м" localSheetId="1">#REF!</definedName>
    <definedName name="зп_ф_9м" localSheetId="19">#REF!</definedName>
    <definedName name="зп_ф_9м" localSheetId="13">#REF!</definedName>
    <definedName name="зп_ф_9м" localSheetId="0">#REF!</definedName>
    <definedName name="зп_ф_9м" localSheetId="1">#REF!</definedName>
    <definedName name="зп_ф_авг" localSheetId="19">#REF!</definedName>
    <definedName name="зп_ф_авг" localSheetId="13">#REF!</definedName>
    <definedName name="зп_ф_авг" localSheetId="0">#REF!</definedName>
    <definedName name="зп_ф_авг" localSheetId="1">#REF!</definedName>
    <definedName name="зп_ф_апр" localSheetId="19">#REF!</definedName>
    <definedName name="зп_ф_апр" localSheetId="13">#REF!</definedName>
    <definedName name="зп_ф_апр" localSheetId="0">#REF!</definedName>
    <definedName name="зп_ф_апр" localSheetId="1">#REF!</definedName>
    <definedName name="зп_ф_дек" localSheetId="19">#REF!</definedName>
    <definedName name="зп_ф_дек" localSheetId="13">#REF!</definedName>
    <definedName name="зп_ф_дек" localSheetId="0">#REF!</definedName>
    <definedName name="зп_ф_дек" localSheetId="1">#REF!</definedName>
    <definedName name="зп_ф_июль" localSheetId="19">#REF!</definedName>
    <definedName name="зп_ф_июль" localSheetId="13">#REF!</definedName>
    <definedName name="зп_ф_июль" localSheetId="0">#REF!</definedName>
    <definedName name="зп_ф_июль" localSheetId="1">#REF!</definedName>
    <definedName name="зп_ф_июнь" localSheetId="19">#REF!</definedName>
    <definedName name="зп_ф_июнь" localSheetId="13">#REF!</definedName>
    <definedName name="зп_ф_июнь" localSheetId="0">#REF!</definedName>
    <definedName name="зп_ф_июнь" localSheetId="1">#REF!</definedName>
    <definedName name="зп_ф_май" localSheetId="19">#REF!</definedName>
    <definedName name="зп_ф_май" localSheetId="13">#REF!</definedName>
    <definedName name="зп_ф_май" localSheetId="0">#REF!</definedName>
    <definedName name="зп_ф_май" localSheetId="1">#REF!</definedName>
    <definedName name="зп_ф_март" localSheetId="19">#REF!</definedName>
    <definedName name="зп_ф_март" localSheetId="13">#REF!</definedName>
    <definedName name="зп_ф_март" localSheetId="0">#REF!</definedName>
    <definedName name="зп_ф_март" localSheetId="1">#REF!</definedName>
    <definedName name="зп_ф_нояб" localSheetId="19">#REF!</definedName>
    <definedName name="зп_ф_нояб" localSheetId="13">#REF!</definedName>
    <definedName name="зп_ф_нояб" localSheetId="0">#REF!</definedName>
    <definedName name="зп_ф_нояб" localSheetId="1">#REF!</definedName>
    <definedName name="зп_ф_окт" localSheetId="19">#REF!</definedName>
    <definedName name="зп_ф_окт" localSheetId="13">#REF!</definedName>
    <definedName name="зп_ф_окт" localSheetId="0">#REF!</definedName>
    <definedName name="зп_ф_окт" localSheetId="1">#REF!</definedName>
    <definedName name="зп_ф_сент" localSheetId="19">#REF!</definedName>
    <definedName name="зп_ф_сент" localSheetId="13">#REF!</definedName>
    <definedName name="зп_ф_сент" localSheetId="0">#REF!</definedName>
    <definedName name="зп_ф_сент" localSheetId="1">#REF!</definedName>
    <definedName name="зп_ф_фев" localSheetId="19">#REF!</definedName>
    <definedName name="зп_ф_фев" localSheetId="13">#REF!</definedName>
    <definedName name="зп_ф_фев" localSheetId="0">#REF!</definedName>
    <definedName name="зп_ф_фев" localSheetId="1">#REF!</definedName>
    <definedName name="зп_ф_янв" localSheetId="19">#REF!</definedName>
    <definedName name="зп_ф_янв" localSheetId="13">#REF!</definedName>
    <definedName name="зп_ф_янв" localSheetId="0">#REF!</definedName>
    <definedName name="зп_ф_янв" localSheetId="1">#REF!</definedName>
    <definedName name="зркм_п_01" localSheetId="19">#REF!</definedName>
    <definedName name="зркм_п_01" localSheetId="13">#REF!</definedName>
    <definedName name="зркм_п_01" localSheetId="0">#REF!</definedName>
    <definedName name="зркм_п_01" localSheetId="1">#REF!</definedName>
    <definedName name="зркм_с_01" localSheetId="19">#REF!</definedName>
    <definedName name="зркм_с_01" localSheetId="13">#REF!</definedName>
    <definedName name="зркм_с_01" localSheetId="0">#REF!</definedName>
    <definedName name="зркм_с_01" localSheetId="1">#REF!</definedName>
    <definedName name="зркм_ф_01" localSheetId="19">#REF!</definedName>
    <definedName name="зркм_ф_01" localSheetId="13">#REF!</definedName>
    <definedName name="зркм_ф_01" localSheetId="0">#REF!</definedName>
    <definedName name="зркм_ф_01" localSheetId="1">#REF!</definedName>
    <definedName name="Извлечение_ИМ" localSheetId="19">#REF!</definedName>
    <definedName name="Извлечение_ИМ" localSheetId="13">#REF!</definedName>
    <definedName name="Извлечение_ИМ" localSheetId="0">#REF!</definedName>
    <definedName name="Извлечение_ИМ" localSheetId="1">#REF!</definedName>
    <definedName name="_xlnm.Extract" localSheetId="19">#REF!</definedName>
    <definedName name="_xlnm.Extract" localSheetId="13">#REF!</definedName>
    <definedName name="_xlnm.Extract" localSheetId="0">#REF!</definedName>
    <definedName name="_xlnm.Extract" localSheetId="1">#REF!</definedName>
    <definedName name="иии" localSheetId="19">[6]!иии</definedName>
    <definedName name="иии" localSheetId="13">[6]!иии</definedName>
    <definedName name="иии" localSheetId="0">[6]!иии</definedName>
    <definedName name="иии" localSheetId="1">[6]!иии</definedName>
    <definedName name="ипаи" localSheetId="23" hidden="1">{#N/A,#N/A,TRUE,"попередні"}</definedName>
    <definedName name="ипаи" localSheetId="33" hidden="1">{#N/A,#N/A,TRUE,"попередні"}</definedName>
    <definedName name="ипаи" localSheetId="2" hidden="1">{#N/A,#N/A,TRUE,"попередні"}</definedName>
    <definedName name="ипаи" localSheetId="3" hidden="1">{#N/A,#N/A,TRUE,"попередні"}</definedName>
    <definedName name="ипаи" localSheetId="4" hidden="1">{#N/A,#N/A,TRUE,"попередні"}</definedName>
    <definedName name="ипаи" localSheetId="5" hidden="1">{#N/A,#N/A,TRUE,"попередні"}</definedName>
    <definedName name="ипаи" localSheetId="6" hidden="1">{#N/A,#N/A,TRUE,"попередні"}</definedName>
    <definedName name="ипаи" localSheetId="11" hidden="1">{#N/A,#N/A,TRUE,"попередні"}</definedName>
    <definedName name="ипаи" localSheetId="17" hidden="1">{#N/A,#N/A,TRUE,"попередні"}</definedName>
    <definedName name="ипаи" localSheetId="20" hidden="1">{#N/A,#N/A,TRUE,"попередні"}</definedName>
    <definedName name="ипаи" hidden="1">{#N/A,#N/A,TRUE,"попередні"}</definedName>
    <definedName name="исп_1" localSheetId="19">#REF!</definedName>
    <definedName name="исп_1" localSheetId="13">#REF!</definedName>
    <definedName name="исп_1" localSheetId="0">#REF!</definedName>
    <definedName name="исп_1" localSheetId="1">#REF!</definedName>
    <definedName name="исп_2" localSheetId="19">#REF!</definedName>
    <definedName name="исп_2" localSheetId="13">#REF!</definedName>
    <definedName name="исп_2" localSheetId="0">#REF!</definedName>
    <definedName name="исп_2" localSheetId="1">#REF!</definedName>
    <definedName name="исп_3" localSheetId="19">#REF!</definedName>
    <definedName name="исп_3" localSheetId="13">#REF!</definedName>
    <definedName name="исп_3" localSheetId="0">#REF!</definedName>
    <definedName name="исп_3" localSheetId="1">#REF!</definedName>
    <definedName name="исп_4" localSheetId="19">#REF!</definedName>
    <definedName name="исп_4" localSheetId="13">#REF!</definedName>
    <definedName name="исп_4" localSheetId="0">#REF!</definedName>
    <definedName name="исп_4" localSheetId="1">#REF!</definedName>
    <definedName name="исп_г" localSheetId="19">#REF!</definedName>
    <definedName name="исп_г" localSheetId="13">#REF!</definedName>
    <definedName name="исп_г" localSheetId="0">#REF!</definedName>
    <definedName name="исп_г" localSheetId="1">#REF!</definedName>
    <definedName name="исп_зв" localSheetId="19">#REF!</definedName>
    <definedName name="исп_зв" localSheetId="13">#REF!</definedName>
    <definedName name="исп_зв" localSheetId="0">#REF!</definedName>
    <definedName name="исп_зв" localSheetId="1">#REF!</definedName>
    <definedName name="исп_оч" localSheetId="19">#REF!</definedName>
    <definedName name="исп_оч" localSheetId="13">#REF!</definedName>
    <definedName name="исп_оч" localSheetId="0">#REF!</definedName>
    <definedName name="исп_оч" localSheetId="1">#REF!</definedName>
    <definedName name="исп_пл" localSheetId="19">#REF!</definedName>
    <definedName name="исп_пл" localSheetId="13">#REF!</definedName>
    <definedName name="исп_пл" localSheetId="0">#REF!</definedName>
    <definedName name="исп_пл" localSheetId="1">#REF!</definedName>
    <definedName name="Исх_данн" localSheetId="19">#REF!</definedName>
    <definedName name="Исх_данн" localSheetId="13">#REF!</definedName>
    <definedName name="Исх_данн" localSheetId="0">#REF!</definedName>
    <definedName name="Исх_данн" localSheetId="1">#REF!</definedName>
    <definedName name="ів" localSheetId="23" hidden="1">{#N/A,#N/A,FALSE,"9PS0"}</definedName>
    <definedName name="ів" localSheetId="33" hidden="1">{#N/A,#N/A,FALSE,"9PS0"}</definedName>
    <definedName name="ів" localSheetId="2" hidden="1">{#N/A,#N/A,FALSE,"9PS0"}</definedName>
    <definedName name="ів" localSheetId="3" hidden="1">{#N/A,#N/A,FALSE,"9PS0"}</definedName>
    <definedName name="ів" localSheetId="4" hidden="1">{#N/A,#N/A,FALSE,"9PS0"}</definedName>
    <definedName name="ів" localSheetId="5" hidden="1">{#N/A,#N/A,FALSE,"9PS0"}</definedName>
    <definedName name="ів" localSheetId="6" hidden="1">{#N/A,#N/A,FALSE,"9PS0"}</definedName>
    <definedName name="ів" localSheetId="11" hidden="1">{#N/A,#N/A,FALSE,"9PS0"}</definedName>
    <definedName name="ів" localSheetId="17" hidden="1">{#N/A,#N/A,FALSE,"9PS0"}</definedName>
    <definedName name="ів" localSheetId="20" hidden="1">{#N/A,#N/A,FALSE,"9PS0"}</definedName>
    <definedName name="ів" hidden="1">{#N/A,#N/A,FALSE,"9PS0"}</definedName>
    <definedName name="іваіф" localSheetId="19">#REF!</definedName>
    <definedName name="іваіф" localSheetId="13">#REF!</definedName>
    <definedName name="іваіф" localSheetId="0">#REF!</definedName>
    <definedName name="іваіф" localSheetId="1">#REF!</definedName>
    <definedName name="інш_1" localSheetId="19">#REF!</definedName>
    <definedName name="інш_1" localSheetId="13">#REF!</definedName>
    <definedName name="інш_1" localSheetId="0">#REF!</definedName>
    <definedName name="інш_1" localSheetId="1">#REF!</definedName>
    <definedName name="інш_2" localSheetId="19">#REF!</definedName>
    <definedName name="інш_2" localSheetId="13">#REF!</definedName>
    <definedName name="інш_2" localSheetId="0">#REF!</definedName>
    <definedName name="інш_2" localSheetId="1">#REF!</definedName>
    <definedName name="інш_3" localSheetId="19">#REF!</definedName>
    <definedName name="інш_3" localSheetId="13">#REF!</definedName>
    <definedName name="інш_3" localSheetId="0">#REF!</definedName>
    <definedName name="інш_3" localSheetId="1">#REF!</definedName>
    <definedName name="інш_4" localSheetId="19">#REF!</definedName>
    <definedName name="інш_4" localSheetId="13">#REF!</definedName>
    <definedName name="інш_4" localSheetId="0">#REF!</definedName>
    <definedName name="інш_4" localSheetId="1">#REF!</definedName>
    <definedName name="інш_г" localSheetId="19">#REF!</definedName>
    <definedName name="інш_г" localSheetId="13">#REF!</definedName>
    <definedName name="інш_г" localSheetId="0">#REF!</definedName>
    <definedName name="інш_г" localSheetId="1">#REF!</definedName>
    <definedName name="інш_п_01" localSheetId="19">#REF!</definedName>
    <definedName name="інш_п_01" localSheetId="13">#REF!</definedName>
    <definedName name="інш_п_01" localSheetId="0">#REF!</definedName>
    <definedName name="інш_п_01" localSheetId="1">#REF!</definedName>
    <definedName name="інш_с_01" localSheetId="19">#REF!</definedName>
    <definedName name="інш_с_01" localSheetId="13">#REF!</definedName>
    <definedName name="інш_с_01" localSheetId="0">#REF!</definedName>
    <definedName name="інш_с_01" localSheetId="1">#REF!</definedName>
    <definedName name="інш_ф_01" localSheetId="19">#REF!</definedName>
    <definedName name="інш_ф_01" localSheetId="13">#REF!</definedName>
    <definedName name="інш_ф_01" localSheetId="0">#REF!</definedName>
    <definedName name="інш_ф_01" localSheetId="1">#REF!</definedName>
    <definedName name="інші" localSheetId="19">#REF!</definedName>
    <definedName name="інші" localSheetId="13">#REF!</definedName>
    <definedName name="інші" localSheetId="0">#REF!</definedName>
    <definedName name="інші" localSheetId="1">#REF!</definedName>
    <definedName name="Інші1" localSheetId="19">[3]рік!#REF!</definedName>
    <definedName name="Інші1" localSheetId="13">[3]рік!#REF!</definedName>
    <definedName name="Інші1" localSheetId="0">[3]рік!#REF!</definedName>
    <definedName name="Інші1" localSheetId="1">[3]рік!#REF!</definedName>
    <definedName name="Інші2" localSheetId="19">[3]рік!#REF!</definedName>
    <definedName name="Інші2" localSheetId="13">[3]рік!#REF!</definedName>
    <definedName name="Інші2" localSheetId="0">[3]рік!#REF!</definedName>
    <definedName name="Інші2" localSheetId="1">[3]рік!#REF!</definedName>
    <definedName name="й" localSheetId="19">[6]!й</definedName>
    <definedName name="й" localSheetId="13">[6]!й</definedName>
    <definedName name="й" localSheetId="0">[6]!й</definedName>
    <definedName name="й" localSheetId="1">[6]!й</definedName>
    <definedName name="й11" localSheetId="19">#REF!</definedName>
    <definedName name="й11" localSheetId="13">#REF!</definedName>
    <definedName name="й11" localSheetId="0">#REF!</definedName>
    <definedName name="й11" localSheetId="1">#REF!</definedName>
    <definedName name="йцв" localSheetId="19">[6]!йцв</definedName>
    <definedName name="йцв" localSheetId="13">[6]!йцв</definedName>
    <definedName name="йцв" localSheetId="0">[6]!йцв</definedName>
    <definedName name="йцв" localSheetId="1">[6]!йцв</definedName>
    <definedName name="кадри_пл" localSheetId="19">#REF!</definedName>
    <definedName name="кадри_пл" localSheetId="13">#REF!</definedName>
    <definedName name="кадри_пл" localSheetId="0">#REF!</definedName>
    <definedName name="кадри_пл" localSheetId="1">#REF!</definedName>
    <definedName name="кан_сх" localSheetId="19">[26]каналізація_07!#REF!</definedName>
    <definedName name="кан_сх" localSheetId="13">[26]каналізація_07!#REF!</definedName>
    <definedName name="кан_сх" localSheetId="0">[26]каналізація_07!#REF!</definedName>
    <definedName name="кан_сх" localSheetId="1">[26]каналізація_07!#REF!</definedName>
    <definedName name="канц_оч" localSheetId="19">#REF!</definedName>
    <definedName name="канц_оч" localSheetId="13">#REF!</definedName>
    <definedName name="канц_оч" localSheetId="0">#REF!</definedName>
    <definedName name="канц_оч" localSheetId="1">#REF!</definedName>
    <definedName name="канц_пл" localSheetId="19">#REF!</definedName>
    <definedName name="канц_пл" localSheetId="13">#REF!</definedName>
    <definedName name="канц_пл" localSheetId="0">#REF!</definedName>
    <definedName name="канц_пл" localSheetId="1">#REF!</definedName>
    <definedName name="катюша" localSheetId="19">[6]!катюша</definedName>
    <definedName name="катюша" localSheetId="13">[6]!катюша</definedName>
    <definedName name="катюша" localSheetId="0">[6]!катюша</definedName>
    <definedName name="катюша" localSheetId="1">[6]!катюша</definedName>
    <definedName name="Катя" localSheetId="23" hidden="1">{#N/A,#N/A,TRUE,"попередні"}</definedName>
    <definedName name="Катя" localSheetId="33" hidden="1">{#N/A,#N/A,TRUE,"попередні"}</definedName>
    <definedName name="Катя" localSheetId="2" hidden="1">{#N/A,#N/A,TRUE,"попередні"}</definedName>
    <definedName name="Катя" localSheetId="3" hidden="1">{#N/A,#N/A,TRUE,"попередні"}</definedName>
    <definedName name="Катя" localSheetId="4" hidden="1">{#N/A,#N/A,TRUE,"попередні"}</definedName>
    <definedName name="Катя" localSheetId="5" hidden="1">{#N/A,#N/A,TRUE,"попередні"}</definedName>
    <definedName name="Катя" localSheetId="6" hidden="1">{#N/A,#N/A,TRUE,"попередні"}</definedName>
    <definedName name="Катя" localSheetId="11" hidden="1">{#N/A,#N/A,TRUE,"попередні"}</definedName>
    <definedName name="Катя" localSheetId="17" hidden="1">{#N/A,#N/A,TRUE,"попередні"}</definedName>
    <definedName name="Катя" localSheetId="20" hidden="1">{#N/A,#N/A,TRUE,"попередні"}</definedName>
    <definedName name="Катя" hidden="1">{#N/A,#N/A,TRUE,"попередні"}</definedName>
    <definedName name="Квартал_1" localSheetId="19">#REF!</definedName>
    <definedName name="Квартал_1" localSheetId="13">#REF!</definedName>
    <definedName name="Квартал_1" localSheetId="0">#REF!</definedName>
    <definedName name="Квартал_1" localSheetId="1">#REF!</definedName>
    <definedName name="Квартал_2" localSheetId="19">#REF!</definedName>
    <definedName name="Квартал_2" localSheetId="13">#REF!</definedName>
    <definedName name="Квартал_2" localSheetId="0">#REF!</definedName>
    <definedName name="Квартал_2" localSheetId="1">#REF!</definedName>
    <definedName name="Квартал_3" localSheetId="19">#REF!</definedName>
    <definedName name="Квартал_3" localSheetId="13">#REF!</definedName>
    <definedName name="Квартал_3" localSheetId="0">#REF!</definedName>
    <definedName name="Квартал_3" localSheetId="1">#REF!</definedName>
    <definedName name="Квартал_4" localSheetId="19">#REF!</definedName>
    <definedName name="Квартал_4" localSheetId="13">#REF!</definedName>
    <definedName name="Квартал_4" localSheetId="0">#REF!</definedName>
    <definedName name="Квартал_4" localSheetId="1">#REF!</definedName>
    <definedName name="ке" localSheetId="19">[6]!ке</definedName>
    <definedName name="ке" localSheetId="13">[6]!ке</definedName>
    <definedName name="ке" localSheetId="0">[6]!ке</definedName>
    <definedName name="ке" localSheetId="1">[6]!ке</definedName>
    <definedName name="кен_1" localSheetId="19">#REF!</definedName>
    <definedName name="кен_1" localSheetId="13">#REF!</definedName>
    <definedName name="кен_1" localSheetId="0">#REF!</definedName>
    <definedName name="кен_1" localSheetId="1">#REF!</definedName>
    <definedName name="кен_2" localSheetId="19">#REF!</definedName>
    <definedName name="кен_2" localSheetId="13">#REF!</definedName>
    <definedName name="кен_2" localSheetId="0">#REF!</definedName>
    <definedName name="кен_2" localSheetId="1">#REF!</definedName>
    <definedName name="кен_3" localSheetId="19">#REF!</definedName>
    <definedName name="кен_3" localSheetId="13">#REF!</definedName>
    <definedName name="кен_3" localSheetId="0">#REF!</definedName>
    <definedName name="кен_3" localSheetId="1">#REF!</definedName>
    <definedName name="кен_4" localSheetId="19">#REF!</definedName>
    <definedName name="кен_4" localSheetId="13">#REF!</definedName>
    <definedName name="кен_4" localSheetId="0">#REF!</definedName>
    <definedName name="кен_4" localSheetId="1">#REF!</definedName>
    <definedName name="кен_9" localSheetId="19">#REF!</definedName>
    <definedName name="кен_9" localSheetId="13">#REF!</definedName>
    <definedName name="кен_9" localSheetId="0">#REF!</definedName>
    <definedName name="кен_9" localSheetId="1">#REF!</definedName>
    <definedName name="кен_г" localSheetId="19">#REF!</definedName>
    <definedName name="кен_г" localSheetId="13">#REF!</definedName>
    <definedName name="кен_г" localSheetId="0">#REF!</definedName>
    <definedName name="кен_г" localSheetId="1">#REF!</definedName>
    <definedName name="кен_кв" localSheetId="19">#REF!</definedName>
    <definedName name="кен_кв" localSheetId="13">#REF!</definedName>
    <definedName name="кен_кв" localSheetId="0">#REF!</definedName>
    <definedName name="кен_кв" localSheetId="1">#REF!</definedName>
    <definedName name="кен_о" localSheetId="19">#REF!</definedName>
    <definedName name="кен_о" localSheetId="13">#REF!</definedName>
    <definedName name="кен_о" localSheetId="0">#REF!</definedName>
    <definedName name="кен_о" localSheetId="1">#REF!</definedName>
    <definedName name="кер" localSheetId="19">[6]!кер</definedName>
    <definedName name="кер" localSheetId="13">[6]!кер</definedName>
    <definedName name="кер" localSheetId="0">[6]!кер</definedName>
    <definedName name="кер" localSheetId="1">[6]!кер</definedName>
    <definedName name="кие" localSheetId="19">[6]!кие</definedName>
    <definedName name="кие" localSheetId="13">[6]!кие</definedName>
    <definedName name="кие" localSheetId="0">[6]!кие</definedName>
    <definedName name="кие" localSheetId="1">[6]!кие</definedName>
    <definedName name="ккк" localSheetId="23" hidden="1">{#N/A,#N/A,FALSE,"9PS0"}</definedName>
    <definedName name="ккк" localSheetId="30" hidden="1">{#N/A,#N/A,FALSE,"9PS0"}</definedName>
    <definedName name="ккк" localSheetId="33" hidden="1">{#N/A,#N/A,FALSE,"9PS0"}</definedName>
    <definedName name="ккк" localSheetId="29" hidden="1">{#N/A,#N/A,FALSE,"9PS0"}</definedName>
    <definedName name="ккк" localSheetId="31" hidden="1">{#N/A,#N/A,FALSE,"9PS0"}</definedName>
    <definedName name="ккк" localSheetId="21" hidden="1">{#N/A,#N/A,FALSE,"9PS0"}</definedName>
    <definedName name="ккк" localSheetId="22" hidden="1">{#N/A,#N/A,FALSE,"9PS0"}</definedName>
    <definedName name="ккк" localSheetId="24" hidden="1">{#N/A,#N/A,FALSE,"9PS0"}</definedName>
    <definedName name="ккк" localSheetId="25" hidden="1">{#N/A,#N/A,FALSE,"9PS0"}</definedName>
    <definedName name="кккк" localSheetId="23" hidden="1">{#N/A,#N/A,FALSE,"9PS0"}</definedName>
    <definedName name="кккк" localSheetId="33" hidden="1">{#N/A,#N/A,FALSE,"9PS0"}</definedName>
    <definedName name="кккк" localSheetId="2" hidden="1">{#N/A,#N/A,FALSE,"9PS0"}</definedName>
    <definedName name="кккк" localSheetId="3" hidden="1">{#N/A,#N/A,FALSE,"9PS0"}</definedName>
    <definedName name="кккк" localSheetId="4" hidden="1">{#N/A,#N/A,FALSE,"9PS0"}</definedName>
    <definedName name="кккк" localSheetId="5" hidden="1">{#N/A,#N/A,FALSE,"9PS0"}</definedName>
    <definedName name="кккк" localSheetId="6" hidden="1">{#N/A,#N/A,FALSE,"9PS0"}</definedName>
    <definedName name="кккк" localSheetId="11" hidden="1">{#N/A,#N/A,FALSE,"9PS0"}</definedName>
    <definedName name="кккк" localSheetId="17" hidden="1">{#N/A,#N/A,FALSE,"9PS0"}</definedName>
    <definedName name="кккк" localSheetId="20" hidden="1">{#N/A,#N/A,FALSE,"9PS0"}</definedName>
    <definedName name="кккк" hidden="1">{#N/A,#N/A,FALSE,"9PS0"}</definedName>
    <definedName name="ккккк" localSheetId="19">[6]!ккккк</definedName>
    <definedName name="ккккк" localSheetId="13">[6]!ккккк</definedName>
    <definedName name="ккккк" localSheetId="0">[6]!ккккк</definedName>
    <definedName name="ккккк" localSheetId="1">[6]!ккккк</definedName>
    <definedName name="клімат1" localSheetId="19">[3]рік!#REF!</definedName>
    <definedName name="клімат1" localSheetId="13">[3]рік!#REF!</definedName>
    <definedName name="клімат1" localSheetId="0">[3]рік!#REF!</definedName>
    <definedName name="клімат1" localSheetId="1">[3]рік!#REF!</definedName>
    <definedName name="клімат2" localSheetId="19">[3]рік!#REF!</definedName>
    <definedName name="клімат2" localSheetId="13">[3]рік!#REF!</definedName>
    <definedName name="клімат2" localSheetId="0">[3]рік!#REF!</definedName>
    <definedName name="клімат2" localSheetId="1">[3]рік!#REF!</definedName>
    <definedName name="клімат3" localSheetId="19">[3]рік!#REF!</definedName>
    <definedName name="клімат3" localSheetId="13">[3]рік!#REF!</definedName>
    <definedName name="клімат3" localSheetId="0">[3]рік!#REF!</definedName>
    <definedName name="клімат3" localSheetId="1">[3]рік!#REF!</definedName>
    <definedName name="км" localSheetId="19">[6]!км</definedName>
    <definedName name="км" localSheetId="13">[6]!км</definedName>
    <definedName name="км" localSheetId="0">[6]!км</definedName>
    <definedName name="км" localSheetId="1">[6]!км</definedName>
    <definedName name="КМКП_НАСЕЛЕННЯ" localSheetId="19">#REF!</definedName>
    <definedName name="КМКП_НАСЕЛЕННЯ" localSheetId="13">#REF!</definedName>
    <definedName name="КМКП_НАСЕЛЕННЯ" localSheetId="0">#REF!</definedName>
    <definedName name="КМКП_НАСЕЛЕННЯ" localSheetId="1">#REF!</definedName>
    <definedName name="конец" localSheetId="19">#REF!</definedName>
    <definedName name="конец" localSheetId="13">#REF!</definedName>
    <definedName name="конец" localSheetId="0">#REF!</definedName>
    <definedName name="конец" localSheetId="1">#REF!</definedName>
    <definedName name="_xlnm.Criteria" localSheetId="19">#REF!</definedName>
    <definedName name="_xlnm.Criteria" localSheetId="13">#REF!</definedName>
    <definedName name="_xlnm.Criteria" localSheetId="0">#REF!</definedName>
    <definedName name="_xlnm.Criteria" localSheetId="1">#REF!</definedName>
    <definedName name="Критерии_ИМ" localSheetId="19">#REF!</definedName>
    <definedName name="Критерии_ИМ" localSheetId="13">#REF!</definedName>
    <definedName name="Критерии_ИМ" localSheetId="0">#REF!</definedName>
    <definedName name="Критерии_ИМ" localSheetId="1">#REF!</definedName>
    <definedName name="КТМ1" localSheetId="19">[3]рік!#REF!</definedName>
    <definedName name="КТМ1" localSheetId="13">[3]рік!#REF!</definedName>
    <definedName name="КТМ1" localSheetId="0">[3]рік!#REF!</definedName>
    <definedName name="КТМ1" localSheetId="1">[3]рік!#REF!</definedName>
    <definedName name="КТМ2" localSheetId="19">[3]рік!#REF!</definedName>
    <definedName name="КТМ2" localSheetId="13">[3]рік!#REF!</definedName>
    <definedName name="КТМ2" localSheetId="0">[3]рік!#REF!</definedName>
    <definedName name="КТМ2" localSheetId="1">[3]рік!#REF!</definedName>
    <definedName name="КТМ3" localSheetId="19">[3]рік!#REF!</definedName>
    <definedName name="КТМ3" localSheetId="13">[3]рік!#REF!</definedName>
    <definedName name="КТМ3" localSheetId="0">[3]рік!#REF!</definedName>
    <definedName name="КТМ3" localSheetId="1">[3]рік!#REF!</definedName>
    <definedName name="ку" localSheetId="23" hidden="1">{"'таб 21'!$A$1:$U$24","'таб 21'!$A$1:$U$1"}</definedName>
    <definedName name="ку" localSheetId="33" hidden="1">{"'таб 21'!$A$1:$U$24","'таб 21'!$A$1:$U$1"}</definedName>
    <definedName name="ку" localSheetId="2" hidden="1">{"'таб 21'!$A$1:$U$24","'таб 21'!$A$1:$U$1"}</definedName>
    <definedName name="ку" localSheetId="3" hidden="1">{"'таб 21'!$A$1:$U$24","'таб 21'!$A$1:$U$1"}</definedName>
    <definedName name="ку" localSheetId="4" hidden="1">{"'таб 21'!$A$1:$U$24","'таб 21'!$A$1:$U$1"}</definedName>
    <definedName name="ку" localSheetId="5" hidden="1">{"'таб 21'!$A$1:$U$24","'таб 21'!$A$1:$U$1"}</definedName>
    <definedName name="ку" localSheetId="6" hidden="1">{"'таб 21'!$A$1:$U$24","'таб 21'!$A$1:$U$1"}</definedName>
    <definedName name="ку" localSheetId="11" hidden="1">{"'таб 21'!$A$1:$U$24","'таб 21'!$A$1:$U$1"}</definedName>
    <definedName name="ку" localSheetId="17" hidden="1">{"'таб 21'!$A$1:$U$24","'таб 21'!$A$1:$U$1"}</definedName>
    <definedName name="ку" localSheetId="20" hidden="1">{"'таб 21'!$A$1:$U$24","'таб 21'!$A$1:$U$1"}</definedName>
    <definedName name="ку" hidden="1">{"'таб 21'!$A$1:$U$24","'таб 21'!$A$1:$U$1"}</definedName>
    <definedName name="Курс_долл" localSheetId="19">#REF!</definedName>
    <definedName name="Курс_долл" localSheetId="13">#REF!</definedName>
    <definedName name="Курс_долл" localSheetId="0">#REF!</definedName>
    <definedName name="Курс_долл" localSheetId="1">#REF!</definedName>
    <definedName name="Курс_ноябрь" localSheetId="19">#REF!</definedName>
    <definedName name="Курс_ноябрь" localSheetId="13">#REF!</definedName>
    <definedName name="Курс_ноябрь" localSheetId="0">#REF!</definedName>
    <definedName name="Курс_ноябрь" localSheetId="1">#REF!</definedName>
    <definedName name="курс_окт" localSheetId="19">#REF!</definedName>
    <definedName name="курс_окт" localSheetId="13">#REF!</definedName>
    <definedName name="курс_окт" localSheetId="0">#REF!</definedName>
    <definedName name="курс_окт" localSheetId="1">#REF!</definedName>
    <definedName name="курс2004" localSheetId="19">#REF!</definedName>
    <definedName name="курс2004" localSheetId="13">#REF!</definedName>
    <definedName name="курс2004" localSheetId="0">#REF!</definedName>
    <definedName name="курс2004" localSheetId="1">#REF!</definedName>
    <definedName name="кяп" localSheetId="19">[6]!кяп</definedName>
    <definedName name="кяп" localSheetId="13">[6]!кяп</definedName>
    <definedName name="кяп" localSheetId="0">[6]!кяп</definedName>
    <definedName name="кяп" localSheetId="1">[6]!кяп</definedName>
    <definedName name="лег_1" localSheetId="19">#REF!</definedName>
    <definedName name="лег_1" localSheetId="13">#REF!</definedName>
    <definedName name="лег_1" localSheetId="0">#REF!</definedName>
    <definedName name="лег_1" localSheetId="1">#REF!</definedName>
    <definedName name="лег_2" localSheetId="19">#REF!</definedName>
    <definedName name="лег_2" localSheetId="13">#REF!</definedName>
    <definedName name="лег_2" localSheetId="0">#REF!</definedName>
    <definedName name="лег_2" localSheetId="1">#REF!</definedName>
    <definedName name="лег_3" localSheetId="19">#REF!</definedName>
    <definedName name="лег_3" localSheetId="13">#REF!</definedName>
    <definedName name="лег_3" localSheetId="0">#REF!</definedName>
    <definedName name="лег_3" localSheetId="1">#REF!</definedName>
    <definedName name="лег_4" localSheetId="19">#REF!</definedName>
    <definedName name="лег_4" localSheetId="13">#REF!</definedName>
    <definedName name="лег_4" localSheetId="0">#REF!</definedName>
    <definedName name="лег_4" localSheetId="1">#REF!</definedName>
    <definedName name="лег_9" localSheetId="19">[21]автотранс!#REF!</definedName>
    <definedName name="лег_9" localSheetId="13">[21]автотранс!#REF!</definedName>
    <definedName name="лег_9" localSheetId="0">[21]автотранс!#REF!</definedName>
    <definedName name="лег_9" localSheetId="1">[21]автотранс!#REF!</definedName>
    <definedName name="лег_9п" localSheetId="19">[21]автотранс!#REF!</definedName>
    <definedName name="лег_9п" localSheetId="13">[21]автотранс!#REF!</definedName>
    <definedName name="лег_9п" localSheetId="0">[21]автотранс!#REF!</definedName>
    <definedName name="лег_9п" localSheetId="1">[21]автотранс!#REF!</definedName>
    <definedName name="лег_г" localSheetId="19">#REF!</definedName>
    <definedName name="лег_г" localSheetId="13">#REF!</definedName>
    <definedName name="лег_г" localSheetId="0">#REF!</definedName>
    <definedName name="лег_г" localSheetId="1">#REF!</definedName>
    <definedName name="лег_зв" localSheetId="19">[21]автотранс!#REF!</definedName>
    <definedName name="лег_зв" localSheetId="13">[21]автотранс!#REF!</definedName>
    <definedName name="лег_зв" localSheetId="0">[21]автотранс!#REF!</definedName>
    <definedName name="лег_зв" localSheetId="1">[21]автотранс!#REF!</definedName>
    <definedName name="лег_о" localSheetId="19">[21]автотранс!#REF!</definedName>
    <definedName name="лег_о" localSheetId="13">[21]автотранс!#REF!</definedName>
    <definedName name="лег_о" localSheetId="0">[21]автотранс!#REF!</definedName>
    <definedName name="лег_о" localSheetId="1">[21]автотранс!#REF!</definedName>
    <definedName name="лег_п" localSheetId="19">[21]автотранс!#REF!</definedName>
    <definedName name="лег_п" localSheetId="13">[21]автотранс!#REF!</definedName>
    <definedName name="лег_п" localSheetId="0">[21]автотранс!#REF!</definedName>
    <definedName name="лег_п" localSheetId="1">[21]автотранс!#REF!</definedName>
    <definedName name="лена" localSheetId="19">[6]!лена</definedName>
    <definedName name="лена" localSheetId="13">[6]!лена</definedName>
    <definedName name="лена" localSheetId="0">[6]!лена</definedName>
    <definedName name="лена" localSheetId="1">[6]!лена</definedName>
    <definedName name="липень" localSheetId="23" hidden="1">{#N/A,#N/A,FALSE,"9PS0"}</definedName>
    <definedName name="липень" localSheetId="33" hidden="1">{#N/A,#N/A,FALSE,"9PS0"}</definedName>
    <definedName name="липень" localSheetId="2" hidden="1">{#N/A,#N/A,FALSE,"9PS0"}</definedName>
    <definedName name="липень" localSheetId="3" hidden="1">{#N/A,#N/A,FALSE,"9PS0"}</definedName>
    <definedName name="липень" localSheetId="4" hidden="1">{#N/A,#N/A,FALSE,"9PS0"}</definedName>
    <definedName name="липень" localSheetId="5" hidden="1">{#N/A,#N/A,FALSE,"9PS0"}</definedName>
    <definedName name="липень" localSheetId="6" hidden="1">{#N/A,#N/A,FALSE,"9PS0"}</definedName>
    <definedName name="липень" localSheetId="11" hidden="1">{#N/A,#N/A,FALSE,"9PS0"}</definedName>
    <definedName name="липень" localSheetId="17" hidden="1">{#N/A,#N/A,FALSE,"9PS0"}</definedName>
    <definedName name="липень" localSheetId="20" hidden="1">{#N/A,#N/A,FALSE,"9PS0"}</definedName>
    <definedName name="липень" hidden="1">{#N/A,#N/A,FALSE,"9PS0"}</definedName>
    <definedName name="Лист1" localSheetId="19">#REF!</definedName>
    <definedName name="Лист1" localSheetId="13">#REF!</definedName>
    <definedName name="Лист1" localSheetId="0">#REF!</definedName>
    <definedName name="Лист1" localSheetId="1">#REF!</definedName>
    <definedName name="Лист2" localSheetId="19">#REF!</definedName>
    <definedName name="Лист2" localSheetId="13">#REF!</definedName>
    <definedName name="Лист2" localSheetId="0">#REF!</definedName>
    <definedName name="Лист2" localSheetId="1">#REF!</definedName>
    <definedName name="ллллл" localSheetId="23" hidden="1">{#N/A,#N/A,FALSE,"9PS0"}</definedName>
    <definedName name="ллллл" localSheetId="33" hidden="1">{#N/A,#N/A,FALSE,"9PS0"}</definedName>
    <definedName name="ллллл" localSheetId="2" hidden="1">{#N/A,#N/A,FALSE,"9PS0"}</definedName>
    <definedName name="ллллл" localSheetId="3" hidden="1">{#N/A,#N/A,FALSE,"9PS0"}</definedName>
    <definedName name="ллллл" localSheetId="4" hidden="1">{#N/A,#N/A,FALSE,"9PS0"}</definedName>
    <definedName name="ллллл" localSheetId="5" hidden="1">{#N/A,#N/A,FALSE,"9PS0"}</definedName>
    <definedName name="ллллл" localSheetId="6" hidden="1">{#N/A,#N/A,FALSE,"9PS0"}</definedName>
    <definedName name="ллллл" localSheetId="11" hidden="1">{#N/A,#N/A,FALSE,"9PS0"}</definedName>
    <definedName name="ллллл" localSheetId="17" hidden="1">{#N/A,#N/A,FALSE,"9PS0"}</definedName>
    <definedName name="ллллл" localSheetId="20" hidden="1">{#N/A,#N/A,FALSE,"9PS0"}</definedName>
    <definedName name="ллллл" hidden="1">{#N/A,#N/A,FALSE,"9PS0"}</definedName>
    <definedName name="ло" localSheetId="23" hidden="1">{#N/A,#N/A,FALSE,"9PS0"}</definedName>
    <definedName name="ло" localSheetId="33" hidden="1">{#N/A,#N/A,FALSE,"9PS0"}</definedName>
    <definedName name="ло" localSheetId="2" hidden="1">{#N/A,#N/A,FALSE,"9PS0"}</definedName>
    <definedName name="ло" localSheetId="3" hidden="1">{#N/A,#N/A,FALSE,"9PS0"}</definedName>
    <definedName name="ло" localSheetId="4" hidden="1">{#N/A,#N/A,FALSE,"9PS0"}</definedName>
    <definedName name="ло" localSheetId="5" hidden="1">{#N/A,#N/A,FALSE,"9PS0"}</definedName>
    <definedName name="ло" localSheetId="6" hidden="1">{#N/A,#N/A,FALSE,"9PS0"}</definedName>
    <definedName name="ло" localSheetId="11" hidden="1">{#N/A,#N/A,FALSE,"9PS0"}</definedName>
    <definedName name="ло" localSheetId="17" hidden="1">{#N/A,#N/A,FALSE,"9PS0"}</definedName>
    <definedName name="ло" localSheetId="20" hidden="1">{#N/A,#N/A,FALSE,"9PS0"}</definedName>
    <definedName name="ло" hidden="1">{#N/A,#N/A,FALSE,"9PS0"}</definedName>
    <definedName name="Лом___по_мес_и_стр__тонн_" localSheetId="19">#REF!</definedName>
    <definedName name="Лом___по_мес_и_стр__тонн_" localSheetId="13">#REF!</definedName>
    <definedName name="Лом___по_мес_и_стр__тонн_" localSheetId="0">#REF!</definedName>
    <definedName name="Лом___по_мес_и_стр__тонн_" localSheetId="1">#REF!</definedName>
    <definedName name="Лом___ср_цена_экс99" localSheetId="19">#REF!</definedName>
    <definedName name="Лом___ср_цена_экс99" localSheetId="13">#REF!</definedName>
    <definedName name="Лом___ср_цена_экс99" localSheetId="0">#REF!</definedName>
    <definedName name="Лом___ср_цена_экс99" localSheetId="1">#REF!</definedName>
    <definedName name="Лом___тоннаж_экс99_по_месяцам" localSheetId="19">#REF!</definedName>
    <definedName name="Лом___тоннаж_экс99_по_месяцам" localSheetId="13">#REF!</definedName>
    <definedName name="Лом___тоннаж_экс99_по_месяцам" localSheetId="0">#REF!</definedName>
    <definedName name="Лом___тоннаж_экс99_по_месяцам" localSheetId="1">#REF!</definedName>
    <definedName name="Лом_нерж___ср_цена_экс98" localSheetId="19">#REF!</definedName>
    <definedName name="Лом_нерж___ср_цена_экс98" localSheetId="13">#REF!</definedName>
    <definedName name="Лом_нерж___ср_цена_экс98" localSheetId="0">#REF!</definedName>
    <definedName name="Лом_нерж___ср_цена_экс98" localSheetId="1">#REF!</definedName>
    <definedName name="Лом_нерж___ср_цена_экс99" localSheetId="19">#REF!</definedName>
    <definedName name="Лом_нерж___ср_цена_экс99" localSheetId="13">#REF!</definedName>
    <definedName name="Лом_нерж___ср_цена_экс99" localSheetId="0">#REF!</definedName>
    <definedName name="Лом_нерж___ср_цена_экс99" localSheetId="1">#REF!</definedName>
    <definedName name="Лом_нерж___тоннаж_экс99_по_странам" localSheetId="19">#REF!</definedName>
    <definedName name="Лом_нерж___тоннаж_экс99_по_странам" localSheetId="13">#REF!</definedName>
    <definedName name="Лом_нерж___тоннаж_экс99_по_странам" localSheetId="0">#REF!</definedName>
    <definedName name="Лом_нерж___тоннаж_экс99_по_странам" localSheetId="1">#REF!</definedName>
    <definedName name="лопорпп" localSheetId="19">[6]!лопорпп</definedName>
    <definedName name="лопорпп" localSheetId="13">[6]!лопорпп</definedName>
    <definedName name="лопорпп" localSheetId="0">[6]!лопорпп</definedName>
    <definedName name="лопорпп" localSheetId="1">[6]!лопорпп</definedName>
    <definedName name="лор" localSheetId="19">[6]!лор</definedName>
    <definedName name="лор" localSheetId="13">[6]!лор</definedName>
    <definedName name="лор" localSheetId="0">[6]!лор</definedName>
    <definedName name="лор" localSheetId="1">[6]!лор</definedName>
    <definedName name="лорн" localSheetId="23" hidden="1">{#N/A,#N/A,TRUE,"попередні"}</definedName>
    <definedName name="лорн" localSheetId="33" hidden="1">{#N/A,#N/A,TRUE,"попередні"}</definedName>
    <definedName name="лорн" localSheetId="2" hidden="1">{#N/A,#N/A,TRUE,"попередні"}</definedName>
    <definedName name="лорн" localSheetId="3" hidden="1">{#N/A,#N/A,TRUE,"попередні"}</definedName>
    <definedName name="лорн" localSheetId="4" hidden="1">{#N/A,#N/A,TRUE,"попередні"}</definedName>
    <definedName name="лорн" localSheetId="5" hidden="1">{#N/A,#N/A,TRUE,"попередні"}</definedName>
    <definedName name="лорн" localSheetId="6" hidden="1">{#N/A,#N/A,TRUE,"попередні"}</definedName>
    <definedName name="лорн" localSheetId="11" hidden="1">{#N/A,#N/A,TRUE,"попередні"}</definedName>
    <definedName name="лорн" localSheetId="17" hidden="1">{#N/A,#N/A,TRUE,"попередні"}</definedName>
    <definedName name="лорн" localSheetId="20" hidden="1">{#N/A,#N/A,TRUE,"попередні"}</definedName>
    <definedName name="лорн" hidden="1">{#N/A,#N/A,TRUE,"попередні"}</definedName>
    <definedName name="лркм_п_01" localSheetId="19">#REF!</definedName>
    <definedName name="лркм_п_01" localSheetId="13">#REF!</definedName>
    <definedName name="лркм_п_01" localSheetId="0">#REF!</definedName>
    <definedName name="лркм_п_01" localSheetId="1">#REF!</definedName>
    <definedName name="лркм_с_01" localSheetId="19">#REF!</definedName>
    <definedName name="лркм_с_01" localSheetId="13">#REF!</definedName>
    <definedName name="лркм_с_01" localSheetId="0">#REF!</definedName>
    <definedName name="лркм_с_01" localSheetId="1">#REF!</definedName>
    <definedName name="лркм_ф_01" localSheetId="19">#REF!</definedName>
    <definedName name="лркм_ф_01" localSheetId="13">#REF!</definedName>
    <definedName name="лркм_ф_01" localSheetId="0">#REF!</definedName>
    <definedName name="лркм_ф_01" localSheetId="1">#REF!</definedName>
    <definedName name="лютий" localSheetId="23" hidden="1">{#N/A,#N/A,FALSE,"9PS0"}</definedName>
    <definedName name="лютий" localSheetId="33" hidden="1">{#N/A,#N/A,FALSE,"9PS0"}</definedName>
    <definedName name="лютий" localSheetId="2" hidden="1">{#N/A,#N/A,FALSE,"9PS0"}</definedName>
    <definedName name="лютий" localSheetId="3" hidden="1">{#N/A,#N/A,FALSE,"9PS0"}</definedName>
    <definedName name="лютий" localSheetId="4" hidden="1">{#N/A,#N/A,FALSE,"9PS0"}</definedName>
    <definedName name="лютий" localSheetId="5" hidden="1">{#N/A,#N/A,FALSE,"9PS0"}</definedName>
    <definedName name="лютий" localSheetId="6" hidden="1">{#N/A,#N/A,FALSE,"9PS0"}</definedName>
    <definedName name="лютий" localSheetId="11" hidden="1">{#N/A,#N/A,FALSE,"9PS0"}</definedName>
    <definedName name="лютий" localSheetId="17" hidden="1">{#N/A,#N/A,FALSE,"9PS0"}</definedName>
    <definedName name="лютий" localSheetId="20" hidden="1">{#N/A,#N/A,FALSE,"9PS0"}</definedName>
    <definedName name="лютий" hidden="1">{#N/A,#N/A,FALSE,"9PS0"}</definedName>
    <definedName name="м_01" localSheetId="19">#REF!</definedName>
    <definedName name="м_01" localSheetId="13">#REF!</definedName>
    <definedName name="м_01" localSheetId="0">#REF!</definedName>
    <definedName name="м_01" localSheetId="1">#REF!</definedName>
    <definedName name="М24" localSheetId="19">#REF!</definedName>
    <definedName name="М24" localSheetId="13">#REF!</definedName>
    <definedName name="М24" localSheetId="0">#REF!</definedName>
    <definedName name="М24" localSheetId="1">#REF!</definedName>
    <definedName name="мр" localSheetId="19">#REF!</definedName>
    <definedName name="мр" localSheetId="13">#REF!</definedName>
    <definedName name="мр" localSheetId="0">#REF!</definedName>
    <definedName name="мр" localSheetId="1">#REF!</definedName>
    <definedName name="мцм" localSheetId="23" hidden="1">{"'таб 21'!$A$1:$U$24","'таб 21'!$A$1:$U$1"}</definedName>
    <definedName name="мцм" localSheetId="33" hidden="1">{"'таб 21'!$A$1:$U$24","'таб 21'!$A$1:$U$1"}</definedName>
    <definedName name="мцм" localSheetId="2" hidden="1">{"'таб 21'!$A$1:$U$24","'таб 21'!$A$1:$U$1"}</definedName>
    <definedName name="мцм" localSheetId="3" hidden="1">{"'таб 21'!$A$1:$U$24","'таб 21'!$A$1:$U$1"}</definedName>
    <definedName name="мцм" localSheetId="4" hidden="1">{"'таб 21'!$A$1:$U$24","'таб 21'!$A$1:$U$1"}</definedName>
    <definedName name="мцм" localSheetId="5" hidden="1">{"'таб 21'!$A$1:$U$24","'таб 21'!$A$1:$U$1"}</definedName>
    <definedName name="мцм" localSheetId="6" hidden="1">{"'таб 21'!$A$1:$U$24","'таб 21'!$A$1:$U$1"}</definedName>
    <definedName name="мцм" localSheetId="11" hidden="1">{"'таб 21'!$A$1:$U$24","'таб 21'!$A$1:$U$1"}</definedName>
    <definedName name="мцм" localSheetId="17" hidden="1">{"'таб 21'!$A$1:$U$24","'таб 21'!$A$1:$U$1"}</definedName>
    <definedName name="мцм" localSheetId="20" hidden="1">{"'таб 21'!$A$1:$U$24","'таб 21'!$A$1:$U$1"}</definedName>
    <definedName name="мцм" hidden="1">{"'таб 21'!$A$1:$U$24","'таб 21'!$A$1:$U$1"}</definedName>
    <definedName name="НАСЕЛЕННЯ" localSheetId="19">#REF!</definedName>
    <definedName name="НАСЕЛЕННЯ" localSheetId="13">#REF!</definedName>
    <definedName name="НАСЕЛЕННЯ" localSheetId="0">#REF!</definedName>
    <definedName name="НАСЕЛЕННЯ" localSheetId="1">#REF!</definedName>
    <definedName name="нгн" localSheetId="23" hidden="1">{#N/A,#N/A,TRUE,"попередні"}</definedName>
    <definedName name="нгн" localSheetId="33" hidden="1">{#N/A,#N/A,TRUE,"попередні"}</definedName>
    <definedName name="нгн" localSheetId="2" hidden="1">{#N/A,#N/A,TRUE,"попередні"}</definedName>
    <definedName name="нгн" localSheetId="3" hidden="1">{#N/A,#N/A,TRUE,"попередні"}</definedName>
    <definedName name="нгн" localSheetId="4" hidden="1">{#N/A,#N/A,TRUE,"попередні"}</definedName>
    <definedName name="нгн" localSheetId="5" hidden="1">{#N/A,#N/A,TRUE,"попередні"}</definedName>
    <definedName name="нгн" localSheetId="6" hidden="1">{#N/A,#N/A,TRUE,"попередні"}</definedName>
    <definedName name="нгн" localSheetId="11" hidden="1">{#N/A,#N/A,TRUE,"попередні"}</definedName>
    <definedName name="нгн" localSheetId="17" hidden="1">{#N/A,#N/A,TRUE,"попередні"}</definedName>
    <definedName name="нгн" localSheetId="20" hidden="1">{#N/A,#N/A,TRUE,"попередні"}</definedName>
    <definedName name="нгн" hidden="1">{#N/A,#N/A,TRUE,"попередні"}</definedName>
    <definedName name="необ_1" localSheetId="19">#REF!</definedName>
    <definedName name="необ_1" localSheetId="13">#REF!</definedName>
    <definedName name="необ_1" localSheetId="0">#REF!</definedName>
    <definedName name="необ_1" localSheetId="1">#REF!</definedName>
    <definedName name="необ_2" localSheetId="19">#REF!</definedName>
    <definedName name="необ_2" localSheetId="13">#REF!</definedName>
    <definedName name="необ_2" localSheetId="0">#REF!</definedName>
    <definedName name="необ_2" localSheetId="1">#REF!</definedName>
    <definedName name="необ_3" localSheetId="19">#REF!</definedName>
    <definedName name="необ_3" localSheetId="13">#REF!</definedName>
    <definedName name="необ_3" localSheetId="0">#REF!</definedName>
    <definedName name="необ_3" localSheetId="1">#REF!</definedName>
    <definedName name="необ_4" localSheetId="19">#REF!</definedName>
    <definedName name="необ_4" localSheetId="13">#REF!</definedName>
    <definedName name="необ_4" localSheetId="0">#REF!</definedName>
    <definedName name="необ_4" localSheetId="1">#REF!</definedName>
    <definedName name="необ_г" localSheetId="19">#REF!</definedName>
    <definedName name="необ_г" localSheetId="13">#REF!</definedName>
    <definedName name="необ_г" localSheetId="0">#REF!</definedName>
    <definedName name="необ_г" localSheetId="1">#REF!</definedName>
    <definedName name="НКРЕ" localSheetId="19">#REF!</definedName>
    <definedName name="НКРЕ" localSheetId="13">#REF!</definedName>
    <definedName name="НКРЕ" localSheetId="0">#REF!</definedName>
    <definedName name="НКРЕ" localSheetId="1">#REF!</definedName>
    <definedName name="ног" localSheetId="19">[6]!ног</definedName>
    <definedName name="ног" localSheetId="13">[6]!ног</definedName>
    <definedName name="ног" localSheetId="0">[6]!ног</definedName>
    <definedName name="ног" localSheetId="1">[6]!ног</definedName>
    <definedName name="нпи" localSheetId="19">[6]!нпи</definedName>
    <definedName name="нпи" localSheetId="13">[6]!нпи</definedName>
    <definedName name="нпи" localSheetId="0">[6]!нпи</definedName>
    <definedName name="нпи" localSheetId="1">[6]!нпи</definedName>
    <definedName name="нь" localSheetId="23" hidden="1">{#N/A,#N/A,TRUE,"попередні"}</definedName>
    <definedName name="нь" localSheetId="33" hidden="1">{#N/A,#N/A,TRUE,"попередні"}</definedName>
    <definedName name="нь" localSheetId="2" hidden="1">{#N/A,#N/A,TRUE,"попередні"}</definedName>
    <definedName name="нь" localSheetId="3" hidden="1">{#N/A,#N/A,TRUE,"попередні"}</definedName>
    <definedName name="нь" localSheetId="4" hidden="1">{#N/A,#N/A,TRUE,"попередні"}</definedName>
    <definedName name="нь" localSheetId="5" hidden="1">{#N/A,#N/A,TRUE,"попередні"}</definedName>
    <definedName name="нь" localSheetId="6" hidden="1">{#N/A,#N/A,TRUE,"попередні"}</definedName>
    <definedName name="нь" localSheetId="11" hidden="1">{#N/A,#N/A,TRUE,"попередні"}</definedName>
    <definedName name="нь" localSheetId="17" hidden="1">{#N/A,#N/A,TRUE,"попередні"}</definedName>
    <definedName name="нь" localSheetId="20" hidden="1">{#N/A,#N/A,TRUE,"попередні"}</definedName>
    <definedName name="нь" hidden="1">{#N/A,#N/A,TRUE,"попередні"}</definedName>
    <definedName name="о" hidden="1">'[30]7 міс'!$C$1:$E$65536,'[30]7 міс'!$N$1:$AX$65536</definedName>
    <definedName name="_xlnm.Print_Area" localSheetId="19">'Д10.1 (Пушкіна,67)'!$A$1:$E$52</definedName>
    <definedName name="_xlnm.Print_Area" localSheetId="23">'Д12.1'!$A$1:$J$59</definedName>
    <definedName name="_xlnm.Print_Area" localSheetId="30">Д19_Р!$A$1:$M$48</definedName>
    <definedName name="_xlnm.Print_Area" localSheetId="33">Д21!$A$1:$I$38</definedName>
    <definedName name="_xlnm.Print_Area" localSheetId="13">'Д9.1_ГВ (Пушкіна,67)'!$A$1:$G$56</definedName>
    <definedName name="_xlnm.Print_Area" localSheetId="0">'Дод16 (2)'!$A$1:$R$92</definedName>
    <definedName name="_xlnm.Print_Area" localSheetId="1">'Дод16 (3)'!$A$1:$R$92</definedName>
    <definedName name="од_1" localSheetId="19">#REF!</definedName>
    <definedName name="од_1" localSheetId="13">#REF!</definedName>
    <definedName name="од_1" localSheetId="0">#REF!</definedName>
    <definedName name="од_1" localSheetId="1">#REF!</definedName>
    <definedName name="од_2" localSheetId="19">#REF!</definedName>
    <definedName name="од_2" localSheetId="13">#REF!</definedName>
    <definedName name="од_2" localSheetId="0">#REF!</definedName>
    <definedName name="од_2" localSheetId="1">#REF!</definedName>
    <definedName name="од_3" localSheetId="19">#REF!</definedName>
    <definedName name="од_3" localSheetId="13">#REF!</definedName>
    <definedName name="од_3" localSheetId="0">#REF!</definedName>
    <definedName name="од_3" localSheetId="1">#REF!</definedName>
    <definedName name="од_4" localSheetId="19">#REF!</definedName>
    <definedName name="од_4" localSheetId="13">#REF!</definedName>
    <definedName name="од_4" localSheetId="0">#REF!</definedName>
    <definedName name="од_4" localSheetId="1">#REF!</definedName>
    <definedName name="од_оч" localSheetId="19">#REF!</definedName>
    <definedName name="од_оч" localSheetId="13">#REF!</definedName>
    <definedName name="од_оч" localSheetId="0">#REF!</definedName>
    <definedName name="од_оч" localSheetId="1">#REF!</definedName>
    <definedName name="од_сх" localSheetId="19">#REF!</definedName>
    <definedName name="од_сх" localSheetId="13">#REF!</definedName>
    <definedName name="од_сх" localSheetId="0">#REF!</definedName>
    <definedName name="од_сх" localSheetId="1">#REF!</definedName>
    <definedName name="одс_п_01" localSheetId="19">#REF!</definedName>
    <definedName name="одс_п_01" localSheetId="13">#REF!</definedName>
    <definedName name="одс_п_01" localSheetId="0">#REF!</definedName>
    <definedName name="одс_п_01" localSheetId="1">#REF!</definedName>
    <definedName name="одс_с_01" localSheetId="19">#REF!</definedName>
    <definedName name="одс_с_01" localSheetId="13">#REF!</definedName>
    <definedName name="одс_с_01" localSheetId="0">#REF!</definedName>
    <definedName name="одс_с_01" localSheetId="1">#REF!</definedName>
    <definedName name="одс_ф_01" localSheetId="19">#REF!</definedName>
    <definedName name="одс_ф_01" localSheetId="13">#REF!</definedName>
    <definedName name="одс_ф_01" localSheetId="0">#REF!</definedName>
    <definedName name="одс_ф_01" localSheetId="1">#REF!</definedName>
    <definedName name="одяг_1" localSheetId="19">#REF!</definedName>
    <definedName name="одяг_1" localSheetId="13">#REF!</definedName>
    <definedName name="одяг_1" localSheetId="0">#REF!</definedName>
    <definedName name="одяг_1" localSheetId="1">#REF!</definedName>
    <definedName name="одяг_2" localSheetId="19">#REF!</definedName>
    <definedName name="одяг_2" localSheetId="13">#REF!</definedName>
    <definedName name="одяг_2" localSheetId="0">#REF!</definedName>
    <definedName name="одяг_2" localSheetId="1">#REF!</definedName>
    <definedName name="одяг_3" localSheetId="19">#REF!</definedName>
    <definedName name="одяг_3" localSheetId="13">#REF!</definedName>
    <definedName name="одяг_3" localSheetId="0">#REF!</definedName>
    <definedName name="одяг_3" localSheetId="1">#REF!</definedName>
    <definedName name="одяг_4" localSheetId="19">#REF!</definedName>
    <definedName name="одяг_4" localSheetId="13">#REF!</definedName>
    <definedName name="одяг_4" localSheetId="0">#REF!</definedName>
    <definedName name="одяг_4" localSheetId="1">#REF!</definedName>
    <definedName name="одяг_оч" localSheetId="19">#REF!</definedName>
    <definedName name="одяг_оч" localSheetId="13">#REF!</definedName>
    <definedName name="одяг_оч" localSheetId="0">#REF!</definedName>
    <definedName name="одяг_оч" localSheetId="1">#REF!</definedName>
    <definedName name="одяг_пл" localSheetId="19">#REF!</definedName>
    <definedName name="одяг_пл" localSheetId="13">#REF!</definedName>
    <definedName name="одяг_пл" localSheetId="0">#REF!</definedName>
    <definedName name="одяг_пл" localSheetId="1">#REF!</definedName>
    <definedName name="ооо" localSheetId="19">[6]!ооо</definedName>
    <definedName name="ооо" localSheetId="13">[6]!ооо</definedName>
    <definedName name="ооо" localSheetId="0">[6]!ооо</definedName>
    <definedName name="ооо" localSheetId="1">[6]!ооо</definedName>
    <definedName name="оор" hidden="1">'[31]3 не сокр.'!$F$1:$H$65536,'[31]3 не сокр.'!$P$1:$AQ$65536</definedName>
    <definedName name="ОПРсРТС" localSheetId="19">#REF!</definedName>
    <definedName name="ОПРсРТС" localSheetId="13">#REF!</definedName>
    <definedName name="ОПРсРТС" localSheetId="0">#REF!</definedName>
    <definedName name="ОПРсРТС" localSheetId="1">#REF!</definedName>
    <definedName name="осн_2" localSheetId="23" hidden="1">{#N/A,#N/A,FALSE,"9PS0"}</definedName>
    <definedName name="осн_2" localSheetId="33" hidden="1">{#N/A,#N/A,FALSE,"9PS0"}</definedName>
    <definedName name="осн_2" localSheetId="2" hidden="1">{#N/A,#N/A,FALSE,"9PS0"}</definedName>
    <definedName name="осн_2" localSheetId="3" hidden="1">{#N/A,#N/A,FALSE,"9PS0"}</definedName>
    <definedName name="осн_2" localSheetId="4" hidden="1">{#N/A,#N/A,FALSE,"9PS0"}</definedName>
    <definedName name="осн_2" localSheetId="5" hidden="1">{#N/A,#N/A,FALSE,"9PS0"}</definedName>
    <definedName name="осн_2" localSheetId="6" hidden="1">{#N/A,#N/A,FALSE,"9PS0"}</definedName>
    <definedName name="осн_2" localSheetId="11" hidden="1">{#N/A,#N/A,FALSE,"9PS0"}</definedName>
    <definedName name="осн_2" localSheetId="17" hidden="1">{#N/A,#N/A,FALSE,"9PS0"}</definedName>
    <definedName name="осн_2" localSheetId="20" hidden="1">{#N/A,#N/A,FALSE,"9PS0"}</definedName>
    <definedName name="осн_2" hidden="1">{#N/A,#N/A,FALSE,"9PS0"}</definedName>
    <definedName name="оц_пл" localSheetId="19">#REF!</definedName>
    <definedName name="оц_пл" localSheetId="13">#REF!</definedName>
    <definedName name="оц_пл" localSheetId="0">#REF!</definedName>
    <definedName name="оц_пл" localSheetId="1">#REF!</definedName>
    <definedName name="очік_ен" localSheetId="19">[32]дох!#REF!</definedName>
    <definedName name="очік_ен" localSheetId="13">[32]дох!#REF!</definedName>
    <definedName name="очік_ен" localSheetId="0">[32]дох!#REF!</definedName>
    <definedName name="очік_ен" localSheetId="1">[32]дох!#REF!</definedName>
    <definedName name="очік_ст" localSheetId="19">[32]дох!#REF!</definedName>
    <definedName name="очік_ст" localSheetId="13">[32]дох!#REF!</definedName>
    <definedName name="очік_ст" localSheetId="0">[32]дох!#REF!</definedName>
    <definedName name="очік_ст" localSheetId="1">[32]дох!#REF!</definedName>
    <definedName name="папап" localSheetId="19">#REF!</definedName>
    <definedName name="папап" localSheetId="13">#REF!</definedName>
    <definedName name="папап" localSheetId="0">#REF!</definedName>
    <definedName name="папап" localSheetId="1">#REF!</definedName>
    <definedName name="пдркм_п_01" localSheetId="19">#REF!</definedName>
    <definedName name="пдркм_п_01" localSheetId="13">#REF!</definedName>
    <definedName name="пдркм_п_01" localSheetId="0">#REF!</definedName>
    <definedName name="пдркм_п_01" localSheetId="1">#REF!</definedName>
    <definedName name="пдркм_с_01" localSheetId="19">#REF!</definedName>
    <definedName name="пдркм_с_01" localSheetId="13">#REF!</definedName>
    <definedName name="пдркм_с_01" localSheetId="0">#REF!</definedName>
    <definedName name="пдркм_с_01" localSheetId="1">#REF!</definedName>
    <definedName name="пдркм_ф_01" localSheetId="19">#REF!</definedName>
    <definedName name="пдркм_ф_01" localSheetId="13">#REF!</definedName>
    <definedName name="пдркм_ф_01" localSheetId="0">#REF!</definedName>
    <definedName name="пдркм_ф_01" localSheetId="1">#REF!</definedName>
    <definedName name="пеи" localSheetId="23" hidden="1">{"'таб 21'!$A$1:$U$24","'таб 21'!$A$1:$U$1"}</definedName>
    <definedName name="пеи" localSheetId="33" hidden="1">{"'таб 21'!$A$1:$U$24","'таб 21'!$A$1:$U$1"}</definedName>
    <definedName name="пеи" localSheetId="2" hidden="1">{"'таб 21'!$A$1:$U$24","'таб 21'!$A$1:$U$1"}</definedName>
    <definedName name="пеи" localSheetId="3" hidden="1">{"'таб 21'!$A$1:$U$24","'таб 21'!$A$1:$U$1"}</definedName>
    <definedName name="пеи" localSheetId="4" hidden="1">{"'таб 21'!$A$1:$U$24","'таб 21'!$A$1:$U$1"}</definedName>
    <definedName name="пеи" localSheetId="5" hidden="1">{"'таб 21'!$A$1:$U$24","'таб 21'!$A$1:$U$1"}</definedName>
    <definedName name="пеи" localSheetId="6" hidden="1">{"'таб 21'!$A$1:$U$24","'таб 21'!$A$1:$U$1"}</definedName>
    <definedName name="пеи" localSheetId="11" hidden="1">{"'таб 21'!$A$1:$U$24","'таб 21'!$A$1:$U$1"}</definedName>
    <definedName name="пеи" localSheetId="17" hidden="1">{"'таб 21'!$A$1:$U$24","'таб 21'!$A$1:$U$1"}</definedName>
    <definedName name="пеи" localSheetId="20" hidden="1">{"'таб 21'!$A$1:$U$24","'таб 21'!$A$1:$U$1"}</definedName>
    <definedName name="пеи" hidden="1">{"'таб 21'!$A$1:$U$24","'таб 21'!$A$1:$U$1"}</definedName>
    <definedName name="пит_1" localSheetId="19">#REF!</definedName>
    <definedName name="пит_1" localSheetId="13">#REF!</definedName>
    <definedName name="пит_1" localSheetId="0">#REF!</definedName>
    <definedName name="пит_1" localSheetId="1">#REF!</definedName>
    <definedName name="пит_2" localSheetId="19">#REF!</definedName>
    <definedName name="пит_2" localSheetId="13">#REF!</definedName>
    <definedName name="пит_2" localSheetId="0">#REF!</definedName>
    <definedName name="пит_2" localSheetId="1">#REF!</definedName>
    <definedName name="пит_3" localSheetId="19">#REF!</definedName>
    <definedName name="пит_3" localSheetId="13">#REF!</definedName>
    <definedName name="пит_3" localSheetId="0">#REF!</definedName>
    <definedName name="пит_3" localSheetId="1">#REF!</definedName>
    <definedName name="пит_4" localSheetId="19">#REF!</definedName>
    <definedName name="пит_4" localSheetId="13">#REF!</definedName>
    <definedName name="пит_4" localSheetId="0">#REF!</definedName>
    <definedName name="пит_4" localSheetId="1">#REF!</definedName>
    <definedName name="пит_9" localSheetId="19">#REF!</definedName>
    <definedName name="пит_9" localSheetId="13">#REF!</definedName>
    <definedName name="пит_9" localSheetId="0">#REF!</definedName>
    <definedName name="пит_9" localSheetId="1">#REF!</definedName>
    <definedName name="пит_9п" localSheetId="19">#REF!</definedName>
    <definedName name="пит_9п" localSheetId="13">#REF!</definedName>
    <definedName name="пит_9п" localSheetId="0">#REF!</definedName>
    <definedName name="пит_9п" localSheetId="1">#REF!</definedName>
    <definedName name="пит_г" localSheetId="19">#REF!</definedName>
    <definedName name="пит_г" localSheetId="13">#REF!</definedName>
    <definedName name="пит_г" localSheetId="0">#REF!</definedName>
    <definedName name="пит_г" localSheetId="1">#REF!</definedName>
    <definedName name="пит_зв" localSheetId="19">#REF!</definedName>
    <definedName name="пит_зв" localSheetId="13">#REF!</definedName>
    <definedName name="пит_зв" localSheetId="0">#REF!</definedName>
    <definedName name="пит_зв" localSheetId="1">#REF!</definedName>
    <definedName name="пит_о" localSheetId="19">#REF!</definedName>
    <definedName name="пит_о" localSheetId="13">#REF!</definedName>
    <definedName name="пит_о" localSheetId="0">#REF!</definedName>
    <definedName name="пит_о" localSheetId="1">#REF!</definedName>
    <definedName name="пит_оч" localSheetId="19">#REF!</definedName>
    <definedName name="пит_оч" localSheetId="13">#REF!</definedName>
    <definedName name="пит_оч" localSheetId="0">#REF!</definedName>
    <definedName name="пит_оч" localSheetId="1">#REF!</definedName>
    <definedName name="пит_п" localSheetId="19">#REF!</definedName>
    <definedName name="пит_п" localSheetId="13">#REF!</definedName>
    <definedName name="пит_п" localSheetId="0">#REF!</definedName>
    <definedName name="пит_п" localSheetId="1">#REF!</definedName>
    <definedName name="пит_пл" localSheetId="19">#REF!</definedName>
    <definedName name="пит_пл" localSheetId="13">#REF!</definedName>
    <definedName name="пит_пл" localSheetId="0">#REF!</definedName>
    <definedName name="пит_пл" localSheetId="1">#REF!</definedName>
    <definedName name="питание" localSheetId="19">'[10]ат_на 2004_витрати_1'!#REF!</definedName>
    <definedName name="питание" localSheetId="13">'[10]ат_на 2004_витрати_1'!#REF!</definedName>
    <definedName name="питание" localSheetId="0">'[10]ат_на 2004_витрати_1'!#REF!</definedName>
    <definedName name="питание" localSheetId="1">'[10]ат_на 2004_витрати_1'!#REF!</definedName>
    <definedName name="пл" localSheetId="19">#REF!</definedName>
    <definedName name="пл" localSheetId="13">#REF!</definedName>
    <definedName name="пл" localSheetId="0">#REF!</definedName>
    <definedName name="пл" localSheetId="1">#REF!</definedName>
    <definedName name="пл_вп" localSheetId="19">#REF!</definedName>
    <definedName name="пл_вп" localSheetId="13">#REF!</definedName>
    <definedName name="пл_вп" localSheetId="0">#REF!</definedName>
    <definedName name="пл_вп" localSheetId="1">#REF!</definedName>
    <definedName name="пл_вп1" localSheetId="19">#REF!</definedName>
    <definedName name="пл_вп1" localSheetId="13">#REF!</definedName>
    <definedName name="пл_вп1" localSheetId="0">#REF!</definedName>
    <definedName name="пл_вп1" localSheetId="1">#REF!</definedName>
    <definedName name="пл_вп2" localSheetId="19">#REF!</definedName>
    <definedName name="пл_вп2" localSheetId="13">#REF!</definedName>
    <definedName name="пл_вп2" localSheetId="0">#REF!</definedName>
    <definedName name="пл_вп2" localSheetId="1">#REF!</definedName>
    <definedName name="пл_вт" localSheetId="19">#REF!</definedName>
    <definedName name="пл_вт" localSheetId="13">#REF!</definedName>
    <definedName name="пл_вт" localSheetId="0">#REF!</definedName>
    <definedName name="пл_вт" localSheetId="1">#REF!</definedName>
    <definedName name="пл_вт1" localSheetId="19">#REF!</definedName>
    <definedName name="пл_вт1" localSheetId="13">#REF!</definedName>
    <definedName name="пл_вт1" localSheetId="0">#REF!</definedName>
    <definedName name="пл_вт1" localSheetId="1">#REF!</definedName>
    <definedName name="пл_вт2" localSheetId="19">#REF!</definedName>
    <definedName name="пл_вт2" localSheetId="13">#REF!</definedName>
    <definedName name="пл_вт2" localSheetId="0">#REF!</definedName>
    <definedName name="пл_вт2" localSheetId="1">#REF!</definedName>
    <definedName name="пл_пр" localSheetId="19">#REF!</definedName>
    <definedName name="пл_пр" localSheetId="13">#REF!</definedName>
    <definedName name="пл_пр" localSheetId="0">#REF!</definedName>
    <definedName name="пл_пр" localSheetId="1">#REF!</definedName>
    <definedName name="пл_пр1" localSheetId="19">#REF!</definedName>
    <definedName name="пл_пр1" localSheetId="13">#REF!</definedName>
    <definedName name="пл_пр1" localSheetId="0">#REF!</definedName>
    <definedName name="пл_пр1" localSheetId="1">#REF!</definedName>
    <definedName name="пл_пр2" localSheetId="19">#REF!</definedName>
    <definedName name="пл_пр2" localSheetId="13">#REF!</definedName>
    <definedName name="пл_пр2" localSheetId="0">#REF!</definedName>
    <definedName name="пл_пр2" localSheetId="1">#REF!</definedName>
    <definedName name="пл_ц" localSheetId="19">#REF!</definedName>
    <definedName name="пл_ц" localSheetId="13">#REF!</definedName>
    <definedName name="пл_ц" localSheetId="0">#REF!</definedName>
    <definedName name="пл_ц" localSheetId="1">#REF!</definedName>
    <definedName name="пл_ц1" localSheetId="19">#REF!</definedName>
    <definedName name="пл_ц1" localSheetId="13">#REF!</definedName>
    <definedName name="пл_ц1" localSheetId="0">#REF!</definedName>
    <definedName name="пл_ц1" localSheetId="1">#REF!</definedName>
    <definedName name="пл_ц2" localSheetId="19">#REF!</definedName>
    <definedName name="пл_ц2" localSheetId="13">#REF!</definedName>
    <definedName name="пл_ц2" localSheetId="0">#REF!</definedName>
    <definedName name="пл_ц2" localSheetId="1">#REF!</definedName>
    <definedName name="пл_ч" localSheetId="19">#REF!</definedName>
    <definedName name="пл_ч" localSheetId="13">#REF!</definedName>
    <definedName name="пл_ч" localSheetId="0">#REF!</definedName>
    <definedName name="пл_ч" localSheetId="1">#REF!</definedName>
    <definedName name="пл_ч1" localSheetId="19">#REF!</definedName>
    <definedName name="пл_ч1" localSheetId="13">#REF!</definedName>
    <definedName name="пл_ч1" localSheetId="0">#REF!</definedName>
    <definedName name="пл_ч1" localSheetId="1">#REF!</definedName>
    <definedName name="пл_ч2" localSheetId="19">#REF!</definedName>
    <definedName name="пл_ч2" localSheetId="13">#REF!</definedName>
    <definedName name="пл_ч2" localSheetId="0">#REF!</definedName>
    <definedName name="пл_ч2" localSheetId="1">#REF!</definedName>
    <definedName name="пла" localSheetId="19">[2]рік!#REF!</definedName>
    <definedName name="пла" localSheetId="13">[2]рік!#REF!</definedName>
    <definedName name="пла" localSheetId="0">[2]рік!#REF!</definedName>
    <definedName name="пла" localSheetId="1">[2]рік!#REF!</definedName>
    <definedName name="план" localSheetId="23" hidden="1">{#N/A,#N/A,FALSE,"9PS0"}</definedName>
    <definedName name="план" localSheetId="33" hidden="1">{#N/A,#N/A,FALSE,"9PS0"}</definedName>
    <definedName name="план" localSheetId="2" hidden="1">{#N/A,#N/A,FALSE,"9PS0"}</definedName>
    <definedName name="план" localSheetId="3" hidden="1">{#N/A,#N/A,FALSE,"9PS0"}</definedName>
    <definedName name="план" localSheetId="4" hidden="1">{#N/A,#N/A,FALSE,"9PS0"}</definedName>
    <definedName name="план" localSheetId="5" hidden="1">{#N/A,#N/A,FALSE,"9PS0"}</definedName>
    <definedName name="план" localSheetId="6" hidden="1">{#N/A,#N/A,FALSE,"9PS0"}</definedName>
    <definedName name="план" localSheetId="11" hidden="1">{#N/A,#N/A,FALSE,"9PS0"}</definedName>
    <definedName name="план" localSheetId="17" hidden="1">{#N/A,#N/A,FALSE,"9PS0"}</definedName>
    <definedName name="план" localSheetId="20" hidden="1">{#N/A,#N/A,FALSE,"9PS0"}</definedName>
    <definedName name="план" hidden="1">{#N/A,#N/A,FALSE,"9PS0"}</definedName>
    <definedName name="пмпрм" localSheetId="23" hidden="1">{"'таб 21'!$A$1:$U$24","'таб 21'!$A$1:$U$1"}</definedName>
    <definedName name="пмпрм" localSheetId="33" hidden="1">{"'таб 21'!$A$1:$U$24","'таб 21'!$A$1:$U$1"}</definedName>
    <definedName name="пмпрм" localSheetId="2" hidden="1">{"'таб 21'!$A$1:$U$24","'таб 21'!$A$1:$U$1"}</definedName>
    <definedName name="пмпрм" localSheetId="3" hidden="1">{"'таб 21'!$A$1:$U$24","'таб 21'!$A$1:$U$1"}</definedName>
    <definedName name="пмпрм" localSheetId="4" hidden="1">{"'таб 21'!$A$1:$U$24","'таб 21'!$A$1:$U$1"}</definedName>
    <definedName name="пмпрм" localSheetId="5" hidden="1">{"'таб 21'!$A$1:$U$24","'таб 21'!$A$1:$U$1"}</definedName>
    <definedName name="пмпрм" localSheetId="6" hidden="1">{"'таб 21'!$A$1:$U$24","'таб 21'!$A$1:$U$1"}</definedName>
    <definedName name="пмпрм" localSheetId="11" hidden="1">{"'таб 21'!$A$1:$U$24","'таб 21'!$A$1:$U$1"}</definedName>
    <definedName name="пмпрм" localSheetId="17" hidden="1">{"'таб 21'!$A$1:$U$24","'таб 21'!$A$1:$U$1"}</definedName>
    <definedName name="пмпрм" localSheetId="20" hidden="1">{"'таб 21'!$A$1:$U$24","'таб 21'!$A$1:$U$1"}</definedName>
    <definedName name="пмпрм" hidden="1">{"'таб 21'!$A$1:$U$24","'таб 21'!$A$1:$U$1"}</definedName>
    <definedName name="пнркм_п_01" localSheetId="19">#REF!</definedName>
    <definedName name="пнркм_п_01" localSheetId="13">#REF!</definedName>
    <definedName name="пнркм_п_01" localSheetId="0">#REF!</definedName>
    <definedName name="пнркм_п_01" localSheetId="1">#REF!</definedName>
    <definedName name="пнркм_с_01" localSheetId="19">#REF!</definedName>
    <definedName name="пнркм_с_01" localSheetId="13">#REF!</definedName>
    <definedName name="пнркм_с_01" localSheetId="0">#REF!</definedName>
    <definedName name="пнркм_с_01" localSheetId="1">#REF!</definedName>
    <definedName name="пнркм_ф_01" localSheetId="19">#REF!</definedName>
    <definedName name="пнркм_ф_01" localSheetId="13">#REF!</definedName>
    <definedName name="пнркм_ф_01" localSheetId="0">#REF!</definedName>
    <definedName name="пнркм_ф_01" localSheetId="1">#REF!</definedName>
    <definedName name="под_пл" localSheetId="19">[23]компод!#REF!</definedName>
    <definedName name="под_пл" localSheetId="13">[23]компод!#REF!</definedName>
    <definedName name="под_пл" localSheetId="0">[23]компод!#REF!</definedName>
    <definedName name="под_пл" localSheetId="1">[23]компод!#REF!</definedName>
    <definedName name="подр" localSheetId="19">#REF!</definedName>
    <definedName name="подр" localSheetId="13">#REF!</definedName>
    <definedName name="подр" localSheetId="0">#REF!</definedName>
    <definedName name="подр" localSheetId="1">#REF!</definedName>
    <definedName name="пож_пл" localSheetId="19">[23]пож!#REF!</definedName>
    <definedName name="пож_пл" localSheetId="13">[23]пож!#REF!</definedName>
    <definedName name="пож_пл" localSheetId="0">[23]пож!#REF!</definedName>
    <definedName name="пож_пл" localSheetId="1">[23]пож!#REF!</definedName>
    <definedName name="пороп" localSheetId="23" hidden="1">{"'таб 21'!$A$1:$U$24","'таб 21'!$A$1:$U$1"}</definedName>
    <definedName name="пороп" localSheetId="33" hidden="1">{"'таб 21'!$A$1:$U$24","'таб 21'!$A$1:$U$1"}</definedName>
    <definedName name="пороп" localSheetId="2" hidden="1">{"'таб 21'!$A$1:$U$24","'таб 21'!$A$1:$U$1"}</definedName>
    <definedName name="пороп" localSheetId="3" hidden="1">{"'таб 21'!$A$1:$U$24","'таб 21'!$A$1:$U$1"}</definedName>
    <definedName name="пороп" localSheetId="4" hidden="1">{"'таб 21'!$A$1:$U$24","'таб 21'!$A$1:$U$1"}</definedName>
    <definedName name="пороп" localSheetId="5" hidden="1">{"'таб 21'!$A$1:$U$24","'таб 21'!$A$1:$U$1"}</definedName>
    <definedName name="пороп" localSheetId="6" hidden="1">{"'таб 21'!$A$1:$U$24","'таб 21'!$A$1:$U$1"}</definedName>
    <definedName name="пороп" localSheetId="11" hidden="1">{"'таб 21'!$A$1:$U$24","'таб 21'!$A$1:$U$1"}</definedName>
    <definedName name="пороп" localSheetId="17" hidden="1">{"'таб 21'!$A$1:$U$24","'таб 21'!$A$1:$U$1"}</definedName>
    <definedName name="пороп" localSheetId="20" hidden="1">{"'таб 21'!$A$1:$U$24","'таб 21'!$A$1:$U$1"}</definedName>
    <definedName name="пороп" hidden="1">{"'таб 21'!$A$1:$U$24","'таб 21'!$A$1:$U$1"}</definedName>
    <definedName name="Построение_жука" localSheetId="19">[6]!Построение_жука</definedName>
    <definedName name="Построение_жука" localSheetId="13">[6]!Построение_жука</definedName>
    <definedName name="Построение_жука" localSheetId="0">[6]!Построение_жука</definedName>
    <definedName name="Построение_жука" localSheetId="1">[6]!Построение_жука</definedName>
    <definedName name="пр_зв" localSheetId="19">[23]проезд!#REF!</definedName>
    <definedName name="пр_зв" localSheetId="13">[23]проезд!#REF!</definedName>
    <definedName name="пр_зв" localSheetId="0">[23]проезд!#REF!</definedName>
    <definedName name="пр_зв" localSheetId="1">[23]проезд!#REF!</definedName>
    <definedName name="пр_пл" localSheetId="19">[23]проезд!#REF!</definedName>
    <definedName name="пр_пл" localSheetId="13">[23]проезд!#REF!</definedName>
    <definedName name="пр_пл" localSheetId="0">[23]проезд!#REF!</definedName>
    <definedName name="пр_пл" localSheetId="1">[23]проезд!#REF!</definedName>
    <definedName name="прог_9м" localSheetId="19">[32]дох!#REF!</definedName>
    <definedName name="прог_9м" localSheetId="13">[32]дох!#REF!</definedName>
    <definedName name="прог_9м" localSheetId="0">[32]дох!#REF!</definedName>
    <definedName name="прог_9м" localSheetId="1">[32]дох!#REF!</definedName>
    <definedName name="прочие" localSheetId="23" hidden="1">{"'таб 21'!$A$1:$U$24","'таб 21'!$A$1:$U$1"}</definedName>
    <definedName name="прочие" localSheetId="33" hidden="1">{"'таб 21'!$A$1:$U$24","'таб 21'!$A$1:$U$1"}</definedName>
    <definedName name="прочие" localSheetId="2" hidden="1">{"'таб 21'!$A$1:$U$24","'таб 21'!$A$1:$U$1"}</definedName>
    <definedName name="прочие" localSheetId="3" hidden="1">{"'таб 21'!$A$1:$U$24","'таб 21'!$A$1:$U$1"}</definedName>
    <definedName name="прочие" localSheetId="4" hidden="1">{"'таб 21'!$A$1:$U$24","'таб 21'!$A$1:$U$1"}</definedName>
    <definedName name="прочие" localSheetId="5" hidden="1">{"'таб 21'!$A$1:$U$24","'таб 21'!$A$1:$U$1"}</definedName>
    <definedName name="прочие" localSheetId="6" hidden="1">{"'таб 21'!$A$1:$U$24","'таб 21'!$A$1:$U$1"}</definedName>
    <definedName name="прочие" localSheetId="11" hidden="1">{"'таб 21'!$A$1:$U$24","'таб 21'!$A$1:$U$1"}</definedName>
    <definedName name="прочие" localSheetId="17" hidden="1">{"'таб 21'!$A$1:$U$24","'таб 21'!$A$1:$U$1"}</definedName>
    <definedName name="прочие" localSheetId="20" hidden="1">{"'таб 21'!$A$1:$U$24","'таб 21'!$A$1:$U$1"}</definedName>
    <definedName name="прочие" hidden="1">{"'таб 21'!$A$1:$U$24","'таб 21'!$A$1:$U$1"}</definedName>
    <definedName name="ПУУ" localSheetId="19">[6]!ПУУ</definedName>
    <definedName name="ПУУ" localSheetId="13">[6]!ПУУ</definedName>
    <definedName name="ПУУ" localSheetId="0">[6]!ПУУ</definedName>
    <definedName name="ПУУ" localSheetId="1">[6]!ПУУ</definedName>
    <definedName name="Р04.12.1" localSheetId="19">#REF!</definedName>
    <definedName name="Р04.12.1" localSheetId="13">#REF!</definedName>
    <definedName name="Р04.12.1" localSheetId="0">#REF!</definedName>
    <definedName name="Р04.12.1" localSheetId="1">#REF!</definedName>
    <definedName name="Р04.12.1_1" localSheetId="19">#REF!</definedName>
    <definedName name="Р04.12.1_1" localSheetId="13">#REF!</definedName>
    <definedName name="Р04.12.1_1" localSheetId="0">#REF!</definedName>
    <definedName name="Р04.12.1_1" localSheetId="1">#REF!</definedName>
    <definedName name="Р04.12.1_2" localSheetId="19">#REF!</definedName>
    <definedName name="Р04.12.1_2" localSheetId="13">#REF!</definedName>
    <definedName name="Р04.12.1_2" localSheetId="0">#REF!</definedName>
    <definedName name="Р04.12.1_2" localSheetId="1">#REF!</definedName>
    <definedName name="Р04.12.1_3" localSheetId="19">#REF!</definedName>
    <definedName name="Р04.12.1_3" localSheetId="13">#REF!</definedName>
    <definedName name="Р04.12.1_3" localSheetId="0">#REF!</definedName>
    <definedName name="Р04.12.1_3" localSheetId="1">#REF!</definedName>
    <definedName name="Р04.12.1_4" localSheetId="19">#REF!</definedName>
    <definedName name="Р04.12.1_4" localSheetId="13">#REF!</definedName>
    <definedName name="Р04.12.1_4" localSheetId="0">#REF!</definedName>
    <definedName name="Р04.12.1_4" localSheetId="1">#REF!</definedName>
    <definedName name="Р04.12.2" localSheetId="19">#REF!</definedName>
    <definedName name="Р04.12.2" localSheetId="13">#REF!</definedName>
    <definedName name="Р04.12.2" localSheetId="0">#REF!</definedName>
    <definedName name="Р04.12.2" localSheetId="1">#REF!</definedName>
    <definedName name="Р04.12.2_1" localSheetId="19">#REF!</definedName>
    <definedName name="Р04.12.2_1" localSheetId="13">#REF!</definedName>
    <definedName name="Р04.12.2_1" localSheetId="0">#REF!</definedName>
    <definedName name="Р04.12.2_1" localSheetId="1">#REF!</definedName>
    <definedName name="Р04.12.2_2" localSheetId="19">#REF!</definedName>
    <definedName name="Р04.12.2_2" localSheetId="13">#REF!</definedName>
    <definedName name="Р04.12.2_2" localSheetId="0">#REF!</definedName>
    <definedName name="Р04.12.2_2" localSheetId="1">#REF!</definedName>
    <definedName name="Р04.12.2_3" localSheetId="19">#REF!</definedName>
    <definedName name="Р04.12.2_3" localSheetId="13">#REF!</definedName>
    <definedName name="Р04.12.2_3" localSheetId="0">#REF!</definedName>
    <definedName name="Р04.12.2_3" localSheetId="1">#REF!</definedName>
    <definedName name="Р04.12.2_4" localSheetId="19">#REF!</definedName>
    <definedName name="Р04.12.2_4" localSheetId="13">#REF!</definedName>
    <definedName name="Р04.12.2_4" localSheetId="0">#REF!</definedName>
    <definedName name="Р04.12.2_4" localSheetId="1">#REF!</definedName>
    <definedName name="Р04.12_1" localSheetId="19">#REF!</definedName>
    <definedName name="Р04.12_1" localSheetId="13">#REF!</definedName>
    <definedName name="Р04.12_1" localSheetId="0">#REF!</definedName>
    <definedName name="Р04.12_1" localSheetId="1">#REF!</definedName>
    <definedName name="Р04.12_2" localSheetId="19">#REF!</definedName>
    <definedName name="Р04.12_2" localSheetId="13">#REF!</definedName>
    <definedName name="Р04.12_2" localSheetId="0">#REF!</definedName>
    <definedName name="Р04.12_2" localSheetId="1">#REF!</definedName>
    <definedName name="Р04.12_3" localSheetId="19">#REF!</definedName>
    <definedName name="Р04.12_3" localSheetId="13">#REF!</definedName>
    <definedName name="Р04.12_3" localSheetId="0">#REF!</definedName>
    <definedName name="Р04.12_3" localSheetId="1">#REF!</definedName>
    <definedName name="Р04.12_4" localSheetId="19">#REF!</definedName>
    <definedName name="Р04.12_4" localSheetId="13">#REF!</definedName>
    <definedName name="Р04.12_4" localSheetId="0">#REF!</definedName>
    <definedName name="Р04.12_4" localSheetId="1">#REF!</definedName>
    <definedName name="работы" localSheetId="19">#REF!</definedName>
    <definedName name="работы" localSheetId="13">#REF!</definedName>
    <definedName name="работы" localSheetId="0">#REF!</definedName>
    <definedName name="работы" localSheetId="1">#REF!</definedName>
    <definedName name="расш" localSheetId="19">#REF!</definedName>
    <definedName name="расш" localSheetId="13">#REF!</definedName>
    <definedName name="расш" localSheetId="0">#REF!</definedName>
    <definedName name="расш" localSheetId="1">#REF!</definedName>
    <definedName name="ргш" localSheetId="19">[22]страх!#REF!</definedName>
    <definedName name="ргш" localSheetId="13">[22]страх!#REF!</definedName>
    <definedName name="ргш" localSheetId="0">[22]страх!#REF!</definedName>
    <definedName name="ргш" localSheetId="1">[22]страх!#REF!</definedName>
    <definedName name="рем_б_10м" localSheetId="19">#REF!</definedName>
    <definedName name="рем_б_10м" localSheetId="13">#REF!</definedName>
    <definedName name="рем_б_10м" localSheetId="0">#REF!</definedName>
    <definedName name="рем_б_10м" localSheetId="1">#REF!</definedName>
    <definedName name="рем_б_11м" localSheetId="19">#REF!</definedName>
    <definedName name="рем_б_11м" localSheetId="13">#REF!</definedName>
    <definedName name="рем_б_11м" localSheetId="0">#REF!</definedName>
    <definedName name="рем_б_11м" localSheetId="1">#REF!</definedName>
    <definedName name="рем_б_12м" localSheetId="19">#REF!</definedName>
    <definedName name="рем_б_12м" localSheetId="13">#REF!</definedName>
    <definedName name="рем_б_12м" localSheetId="0">#REF!</definedName>
    <definedName name="рем_б_12м" localSheetId="1">#REF!</definedName>
    <definedName name="рем_б_2м" localSheetId="19">#REF!</definedName>
    <definedName name="рем_б_2м" localSheetId="13">#REF!</definedName>
    <definedName name="рем_б_2м" localSheetId="0">#REF!</definedName>
    <definedName name="рем_б_2м" localSheetId="1">#REF!</definedName>
    <definedName name="рем_б_3м" localSheetId="19">#REF!</definedName>
    <definedName name="рем_б_3м" localSheetId="13">#REF!</definedName>
    <definedName name="рем_б_3м" localSheetId="0">#REF!</definedName>
    <definedName name="рем_б_3м" localSheetId="1">#REF!</definedName>
    <definedName name="рем_б_4м" localSheetId="19">#REF!</definedName>
    <definedName name="рем_б_4м" localSheetId="13">#REF!</definedName>
    <definedName name="рем_б_4м" localSheetId="0">#REF!</definedName>
    <definedName name="рем_б_4м" localSheetId="1">#REF!</definedName>
    <definedName name="рем_б_5м" localSheetId="19">#REF!</definedName>
    <definedName name="рем_б_5м" localSheetId="13">#REF!</definedName>
    <definedName name="рем_б_5м" localSheetId="0">#REF!</definedName>
    <definedName name="рем_б_5м" localSheetId="1">#REF!</definedName>
    <definedName name="рем_б_6м" localSheetId="19">#REF!</definedName>
    <definedName name="рем_б_6м" localSheetId="13">#REF!</definedName>
    <definedName name="рем_б_6м" localSheetId="0">#REF!</definedName>
    <definedName name="рем_б_6м" localSheetId="1">#REF!</definedName>
    <definedName name="рем_б_7м" localSheetId="19">#REF!</definedName>
    <definedName name="рем_б_7м" localSheetId="13">#REF!</definedName>
    <definedName name="рем_б_7м" localSheetId="0">#REF!</definedName>
    <definedName name="рем_б_7м" localSheetId="1">#REF!</definedName>
    <definedName name="рем_б_8м" localSheetId="19">#REF!</definedName>
    <definedName name="рем_б_8м" localSheetId="13">#REF!</definedName>
    <definedName name="рем_б_8м" localSheetId="0">#REF!</definedName>
    <definedName name="рем_б_8м" localSheetId="1">#REF!</definedName>
    <definedName name="рем_б_9м" localSheetId="19">#REF!</definedName>
    <definedName name="рем_б_9м" localSheetId="13">#REF!</definedName>
    <definedName name="рем_б_9м" localSheetId="0">#REF!</definedName>
    <definedName name="рем_б_9м" localSheetId="1">#REF!</definedName>
    <definedName name="рем_б_авг" localSheetId="19">#REF!</definedName>
    <definedName name="рем_б_авг" localSheetId="13">#REF!</definedName>
    <definedName name="рем_б_авг" localSheetId="0">#REF!</definedName>
    <definedName name="рем_б_авг" localSheetId="1">#REF!</definedName>
    <definedName name="рем_б_апр" localSheetId="19">#REF!</definedName>
    <definedName name="рем_б_апр" localSheetId="13">#REF!</definedName>
    <definedName name="рем_б_апр" localSheetId="0">#REF!</definedName>
    <definedName name="рем_б_апр" localSheetId="1">#REF!</definedName>
    <definedName name="рем_б_дек" localSheetId="19">#REF!</definedName>
    <definedName name="рем_б_дек" localSheetId="13">#REF!</definedName>
    <definedName name="рем_б_дек" localSheetId="0">#REF!</definedName>
    <definedName name="рем_б_дек" localSheetId="1">#REF!</definedName>
    <definedName name="рем_б_июль" localSheetId="19">#REF!</definedName>
    <definedName name="рем_б_июль" localSheetId="13">#REF!</definedName>
    <definedName name="рем_б_июль" localSheetId="0">#REF!</definedName>
    <definedName name="рем_б_июль" localSheetId="1">#REF!</definedName>
    <definedName name="рем_б_июнь" localSheetId="19">#REF!</definedName>
    <definedName name="рем_б_июнь" localSheetId="13">#REF!</definedName>
    <definedName name="рем_б_июнь" localSheetId="0">#REF!</definedName>
    <definedName name="рем_б_июнь" localSheetId="1">#REF!</definedName>
    <definedName name="рем_б_май" localSheetId="19">#REF!</definedName>
    <definedName name="рем_б_май" localSheetId="13">#REF!</definedName>
    <definedName name="рем_б_май" localSheetId="0">#REF!</definedName>
    <definedName name="рем_б_май" localSheetId="1">#REF!</definedName>
    <definedName name="рем_б_март" localSheetId="19">#REF!</definedName>
    <definedName name="рем_б_март" localSheetId="13">#REF!</definedName>
    <definedName name="рем_б_март" localSheetId="0">#REF!</definedName>
    <definedName name="рем_б_март" localSheetId="1">#REF!</definedName>
    <definedName name="рем_б_нояб" localSheetId="19">#REF!</definedName>
    <definedName name="рем_б_нояб" localSheetId="13">#REF!</definedName>
    <definedName name="рем_б_нояб" localSheetId="0">#REF!</definedName>
    <definedName name="рем_б_нояб" localSheetId="1">#REF!</definedName>
    <definedName name="рем_б_окт" localSheetId="19">#REF!</definedName>
    <definedName name="рем_б_окт" localSheetId="13">#REF!</definedName>
    <definedName name="рем_б_окт" localSheetId="0">#REF!</definedName>
    <definedName name="рем_б_окт" localSheetId="1">#REF!</definedName>
    <definedName name="рем_б_сент" localSheetId="19">#REF!</definedName>
    <definedName name="рем_б_сент" localSheetId="13">#REF!</definedName>
    <definedName name="рем_б_сент" localSheetId="0">#REF!</definedName>
    <definedName name="рем_б_сент" localSheetId="1">#REF!</definedName>
    <definedName name="рем_б_фев" localSheetId="19">#REF!</definedName>
    <definedName name="рем_б_фев" localSheetId="13">#REF!</definedName>
    <definedName name="рем_б_фев" localSheetId="0">#REF!</definedName>
    <definedName name="рем_б_фев" localSheetId="1">#REF!</definedName>
    <definedName name="рем_б_янв" localSheetId="19">#REF!</definedName>
    <definedName name="рем_б_янв" localSheetId="13">#REF!</definedName>
    <definedName name="рем_б_янв" localSheetId="0">#REF!</definedName>
    <definedName name="рем_б_янв" localSheetId="1">#REF!</definedName>
    <definedName name="рем_п_10м" localSheetId="19">#REF!</definedName>
    <definedName name="рем_п_10м" localSheetId="13">#REF!</definedName>
    <definedName name="рем_п_10м" localSheetId="0">#REF!</definedName>
    <definedName name="рем_п_10м" localSheetId="1">#REF!</definedName>
    <definedName name="рем_п_11м" localSheetId="19">#REF!</definedName>
    <definedName name="рем_п_11м" localSheetId="13">#REF!</definedName>
    <definedName name="рем_п_11м" localSheetId="0">#REF!</definedName>
    <definedName name="рем_п_11м" localSheetId="1">#REF!</definedName>
    <definedName name="рем_п_12м" localSheetId="19">#REF!</definedName>
    <definedName name="рем_п_12м" localSheetId="13">#REF!</definedName>
    <definedName name="рем_п_12м" localSheetId="0">#REF!</definedName>
    <definedName name="рем_п_12м" localSheetId="1">#REF!</definedName>
    <definedName name="рем_п_2м" localSheetId="19">#REF!</definedName>
    <definedName name="рем_п_2м" localSheetId="13">#REF!</definedName>
    <definedName name="рем_п_2м" localSheetId="0">#REF!</definedName>
    <definedName name="рем_п_2м" localSheetId="1">#REF!</definedName>
    <definedName name="рем_п_3м" localSheetId="19">#REF!</definedName>
    <definedName name="рем_п_3м" localSheetId="13">#REF!</definedName>
    <definedName name="рем_п_3м" localSheetId="0">#REF!</definedName>
    <definedName name="рем_п_3м" localSheetId="1">#REF!</definedName>
    <definedName name="рем_п_4м" localSheetId="19">#REF!</definedName>
    <definedName name="рем_п_4м" localSheetId="13">#REF!</definedName>
    <definedName name="рем_п_4м" localSheetId="0">#REF!</definedName>
    <definedName name="рем_п_4м" localSheetId="1">#REF!</definedName>
    <definedName name="рем_п_5м" localSheetId="19">#REF!</definedName>
    <definedName name="рем_п_5м" localSheetId="13">#REF!</definedName>
    <definedName name="рем_п_5м" localSheetId="0">#REF!</definedName>
    <definedName name="рем_п_5м" localSheetId="1">#REF!</definedName>
    <definedName name="рем_п_6м" localSheetId="19">#REF!</definedName>
    <definedName name="рем_п_6м" localSheetId="13">#REF!</definedName>
    <definedName name="рем_п_6м" localSheetId="0">#REF!</definedName>
    <definedName name="рем_п_6м" localSheetId="1">#REF!</definedName>
    <definedName name="рем_п_8м" localSheetId="19">#REF!</definedName>
    <definedName name="рем_п_8м" localSheetId="13">#REF!</definedName>
    <definedName name="рем_п_8м" localSheetId="0">#REF!</definedName>
    <definedName name="рем_п_8м" localSheetId="1">#REF!</definedName>
    <definedName name="рем_п_9м" localSheetId="19">#REF!</definedName>
    <definedName name="рем_п_9м" localSheetId="13">#REF!</definedName>
    <definedName name="рем_п_9м" localSheetId="0">#REF!</definedName>
    <definedName name="рем_п_9м" localSheetId="1">#REF!</definedName>
    <definedName name="рем_п_авг" localSheetId="19">#REF!</definedName>
    <definedName name="рем_п_авг" localSheetId="13">#REF!</definedName>
    <definedName name="рем_п_авг" localSheetId="0">#REF!</definedName>
    <definedName name="рем_п_авг" localSheetId="1">#REF!</definedName>
    <definedName name="рем_п_апр" localSheetId="19">#REF!</definedName>
    <definedName name="рем_п_апр" localSheetId="13">#REF!</definedName>
    <definedName name="рем_п_апр" localSheetId="0">#REF!</definedName>
    <definedName name="рем_п_апр" localSheetId="1">#REF!</definedName>
    <definedName name="рем_п_дек" localSheetId="19">#REF!</definedName>
    <definedName name="рем_п_дек" localSheetId="13">#REF!</definedName>
    <definedName name="рем_п_дек" localSheetId="0">#REF!</definedName>
    <definedName name="рем_п_дек" localSheetId="1">#REF!</definedName>
    <definedName name="рем_п_июль" localSheetId="19">#REF!</definedName>
    <definedName name="рем_п_июль" localSheetId="13">#REF!</definedName>
    <definedName name="рем_п_июль" localSheetId="0">#REF!</definedName>
    <definedName name="рем_п_июль" localSheetId="1">#REF!</definedName>
    <definedName name="рем_п_июнь" localSheetId="19">#REF!</definedName>
    <definedName name="рем_п_июнь" localSheetId="13">#REF!</definedName>
    <definedName name="рем_п_июнь" localSheetId="0">#REF!</definedName>
    <definedName name="рем_п_июнь" localSheetId="1">#REF!</definedName>
    <definedName name="рем_п_май" localSheetId="19">#REF!</definedName>
    <definedName name="рем_п_май" localSheetId="13">#REF!</definedName>
    <definedName name="рем_п_май" localSheetId="0">#REF!</definedName>
    <definedName name="рем_п_май" localSheetId="1">#REF!</definedName>
    <definedName name="рем_п_март" localSheetId="19">#REF!</definedName>
    <definedName name="рем_п_март" localSheetId="13">#REF!</definedName>
    <definedName name="рем_п_март" localSheetId="0">#REF!</definedName>
    <definedName name="рем_п_март" localSheetId="1">#REF!</definedName>
    <definedName name="рем_п_нояб" localSheetId="19">#REF!</definedName>
    <definedName name="рем_п_нояб" localSheetId="13">#REF!</definedName>
    <definedName name="рем_п_нояб" localSheetId="0">#REF!</definedName>
    <definedName name="рем_п_нояб" localSheetId="1">#REF!</definedName>
    <definedName name="рем_п_окт" localSheetId="19">#REF!</definedName>
    <definedName name="рем_п_окт" localSheetId="13">#REF!</definedName>
    <definedName name="рем_п_окт" localSheetId="0">#REF!</definedName>
    <definedName name="рем_п_окт" localSheetId="1">#REF!</definedName>
    <definedName name="рем_п_сент" localSheetId="19">#REF!</definedName>
    <definedName name="рем_п_сент" localSheetId="13">#REF!</definedName>
    <definedName name="рем_п_сент" localSheetId="0">#REF!</definedName>
    <definedName name="рем_п_сент" localSheetId="1">#REF!</definedName>
    <definedName name="рем_п_фев" localSheetId="19">#REF!</definedName>
    <definedName name="рем_п_фев" localSheetId="13">#REF!</definedName>
    <definedName name="рем_п_фев" localSheetId="0">#REF!</definedName>
    <definedName name="рем_п_фев" localSheetId="1">#REF!</definedName>
    <definedName name="рем_п_янв" localSheetId="19">#REF!</definedName>
    <definedName name="рем_п_янв" localSheetId="13">#REF!</definedName>
    <definedName name="рем_п_янв" localSheetId="0">#REF!</definedName>
    <definedName name="рем_п_янв" localSheetId="1">#REF!</definedName>
    <definedName name="рем_ф_10м" localSheetId="19">#REF!</definedName>
    <definedName name="рем_ф_10м" localSheetId="13">#REF!</definedName>
    <definedName name="рем_ф_10м" localSheetId="0">#REF!</definedName>
    <definedName name="рем_ф_10м" localSheetId="1">#REF!</definedName>
    <definedName name="рем_ф_11м" localSheetId="19">#REF!</definedName>
    <definedName name="рем_ф_11м" localSheetId="13">#REF!</definedName>
    <definedName name="рем_ф_11м" localSheetId="0">#REF!</definedName>
    <definedName name="рем_ф_11м" localSheetId="1">#REF!</definedName>
    <definedName name="рем_ф_12м" localSheetId="19">#REF!</definedName>
    <definedName name="рем_ф_12м" localSheetId="13">#REF!</definedName>
    <definedName name="рем_ф_12м" localSheetId="0">#REF!</definedName>
    <definedName name="рем_ф_12м" localSheetId="1">#REF!</definedName>
    <definedName name="рем_ф_2м" localSheetId="19">#REF!</definedName>
    <definedName name="рем_ф_2м" localSheetId="13">#REF!</definedName>
    <definedName name="рем_ф_2м" localSheetId="0">#REF!</definedName>
    <definedName name="рем_ф_2м" localSheetId="1">#REF!</definedName>
    <definedName name="рем_ф_3м" localSheetId="19">#REF!</definedName>
    <definedName name="рем_ф_3м" localSheetId="13">#REF!</definedName>
    <definedName name="рем_ф_3м" localSheetId="0">#REF!</definedName>
    <definedName name="рем_ф_3м" localSheetId="1">#REF!</definedName>
    <definedName name="рем_ф_4м" localSheetId="19">#REF!</definedName>
    <definedName name="рем_ф_4м" localSheetId="13">#REF!</definedName>
    <definedName name="рем_ф_4м" localSheetId="0">#REF!</definedName>
    <definedName name="рем_ф_4м" localSheetId="1">#REF!</definedName>
    <definedName name="рем_ф_5м" localSheetId="19">#REF!</definedName>
    <definedName name="рем_ф_5м" localSheetId="13">#REF!</definedName>
    <definedName name="рем_ф_5м" localSheetId="0">#REF!</definedName>
    <definedName name="рем_ф_5м" localSheetId="1">#REF!</definedName>
    <definedName name="рем_ф_6м" localSheetId="19">#REF!</definedName>
    <definedName name="рем_ф_6м" localSheetId="13">#REF!</definedName>
    <definedName name="рем_ф_6м" localSheetId="0">#REF!</definedName>
    <definedName name="рем_ф_6м" localSheetId="1">#REF!</definedName>
    <definedName name="рем_ф_7м" localSheetId="19">#REF!</definedName>
    <definedName name="рем_ф_7м" localSheetId="13">#REF!</definedName>
    <definedName name="рем_ф_7м" localSheetId="0">#REF!</definedName>
    <definedName name="рем_ф_7м" localSheetId="1">#REF!</definedName>
    <definedName name="рем_ф_8м" localSheetId="19">#REF!</definedName>
    <definedName name="рем_ф_8м" localSheetId="13">#REF!</definedName>
    <definedName name="рем_ф_8м" localSheetId="0">#REF!</definedName>
    <definedName name="рем_ф_8м" localSheetId="1">#REF!</definedName>
    <definedName name="рем_ф_9м" localSheetId="19">#REF!</definedName>
    <definedName name="рем_ф_9м" localSheetId="13">#REF!</definedName>
    <definedName name="рем_ф_9м" localSheetId="0">#REF!</definedName>
    <definedName name="рем_ф_9м" localSheetId="1">#REF!</definedName>
    <definedName name="рем_ф_авг" localSheetId="19">#REF!</definedName>
    <definedName name="рем_ф_авг" localSheetId="13">#REF!</definedName>
    <definedName name="рем_ф_авг" localSheetId="0">#REF!</definedName>
    <definedName name="рем_ф_авг" localSheetId="1">#REF!</definedName>
    <definedName name="рем_ф_апр" localSheetId="19">#REF!</definedName>
    <definedName name="рем_ф_апр" localSheetId="13">#REF!</definedName>
    <definedName name="рем_ф_апр" localSheetId="0">#REF!</definedName>
    <definedName name="рем_ф_апр" localSheetId="1">#REF!</definedName>
    <definedName name="рем_ф_июль" localSheetId="19">#REF!</definedName>
    <definedName name="рем_ф_июль" localSheetId="13">#REF!</definedName>
    <definedName name="рем_ф_июль" localSheetId="0">#REF!</definedName>
    <definedName name="рем_ф_июль" localSheetId="1">#REF!</definedName>
    <definedName name="рем_ф_июнь" localSheetId="19">#REF!</definedName>
    <definedName name="рем_ф_июнь" localSheetId="13">#REF!</definedName>
    <definedName name="рем_ф_июнь" localSheetId="0">#REF!</definedName>
    <definedName name="рем_ф_июнь" localSheetId="1">#REF!</definedName>
    <definedName name="рем_ф_май" localSheetId="19">#REF!</definedName>
    <definedName name="рем_ф_май" localSheetId="13">#REF!</definedName>
    <definedName name="рем_ф_май" localSheetId="0">#REF!</definedName>
    <definedName name="рем_ф_май" localSheetId="1">#REF!</definedName>
    <definedName name="рем_ф_март" localSheetId="19">#REF!</definedName>
    <definedName name="рем_ф_март" localSheetId="13">#REF!</definedName>
    <definedName name="рем_ф_март" localSheetId="0">#REF!</definedName>
    <definedName name="рем_ф_март" localSheetId="1">#REF!</definedName>
    <definedName name="рем_ф_сент" localSheetId="19">#REF!</definedName>
    <definedName name="рем_ф_сент" localSheetId="13">#REF!</definedName>
    <definedName name="рем_ф_сент" localSheetId="0">#REF!</definedName>
    <definedName name="рем_ф_сент" localSheetId="1">#REF!</definedName>
    <definedName name="рем_ф_фев" localSheetId="19">#REF!</definedName>
    <definedName name="рем_ф_фев" localSheetId="13">#REF!</definedName>
    <definedName name="рем_ф_фев" localSheetId="0">#REF!</definedName>
    <definedName name="рем_ф_фев" localSheetId="1">#REF!</definedName>
    <definedName name="рем_ф_янв" localSheetId="19">#REF!</definedName>
    <definedName name="рем_ф_янв" localSheetId="13">#REF!</definedName>
    <definedName name="рем_ф_янв" localSheetId="0">#REF!</definedName>
    <definedName name="рем_ф_янв" localSheetId="1">#REF!</definedName>
    <definedName name="ремонт" localSheetId="19">#REF!</definedName>
    <definedName name="ремонт" localSheetId="13">#REF!</definedName>
    <definedName name="ремонт" localSheetId="0">#REF!</definedName>
    <definedName name="ремонт" localSheetId="1">#REF!</definedName>
    <definedName name="рік" localSheetId="23" hidden="1">{#N/A,#N/A,FALSE,"9PS0"}</definedName>
    <definedName name="рік" localSheetId="33" hidden="1">{#N/A,#N/A,FALSE,"9PS0"}</definedName>
    <definedName name="рік" localSheetId="2" hidden="1">{#N/A,#N/A,FALSE,"9PS0"}</definedName>
    <definedName name="рік" localSheetId="3" hidden="1">{#N/A,#N/A,FALSE,"9PS0"}</definedName>
    <definedName name="рік" localSheetId="4" hidden="1">{#N/A,#N/A,FALSE,"9PS0"}</definedName>
    <definedName name="рік" localSheetId="5" hidden="1">{#N/A,#N/A,FALSE,"9PS0"}</definedName>
    <definedName name="рік" localSheetId="6" hidden="1">{#N/A,#N/A,FALSE,"9PS0"}</definedName>
    <definedName name="рік" localSheetId="11" hidden="1">{#N/A,#N/A,FALSE,"9PS0"}</definedName>
    <definedName name="рік" localSheetId="17" hidden="1">{#N/A,#N/A,FALSE,"9PS0"}</definedName>
    <definedName name="рік" localSheetId="20" hidden="1">{#N/A,#N/A,FALSE,"9PS0"}</definedName>
    <definedName name="рік" hidden="1">{#N/A,#N/A,FALSE,"9PS0"}</definedName>
    <definedName name="рое" localSheetId="23" hidden="1">{#N/A,#N/A,FALSE,"9PS0"}</definedName>
    <definedName name="рое" localSheetId="33" hidden="1">{#N/A,#N/A,FALSE,"9PS0"}</definedName>
    <definedName name="рое" localSheetId="2" hidden="1">{#N/A,#N/A,FALSE,"9PS0"}</definedName>
    <definedName name="рое" localSheetId="3" hidden="1">{#N/A,#N/A,FALSE,"9PS0"}</definedName>
    <definedName name="рое" localSheetId="4" hidden="1">{#N/A,#N/A,FALSE,"9PS0"}</definedName>
    <definedName name="рое" localSheetId="5" hidden="1">{#N/A,#N/A,FALSE,"9PS0"}</definedName>
    <definedName name="рое" localSheetId="6" hidden="1">{#N/A,#N/A,FALSE,"9PS0"}</definedName>
    <definedName name="рое" localSheetId="11" hidden="1">{#N/A,#N/A,FALSE,"9PS0"}</definedName>
    <definedName name="рое" localSheetId="17" hidden="1">{#N/A,#N/A,FALSE,"9PS0"}</definedName>
    <definedName name="рое" localSheetId="20" hidden="1">{#N/A,#N/A,FALSE,"9PS0"}</definedName>
    <definedName name="рое" hidden="1">{#N/A,#N/A,FALSE,"9PS0"}</definedName>
    <definedName name="Розр1" localSheetId="19">[3]рік!#REF!</definedName>
    <definedName name="Розр1" localSheetId="13">[3]рік!#REF!</definedName>
    <definedName name="Розр1" localSheetId="0">[3]рік!#REF!</definedName>
    <definedName name="Розр1" localSheetId="1">[3]рік!#REF!</definedName>
    <definedName name="Розр2" localSheetId="19">[3]рік!#REF!</definedName>
    <definedName name="Розр2" localSheetId="13">[3]рік!#REF!</definedName>
    <definedName name="Розр2" localSheetId="0">[3]рік!#REF!</definedName>
    <definedName name="Розр2" localSheetId="1">[3]рік!#REF!</definedName>
    <definedName name="Розр3" localSheetId="19">[3]рік!#REF!</definedName>
    <definedName name="Розр3" localSheetId="13">[3]рік!#REF!</definedName>
    <definedName name="Розр3" localSheetId="0">[3]рік!#REF!</definedName>
    <definedName name="Розр3" localSheetId="1">[3]рік!#REF!</definedName>
    <definedName name="рол" localSheetId="23" hidden="1">{"'таб 21'!$A$1:$U$24","'таб 21'!$A$1:$U$1"}</definedName>
    <definedName name="рол" localSheetId="33" hidden="1">{"'таб 21'!$A$1:$U$24","'таб 21'!$A$1:$U$1"}</definedName>
    <definedName name="рол" localSheetId="2" hidden="1">{"'таб 21'!$A$1:$U$24","'таб 21'!$A$1:$U$1"}</definedName>
    <definedName name="рол" localSheetId="3" hidden="1">{"'таб 21'!$A$1:$U$24","'таб 21'!$A$1:$U$1"}</definedName>
    <definedName name="рол" localSheetId="4" hidden="1">{"'таб 21'!$A$1:$U$24","'таб 21'!$A$1:$U$1"}</definedName>
    <definedName name="рол" localSheetId="5" hidden="1">{"'таб 21'!$A$1:$U$24","'таб 21'!$A$1:$U$1"}</definedName>
    <definedName name="рол" localSheetId="6" hidden="1">{"'таб 21'!$A$1:$U$24","'таб 21'!$A$1:$U$1"}</definedName>
    <definedName name="рол" localSheetId="11" hidden="1">{"'таб 21'!$A$1:$U$24","'таб 21'!$A$1:$U$1"}</definedName>
    <definedName name="рол" localSheetId="17" hidden="1">{"'таб 21'!$A$1:$U$24","'таб 21'!$A$1:$U$1"}</definedName>
    <definedName name="рол" localSheetId="20" hidden="1">{"'таб 21'!$A$1:$U$24","'таб 21'!$A$1:$U$1"}</definedName>
    <definedName name="рол" hidden="1">{"'таб 21'!$A$1:$U$24","'таб 21'!$A$1:$U$1"}</definedName>
    <definedName name="рпнрп" localSheetId="19">#REF!</definedName>
    <definedName name="рпнрп" localSheetId="13">#REF!</definedName>
    <definedName name="рпнрп" localSheetId="0">#REF!</definedName>
    <definedName name="рпнрп" localSheetId="1">#REF!</definedName>
    <definedName name="рпс_п_01" localSheetId="19">#REF!</definedName>
    <definedName name="рпс_п_01" localSheetId="13">#REF!</definedName>
    <definedName name="рпс_п_01" localSheetId="0">#REF!</definedName>
    <definedName name="рпс_п_01" localSheetId="1">#REF!</definedName>
    <definedName name="рпс_с_01" localSheetId="19">#REF!</definedName>
    <definedName name="рпс_с_01" localSheetId="13">#REF!</definedName>
    <definedName name="рпс_с_01" localSheetId="0">#REF!</definedName>
    <definedName name="рпс_с_01" localSheetId="1">#REF!</definedName>
    <definedName name="рпс_ф_01" localSheetId="19">#REF!</definedName>
    <definedName name="рпс_ф_01" localSheetId="13">#REF!</definedName>
    <definedName name="рпс_ф_01" localSheetId="0">#REF!</definedName>
    <definedName name="рпс_ф_01" localSheetId="1">#REF!</definedName>
    <definedName name="с" localSheetId="19">[15]assump!#REF!</definedName>
    <definedName name="с" localSheetId="13">[15]assump!#REF!</definedName>
    <definedName name="с" localSheetId="0">[15]assump!#REF!</definedName>
    <definedName name="с" localSheetId="1">[15]assump!#REF!</definedName>
    <definedName name="СЕРПЕНЬ" localSheetId="23" hidden="1">{#N/A,#N/A,FALSE,"9PS0"}</definedName>
    <definedName name="СЕРПЕНЬ" localSheetId="33" hidden="1">{#N/A,#N/A,FALSE,"9PS0"}</definedName>
    <definedName name="СЕРПЕНЬ" localSheetId="2" hidden="1">{#N/A,#N/A,FALSE,"9PS0"}</definedName>
    <definedName name="СЕРПЕНЬ" localSheetId="3" hidden="1">{#N/A,#N/A,FALSE,"9PS0"}</definedName>
    <definedName name="СЕРПЕНЬ" localSheetId="4" hidden="1">{#N/A,#N/A,FALSE,"9PS0"}</definedName>
    <definedName name="СЕРПЕНЬ" localSheetId="5" hidden="1">{#N/A,#N/A,FALSE,"9PS0"}</definedName>
    <definedName name="СЕРПЕНЬ" localSheetId="6" hidden="1">{#N/A,#N/A,FALSE,"9PS0"}</definedName>
    <definedName name="СЕРПЕНЬ" localSheetId="11" hidden="1">{#N/A,#N/A,FALSE,"9PS0"}</definedName>
    <definedName name="СЕРПЕНЬ" localSheetId="17" hidden="1">{#N/A,#N/A,FALSE,"9PS0"}</definedName>
    <definedName name="СЕРПЕНЬ" localSheetId="20" hidden="1">{#N/A,#N/A,FALSE,"9PS0"}</definedName>
    <definedName name="СЕРПЕНЬ" hidden="1">{#N/A,#N/A,FALSE,"9PS0"}</definedName>
    <definedName name="сздту_п_01" localSheetId="19">#REF!</definedName>
    <definedName name="сздту_п_01" localSheetId="13">#REF!</definedName>
    <definedName name="сздту_п_01" localSheetId="0">#REF!</definedName>
    <definedName name="сздту_п_01" localSheetId="1">#REF!</definedName>
    <definedName name="сздту_с_01" localSheetId="19">#REF!</definedName>
    <definedName name="сздту_с_01" localSheetId="13">#REF!</definedName>
    <definedName name="сздту_с_01" localSheetId="0">#REF!</definedName>
    <definedName name="сздту_с_01" localSheetId="1">#REF!</definedName>
    <definedName name="сздту_ф_01" localSheetId="19">#REF!</definedName>
    <definedName name="сздту_ф_01" localSheetId="13">#REF!</definedName>
    <definedName name="сздту_ф_01" localSheetId="0">#REF!</definedName>
    <definedName name="сздту_ф_01" localSheetId="1">#REF!</definedName>
    <definedName name="сізп_п_01" localSheetId="19">#REF!</definedName>
    <definedName name="сізп_п_01" localSheetId="13">#REF!</definedName>
    <definedName name="сізп_п_01" localSheetId="0">#REF!</definedName>
    <definedName name="сізп_п_01" localSheetId="1">#REF!</definedName>
    <definedName name="сізп_с_01" localSheetId="19">#REF!</definedName>
    <definedName name="сізп_с_01" localSheetId="13">#REF!</definedName>
    <definedName name="сізп_с_01" localSheetId="0">#REF!</definedName>
    <definedName name="сізп_с_01" localSheetId="1">#REF!</definedName>
    <definedName name="сізп_ф_01" localSheetId="19">#REF!</definedName>
    <definedName name="сізп_ф_01" localSheetId="13">#REF!</definedName>
    <definedName name="сізп_ф_01" localSheetId="0">#REF!</definedName>
    <definedName name="сізп_ф_01" localSheetId="1">#REF!</definedName>
    <definedName name="січен07" localSheetId="23" hidden="1">{#N/A,#N/A,FALSE,"9PS0"}</definedName>
    <definedName name="січен07" localSheetId="33" hidden="1">{#N/A,#N/A,FALSE,"9PS0"}</definedName>
    <definedName name="січен07" localSheetId="2" hidden="1">{#N/A,#N/A,FALSE,"9PS0"}</definedName>
    <definedName name="січен07" localSheetId="3" hidden="1">{#N/A,#N/A,FALSE,"9PS0"}</definedName>
    <definedName name="січен07" localSheetId="4" hidden="1">{#N/A,#N/A,FALSE,"9PS0"}</definedName>
    <definedName name="січен07" localSheetId="5" hidden="1">{#N/A,#N/A,FALSE,"9PS0"}</definedName>
    <definedName name="січен07" localSheetId="6" hidden="1">{#N/A,#N/A,FALSE,"9PS0"}</definedName>
    <definedName name="січен07" localSheetId="11" hidden="1">{#N/A,#N/A,FALSE,"9PS0"}</definedName>
    <definedName name="січен07" localSheetId="17" hidden="1">{#N/A,#N/A,FALSE,"9PS0"}</definedName>
    <definedName name="січен07" localSheetId="20" hidden="1">{#N/A,#N/A,FALSE,"9PS0"}</definedName>
    <definedName name="січен07" hidden="1">{#N/A,#N/A,FALSE,"9PS0"}</definedName>
    <definedName name="січень" localSheetId="23" hidden="1">{#N/A,#N/A,FALSE,"9PS0"}</definedName>
    <definedName name="січень" localSheetId="33" hidden="1">{#N/A,#N/A,FALSE,"9PS0"}</definedName>
    <definedName name="січень" localSheetId="2" hidden="1">{#N/A,#N/A,FALSE,"9PS0"}</definedName>
    <definedName name="січень" localSheetId="3" hidden="1">{#N/A,#N/A,FALSE,"9PS0"}</definedName>
    <definedName name="січень" localSheetId="4" hidden="1">{#N/A,#N/A,FALSE,"9PS0"}</definedName>
    <definedName name="січень" localSheetId="5" hidden="1">{#N/A,#N/A,FALSE,"9PS0"}</definedName>
    <definedName name="січень" localSheetId="6" hidden="1">{#N/A,#N/A,FALSE,"9PS0"}</definedName>
    <definedName name="січень" localSheetId="11" hidden="1">{#N/A,#N/A,FALSE,"9PS0"}</definedName>
    <definedName name="січень" localSheetId="17" hidden="1">{#N/A,#N/A,FALSE,"9PS0"}</definedName>
    <definedName name="січень" localSheetId="20" hidden="1">{#N/A,#N/A,FALSE,"9PS0"}</definedName>
    <definedName name="січень" hidden="1">{#N/A,#N/A,FALSE,"9PS0"}</definedName>
    <definedName name="січень07." localSheetId="23" hidden="1">{#N/A,#N/A,FALSE,"9PS0"}</definedName>
    <definedName name="січень07." localSheetId="33" hidden="1">{#N/A,#N/A,FALSE,"9PS0"}</definedName>
    <definedName name="січень07." localSheetId="2" hidden="1">{#N/A,#N/A,FALSE,"9PS0"}</definedName>
    <definedName name="січень07." localSheetId="3" hidden="1">{#N/A,#N/A,FALSE,"9PS0"}</definedName>
    <definedName name="січень07." localSheetId="4" hidden="1">{#N/A,#N/A,FALSE,"9PS0"}</definedName>
    <definedName name="січень07." localSheetId="5" hidden="1">{#N/A,#N/A,FALSE,"9PS0"}</definedName>
    <definedName name="січень07." localSheetId="6" hidden="1">{#N/A,#N/A,FALSE,"9PS0"}</definedName>
    <definedName name="січень07." localSheetId="11" hidden="1">{#N/A,#N/A,FALSE,"9PS0"}</definedName>
    <definedName name="січень07." localSheetId="17" hidden="1">{#N/A,#N/A,FALSE,"9PS0"}</definedName>
    <definedName name="січень07." localSheetId="20" hidden="1">{#N/A,#N/A,FALSE,"9PS0"}</definedName>
    <definedName name="січень07." hidden="1">{#N/A,#N/A,FALSE,"9PS0"}</definedName>
    <definedName name="скл_п_01" localSheetId="19">#REF!</definedName>
    <definedName name="скл_п_01" localSheetId="13">#REF!</definedName>
    <definedName name="скл_п_01" localSheetId="0">#REF!</definedName>
    <definedName name="скл_п_01" localSheetId="1">#REF!</definedName>
    <definedName name="скл_с_01" localSheetId="19">#REF!</definedName>
    <definedName name="скл_с_01" localSheetId="13">#REF!</definedName>
    <definedName name="скл_с_01" localSheetId="0">#REF!</definedName>
    <definedName name="скл_с_01" localSheetId="1">#REF!</definedName>
    <definedName name="скл_ф_01" localSheetId="19">#REF!</definedName>
    <definedName name="скл_ф_01" localSheetId="13">#REF!</definedName>
    <definedName name="скл_ф_01" localSheetId="0">#REF!</definedName>
    <definedName name="скл_ф_01" localSheetId="1">#REF!</definedName>
    <definedName name="службы" localSheetId="19">#REF!</definedName>
    <definedName name="службы" localSheetId="13">#REF!</definedName>
    <definedName name="службы" localSheetId="0">#REF!</definedName>
    <definedName name="службы" localSheetId="1">#REF!</definedName>
    <definedName name="см" localSheetId="19">#REF!</definedName>
    <definedName name="см" localSheetId="13">#REF!</definedName>
    <definedName name="см" localSheetId="0">#REF!</definedName>
    <definedName name="см" localSheetId="1">#REF!</definedName>
    <definedName name="соцдирекция" localSheetId="23" hidden="1">{#N/A,#N/A,TRUE,"попередні"}</definedName>
    <definedName name="соцдирекция" localSheetId="33" hidden="1">{#N/A,#N/A,TRUE,"попередні"}</definedName>
    <definedName name="соцдирекция" localSheetId="2" hidden="1">{#N/A,#N/A,TRUE,"попередні"}</definedName>
    <definedName name="соцдирекция" localSheetId="3" hidden="1">{#N/A,#N/A,TRUE,"попередні"}</definedName>
    <definedName name="соцдирекция" localSheetId="4" hidden="1">{#N/A,#N/A,TRUE,"попередні"}</definedName>
    <definedName name="соцдирекция" localSheetId="5" hidden="1">{#N/A,#N/A,TRUE,"попередні"}</definedName>
    <definedName name="соцдирекция" localSheetId="6" hidden="1">{#N/A,#N/A,TRUE,"попередні"}</definedName>
    <definedName name="соцдирекция" localSheetId="11" hidden="1">{#N/A,#N/A,TRUE,"попередні"}</definedName>
    <definedName name="соцдирекция" localSheetId="17" hidden="1">{#N/A,#N/A,TRUE,"попередні"}</definedName>
    <definedName name="соцдирекция" localSheetId="20" hidden="1">{#N/A,#N/A,TRUE,"попередні"}</definedName>
    <definedName name="соцдирекция" hidden="1">{#N/A,#N/A,TRUE,"попередні"}</definedName>
    <definedName name="спец" localSheetId="19">'[10]ат_на 2004_витрати_1'!#REF!</definedName>
    <definedName name="спец" localSheetId="13">'[10]ат_на 2004_витрати_1'!#REF!</definedName>
    <definedName name="спец" localSheetId="0">'[10]ат_на 2004_витрати_1'!#REF!</definedName>
    <definedName name="спец" localSheetId="1">'[10]ат_на 2004_витрати_1'!#REF!</definedName>
    <definedName name="спл_п_01" localSheetId="19">#REF!</definedName>
    <definedName name="спл_п_01" localSheetId="13">#REF!</definedName>
    <definedName name="спл_п_01" localSheetId="0">#REF!</definedName>
    <definedName name="спл_п_01" localSheetId="1">#REF!</definedName>
    <definedName name="спл_с_01" localSheetId="19">#REF!</definedName>
    <definedName name="спл_с_01" localSheetId="13">#REF!</definedName>
    <definedName name="спл_с_01" localSheetId="0">#REF!</definedName>
    <definedName name="спл_с_01" localSheetId="1">#REF!</definedName>
    <definedName name="спл_ф_01" localSheetId="19">#REF!</definedName>
    <definedName name="спл_ф_01" localSheetId="13">#REF!</definedName>
    <definedName name="спл_ф_01" localSheetId="0">#REF!</definedName>
    <definedName name="спл_ф_01" localSheetId="1">#REF!</definedName>
    <definedName name="срзав_п_01" localSheetId="19">#REF!</definedName>
    <definedName name="срзав_п_01" localSheetId="13">#REF!</definedName>
    <definedName name="срзав_п_01" localSheetId="0">#REF!</definedName>
    <definedName name="срзав_п_01" localSheetId="1">#REF!</definedName>
    <definedName name="срзав_с_01" localSheetId="19">#REF!</definedName>
    <definedName name="срзав_с_01" localSheetId="13">#REF!</definedName>
    <definedName name="срзав_с_01" localSheetId="0">#REF!</definedName>
    <definedName name="срзав_с_01" localSheetId="1">#REF!</definedName>
    <definedName name="срзав_ф_01" localSheetId="19">#REF!</definedName>
    <definedName name="срзав_ф_01" localSheetId="13">#REF!</definedName>
    <definedName name="срзав_ф_01" localSheetId="0">#REF!</definedName>
    <definedName name="срзав_ф_01" localSheetId="1">#REF!</definedName>
    <definedName name="старое" localSheetId="19">[6]!старое</definedName>
    <definedName name="старое" localSheetId="13">[6]!старое</definedName>
    <definedName name="старое" localSheetId="0">[6]!старое</definedName>
    <definedName name="старое" localSheetId="1">[6]!старое</definedName>
    <definedName name="стимость" localSheetId="19">[15]assump!#REF!</definedName>
    <definedName name="стимость" localSheetId="13">[15]assump!#REF!</definedName>
    <definedName name="стимость" localSheetId="0">[15]assump!#REF!</definedName>
    <definedName name="стимость" localSheetId="1">[15]assump!#REF!</definedName>
    <definedName name="стоо_1" localSheetId="19">#REF!</definedName>
    <definedName name="стоо_1" localSheetId="13">#REF!</definedName>
    <definedName name="стоо_1" localSheetId="0">#REF!</definedName>
    <definedName name="стоо_1" localSheetId="1">#REF!</definedName>
    <definedName name="стор_1" localSheetId="19">#REF!</definedName>
    <definedName name="стор_1" localSheetId="13">#REF!</definedName>
    <definedName name="стор_1" localSheetId="0">#REF!</definedName>
    <definedName name="стор_1" localSheetId="1">#REF!</definedName>
    <definedName name="стор_2" localSheetId="19">'[27]0291'!#REF!</definedName>
    <definedName name="стор_2" localSheetId="13">'[27]0291'!#REF!</definedName>
    <definedName name="стор_2" localSheetId="0">'[27]0291'!#REF!</definedName>
    <definedName name="стор_2" localSheetId="1">'[27]0291'!#REF!</definedName>
    <definedName name="стор_3" localSheetId="19">'[27]0291'!#REF!</definedName>
    <definedName name="стор_3" localSheetId="13">'[27]0291'!#REF!</definedName>
    <definedName name="стор_3" localSheetId="0">'[27]0291'!#REF!</definedName>
    <definedName name="стор_3" localSheetId="1">'[27]0291'!#REF!</definedName>
    <definedName name="стор_4" localSheetId="19">'[27]0291'!#REF!</definedName>
    <definedName name="стор_4" localSheetId="13">'[27]0291'!#REF!</definedName>
    <definedName name="стор_4" localSheetId="0">'[27]0291'!#REF!</definedName>
    <definedName name="стор_4" localSheetId="1">'[27]0291'!#REF!</definedName>
    <definedName name="стор_оч" localSheetId="19">'[27]0291'!#REF!</definedName>
    <definedName name="стор_оч" localSheetId="13">'[27]0291'!#REF!</definedName>
    <definedName name="стор_оч" localSheetId="0">'[27]0291'!#REF!</definedName>
    <definedName name="стор_оч" localSheetId="1">'[27]0291'!#REF!</definedName>
    <definedName name="стор_пл" localSheetId="19">'[28]сторож охор_шаб'!#REF!</definedName>
    <definedName name="стор_пл" localSheetId="13">'[28]сторож охор_шаб'!#REF!</definedName>
    <definedName name="стор_пл" localSheetId="0">'[28]сторож охор_шаб'!#REF!</definedName>
    <definedName name="стор_пл" localSheetId="1">'[28]сторож охор_шаб'!#REF!</definedName>
    <definedName name="страх_пл" localSheetId="19">[23]страх!#REF!</definedName>
    <definedName name="страх_пл" localSheetId="13">[23]страх!#REF!</definedName>
    <definedName name="страх_пл" localSheetId="0">[23]страх!#REF!</definedName>
    <definedName name="страх_пл" localSheetId="1">[23]страх!#REF!</definedName>
    <definedName name="сфы" localSheetId="19">[6]!сфы</definedName>
    <definedName name="сфы" localSheetId="13">[6]!сфы</definedName>
    <definedName name="сфы" localSheetId="0">[6]!сфы</definedName>
    <definedName name="сфы" localSheetId="1">[6]!сфы</definedName>
    <definedName name="сцу" localSheetId="19">[6]!сцу</definedName>
    <definedName name="сцу" localSheetId="13">[6]!сцу</definedName>
    <definedName name="сцу" localSheetId="0">[6]!сцу</definedName>
    <definedName name="сцу" localSheetId="1">[6]!сцу</definedName>
    <definedName name="таблица" localSheetId="19">#REF!</definedName>
    <definedName name="таблица" localSheetId="13">#REF!</definedName>
    <definedName name="таблица" localSheetId="0">#REF!</definedName>
    <definedName name="таблица" localSheetId="1">#REF!</definedName>
    <definedName name="Таблоборудование" localSheetId="19">#REF!</definedName>
    <definedName name="Таблоборудование" localSheetId="13">#REF!</definedName>
    <definedName name="Таблоборудование" localSheetId="0">#REF!</definedName>
    <definedName name="Таблоборудование" localSheetId="1">#REF!</definedName>
    <definedName name="тар" localSheetId="23" hidden="1">{#N/A,#N/A,FALSE,"9PS0"}</definedName>
    <definedName name="тар" localSheetId="33" hidden="1">{#N/A,#N/A,FALSE,"9PS0"}</definedName>
    <definedName name="тар" localSheetId="2" hidden="1">{#N/A,#N/A,FALSE,"9PS0"}</definedName>
    <definedName name="тар" localSheetId="3" hidden="1">{#N/A,#N/A,FALSE,"9PS0"}</definedName>
    <definedName name="тар" localSheetId="4" hidden="1">{#N/A,#N/A,FALSE,"9PS0"}</definedName>
    <definedName name="тар" localSheetId="5" hidden="1">{#N/A,#N/A,FALSE,"9PS0"}</definedName>
    <definedName name="тар" localSheetId="6" hidden="1">{#N/A,#N/A,FALSE,"9PS0"}</definedName>
    <definedName name="тар" localSheetId="11" hidden="1">{#N/A,#N/A,FALSE,"9PS0"}</definedName>
    <definedName name="тар" localSheetId="17" hidden="1">{#N/A,#N/A,FALSE,"9PS0"}</definedName>
    <definedName name="тар" localSheetId="20" hidden="1">{#N/A,#N/A,FALSE,"9PS0"}</definedName>
    <definedName name="тар" hidden="1">{#N/A,#N/A,FALSE,"9PS0"}</definedName>
    <definedName name="тариф" localSheetId="19">#REF!</definedName>
    <definedName name="тариф" localSheetId="13">#REF!</definedName>
    <definedName name="тариф" localSheetId="0">#REF!</definedName>
    <definedName name="тариф" localSheetId="1">#REF!</definedName>
    <definedName name="Телефон" localSheetId="19">#REF!</definedName>
    <definedName name="Телефон" localSheetId="13">#REF!</definedName>
    <definedName name="Телефон" localSheetId="0">#REF!</definedName>
    <definedName name="Телефон" localSheetId="1">#REF!</definedName>
    <definedName name="Теплов" localSheetId="23" hidden="1">{#N/A,#N/A,FALSE,"9PS0"}</definedName>
    <definedName name="Теплов" localSheetId="33" hidden="1">{#N/A,#N/A,FALSE,"9PS0"}</definedName>
    <definedName name="Теплов" localSheetId="2" hidden="1">{#N/A,#N/A,FALSE,"9PS0"}</definedName>
    <definedName name="Теплов" localSheetId="3" hidden="1">{#N/A,#N/A,FALSE,"9PS0"}</definedName>
    <definedName name="Теплов" localSheetId="4" hidden="1">{#N/A,#N/A,FALSE,"9PS0"}</definedName>
    <definedName name="Теплов" localSheetId="5" hidden="1">{#N/A,#N/A,FALSE,"9PS0"}</definedName>
    <definedName name="Теплов" localSheetId="6" hidden="1">{#N/A,#N/A,FALSE,"9PS0"}</definedName>
    <definedName name="Теплов" localSheetId="11" hidden="1">{#N/A,#N/A,FALSE,"9PS0"}</definedName>
    <definedName name="Теплов" localSheetId="17" hidden="1">{#N/A,#N/A,FALSE,"9PS0"}</definedName>
    <definedName name="Теплов" localSheetId="20" hidden="1">{#N/A,#N/A,FALSE,"9PS0"}</definedName>
    <definedName name="Теплов" hidden="1">{#N/A,#N/A,FALSE,"9PS0"}</definedName>
    <definedName name="тех_1" localSheetId="19">#REF!</definedName>
    <definedName name="тех_1" localSheetId="13">#REF!</definedName>
    <definedName name="тех_1" localSheetId="0">#REF!</definedName>
    <definedName name="тех_1" localSheetId="1">#REF!</definedName>
    <definedName name="тех_2" localSheetId="19">#REF!</definedName>
    <definedName name="тех_2" localSheetId="13">#REF!</definedName>
    <definedName name="тех_2" localSheetId="0">#REF!</definedName>
    <definedName name="тех_2" localSheetId="1">#REF!</definedName>
    <definedName name="тех_3" localSheetId="19">#REF!</definedName>
    <definedName name="тех_3" localSheetId="13">#REF!</definedName>
    <definedName name="тех_3" localSheetId="0">#REF!</definedName>
    <definedName name="тех_3" localSheetId="1">#REF!</definedName>
    <definedName name="тех_4" localSheetId="19">#REF!</definedName>
    <definedName name="тех_4" localSheetId="13">#REF!</definedName>
    <definedName name="тех_4" localSheetId="0">#REF!</definedName>
    <definedName name="тех_4" localSheetId="1">#REF!</definedName>
    <definedName name="тех_г" localSheetId="19">#REF!</definedName>
    <definedName name="тех_г" localSheetId="13">#REF!</definedName>
    <definedName name="тех_г" localSheetId="0">#REF!</definedName>
    <definedName name="тех_г" localSheetId="1">#REF!</definedName>
    <definedName name="тех_оч" localSheetId="19">#REF!</definedName>
    <definedName name="тех_оч" localSheetId="13">#REF!</definedName>
    <definedName name="тех_оч" localSheetId="0">#REF!</definedName>
    <definedName name="тех_оч" localSheetId="1">#REF!</definedName>
    <definedName name="тех_пл" localSheetId="19">#REF!</definedName>
    <definedName name="тех_пл" localSheetId="13">#REF!</definedName>
    <definedName name="тех_пл" localSheetId="0">#REF!</definedName>
    <definedName name="тех_пл" localSheetId="1">#REF!</definedName>
    <definedName name="тех_сх" localSheetId="19">#REF!</definedName>
    <definedName name="тех_сх" localSheetId="13">#REF!</definedName>
    <definedName name="тех_сх" localSheetId="0">#REF!</definedName>
    <definedName name="тех_сх" localSheetId="1">#REF!</definedName>
    <definedName name="тр" localSheetId="23" hidden="1">{"'таб 21'!$A$1:$U$24","'таб 21'!$A$1:$U$1"}</definedName>
    <definedName name="тр" localSheetId="33" hidden="1">{"'таб 21'!$A$1:$U$24","'таб 21'!$A$1:$U$1"}</definedName>
    <definedName name="тр" localSheetId="2" hidden="1">{"'таб 21'!$A$1:$U$24","'таб 21'!$A$1:$U$1"}</definedName>
    <definedName name="тр" localSheetId="3" hidden="1">{"'таб 21'!$A$1:$U$24","'таб 21'!$A$1:$U$1"}</definedName>
    <definedName name="тр" localSheetId="4" hidden="1">{"'таб 21'!$A$1:$U$24","'таб 21'!$A$1:$U$1"}</definedName>
    <definedName name="тр" localSheetId="5" hidden="1">{"'таб 21'!$A$1:$U$24","'таб 21'!$A$1:$U$1"}</definedName>
    <definedName name="тр" localSheetId="6" hidden="1">{"'таб 21'!$A$1:$U$24","'таб 21'!$A$1:$U$1"}</definedName>
    <definedName name="тр" localSheetId="11" hidden="1">{"'таб 21'!$A$1:$U$24","'таб 21'!$A$1:$U$1"}</definedName>
    <definedName name="тр" localSheetId="17" hidden="1">{"'таб 21'!$A$1:$U$24","'таб 21'!$A$1:$U$1"}</definedName>
    <definedName name="тр" localSheetId="20" hidden="1">{"'таб 21'!$A$1:$U$24","'таб 21'!$A$1:$U$1"}</definedName>
    <definedName name="тр" hidden="1">{"'таб 21'!$A$1:$U$24","'таб 21'!$A$1:$U$1"}</definedName>
    <definedName name="травень" localSheetId="23" hidden="1">{#N/A,#N/A,FALSE,"9PS0"}</definedName>
    <definedName name="травень" localSheetId="33" hidden="1">{#N/A,#N/A,FALSE,"9PS0"}</definedName>
    <definedName name="травень" localSheetId="2" hidden="1">{#N/A,#N/A,FALSE,"9PS0"}</definedName>
    <definedName name="травень" localSheetId="3" hidden="1">{#N/A,#N/A,FALSE,"9PS0"}</definedName>
    <definedName name="травень" localSheetId="4" hidden="1">{#N/A,#N/A,FALSE,"9PS0"}</definedName>
    <definedName name="травень" localSheetId="5" hidden="1">{#N/A,#N/A,FALSE,"9PS0"}</definedName>
    <definedName name="травень" localSheetId="6" hidden="1">{#N/A,#N/A,FALSE,"9PS0"}</definedName>
    <definedName name="травень" localSheetId="11" hidden="1">{#N/A,#N/A,FALSE,"9PS0"}</definedName>
    <definedName name="травень" localSheetId="17" hidden="1">{#N/A,#N/A,FALSE,"9PS0"}</definedName>
    <definedName name="травень" localSheetId="20" hidden="1">{#N/A,#N/A,FALSE,"9PS0"}</definedName>
    <definedName name="травень" hidden="1">{#N/A,#N/A,FALSE,"9PS0"}</definedName>
    <definedName name="тэп_б_10м" localSheetId="19">#REF!</definedName>
    <definedName name="тэп_б_10м" localSheetId="13">#REF!</definedName>
    <definedName name="тэп_б_10м" localSheetId="0">#REF!</definedName>
    <definedName name="тэп_б_10м" localSheetId="1">#REF!</definedName>
    <definedName name="тэп_б_11м" localSheetId="19">#REF!</definedName>
    <definedName name="тэп_б_11м" localSheetId="13">#REF!</definedName>
    <definedName name="тэп_б_11м" localSheetId="0">#REF!</definedName>
    <definedName name="тэп_б_11м" localSheetId="1">#REF!</definedName>
    <definedName name="тэп_б_12м" localSheetId="19">#REF!</definedName>
    <definedName name="тэп_б_12м" localSheetId="13">#REF!</definedName>
    <definedName name="тэп_б_12м" localSheetId="0">#REF!</definedName>
    <definedName name="тэп_б_12м" localSheetId="1">#REF!</definedName>
    <definedName name="тэп_б_2м" localSheetId="19">#REF!</definedName>
    <definedName name="тэп_б_2м" localSheetId="13">#REF!</definedName>
    <definedName name="тэп_б_2м" localSheetId="0">#REF!</definedName>
    <definedName name="тэп_б_2м" localSheetId="1">#REF!</definedName>
    <definedName name="тэп_б_3м" localSheetId="19">#REF!</definedName>
    <definedName name="тэп_б_3м" localSheetId="13">#REF!</definedName>
    <definedName name="тэп_б_3м" localSheetId="0">#REF!</definedName>
    <definedName name="тэп_б_3м" localSheetId="1">#REF!</definedName>
    <definedName name="тэп_б_4м" localSheetId="19">#REF!</definedName>
    <definedName name="тэп_б_4м" localSheetId="13">#REF!</definedName>
    <definedName name="тэп_б_4м" localSheetId="0">#REF!</definedName>
    <definedName name="тэп_б_4м" localSheetId="1">#REF!</definedName>
    <definedName name="тэп_б_5м" localSheetId="19">#REF!</definedName>
    <definedName name="тэп_б_5м" localSheetId="13">#REF!</definedName>
    <definedName name="тэп_б_5м" localSheetId="0">#REF!</definedName>
    <definedName name="тэп_б_5м" localSheetId="1">#REF!</definedName>
    <definedName name="тэп_б_6м" localSheetId="19">#REF!</definedName>
    <definedName name="тэп_б_6м" localSheetId="13">#REF!</definedName>
    <definedName name="тэп_б_6м" localSheetId="0">#REF!</definedName>
    <definedName name="тэп_б_6м" localSheetId="1">#REF!</definedName>
    <definedName name="тэп_б_7м" localSheetId="19">#REF!</definedName>
    <definedName name="тэп_б_7м" localSheetId="13">#REF!</definedName>
    <definedName name="тэп_б_7м" localSheetId="0">#REF!</definedName>
    <definedName name="тэп_б_7м" localSheetId="1">#REF!</definedName>
    <definedName name="тэп_б_8м" localSheetId="19">#REF!</definedName>
    <definedName name="тэп_б_8м" localSheetId="13">#REF!</definedName>
    <definedName name="тэп_б_8м" localSheetId="0">#REF!</definedName>
    <definedName name="тэп_б_8м" localSheetId="1">#REF!</definedName>
    <definedName name="тэп_б_9м" localSheetId="19">#REF!</definedName>
    <definedName name="тэп_б_9м" localSheetId="13">#REF!</definedName>
    <definedName name="тэп_б_9м" localSheetId="0">#REF!</definedName>
    <definedName name="тэп_б_9м" localSheetId="1">#REF!</definedName>
    <definedName name="тэп_б_авг" localSheetId="19">#REF!</definedName>
    <definedName name="тэп_б_авг" localSheetId="13">#REF!</definedName>
    <definedName name="тэп_б_авг" localSheetId="0">#REF!</definedName>
    <definedName name="тэп_б_авг" localSheetId="1">#REF!</definedName>
    <definedName name="тэп_б_апр" localSheetId="19">#REF!</definedName>
    <definedName name="тэп_б_апр" localSheetId="13">#REF!</definedName>
    <definedName name="тэп_б_апр" localSheetId="0">#REF!</definedName>
    <definedName name="тэп_б_апр" localSheetId="1">#REF!</definedName>
    <definedName name="тэп_б_дек" localSheetId="19">#REF!</definedName>
    <definedName name="тэп_б_дек" localSheetId="13">#REF!</definedName>
    <definedName name="тэп_б_дек" localSheetId="0">#REF!</definedName>
    <definedName name="тэп_б_дек" localSheetId="1">#REF!</definedName>
    <definedName name="тэп_б_июль" localSheetId="19">#REF!</definedName>
    <definedName name="тэп_б_июль" localSheetId="13">#REF!</definedName>
    <definedName name="тэп_б_июль" localSheetId="0">#REF!</definedName>
    <definedName name="тэп_б_июль" localSheetId="1">#REF!</definedName>
    <definedName name="тэп_б_июнь" localSheetId="19">#REF!</definedName>
    <definedName name="тэп_б_июнь" localSheetId="13">#REF!</definedName>
    <definedName name="тэп_б_июнь" localSheetId="0">#REF!</definedName>
    <definedName name="тэп_б_июнь" localSheetId="1">#REF!</definedName>
    <definedName name="тэп_б_май" localSheetId="19">#REF!</definedName>
    <definedName name="тэп_б_май" localSheetId="13">#REF!</definedName>
    <definedName name="тэп_б_май" localSheetId="0">#REF!</definedName>
    <definedName name="тэп_б_май" localSheetId="1">#REF!</definedName>
    <definedName name="тэп_б_март" localSheetId="19">#REF!</definedName>
    <definedName name="тэп_б_март" localSheetId="13">#REF!</definedName>
    <definedName name="тэп_б_март" localSheetId="0">#REF!</definedName>
    <definedName name="тэп_б_март" localSheetId="1">#REF!</definedName>
    <definedName name="тэп_б_нояб" localSheetId="19">#REF!</definedName>
    <definedName name="тэп_б_нояб" localSheetId="13">#REF!</definedName>
    <definedName name="тэп_б_нояб" localSheetId="0">#REF!</definedName>
    <definedName name="тэп_б_нояб" localSheetId="1">#REF!</definedName>
    <definedName name="тэп_б_окт" localSheetId="19">#REF!</definedName>
    <definedName name="тэп_б_окт" localSheetId="13">#REF!</definedName>
    <definedName name="тэп_б_окт" localSheetId="0">#REF!</definedName>
    <definedName name="тэп_б_окт" localSheetId="1">#REF!</definedName>
    <definedName name="тэп_б_сент" localSheetId="19">#REF!</definedName>
    <definedName name="тэп_б_сент" localSheetId="13">#REF!</definedName>
    <definedName name="тэп_б_сент" localSheetId="0">#REF!</definedName>
    <definedName name="тэп_б_сент" localSheetId="1">#REF!</definedName>
    <definedName name="тэп_б_фев" localSheetId="19">#REF!</definedName>
    <definedName name="тэп_б_фев" localSheetId="13">#REF!</definedName>
    <definedName name="тэп_б_фев" localSheetId="0">#REF!</definedName>
    <definedName name="тэп_б_фев" localSheetId="1">#REF!</definedName>
    <definedName name="тэп_б_янв" localSheetId="19">#REF!</definedName>
    <definedName name="тэп_б_янв" localSheetId="13">#REF!</definedName>
    <definedName name="тэп_б_янв" localSheetId="0">#REF!</definedName>
    <definedName name="тэп_б_янв" localSheetId="1">#REF!</definedName>
    <definedName name="тэп_п_10м" localSheetId="19">#REF!</definedName>
    <definedName name="тэп_п_10м" localSheetId="13">#REF!</definedName>
    <definedName name="тэп_п_10м" localSheetId="0">#REF!</definedName>
    <definedName name="тэп_п_10м" localSheetId="1">#REF!</definedName>
    <definedName name="тэп_п_11м" localSheetId="19">#REF!</definedName>
    <definedName name="тэп_п_11м" localSheetId="13">#REF!</definedName>
    <definedName name="тэп_п_11м" localSheetId="0">#REF!</definedName>
    <definedName name="тэп_п_11м" localSheetId="1">#REF!</definedName>
    <definedName name="тэп_п_12м" localSheetId="19">#REF!</definedName>
    <definedName name="тэп_п_12м" localSheetId="13">#REF!</definedName>
    <definedName name="тэп_п_12м" localSheetId="0">#REF!</definedName>
    <definedName name="тэп_п_12м" localSheetId="1">#REF!</definedName>
    <definedName name="тэп_п_2м" localSheetId="19">#REF!</definedName>
    <definedName name="тэп_п_2м" localSheetId="13">#REF!</definedName>
    <definedName name="тэп_п_2м" localSheetId="0">#REF!</definedName>
    <definedName name="тэп_п_2м" localSheetId="1">#REF!</definedName>
    <definedName name="тэп_п_3м" localSheetId="19">#REF!</definedName>
    <definedName name="тэп_п_3м" localSheetId="13">#REF!</definedName>
    <definedName name="тэп_п_3м" localSheetId="0">#REF!</definedName>
    <definedName name="тэп_п_3м" localSheetId="1">#REF!</definedName>
    <definedName name="тэп_п_4м" localSheetId="19">#REF!</definedName>
    <definedName name="тэп_п_4м" localSheetId="13">#REF!</definedName>
    <definedName name="тэп_п_4м" localSheetId="0">#REF!</definedName>
    <definedName name="тэп_п_4м" localSheetId="1">#REF!</definedName>
    <definedName name="тэп_п_5м" localSheetId="19">#REF!</definedName>
    <definedName name="тэп_п_5м" localSheetId="13">#REF!</definedName>
    <definedName name="тэп_п_5м" localSheetId="0">#REF!</definedName>
    <definedName name="тэп_п_5м" localSheetId="1">#REF!</definedName>
    <definedName name="тэп_п_6м" localSheetId="19">#REF!</definedName>
    <definedName name="тэп_п_6м" localSheetId="13">#REF!</definedName>
    <definedName name="тэп_п_6м" localSheetId="0">#REF!</definedName>
    <definedName name="тэп_п_6м" localSheetId="1">#REF!</definedName>
    <definedName name="тэп_п_7м" localSheetId="19">#REF!</definedName>
    <definedName name="тэп_п_7м" localSheetId="13">#REF!</definedName>
    <definedName name="тэп_п_7м" localSheetId="0">#REF!</definedName>
    <definedName name="тэп_п_7м" localSheetId="1">#REF!</definedName>
    <definedName name="тэп_п_8м" localSheetId="19">#REF!</definedName>
    <definedName name="тэп_п_8м" localSheetId="13">#REF!</definedName>
    <definedName name="тэп_п_8м" localSheetId="0">#REF!</definedName>
    <definedName name="тэп_п_8м" localSheetId="1">#REF!</definedName>
    <definedName name="тэп_п_9м" localSheetId="19">#REF!</definedName>
    <definedName name="тэп_п_9м" localSheetId="13">#REF!</definedName>
    <definedName name="тэп_п_9м" localSheetId="0">#REF!</definedName>
    <definedName name="тэп_п_9м" localSheetId="1">#REF!</definedName>
    <definedName name="тэп_п_авг" localSheetId="19">#REF!</definedName>
    <definedName name="тэп_п_авг" localSheetId="13">#REF!</definedName>
    <definedName name="тэп_п_авг" localSheetId="0">#REF!</definedName>
    <definedName name="тэп_п_авг" localSheetId="1">#REF!</definedName>
    <definedName name="тэп_п_апр" localSheetId="19">#REF!</definedName>
    <definedName name="тэп_п_апр" localSheetId="13">#REF!</definedName>
    <definedName name="тэп_п_апр" localSheetId="0">#REF!</definedName>
    <definedName name="тэп_п_апр" localSheetId="1">#REF!</definedName>
    <definedName name="тэп_п_дек" localSheetId="19">#REF!</definedName>
    <definedName name="тэп_п_дек" localSheetId="13">#REF!</definedName>
    <definedName name="тэп_п_дек" localSheetId="0">#REF!</definedName>
    <definedName name="тэп_п_дек" localSheetId="1">#REF!</definedName>
    <definedName name="тэп_п_июль" localSheetId="19">#REF!</definedName>
    <definedName name="тэп_п_июль" localSheetId="13">#REF!</definedName>
    <definedName name="тэп_п_июль" localSheetId="0">#REF!</definedName>
    <definedName name="тэп_п_июль" localSheetId="1">#REF!</definedName>
    <definedName name="тэп_п_июнь" localSheetId="19">#REF!</definedName>
    <definedName name="тэп_п_июнь" localSheetId="13">#REF!</definedName>
    <definedName name="тэп_п_июнь" localSheetId="0">#REF!</definedName>
    <definedName name="тэп_п_июнь" localSheetId="1">#REF!</definedName>
    <definedName name="тэп_п_май" localSheetId="19">#REF!</definedName>
    <definedName name="тэп_п_май" localSheetId="13">#REF!</definedName>
    <definedName name="тэп_п_май" localSheetId="0">#REF!</definedName>
    <definedName name="тэп_п_май" localSheetId="1">#REF!</definedName>
    <definedName name="тэп_п_март" localSheetId="19">#REF!</definedName>
    <definedName name="тэп_п_март" localSheetId="13">#REF!</definedName>
    <definedName name="тэп_п_март" localSheetId="0">#REF!</definedName>
    <definedName name="тэп_п_март" localSheetId="1">#REF!</definedName>
    <definedName name="тэп_п_нояб" localSheetId="19">#REF!</definedName>
    <definedName name="тэп_п_нояб" localSheetId="13">#REF!</definedName>
    <definedName name="тэп_п_нояб" localSheetId="0">#REF!</definedName>
    <definedName name="тэп_п_нояб" localSheetId="1">#REF!</definedName>
    <definedName name="тэп_п_окт" localSheetId="19">#REF!</definedName>
    <definedName name="тэп_п_окт" localSheetId="13">#REF!</definedName>
    <definedName name="тэп_п_окт" localSheetId="0">#REF!</definedName>
    <definedName name="тэп_п_окт" localSheetId="1">#REF!</definedName>
    <definedName name="тэп_п_сент" localSheetId="19">#REF!</definedName>
    <definedName name="тэп_п_сент" localSheetId="13">#REF!</definedName>
    <definedName name="тэп_п_сент" localSheetId="0">#REF!</definedName>
    <definedName name="тэп_п_сент" localSheetId="1">#REF!</definedName>
    <definedName name="тэп_п_фев" localSheetId="19">#REF!</definedName>
    <definedName name="тэп_п_фев" localSheetId="13">#REF!</definedName>
    <definedName name="тэп_п_фев" localSheetId="0">#REF!</definedName>
    <definedName name="тэп_п_фев" localSheetId="1">#REF!</definedName>
    <definedName name="тэп_п_янв" localSheetId="19">#REF!</definedName>
    <definedName name="тэп_п_янв" localSheetId="13">#REF!</definedName>
    <definedName name="тэп_п_янв" localSheetId="0">#REF!</definedName>
    <definedName name="тэп_п_янв" localSheetId="1">#REF!</definedName>
    <definedName name="тэп_па_нояб" localSheetId="19">#REF!</definedName>
    <definedName name="тэп_па_нояб" localSheetId="13">#REF!</definedName>
    <definedName name="тэп_па_нояб" localSheetId="0">#REF!</definedName>
    <definedName name="тэп_па_нояб" localSheetId="1">#REF!</definedName>
    <definedName name="тэп_ф_10м" localSheetId="19">#REF!</definedName>
    <definedName name="тэп_ф_10м" localSheetId="13">#REF!</definedName>
    <definedName name="тэп_ф_10м" localSheetId="0">#REF!</definedName>
    <definedName name="тэп_ф_10м" localSheetId="1">#REF!</definedName>
    <definedName name="тэп_ф_11м" localSheetId="19">#REF!</definedName>
    <definedName name="тэп_ф_11м" localSheetId="13">#REF!</definedName>
    <definedName name="тэп_ф_11м" localSheetId="0">#REF!</definedName>
    <definedName name="тэп_ф_11м" localSheetId="1">#REF!</definedName>
    <definedName name="тэп_ф_12м" localSheetId="19">#REF!</definedName>
    <definedName name="тэп_ф_12м" localSheetId="13">#REF!</definedName>
    <definedName name="тэп_ф_12м" localSheetId="0">#REF!</definedName>
    <definedName name="тэп_ф_12м" localSheetId="1">#REF!</definedName>
    <definedName name="тэп_ф_2м" localSheetId="19">#REF!</definedName>
    <definedName name="тэп_ф_2м" localSheetId="13">#REF!</definedName>
    <definedName name="тэп_ф_2м" localSheetId="0">#REF!</definedName>
    <definedName name="тэп_ф_2м" localSheetId="1">#REF!</definedName>
    <definedName name="тэп_ф_3м" localSheetId="19">#REF!</definedName>
    <definedName name="тэп_ф_3м" localSheetId="13">#REF!</definedName>
    <definedName name="тэп_ф_3м" localSheetId="0">#REF!</definedName>
    <definedName name="тэп_ф_3м" localSheetId="1">#REF!</definedName>
    <definedName name="тэп_ф_4м" localSheetId="19">#REF!</definedName>
    <definedName name="тэп_ф_4м" localSheetId="13">#REF!</definedName>
    <definedName name="тэп_ф_4м" localSheetId="0">#REF!</definedName>
    <definedName name="тэп_ф_4м" localSheetId="1">#REF!</definedName>
    <definedName name="тэп_ф_5м" localSheetId="19">#REF!</definedName>
    <definedName name="тэп_ф_5м" localSheetId="13">#REF!</definedName>
    <definedName name="тэп_ф_5м" localSheetId="0">#REF!</definedName>
    <definedName name="тэп_ф_5м" localSheetId="1">#REF!</definedName>
    <definedName name="тэп_ф_6м" localSheetId="19">#REF!</definedName>
    <definedName name="тэп_ф_6м" localSheetId="13">#REF!</definedName>
    <definedName name="тэп_ф_6м" localSheetId="0">#REF!</definedName>
    <definedName name="тэп_ф_6м" localSheetId="1">#REF!</definedName>
    <definedName name="тэп_ф_7м" localSheetId="19">#REF!</definedName>
    <definedName name="тэп_ф_7м" localSheetId="13">#REF!</definedName>
    <definedName name="тэп_ф_7м" localSheetId="0">#REF!</definedName>
    <definedName name="тэп_ф_7м" localSheetId="1">#REF!</definedName>
    <definedName name="тэп_ф_8м" localSheetId="19">#REF!</definedName>
    <definedName name="тэп_ф_8м" localSheetId="13">#REF!</definedName>
    <definedName name="тэп_ф_8м" localSheetId="0">#REF!</definedName>
    <definedName name="тэп_ф_8м" localSheetId="1">#REF!</definedName>
    <definedName name="тэп_ф_9м" localSheetId="19">#REF!</definedName>
    <definedName name="тэп_ф_9м" localSheetId="13">#REF!</definedName>
    <definedName name="тэп_ф_9м" localSheetId="0">#REF!</definedName>
    <definedName name="тэп_ф_9м" localSheetId="1">#REF!</definedName>
    <definedName name="тэп_ф_авг" localSheetId="19">#REF!</definedName>
    <definedName name="тэп_ф_авг" localSheetId="13">#REF!</definedName>
    <definedName name="тэп_ф_авг" localSheetId="0">#REF!</definedName>
    <definedName name="тэп_ф_авг" localSheetId="1">#REF!</definedName>
    <definedName name="тэп_ф_апр" localSheetId="19">#REF!</definedName>
    <definedName name="тэп_ф_апр" localSheetId="13">#REF!</definedName>
    <definedName name="тэп_ф_апр" localSheetId="0">#REF!</definedName>
    <definedName name="тэп_ф_апр" localSheetId="1">#REF!</definedName>
    <definedName name="тэп_ф_дек" localSheetId="19">#REF!</definedName>
    <definedName name="тэп_ф_дек" localSheetId="13">#REF!</definedName>
    <definedName name="тэп_ф_дек" localSheetId="0">#REF!</definedName>
    <definedName name="тэп_ф_дек" localSheetId="1">#REF!</definedName>
    <definedName name="тэп_ф_июль" localSheetId="19">#REF!</definedName>
    <definedName name="тэп_ф_июль" localSheetId="13">#REF!</definedName>
    <definedName name="тэп_ф_июль" localSheetId="0">#REF!</definedName>
    <definedName name="тэп_ф_июль" localSheetId="1">#REF!</definedName>
    <definedName name="тэп_ф_июнь" localSheetId="19">#REF!</definedName>
    <definedName name="тэп_ф_июнь" localSheetId="13">#REF!</definedName>
    <definedName name="тэп_ф_июнь" localSheetId="0">#REF!</definedName>
    <definedName name="тэп_ф_июнь" localSheetId="1">#REF!</definedName>
    <definedName name="тэп_ф_май" localSheetId="19">#REF!</definedName>
    <definedName name="тэп_ф_май" localSheetId="13">#REF!</definedName>
    <definedName name="тэп_ф_май" localSheetId="0">#REF!</definedName>
    <definedName name="тэп_ф_май" localSheetId="1">#REF!</definedName>
    <definedName name="тэп_ф_март" localSheetId="19">#REF!</definedName>
    <definedName name="тэп_ф_март" localSheetId="13">#REF!</definedName>
    <definedName name="тэп_ф_март" localSheetId="0">#REF!</definedName>
    <definedName name="тэп_ф_март" localSheetId="1">#REF!</definedName>
    <definedName name="тэп_ф_нояб" localSheetId="19">#REF!</definedName>
    <definedName name="тэп_ф_нояб" localSheetId="13">#REF!</definedName>
    <definedName name="тэп_ф_нояб" localSheetId="0">#REF!</definedName>
    <definedName name="тэп_ф_нояб" localSheetId="1">#REF!</definedName>
    <definedName name="тэп_ф_окт" localSheetId="19">#REF!</definedName>
    <definedName name="тэп_ф_окт" localSheetId="13">#REF!</definedName>
    <definedName name="тэп_ф_окт" localSheetId="0">#REF!</definedName>
    <definedName name="тэп_ф_окт" localSheetId="1">#REF!</definedName>
    <definedName name="тэп_ф_сент" localSheetId="19">#REF!</definedName>
    <definedName name="тэп_ф_сент" localSheetId="13">#REF!</definedName>
    <definedName name="тэп_ф_сент" localSheetId="0">#REF!</definedName>
    <definedName name="тэп_ф_сент" localSheetId="1">#REF!</definedName>
    <definedName name="тэп_ф_фев" localSheetId="19">#REF!</definedName>
    <definedName name="тэп_ф_фев" localSheetId="13">#REF!</definedName>
    <definedName name="тэп_ф_фев" localSheetId="0">#REF!</definedName>
    <definedName name="тэп_ф_фев" localSheetId="1">#REF!</definedName>
    <definedName name="тэп_ф_янв" localSheetId="19">#REF!</definedName>
    <definedName name="тэп_ф_янв" localSheetId="13">#REF!</definedName>
    <definedName name="тэп_ф_янв" localSheetId="0">#REF!</definedName>
    <definedName name="тэп_ф_янв" localSheetId="1">#REF!</definedName>
    <definedName name="у" localSheetId="19">[6]!у</definedName>
    <definedName name="у" localSheetId="13">[6]!у</definedName>
    <definedName name="у" localSheetId="0">[6]!у</definedName>
    <definedName name="у" localSheetId="1">[6]!у</definedName>
    <definedName name="уа" localSheetId="19">[6]!уа</definedName>
    <definedName name="уа" localSheetId="13">[6]!уа</definedName>
    <definedName name="уа" localSheetId="0">[6]!уа</definedName>
    <definedName name="уа" localSheetId="1">[6]!уа</definedName>
    <definedName name="УЖДТ" localSheetId="19">[6]!УЖДТ</definedName>
    <definedName name="УЖДТ" localSheetId="13">[6]!УЖДТ</definedName>
    <definedName name="УЖДТ" localSheetId="0">[6]!УЖДТ</definedName>
    <definedName name="УЖДТ" localSheetId="1">[6]!УЖДТ</definedName>
    <definedName name="ук" localSheetId="19">[6]!ук</definedName>
    <definedName name="ук" localSheetId="13">[6]!ук</definedName>
    <definedName name="ук" localSheetId="0">[6]!ук</definedName>
    <definedName name="ук" localSheetId="1">[6]!ук</definedName>
    <definedName name="укау" localSheetId="19">[6]!укау</definedName>
    <definedName name="укау" localSheetId="13">[6]!укау</definedName>
    <definedName name="укау" localSheetId="0">[6]!укау</definedName>
    <definedName name="укау" localSheetId="1">[6]!укау</definedName>
    <definedName name="укп" localSheetId="19">[6]!укп</definedName>
    <definedName name="укп" localSheetId="13">[6]!укп</definedName>
    <definedName name="укп" localSheetId="0">[6]!укп</definedName>
    <definedName name="укп" localSheetId="1">[6]!укп</definedName>
    <definedName name="упр_п_01" localSheetId="19">#REF!</definedName>
    <definedName name="упр_п_01" localSheetId="13">#REF!</definedName>
    <definedName name="упр_п_01" localSheetId="0">#REF!</definedName>
    <definedName name="упр_п_01" localSheetId="1">#REF!</definedName>
    <definedName name="упр_с_01" localSheetId="19">#REF!</definedName>
    <definedName name="упр_с_01" localSheetId="13">#REF!</definedName>
    <definedName name="упр_с_01" localSheetId="0">#REF!</definedName>
    <definedName name="упр_с_01" localSheetId="1">#REF!</definedName>
    <definedName name="упр_ф_01" localSheetId="19">#REF!</definedName>
    <definedName name="упр_ф_01" localSheetId="13">#REF!</definedName>
    <definedName name="упр_ф_01" localSheetId="0">#REF!</definedName>
    <definedName name="упр_ф_01" localSheetId="1">#REF!</definedName>
    <definedName name="Условия_ИМ" localSheetId="19">#REF!</definedName>
    <definedName name="Условия_ИМ" localSheetId="13">#REF!</definedName>
    <definedName name="Условия_ИМ" localSheetId="0">#REF!</definedName>
    <definedName name="Условия_ИМ" localSheetId="1">#REF!</definedName>
    <definedName name="уыяпчср" localSheetId="19">[15]assump!#REF!</definedName>
    <definedName name="уыяпчср" localSheetId="13">[15]assump!#REF!</definedName>
    <definedName name="уыяпчср" localSheetId="0">[15]assump!#REF!</definedName>
    <definedName name="уыяпчср" localSheetId="1">[15]assump!#REF!</definedName>
    <definedName name="Ф" localSheetId="19">#REF!</definedName>
    <definedName name="Ф" localSheetId="13">#REF!</definedName>
    <definedName name="Ф" localSheetId="0">#REF!</definedName>
    <definedName name="Ф" localSheetId="1">#REF!</definedName>
    <definedName name="ф_вп" localSheetId="19">#REF!</definedName>
    <definedName name="ф_вп" localSheetId="13">#REF!</definedName>
    <definedName name="ф_вп" localSheetId="0">#REF!</definedName>
    <definedName name="ф_вп" localSheetId="1">#REF!</definedName>
    <definedName name="ф_вп1" localSheetId="19">#REF!</definedName>
    <definedName name="ф_вп1" localSheetId="13">#REF!</definedName>
    <definedName name="ф_вп1" localSheetId="0">#REF!</definedName>
    <definedName name="ф_вп1" localSheetId="1">#REF!</definedName>
    <definedName name="ф_вп2" localSheetId="19">#REF!</definedName>
    <definedName name="ф_вп2" localSheetId="13">#REF!</definedName>
    <definedName name="ф_вп2" localSheetId="0">#REF!</definedName>
    <definedName name="ф_вп2" localSheetId="1">#REF!</definedName>
    <definedName name="ф_вт" localSheetId="19">#REF!</definedName>
    <definedName name="ф_вт" localSheetId="13">#REF!</definedName>
    <definedName name="ф_вт" localSheetId="0">#REF!</definedName>
    <definedName name="ф_вт" localSheetId="1">#REF!</definedName>
    <definedName name="ф_вт1" localSheetId="19">#REF!</definedName>
    <definedName name="ф_вт1" localSheetId="13">#REF!</definedName>
    <definedName name="ф_вт1" localSheetId="0">#REF!</definedName>
    <definedName name="ф_вт1" localSheetId="1">#REF!</definedName>
    <definedName name="ф_вт2" localSheetId="19">#REF!</definedName>
    <definedName name="ф_вт2" localSheetId="13">#REF!</definedName>
    <definedName name="ф_вт2" localSheetId="0">#REF!</definedName>
    <definedName name="ф_вт2" localSheetId="1">#REF!</definedName>
    <definedName name="ф_пр" localSheetId="19">#REF!</definedName>
    <definedName name="ф_пр" localSheetId="13">#REF!</definedName>
    <definedName name="ф_пр" localSheetId="0">#REF!</definedName>
    <definedName name="ф_пр" localSheetId="1">#REF!</definedName>
    <definedName name="ф_пр1" localSheetId="19">#REF!</definedName>
    <definedName name="ф_пр1" localSheetId="13">#REF!</definedName>
    <definedName name="ф_пр1" localSheetId="0">#REF!</definedName>
    <definedName name="ф_пр1" localSheetId="1">#REF!</definedName>
    <definedName name="ф_пр2" localSheetId="19">#REF!</definedName>
    <definedName name="ф_пр2" localSheetId="13">#REF!</definedName>
    <definedName name="ф_пр2" localSheetId="0">#REF!</definedName>
    <definedName name="ф_пр2" localSheetId="1">#REF!</definedName>
    <definedName name="ф_ц" localSheetId="19">#REF!</definedName>
    <definedName name="ф_ц" localSheetId="13">#REF!</definedName>
    <definedName name="ф_ц" localSheetId="0">#REF!</definedName>
    <definedName name="ф_ц" localSheetId="1">#REF!</definedName>
    <definedName name="ф_ц1" localSheetId="19">#REF!</definedName>
    <definedName name="ф_ц1" localSheetId="13">#REF!</definedName>
    <definedName name="ф_ц1" localSheetId="0">#REF!</definedName>
    <definedName name="ф_ц1" localSheetId="1">#REF!</definedName>
    <definedName name="ф_ц2" localSheetId="19">#REF!</definedName>
    <definedName name="ф_ц2" localSheetId="13">#REF!</definedName>
    <definedName name="ф_ц2" localSheetId="0">#REF!</definedName>
    <definedName name="ф_ц2" localSheetId="1">#REF!</definedName>
    <definedName name="ф_ч" localSheetId="19">#REF!</definedName>
    <definedName name="ф_ч" localSheetId="13">#REF!</definedName>
    <definedName name="ф_ч" localSheetId="0">#REF!</definedName>
    <definedName name="ф_ч" localSheetId="1">#REF!</definedName>
    <definedName name="ф_ч1" localSheetId="19">#REF!</definedName>
    <definedName name="ф_ч1" localSheetId="13">#REF!</definedName>
    <definedName name="ф_ч1" localSheetId="0">#REF!</definedName>
    <definedName name="ф_ч1" localSheetId="1">#REF!</definedName>
    <definedName name="ф_ч2" localSheetId="19">#REF!</definedName>
    <definedName name="ф_ч2" localSheetId="13">#REF!</definedName>
    <definedName name="ф_ч2" localSheetId="0">#REF!</definedName>
    <definedName name="ф_ч2" localSheetId="1">#REF!</definedName>
    <definedName name="Факс" localSheetId="19">#REF!</definedName>
    <definedName name="Факс" localSheetId="13">#REF!</definedName>
    <definedName name="Факс" localSheetId="0">#REF!</definedName>
    <definedName name="Факс" localSheetId="1">#REF!</definedName>
    <definedName name="філіали2" localSheetId="23" hidden="1">{#N/A,#N/A,FALSE,"9PS0"}</definedName>
    <definedName name="філіали2" localSheetId="33" hidden="1">{#N/A,#N/A,FALSE,"9PS0"}</definedName>
    <definedName name="філіали2" localSheetId="2" hidden="1">{#N/A,#N/A,FALSE,"9PS0"}</definedName>
    <definedName name="філіали2" localSheetId="3" hidden="1">{#N/A,#N/A,FALSE,"9PS0"}</definedName>
    <definedName name="філіали2" localSheetId="4" hidden="1">{#N/A,#N/A,FALSE,"9PS0"}</definedName>
    <definedName name="філіали2" localSheetId="5" hidden="1">{#N/A,#N/A,FALSE,"9PS0"}</definedName>
    <definedName name="філіали2" localSheetId="6" hidden="1">{#N/A,#N/A,FALSE,"9PS0"}</definedName>
    <definedName name="філіали2" localSheetId="11" hidden="1">{#N/A,#N/A,FALSE,"9PS0"}</definedName>
    <definedName name="філіали2" localSheetId="17" hidden="1">{#N/A,#N/A,FALSE,"9PS0"}</definedName>
    <definedName name="філіали2" localSheetId="20" hidden="1">{#N/A,#N/A,FALSE,"9PS0"}</definedName>
    <definedName name="філіали2" hidden="1">{#N/A,#N/A,FALSE,"9PS0"}</definedName>
    <definedName name="фс" localSheetId="19">[6]!фс</definedName>
    <definedName name="фс" localSheetId="13">[6]!фс</definedName>
    <definedName name="фс" localSheetId="0">[6]!фс</definedName>
    <definedName name="фс" localSheetId="1">[6]!фс</definedName>
    <definedName name="ффф" localSheetId="19">[15]assump!#REF!</definedName>
    <definedName name="ффф" localSheetId="13">[15]assump!#REF!</definedName>
    <definedName name="ффф" localSheetId="0">[15]assump!#REF!</definedName>
    <definedName name="ффф" localSheetId="1">[15]assump!#REF!</definedName>
    <definedName name="фыв" localSheetId="19">[6]!фыв</definedName>
    <definedName name="фыв" localSheetId="13">[6]!фыв</definedName>
    <definedName name="фыв" localSheetId="0">[6]!фыв</definedName>
    <definedName name="фыв" localSheetId="1">[6]!фыв</definedName>
    <definedName name="ца" localSheetId="19">[6]!ца</definedName>
    <definedName name="ца" localSheetId="13">[6]!ца</definedName>
    <definedName name="ца" localSheetId="0">[6]!ца</definedName>
    <definedName name="ца" localSheetId="1">[6]!ца</definedName>
    <definedName name="цркм_п_01" localSheetId="19">#REF!</definedName>
    <definedName name="цркм_п_01" localSheetId="13">#REF!</definedName>
    <definedName name="цркм_п_01" localSheetId="0">#REF!</definedName>
    <definedName name="цркм_п_01" localSheetId="1">#REF!</definedName>
    <definedName name="цркм_с_01" localSheetId="19">#REF!</definedName>
    <definedName name="цркм_с_01" localSheetId="13">#REF!</definedName>
    <definedName name="цркм_с_01" localSheetId="0">#REF!</definedName>
    <definedName name="цркм_с_01" localSheetId="1">#REF!</definedName>
    <definedName name="цркм_ф_01" localSheetId="19">#REF!</definedName>
    <definedName name="цркм_ф_01" localSheetId="13">#REF!</definedName>
    <definedName name="цркм_ф_01" localSheetId="0">#REF!</definedName>
    <definedName name="цркм_ф_01" localSheetId="1">#REF!</definedName>
    <definedName name="цу" localSheetId="19">[6]!цу</definedName>
    <definedName name="цу" localSheetId="13">[6]!цу</definedName>
    <definedName name="цу" localSheetId="0">[6]!цу</definedName>
    <definedName name="цу" localSheetId="1">[6]!цу</definedName>
    <definedName name="цуа" localSheetId="23" hidden="1">{#N/A,#N/A,TRUE,"попередні"}</definedName>
    <definedName name="цуа" localSheetId="33" hidden="1">{#N/A,#N/A,TRUE,"попередні"}</definedName>
    <definedName name="цуа" localSheetId="2" hidden="1">{#N/A,#N/A,TRUE,"попередні"}</definedName>
    <definedName name="цуа" localSheetId="3" hidden="1">{#N/A,#N/A,TRUE,"попередні"}</definedName>
    <definedName name="цуа" localSheetId="4" hidden="1">{#N/A,#N/A,TRUE,"попередні"}</definedName>
    <definedName name="цуа" localSheetId="5" hidden="1">{#N/A,#N/A,TRUE,"попередні"}</definedName>
    <definedName name="цуа" localSheetId="6" hidden="1">{#N/A,#N/A,TRUE,"попередні"}</definedName>
    <definedName name="цуа" localSheetId="11" hidden="1">{#N/A,#N/A,TRUE,"попередні"}</definedName>
    <definedName name="цуа" localSheetId="17" hidden="1">{#N/A,#N/A,TRUE,"попередні"}</definedName>
    <definedName name="цуа" localSheetId="20" hidden="1">{#N/A,#N/A,TRUE,"попередні"}</definedName>
    <definedName name="цуа" hidden="1">{#N/A,#N/A,TRUE,"попередні"}</definedName>
    <definedName name="цув" localSheetId="19">[6]!цув</definedName>
    <definedName name="цув" localSheetId="13">[6]!цув</definedName>
    <definedName name="цув" localSheetId="0">[6]!цув</definedName>
    <definedName name="цув" localSheetId="1">[6]!цув</definedName>
    <definedName name="ццр_п_01" localSheetId="19">#REF!</definedName>
    <definedName name="ццр_п_01" localSheetId="13">#REF!</definedName>
    <definedName name="ццр_п_01" localSheetId="0">#REF!</definedName>
    <definedName name="ццр_п_01" localSheetId="1">#REF!</definedName>
    <definedName name="ццр_с_01" localSheetId="19">#REF!</definedName>
    <definedName name="ццр_с_01" localSheetId="13">#REF!</definedName>
    <definedName name="ццр_с_01" localSheetId="0">#REF!</definedName>
    <definedName name="ццр_с_01" localSheetId="1">#REF!</definedName>
    <definedName name="ццр_ф_01" localSheetId="19">#REF!</definedName>
    <definedName name="ццр_ф_01" localSheetId="13">#REF!</definedName>
    <definedName name="ццр_ф_01" localSheetId="0">#REF!</definedName>
    <definedName name="ццр_ф_01" localSheetId="1">#REF!</definedName>
    <definedName name="чер" localSheetId="23" hidden="1">{#N/A,#N/A,FALSE,"9PS0"}</definedName>
    <definedName name="чер" localSheetId="33" hidden="1">{#N/A,#N/A,FALSE,"9PS0"}</definedName>
    <definedName name="чер" localSheetId="2" hidden="1">{#N/A,#N/A,FALSE,"9PS0"}</definedName>
    <definedName name="чер" localSheetId="3" hidden="1">{#N/A,#N/A,FALSE,"9PS0"}</definedName>
    <definedName name="чер" localSheetId="4" hidden="1">{#N/A,#N/A,FALSE,"9PS0"}</definedName>
    <definedName name="чер" localSheetId="5" hidden="1">{#N/A,#N/A,FALSE,"9PS0"}</definedName>
    <definedName name="чер" localSheetId="6" hidden="1">{#N/A,#N/A,FALSE,"9PS0"}</definedName>
    <definedName name="чер" localSheetId="11" hidden="1">{#N/A,#N/A,FALSE,"9PS0"}</definedName>
    <definedName name="чер" localSheetId="17" hidden="1">{#N/A,#N/A,FALSE,"9PS0"}</definedName>
    <definedName name="чер" localSheetId="20" hidden="1">{#N/A,#N/A,FALSE,"9PS0"}</definedName>
    <definedName name="чер" hidden="1">{#N/A,#N/A,FALSE,"9PS0"}</definedName>
    <definedName name="червень05" localSheetId="23" hidden="1">{#N/A,#N/A,FALSE,"9PS0"}</definedName>
    <definedName name="червень05" localSheetId="33" hidden="1">{#N/A,#N/A,FALSE,"9PS0"}</definedName>
    <definedName name="червень05" localSheetId="2" hidden="1">{#N/A,#N/A,FALSE,"9PS0"}</definedName>
    <definedName name="червень05" localSheetId="3" hidden="1">{#N/A,#N/A,FALSE,"9PS0"}</definedName>
    <definedName name="червень05" localSheetId="4" hidden="1">{#N/A,#N/A,FALSE,"9PS0"}</definedName>
    <definedName name="червень05" localSheetId="5" hidden="1">{#N/A,#N/A,FALSE,"9PS0"}</definedName>
    <definedName name="червень05" localSheetId="6" hidden="1">{#N/A,#N/A,FALSE,"9PS0"}</definedName>
    <definedName name="червень05" localSheetId="11" hidden="1">{#N/A,#N/A,FALSE,"9PS0"}</definedName>
    <definedName name="червень05" localSheetId="17" hidden="1">{#N/A,#N/A,FALSE,"9PS0"}</definedName>
    <definedName name="червень05" localSheetId="20" hidden="1">{#N/A,#N/A,FALSE,"9PS0"}</definedName>
    <definedName name="червень05" hidden="1">{#N/A,#N/A,FALSE,"9PS0"}</definedName>
    <definedName name="чцй" localSheetId="23" hidden="1">{"'таб 21'!$A$1:$U$24","'таб 21'!$A$1:$U$1"}</definedName>
    <definedName name="чцй" localSheetId="33" hidden="1">{"'таб 21'!$A$1:$U$24","'таб 21'!$A$1:$U$1"}</definedName>
    <definedName name="чцй" localSheetId="2" hidden="1">{"'таб 21'!$A$1:$U$24","'таб 21'!$A$1:$U$1"}</definedName>
    <definedName name="чцй" localSheetId="3" hidden="1">{"'таб 21'!$A$1:$U$24","'таб 21'!$A$1:$U$1"}</definedName>
    <definedName name="чцй" localSheetId="4" hidden="1">{"'таб 21'!$A$1:$U$24","'таб 21'!$A$1:$U$1"}</definedName>
    <definedName name="чцй" localSheetId="5" hidden="1">{"'таб 21'!$A$1:$U$24","'таб 21'!$A$1:$U$1"}</definedName>
    <definedName name="чцй" localSheetId="6" hidden="1">{"'таб 21'!$A$1:$U$24","'таб 21'!$A$1:$U$1"}</definedName>
    <definedName name="чцй" localSheetId="11" hidden="1">{"'таб 21'!$A$1:$U$24","'таб 21'!$A$1:$U$1"}</definedName>
    <definedName name="чцй" localSheetId="17" hidden="1">{"'таб 21'!$A$1:$U$24","'таб 21'!$A$1:$U$1"}</definedName>
    <definedName name="чцй" localSheetId="20" hidden="1">{"'таб 21'!$A$1:$U$24","'таб 21'!$A$1:$U$1"}</definedName>
    <definedName name="чцй" hidden="1">{"'таб 21'!$A$1:$U$24","'таб 21'!$A$1:$U$1"}</definedName>
    <definedName name="шшш" localSheetId="19">[6]!шшш</definedName>
    <definedName name="шшш" localSheetId="13">[6]!шшш</definedName>
    <definedName name="шшш" localSheetId="0">[6]!шшш</definedName>
    <definedName name="шшш" localSheetId="1">[6]!шшш</definedName>
    <definedName name="шшшш" localSheetId="19">[6]!шшшш</definedName>
    <definedName name="шшшш" localSheetId="13">[6]!шшшш</definedName>
    <definedName name="шшшш" localSheetId="0">[6]!шшшш</definedName>
    <definedName name="шшшш" localSheetId="1">[6]!шшшш</definedName>
    <definedName name="щзю" localSheetId="19">[6]!щзю</definedName>
    <definedName name="щзю" localSheetId="13">[6]!щзю</definedName>
    <definedName name="щзю" localSheetId="0">[6]!щзю</definedName>
    <definedName name="щзю" localSheetId="1">[6]!щзю</definedName>
    <definedName name="ьг" localSheetId="19">[6]!ьг</definedName>
    <definedName name="ьг" localSheetId="13">[6]!ьг</definedName>
    <definedName name="ьг" localSheetId="0">[6]!ьг</definedName>
    <definedName name="ьг" localSheetId="1">[6]!ьг</definedName>
    <definedName name="ывм" localSheetId="19">[6]!ывм</definedName>
    <definedName name="ывм" localSheetId="13">[6]!ывм</definedName>
    <definedName name="ывм" localSheetId="0">[6]!ывм</definedName>
    <definedName name="ывм" localSheetId="1">[6]!ывм</definedName>
    <definedName name="ым" localSheetId="19">[6]!ым</definedName>
    <definedName name="ым" localSheetId="13">[6]!ым</definedName>
    <definedName name="ым" localSheetId="0">[6]!ым</definedName>
    <definedName name="ым" localSheetId="1">[6]!ым</definedName>
    <definedName name="эээ" localSheetId="19">[6]!эээ</definedName>
    <definedName name="эээ" localSheetId="13">[6]!эээ</definedName>
    <definedName name="эээ" localSheetId="0">[6]!эээ</definedName>
    <definedName name="эээ" localSheetId="1">[6]!эээ</definedName>
    <definedName name="югш" localSheetId="23" hidden="1">{#N/A,#N/A,TRUE,"попередні"}</definedName>
    <definedName name="югш" localSheetId="33" hidden="1">{#N/A,#N/A,TRUE,"попередні"}</definedName>
    <definedName name="югш" localSheetId="2" hidden="1">{#N/A,#N/A,TRUE,"попередні"}</definedName>
    <definedName name="югш" localSheetId="3" hidden="1">{#N/A,#N/A,TRUE,"попередні"}</definedName>
    <definedName name="югш" localSheetId="4" hidden="1">{#N/A,#N/A,TRUE,"попередні"}</definedName>
    <definedName name="югш" localSheetId="5" hidden="1">{#N/A,#N/A,TRUE,"попередні"}</definedName>
    <definedName name="югш" localSheetId="6" hidden="1">{#N/A,#N/A,TRUE,"попередні"}</definedName>
    <definedName name="югш" localSheetId="11" hidden="1">{#N/A,#N/A,TRUE,"попередні"}</definedName>
    <definedName name="югш" localSheetId="17" hidden="1">{#N/A,#N/A,TRUE,"попередні"}</definedName>
    <definedName name="югш" localSheetId="20" hidden="1">{#N/A,#N/A,TRUE,"попередні"}</definedName>
    <definedName name="югш" hidden="1">{#N/A,#N/A,TRUE,"попередні"}</definedName>
    <definedName name="ююю" localSheetId="19">[6]!ююю</definedName>
    <definedName name="ююю" localSheetId="13">[6]!ююю</definedName>
    <definedName name="ююю" localSheetId="0">[6]!ююю</definedName>
    <definedName name="ююю" localSheetId="1">[6]!ююю</definedName>
    <definedName name="япк" localSheetId="19">[6]!япк</definedName>
    <definedName name="япк" localSheetId="13">[6]!япк</definedName>
    <definedName name="япк" localSheetId="0">[6]!япк</definedName>
    <definedName name="япк" localSheetId="1">[6]!япк</definedName>
    <definedName name="яся" localSheetId="19">[6]!яся</definedName>
    <definedName name="яся" localSheetId="13">[6]!яся</definedName>
    <definedName name="яся" localSheetId="0">[6]!яся</definedName>
    <definedName name="яся" localSheetId="1">[6]!яся</definedName>
  </definedNames>
  <calcPr calcId="152511"/>
</workbook>
</file>

<file path=xl/calcChain.xml><?xml version="1.0" encoding="utf-8"?>
<calcChain xmlns="http://schemas.openxmlformats.org/spreadsheetml/2006/main">
  <c r="E71" i="150" l="1"/>
  <c r="G67" i="150"/>
  <c r="H67" i="150"/>
  <c r="I67" i="150"/>
  <c r="F67" i="150"/>
  <c r="E25" i="150" l="1"/>
  <c r="E70" i="150"/>
  <c r="E67" i="150"/>
  <c r="E66" i="150"/>
  <c r="E65" i="150"/>
  <c r="G73" i="150"/>
  <c r="E72" i="150"/>
  <c r="D64" i="150"/>
  <c r="D60" i="150"/>
  <c r="D29" i="150" l="1"/>
  <c r="D33" i="150"/>
  <c r="L29" i="150"/>
  <c r="L33" i="150" l="1"/>
  <c r="F28" i="154" l="1"/>
  <c r="F28" i="153"/>
  <c r="F28" i="152"/>
  <c r="L26" i="154" l="1"/>
  <c r="T28" i="153"/>
  <c r="I63" i="150"/>
  <c r="H63" i="150"/>
  <c r="G63" i="150"/>
  <c r="F63" i="150"/>
  <c r="F61" i="150"/>
  <c r="E61" i="150" s="1"/>
  <c r="I60" i="150"/>
  <c r="H60" i="150"/>
  <c r="G60" i="150"/>
  <c r="F60" i="150"/>
  <c r="D25" i="150"/>
  <c r="R65" i="154"/>
  <c r="P65" i="154" s="1"/>
  <c r="I65" i="154"/>
  <c r="G65" i="154" s="1"/>
  <c r="D65" i="154"/>
  <c r="P62" i="154"/>
  <c r="G62" i="154"/>
  <c r="D62" i="154"/>
  <c r="P55" i="154"/>
  <c r="M55" i="154"/>
  <c r="J55" i="154"/>
  <c r="G55" i="154"/>
  <c r="F55" i="154"/>
  <c r="P51" i="154"/>
  <c r="M51" i="154"/>
  <c r="J51" i="154"/>
  <c r="P50" i="154"/>
  <c r="M50" i="154"/>
  <c r="J50" i="154"/>
  <c r="P37" i="154"/>
  <c r="M37" i="154"/>
  <c r="J37" i="154"/>
  <c r="G37" i="154"/>
  <c r="F37" i="154"/>
  <c r="D37" i="154" s="1"/>
  <c r="F34" i="154"/>
  <c r="P31" i="154"/>
  <c r="M31" i="154"/>
  <c r="J31" i="154"/>
  <c r="G31" i="154"/>
  <c r="F31" i="154"/>
  <c r="P30" i="154"/>
  <c r="M30" i="154"/>
  <c r="F30" i="154"/>
  <c r="F27" i="154"/>
  <c r="E27" i="154"/>
  <c r="D27" i="154"/>
  <c r="O26" i="154"/>
  <c r="I26" i="154"/>
  <c r="P22" i="154"/>
  <c r="M22" i="154"/>
  <c r="J22" i="154"/>
  <c r="G22" i="154"/>
  <c r="E22" i="154"/>
  <c r="D65" i="153"/>
  <c r="D62" i="153"/>
  <c r="P55" i="153"/>
  <c r="M55" i="153"/>
  <c r="J55" i="153"/>
  <c r="G55" i="153"/>
  <c r="F55" i="153"/>
  <c r="P51" i="153"/>
  <c r="M51" i="153"/>
  <c r="J51" i="153"/>
  <c r="P50" i="153"/>
  <c r="M50" i="153"/>
  <c r="J50" i="153"/>
  <c r="P37" i="153"/>
  <c r="M37" i="153"/>
  <c r="J37" i="153"/>
  <c r="G37" i="153"/>
  <c r="F37" i="153"/>
  <c r="D37" i="153" s="1"/>
  <c r="F34" i="153"/>
  <c r="P31" i="153"/>
  <c r="M31" i="153"/>
  <c r="J31" i="153"/>
  <c r="G31" i="153"/>
  <c r="F31" i="153"/>
  <c r="P30" i="153"/>
  <c r="M30" i="153"/>
  <c r="F30" i="153"/>
  <c r="F27" i="153"/>
  <c r="E27" i="153"/>
  <c r="D27" i="153"/>
  <c r="R26" i="153"/>
  <c r="O26" i="153"/>
  <c r="P22" i="153"/>
  <c r="M22" i="153"/>
  <c r="J22" i="153"/>
  <c r="G22" i="153"/>
  <c r="E22" i="153"/>
  <c r="R65" i="152"/>
  <c r="P65" i="152" s="1"/>
  <c r="I65" i="152"/>
  <c r="G65" i="152" s="1"/>
  <c r="D65" i="152"/>
  <c r="P62" i="152"/>
  <c r="G62" i="152"/>
  <c r="D62" i="152"/>
  <c r="P55" i="152"/>
  <c r="M55" i="152"/>
  <c r="J55" i="152"/>
  <c r="G55" i="152"/>
  <c r="F55" i="152"/>
  <c r="P51" i="152"/>
  <c r="M51" i="152"/>
  <c r="J51" i="152"/>
  <c r="P50" i="152"/>
  <c r="M50" i="152"/>
  <c r="J50" i="152"/>
  <c r="P37" i="152"/>
  <c r="M37" i="152"/>
  <c r="J37" i="152"/>
  <c r="G37" i="152"/>
  <c r="F37" i="152"/>
  <c r="D37" i="152" s="1"/>
  <c r="F34" i="152"/>
  <c r="P31" i="152"/>
  <c r="M31" i="152"/>
  <c r="J31" i="152"/>
  <c r="G31" i="152"/>
  <c r="F31" i="152"/>
  <c r="P30" i="152"/>
  <c r="M30" i="152"/>
  <c r="F30" i="152"/>
  <c r="F27" i="152"/>
  <c r="E27" i="152"/>
  <c r="D27" i="152"/>
  <c r="R26" i="152"/>
  <c r="O26" i="152"/>
  <c r="L26" i="152"/>
  <c r="I26" i="152"/>
  <c r="P22" i="152"/>
  <c r="M22" i="152"/>
  <c r="J22" i="152"/>
  <c r="G22" i="152"/>
  <c r="E22" i="152"/>
  <c r="R65" i="151"/>
  <c r="P65" i="151" s="1"/>
  <c r="D65" i="151"/>
  <c r="P62" i="151"/>
  <c r="D62" i="151"/>
  <c r="P55" i="151"/>
  <c r="M55" i="151"/>
  <c r="J55" i="151"/>
  <c r="G55" i="151"/>
  <c r="F55" i="151"/>
  <c r="P51" i="151"/>
  <c r="M51" i="151"/>
  <c r="J51" i="151"/>
  <c r="P50" i="151"/>
  <c r="M50" i="151"/>
  <c r="J50" i="151"/>
  <c r="P37" i="151"/>
  <c r="M37" i="151"/>
  <c r="J37" i="151"/>
  <c r="G37" i="151"/>
  <c r="F37" i="151"/>
  <c r="D37" i="151" s="1"/>
  <c r="F34" i="151"/>
  <c r="P31" i="151"/>
  <c r="M31" i="151"/>
  <c r="J31" i="151"/>
  <c r="G31" i="151"/>
  <c r="F31" i="151"/>
  <c r="P30" i="151"/>
  <c r="M30" i="151"/>
  <c r="F30" i="151"/>
  <c r="R26" i="151"/>
  <c r="F27" i="151"/>
  <c r="E27" i="151"/>
  <c r="D27" i="151"/>
  <c r="O26" i="151"/>
  <c r="L26" i="151"/>
  <c r="P22" i="151"/>
  <c r="M22" i="151"/>
  <c r="J22" i="151"/>
  <c r="G22" i="151"/>
  <c r="E22" i="151"/>
  <c r="D41" i="150"/>
  <c r="D36" i="150"/>
  <c r="D50" i="150"/>
  <c r="D73" i="150"/>
  <c r="D22" i="154" l="1"/>
  <c r="D55" i="153"/>
  <c r="D31" i="151"/>
  <c r="D55" i="151"/>
  <c r="D22" i="153"/>
  <c r="D22" i="151"/>
  <c r="F26" i="152"/>
  <c r="D31" i="152"/>
  <c r="D55" i="152"/>
  <c r="D31" i="153"/>
  <c r="D31" i="154"/>
  <c r="D22" i="152"/>
  <c r="D55" i="154"/>
  <c r="R26" i="154"/>
  <c r="I26" i="153"/>
  <c r="L26" i="153"/>
  <c r="I26" i="151"/>
  <c r="F28" i="151"/>
  <c r="G61" i="150"/>
  <c r="H61" i="150" s="1"/>
  <c r="I61" i="150" s="1"/>
  <c r="F26" i="154" l="1"/>
  <c r="F26" i="153"/>
  <c r="F26" i="151"/>
  <c r="H73" i="150" l="1"/>
  <c r="P60" i="148"/>
  <c r="M60" i="148"/>
  <c r="J60" i="148"/>
  <c r="G60" i="148"/>
  <c r="F60" i="148"/>
  <c r="P56" i="148"/>
  <c r="M56" i="148"/>
  <c r="J56" i="148"/>
  <c r="G56" i="148"/>
  <c r="F56" i="148"/>
  <c r="D56" i="148" s="1"/>
  <c r="P55" i="148"/>
  <c r="M55" i="148"/>
  <c r="J55" i="148"/>
  <c r="G55" i="148"/>
  <c r="F55" i="148"/>
  <c r="D55" i="148" s="1"/>
  <c r="P46" i="148"/>
  <c r="O46" i="148"/>
  <c r="M46" i="148" s="1"/>
  <c r="J46" i="148"/>
  <c r="G46" i="148"/>
  <c r="P42" i="148"/>
  <c r="M42" i="148"/>
  <c r="J42" i="148"/>
  <c r="P41" i="148"/>
  <c r="M41" i="148"/>
  <c r="J41" i="148"/>
  <c r="G41" i="148"/>
  <c r="F41" i="148"/>
  <c r="D41" i="148" s="1"/>
  <c r="P40" i="148"/>
  <c r="M40" i="148"/>
  <c r="J40" i="148"/>
  <c r="G40" i="148"/>
  <c r="P38" i="148"/>
  <c r="M38" i="148"/>
  <c r="J38" i="148"/>
  <c r="G38" i="148"/>
  <c r="F38" i="148"/>
  <c r="E38" i="148"/>
  <c r="E40" i="148" s="1"/>
  <c r="D40" i="148" s="1"/>
  <c r="P36" i="148"/>
  <c r="M36" i="148"/>
  <c r="J36" i="148"/>
  <c r="G36" i="148"/>
  <c r="F36" i="148"/>
  <c r="D36" i="148" s="1"/>
  <c r="F33" i="148"/>
  <c r="P32" i="148"/>
  <c r="M32" i="148"/>
  <c r="J32" i="148"/>
  <c r="G32" i="148"/>
  <c r="E32" i="148"/>
  <c r="P31" i="148"/>
  <c r="J31" i="148"/>
  <c r="G31" i="148"/>
  <c r="F29" i="148"/>
  <c r="E29" i="148"/>
  <c r="D29" i="148"/>
  <c r="F27" i="148"/>
  <c r="E27" i="148"/>
  <c r="D27" i="148"/>
  <c r="D38" i="148" l="1"/>
  <c r="F46" i="148"/>
  <c r="D46" i="148" s="1"/>
  <c r="D32" i="148"/>
  <c r="D60" i="148"/>
  <c r="P60" i="147" l="1"/>
  <c r="M60" i="147"/>
  <c r="J60" i="147"/>
  <c r="G60" i="147"/>
  <c r="F60" i="147"/>
  <c r="P56" i="147"/>
  <c r="M56" i="147"/>
  <c r="J56" i="147"/>
  <c r="G56" i="147"/>
  <c r="F56" i="147"/>
  <c r="D56" i="147" s="1"/>
  <c r="P55" i="147"/>
  <c r="M55" i="147"/>
  <c r="J55" i="147"/>
  <c r="G55" i="147"/>
  <c r="F55" i="147"/>
  <c r="D55" i="147" s="1"/>
  <c r="P46" i="147"/>
  <c r="O46" i="147"/>
  <c r="M46" i="147" s="1"/>
  <c r="J46" i="147"/>
  <c r="G46" i="147"/>
  <c r="P42" i="147"/>
  <c r="M42" i="147"/>
  <c r="J42" i="147"/>
  <c r="P41" i="147"/>
  <c r="M41" i="147"/>
  <c r="J41" i="147"/>
  <c r="G41" i="147"/>
  <c r="F41" i="147"/>
  <c r="D41" i="147" s="1"/>
  <c r="P40" i="147"/>
  <c r="M40" i="147"/>
  <c r="J40" i="147"/>
  <c r="G40" i="147"/>
  <c r="P38" i="147"/>
  <c r="M38" i="147"/>
  <c r="J38" i="147"/>
  <c r="G38" i="147"/>
  <c r="F38" i="147"/>
  <c r="E38" i="147"/>
  <c r="E40" i="147" s="1"/>
  <c r="D40" i="147" s="1"/>
  <c r="P36" i="147"/>
  <c r="M36" i="147"/>
  <c r="J36" i="147"/>
  <c r="G36" i="147"/>
  <c r="F36" i="147"/>
  <c r="D36" i="147" s="1"/>
  <c r="F33" i="147"/>
  <c r="P32" i="147"/>
  <c r="M32" i="147"/>
  <c r="J32" i="147"/>
  <c r="G32" i="147"/>
  <c r="E32" i="147"/>
  <c r="P31" i="147"/>
  <c r="J31" i="147"/>
  <c r="G31" i="147"/>
  <c r="F29" i="147"/>
  <c r="E29" i="147"/>
  <c r="D29" i="147"/>
  <c r="F27" i="147"/>
  <c r="E27" i="147"/>
  <c r="D27" i="147"/>
  <c r="F46" i="147" l="1"/>
  <c r="D46" i="147" s="1"/>
  <c r="D32" i="147"/>
  <c r="D38" i="147"/>
  <c r="D60" i="147"/>
  <c r="I31" i="150" l="1"/>
  <c r="E31" i="150" s="1"/>
  <c r="E41" i="150" l="1"/>
  <c r="E40" i="150"/>
  <c r="I73" i="150" l="1"/>
  <c r="F73" i="150"/>
  <c r="G40" i="150"/>
  <c r="F40" i="150"/>
  <c r="H40" i="150"/>
  <c r="I40" i="150"/>
  <c r="I41" i="150"/>
  <c r="H41" i="150"/>
  <c r="G41" i="150"/>
  <c r="F41" i="150"/>
  <c r="E73" i="150" l="1"/>
  <c r="D20" i="150" l="1"/>
  <c r="D18" i="150"/>
  <c r="H18" i="150"/>
  <c r="H20" i="150"/>
  <c r="I18" i="150"/>
  <c r="I20" i="150"/>
  <c r="D16" i="150" l="1"/>
  <c r="I16" i="150"/>
  <c r="H16" i="150"/>
  <c r="G14" i="150" l="1"/>
  <c r="R11" i="148" l="1"/>
  <c r="R11" i="147"/>
  <c r="H14" i="150"/>
  <c r="F14" i="150"/>
  <c r="I11" i="151" l="1"/>
  <c r="F12" i="150"/>
  <c r="I11" i="153"/>
  <c r="I11" i="152"/>
  <c r="I11" i="154"/>
  <c r="R11" i="152"/>
  <c r="R11" i="153"/>
  <c r="R11" i="154"/>
  <c r="R11" i="151"/>
  <c r="G12" i="150"/>
  <c r="O11" i="153"/>
  <c r="O11" i="152"/>
  <c r="O11" i="151"/>
  <c r="O11" i="154"/>
  <c r="L11" i="153"/>
  <c r="L11" i="151"/>
  <c r="L11" i="154"/>
  <c r="L11" i="152"/>
  <c r="H12" i="150"/>
  <c r="I11" i="148"/>
  <c r="I11" i="147"/>
  <c r="O11" i="148"/>
  <c r="O11" i="147"/>
  <c r="L11" i="148"/>
  <c r="L11" i="147"/>
  <c r="F11" i="153" l="1"/>
  <c r="G11" i="150"/>
  <c r="G69" i="150"/>
  <c r="F69" i="150"/>
  <c r="F11" i="150"/>
  <c r="F11" i="151"/>
  <c r="F11" i="152"/>
  <c r="F11" i="154"/>
  <c r="H69" i="150"/>
  <c r="H11" i="150"/>
  <c r="F11" i="147"/>
  <c r="F11" i="148"/>
  <c r="D23" i="150"/>
  <c r="I23" i="150" l="1"/>
  <c r="F23" i="150"/>
  <c r="G23" i="150"/>
  <c r="D24" i="150"/>
  <c r="H23" i="150"/>
  <c r="G24" i="150" l="1"/>
  <c r="E23" i="150"/>
  <c r="D27" i="150"/>
  <c r="D37" i="150"/>
  <c r="F24" i="150"/>
  <c r="H24" i="150"/>
  <c r="I24" i="150" l="1"/>
  <c r="E24" i="150" l="1"/>
  <c r="E27" i="150" s="1"/>
  <c r="Q10" i="152" l="1"/>
  <c r="Q10" i="154"/>
  <c r="G26" i="150"/>
  <c r="Q10" i="153"/>
  <c r="Q10" i="151"/>
  <c r="N10" i="153"/>
  <c r="N10" i="151"/>
  <c r="N10" i="154"/>
  <c r="N10" i="152"/>
  <c r="I26" i="150"/>
  <c r="K10" i="153"/>
  <c r="K10" i="152"/>
  <c r="H26" i="150"/>
  <c r="K10" i="151"/>
  <c r="K10" i="154"/>
  <c r="H10" i="152"/>
  <c r="H10" i="154"/>
  <c r="H10" i="151"/>
  <c r="H10" i="153"/>
  <c r="F26" i="150"/>
  <c r="N10" i="148"/>
  <c r="N10" i="147"/>
  <c r="K10" i="148"/>
  <c r="K10" i="147"/>
  <c r="Q10" i="148"/>
  <c r="Q10" i="147"/>
  <c r="H10" i="148"/>
  <c r="H10" i="147"/>
  <c r="E10" i="148" l="1"/>
  <c r="E10" i="153"/>
  <c r="E10" i="154"/>
  <c r="P10" i="153"/>
  <c r="P10" i="152"/>
  <c r="P10" i="151"/>
  <c r="P10" i="154"/>
  <c r="M10" i="154"/>
  <c r="M10" i="151"/>
  <c r="M10" i="153"/>
  <c r="M10" i="152"/>
  <c r="E10" i="151"/>
  <c r="E10" i="147"/>
  <c r="E10" i="152"/>
  <c r="E26" i="150"/>
  <c r="J10" i="151"/>
  <c r="J10" i="153"/>
  <c r="J10" i="152"/>
  <c r="J10" i="154"/>
  <c r="G10" i="152"/>
  <c r="G10" i="154"/>
  <c r="G10" i="151"/>
  <c r="G10" i="153"/>
  <c r="P10" i="148"/>
  <c r="P10" i="147"/>
  <c r="G10" i="148"/>
  <c r="G10" i="147"/>
  <c r="J10" i="148"/>
  <c r="J10" i="147"/>
  <c r="M10" i="148"/>
  <c r="M10" i="147"/>
  <c r="D10" i="154" l="1"/>
  <c r="D10" i="151"/>
  <c r="O41" i="151" s="1"/>
  <c r="D10" i="152"/>
  <c r="L41" i="152" s="1"/>
  <c r="D10" i="147"/>
  <c r="D10" i="153"/>
  <c r="I41" i="153" s="1"/>
  <c r="I41" i="151"/>
  <c r="R41" i="151"/>
  <c r="R41" i="154"/>
  <c r="P41" i="154" s="1"/>
  <c r="I41" i="154"/>
  <c r="O41" i="154"/>
  <c r="M41" i="154" s="1"/>
  <c r="L41" i="154"/>
  <c r="J41" i="154" s="1"/>
  <c r="I41" i="152"/>
  <c r="D10" i="148"/>
  <c r="O41" i="152" l="1"/>
  <c r="L41" i="151"/>
  <c r="J41" i="151" s="1"/>
  <c r="R41" i="153"/>
  <c r="P41" i="153" s="1"/>
  <c r="L41" i="153"/>
  <c r="J41" i="153" s="1"/>
  <c r="R41" i="152"/>
  <c r="P41" i="152" s="1"/>
  <c r="O41" i="153"/>
  <c r="M41" i="153" s="1"/>
  <c r="M41" i="152"/>
  <c r="P41" i="151"/>
  <c r="M41" i="151"/>
  <c r="J41" i="152"/>
  <c r="F41" i="154"/>
  <c r="D41" i="154" s="1"/>
  <c r="G41" i="154"/>
  <c r="G41" i="153"/>
  <c r="G41" i="152"/>
  <c r="G41" i="151"/>
  <c r="F41" i="151" l="1"/>
  <c r="D41" i="151" s="1"/>
  <c r="F41" i="152"/>
  <c r="D41" i="152" s="1"/>
  <c r="F41" i="153"/>
  <c r="D41" i="153" s="1"/>
  <c r="D43" i="142" l="1"/>
  <c r="G42" i="142"/>
  <c r="F43" i="142"/>
  <c r="F49" i="142"/>
  <c r="G41" i="142"/>
  <c r="G33" i="142"/>
  <c r="G34" i="142"/>
  <c r="G32" i="142"/>
  <c r="E32" i="142"/>
  <c r="E33" i="142"/>
  <c r="E34" i="142"/>
  <c r="F16" i="142" l="1"/>
  <c r="F14" i="142"/>
  <c r="G43" i="142"/>
  <c r="E43" i="142"/>
  <c r="D16" i="142" l="1"/>
  <c r="D14" i="142"/>
  <c r="F42" i="142" l="1"/>
  <c r="F48" i="142" s="1"/>
  <c r="G48" i="142" s="1"/>
  <c r="D42" i="142"/>
  <c r="D48" i="142" s="1"/>
  <c r="E48" i="142" s="1"/>
  <c r="G50" i="150" l="1"/>
  <c r="F50" i="150"/>
  <c r="H50" i="150"/>
  <c r="I50" i="150"/>
  <c r="E62" i="150"/>
  <c r="F62" i="150" s="1"/>
  <c r="G62" i="150" s="1"/>
  <c r="H62" i="150" s="1"/>
  <c r="I62" i="150" s="1"/>
  <c r="E50" i="150" l="1"/>
  <c r="A60" i="119" l="1"/>
  <c r="A61" i="119" s="1"/>
  <c r="A62" i="119" s="1"/>
  <c r="A63" i="119" s="1"/>
  <c r="A47" i="119"/>
  <c r="A48" i="119" s="1"/>
  <c r="A49" i="119" s="1"/>
  <c r="A50" i="119" s="1"/>
  <c r="A41" i="119"/>
  <c r="A42" i="119" s="1"/>
  <c r="A43" i="119" s="1"/>
  <c r="A44" i="119" s="1"/>
  <c r="A35" i="119"/>
  <c r="A36" i="119" s="1"/>
  <c r="A37" i="119" s="1"/>
  <c r="A38" i="119" s="1"/>
  <c r="A29" i="119"/>
  <c r="A30" i="119" s="1"/>
  <c r="A31" i="119" s="1"/>
  <c r="A32" i="119" s="1"/>
  <c r="A32" i="111"/>
  <c r="A19" i="111"/>
  <c r="A20" i="111" s="1"/>
  <c r="A21" i="111" s="1"/>
  <c r="A22" i="111" s="1"/>
  <c r="A23" i="111" s="1"/>
  <c r="A25" i="111" s="1"/>
  <c r="A26" i="111" s="1"/>
  <c r="A27" i="111" s="1"/>
  <c r="A28" i="111" s="1"/>
  <c r="A29" i="111" s="1"/>
  <c r="I14" i="150" l="1"/>
  <c r="E14" i="150" s="1"/>
  <c r="I12" i="150"/>
  <c r="I69" i="150" l="1"/>
  <c r="I11" i="150"/>
  <c r="E11" i="150" s="1"/>
  <c r="E12" i="150"/>
  <c r="E69" i="150" s="1"/>
  <c r="G11" i="151" l="1"/>
  <c r="G11" i="154"/>
  <c r="G11" i="152"/>
  <c r="G11" i="153"/>
  <c r="P11" i="153"/>
  <c r="P11" i="152"/>
  <c r="P11" i="154"/>
  <c r="P11" i="151"/>
  <c r="M11" i="154"/>
  <c r="M11" i="153"/>
  <c r="M11" i="152"/>
  <c r="M11" i="151"/>
  <c r="J11" i="152"/>
  <c r="J11" i="153"/>
  <c r="J11" i="151"/>
  <c r="J11" i="154"/>
  <c r="M11" i="148"/>
  <c r="M11" i="147"/>
  <c r="G11" i="148"/>
  <c r="G11" i="147"/>
  <c r="P11" i="148"/>
  <c r="P11" i="147"/>
  <c r="J11" i="148"/>
  <c r="J11" i="147"/>
  <c r="D11" i="153" l="1"/>
  <c r="D11" i="154"/>
  <c r="D11" i="151"/>
  <c r="D11" i="152"/>
  <c r="D11" i="147"/>
  <c r="D11" i="148"/>
  <c r="D32" i="141" l="1"/>
  <c r="D21" i="142"/>
  <c r="F21" i="142"/>
  <c r="E41" i="111" l="1"/>
  <c r="C3" i="101" l="1"/>
  <c r="C54" i="101" l="1"/>
  <c r="C53" i="101"/>
  <c r="C52" i="101"/>
  <c r="C51" i="101"/>
  <c r="I44" i="101"/>
  <c r="I43" i="101"/>
  <c r="I42" i="101"/>
  <c r="I41" i="101"/>
  <c r="I40" i="101"/>
  <c r="C39" i="101"/>
  <c r="I34" i="101"/>
  <c r="I33" i="101"/>
  <c r="I32" i="101"/>
  <c r="I31" i="101"/>
  <c r="I30" i="101"/>
  <c r="C29" i="101"/>
  <c r="I24" i="101"/>
  <c r="I23" i="101"/>
  <c r="I22" i="101"/>
  <c r="I21" i="101"/>
  <c r="I20" i="101"/>
  <c r="C19" i="101"/>
  <c r="V18" i="101"/>
  <c r="V17" i="101"/>
  <c r="V16" i="101"/>
  <c r="V15" i="101"/>
  <c r="P15" i="101"/>
  <c r="V14" i="101"/>
  <c r="M14" i="101"/>
  <c r="H14" i="101"/>
  <c r="V13" i="101"/>
  <c r="M13" i="101"/>
  <c r="H13" i="101"/>
  <c r="V12" i="101"/>
  <c r="M12" i="101"/>
  <c r="H12" i="101"/>
  <c r="V11" i="101"/>
  <c r="M11" i="101"/>
  <c r="H11" i="101"/>
  <c r="V10" i="101"/>
  <c r="M10" i="101"/>
  <c r="H10" i="101"/>
  <c r="V9" i="101"/>
  <c r="K9" i="101"/>
  <c r="F9" i="101"/>
  <c r="C9" i="101"/>
  <c r="E14" i="101" s="1"/>
  <c r="C50" i="101" l="1"/>
  <c r="I19" i="101"/>
  <c r="I39" i="101"/>
  <c r="D9" i="101"/>
  <c r="G12" i="101"/>
  <c r="I12" i="101" s="1"/>
  <c r="P12" i="101" s="1"/>
  <c r="E13" i="101"/>
  <c r="G14" i="101"/>
  <c r="I14" i="101" s="1"/>
  <c r="I18" i="101" s="1"/>
  <c r="P18" i="101" s="1"/>
  <c r="I29" i="101"/>
  <c r="G10" i="101"/>
  <c r="I10" i="101" s="1"/>
  <c r="I51" i="101" s="1"/>
  <c r="M9" i="101"/>
  <c r="E10" i="101"/>
  <c r="E11" i="101"/>
  <c r="E12" i="101"/>
  <c r="G13" i="101"/>
  <c r="I13" i="101" s="1"/>
  <c r="G11" i="101"/>
  <c r="I11" i="101" s="1"/>
  <c r="I17" i="101" l="1"/>
  <c r="P17" i="101" s="1"/>
  <c r="I16" i="101"/>
  <c r="P16" i="101" s="1"/>
  <c r="P14" i="101"/>
  <c r="P10" i="101"/>
  <c r="P11" i="101"/>
  <c r="I9" i="101"/>
  <c r="P9" i="101" s="1"/>
  <c r="I54" i="101"/>
  <c r="J54" i="101" s="1"/>
  <c r="P13" i="101"/>
  <c r="J51" i="101"/>
  <c r="I53" i="101"/>
  <c r="J53" i="101" s="1"/>
  <c r="F11" i="101"/>
  <c r="D11" i="101"/>
  <c r="I52" i="101" l="1"/>
  <c r="J52" i="101" s="1"/>
  <c r="I50" i="101" l="1"/>
  <c r="J50" i="101" s="1"/>
  <c r="F18" i="150" l="1"/>
  <c r="F20" i="150"/>
  <c r="G20" i="150"/>
  <c r="G18" i="150"/>
  <c r="G16" i="150" l="1"/>
  <c r="E20" i="150"/>
  <c r="F16" i="150"/>
  <c r="E18" i="150"/>
  <c r="E16" i="150" s="1"/>
  <c r="F34" i="142"/>
  <c r="F41" i="142" s="1"/>
  <c r="D34" i="142"/>
  <c r="D41" i="142" s="1"/>
  <c r="H25" i="150" l="1"/>
  <c r="H27" i="150" s="1"/>
  <c r="I25" i="150"/>
  <c r="I27" i="150" s="1"/>
  <c r="G25" i="150"/>
  <c r="G27" i="150" s="1"/>
  <c r="F25" i="150"/>
  <c r="F27" i="150" s="1"/>
  <c r="D33" i="142"/>
  <c r="E21" i="142" s="1"/>
  <c r="F33" i="142" l="1"/>
  <c r="G21" i="142" s="1"/>
  <c r="F24" i="142" l="1"/>
  <c r="D36" i="141"/>
  <c r="D38" i="141"/>
  <c r="G24" i="142" l="1"/>
  <c r="E36" i="141"/>
  <c r="E38" i="141" l="1"/>
  <c r="D22" i="150" l="1"/>
  <c r="F44" i="89" l="1"/>
  <c r="F43" i="89"/>
  <c r="F34" i="89"/>
  <c r="F31" i="89"/>
  <c r="F24" i="89"/>
  <c r="F23" i="89"/>
  <c r="F22" i="89"/>
  <c r="F21" i="89"/>
  <c r="F14" i="89"/>
  <c r="F13" i="89"/>
  <c r="F12" i="89"/>
  <c r="F11" i="89"/>
  <c r="E44" i="89"/>
  <c r="D44" i="89"/>
  <c r="C44" i="89"/>
  <c r="E43" i="89"/>
  <c r="D43" i="89"/>
  <c r="C43" i="89"/>
  <c r="F39" i="89"/>
  <c r="E39" i="89"/>
  <c r="D39" i="89"/>
  <c r="C39" i="89"/>
  <c r="B39" i="89"/>
  <c r="L36" i="89"/>
  <c r="K36" i="89"/>
  <c r="J36" i="89"/>
  <c r="I36" i="89"/>
  <c r="H36" i="89"/>
  <c r="G36" i="89"/>
  <c r="F36" i="89"/>
  <c r="E36" i="89"/>
  <c r="D36" i="89"/>
  <c r="C36" i="89"/>
  <c r="B36" i="89"/>
  <c r="E34" i="89"/>
  <c r="D34" i="89"/>
  <c r="C34" i="89"/>
  <c r="B34" i="89"/>
  <c r="E31" i="89"/>
  <c r="D31" i="89"/>
  <c r="C31" i="89"/>
  <c r="B31" i="89"/>
  <c r="F30" i="89"/>
  <c r="E30" i="89"/>
  <c r="D30" i="89"/>
  <c r="C30" i="89"/>
  <c r="M29" i="89"/>
  <c r="L29" i="89"/>
  <c r="K29" i="89"/>
  <c r="J29" i="89"/>
  <c r="I29" i="89"/>
  <c r="H29" i="89"/>
  <c r="G29" i="89"/>
  <c r="F29" i="89"/>
  <c r="E29" i="89"/>
  <c r="D29" i="89"/>
  <c r="C29" i="89"/>
  <c r="B29" i="89"/>
  <c r="M28" i="89"/>
  <c r="L28" i="89"/>
  <c r="K28" i="89"/>
  <c r="J28" i="89"/>
  <c r="I28" i="89"/>
  <c r="H28" i="89"/>
  <c r="G28" i="89"/>
  <c r="F28" i="89"/>
  <c r="E28" i="89"/>
  <c r="D28" i="89"/>
  <c r="C28" i="89"/>
  <c r="B28" i="89"/>
  <c r="M27" i="89"/>
  <c r="L27" i="89"/>
  <c r="K27" i="89"/>
  <c r="J27" i="89"/>
  <c r="I27" i="89"/>
  <c r="H27" i="89"/>
  <c r="G27" i="89"/>
  <c r="F27" i="89"/>
  <c r="E27" i="89"/>
  <c r="D27" i="89"/>
  <c r="C27" i="89"/>
  <c r="B27" i="89"/>
  <c r="L26" i="89"/>
  <c r="K26" i="89"/>
  <c r="J26" i="89"/>
  <c r="I26" i="89"/>
  <c r="H26" i="89"/>
  <c r="G26" i="89"/>
  <c r="F26" i="89"/>
  <c r="E26" i="89"/>
  <c r="D26" i="89"/>
  <c r="C26" i="89"/>
  <c r="B26" i="89"/>
  <c r="B25" i="89"/>
  <c r="E24" i="89"/>
  <c r="D24" i="89"/>
  <c r="C24" i="89"/>
  <c r="B24" i="89"/>
  <c r="E23" i="89"/>
  <c r="D23" i="89"/>
  <c r="C23" i="89"/>
  <c r="B23" i="89"/>
  <c r="E22" i="89"/>
  <c r="D22" i="89"/>
  <c r="C22" i="89"/>
  <c r="B22" i="89"/>
  <c r="E21" i="89"/>
  <c r="D21" i="89"/>
  <c r="C21" i="89"/>
  <c r="F20" i="89"/>
  <c r="E20" i="89"/>
  <c r="D20" i="89"/>
  <c r="C20" i="89"/>
  <c r="M19" i="89"/>
  <c r="L19" i="89"/>
  <c r="K19" i="89"/>
  <c r="J19" i="89"/>
  <c r="I19" i="89"/>
  <c r="H19" i="89"/>
  <c r="G19" i="89"/>
  <c r="F19" i="89"/>
  <c r="E19" i="89"/>
  <c r="D19" i="89"/>
  <c r="C19" i="89"/>
  <c r="B19" i="89"/>
  <c r="M18" i="89"/>
  <c r="L18" i="89"/>
  <c r="K18" i="89"/>
  <c r="J18" i="89"/>
  <c r="I18" i="89"/>
  <c r="H18" i="89"/>
  <c r="G18" i="89"/>
  <c r="F18" i="89"/>
  <c r="E18" i="89"/>
  <c r="D18" i="89"/>
  <c r="C18" i="89"/>
  <c r="B18" i="89"/>
  <c r="M17" i="89"/>
  <c r="L17" i="89"/>
  <c r="K17" i="89"/>
  <c r="J17" i="89"/>
  <c r="I17" i="89"/>
  <c r="H17" i="89"/>
  <c r="G17" i="89"/>
  <c r="F17" i="89"/>
  <c r="E17" i="89"/>
  <c r="D17" i="89"/>
  <c r="C17" i="89"/>
  <c r="B17" i="89"/>
  <c r="L16" i="89"/>
  <c r="K16" i="89"/>
  <c r="J16" i="89"/>
  <c r="I16" i="89"/>
  <c r="H16" i="89"/>
  <c r="G16" i="89"/>
  <c r="F16" i="89"/>
  <c r="E16" i="89"/>
  <c r="D16" i="89"/>
  <c r="C16" i="89"/>
  <c r="B16" i="89"/>
  <c r="B15" i="89"/>
  <c r="E14" i="89"/>
  <c r="D14" i="89"/>
  <c r="C14" i="89"/>
  <c r="B14" i="89"/>
  <c r="E13" i="89"/>
  <c r="D13" i="89"/>
  <c r="C13" i="89"/>
  <c r="B13" i="89"/>
  <c r="E12" i="89"/>
  <c r="D12" i="89"/>
  <c r="C12" i="89"/>
  <c r="B12" i="89"/>
  <c r="E11" i="89"/>
  <c r="D11" i="89"/>
  <c r="C11" i="89"/>
  <c r="B11" i="89"/>
  <c r="F10" i="89"/>
  <c r="E10" i="89"/>
  <c r="D10" i="89"/>
  <c r="C10" i="89"/>
  <c r="A3" i="89"/>
  <c r="AD15" i="88" l="1"/>
  <c r="L15" i="88"/>
  <c r="AD14" i="88"/>
  <c r="L14" i="88"/>
  <c r="AV13" i="88"/>
  <c r="AV6" i="88" s="1"/>
  <c r="AU13" i="88"/>
  <c r="AU6" i="88" s="1"/>
  <c r="AT13" i="88"/>
  <c r="AT6" i="88" s="1"/>
  <c r="AS13" i="88"/>
  <c r="AS6" i="88" s="1"/>
  <c r="AD13" i="88"/>
  <c r="X13" i="88"/>
  <c r="Q13" i="88"/>
  <c r="L13" i="88"/>
  <c r="AV12" i="88"/>
  <c r="AU12" i="88"/>
  <c r="AU5" i="88" s="1"/>
  <c r="AT12" i="88"/>
  <c r="AT5" i="88" s="1"/>
  <c r="AS12" i="88"/>
  <c r="AS5" i="88" s="1"/>
  <c r="AD12" i="88"/>
  <c r="X12" i="88"/>
  <c r="Q12" i="88"/>
  <c r="L12" i="88"/>
  <c r="AV11" i="88"/>
  <c r="AV4" i="88" s="1"/>
  <c r="AU11" i="88"/>
  <c r="AU4" i="88" s="1"/>
  <c r="AT11" i="88"/>
  <c r="AT4" i="88" s="1"/>
  <c r="AS11" i="88"/>
  <c r="AS4" i="88" s="1"/>
  <c r="AD11" i="88"/>
  <c r="X11" i="88"/>
  <c r="Q11" i="88"/>
  <c r="L11" i="88"/>
  <c r="AP10" i="88"/>
  <c r="AO10" i="88"/>
  <c r="Z10" i="88"/>
  <c r="AD10" i="88" s="1"/>
  <c r="T10" i="88"/>
  <c r="AQ10" i="88" s="1"/>
  <c r="AQ8" i="88" s="1"/>
  <c r="Q10" i="88"/>
  <c r="L10" i="88"/>
  <c r="B10" i="88"/>
  <c r="D9" i="88"/>
  <c r="AP8" i="88"/>
  <c r="AO8" i="88"/>
  <c r="AN8" i="88"/>
  <c r="AI8" i="88"/>
  <c r="AH8" i="88"/>
  <c r="AG8" i="88"/>
  <c r="AF8" i="88"/>
  <c r="AM6" i="88"/>
  <c r="AL6" i="88"/>
  <c r="AK6" i="88"/>
  <c r="AJ6" i="88"/>
  <c r="AV5" i="88"/>
  <c r="AM5" i="88"/>
  <c r="AL5" i="88"/>
  <c r="AK5" i="88"/>
  <c r="AJ5" i="88"/>
  <c r="AM4" i="88"/>
  <c r="AL4" i="88"/>
  <c r="AK4" i="88"/>
  <c r="AJ4" i="88"/>
  <c r="AI5" i="88" l="1"/>
  <c r="AI6" i="88"/>
  <c r="AI4" i="88"/>
  <c r="X10" i="88"/>
  <c r="F14" i="81" l="1"/>
  <c r="D14" i="81" s="1"/>
  <c r="D38" i="150" l="1"/>
  <c r="E38" i="150" l="1"/>
  <c r="I38" i="150" l="1"/>
  <c r="H38" i="150"/>
  <c r="G38" i="150"/>
  <c r="F38" i="150"/>
  <c r="F64" i="150" l="1"/>
  <c r="G64" i="150" s="1"/>
  <c r="H64" i="150" s="1"/>
  <c r="I64" i="150" s="1"/>
  <c r="E64" i="150"/>
  <c r="D23" i="76" l="1"/>
  <c r="P40" i="76"/>
  <c r="P39" i="76"/>
  <c r="P38" i="76"/>
  <c r="P37" i="76"/>
  <c r="P36" i="76"/>
  <c r="P35" i="76"/>
  <c r="P34" i="76"/>
  <c r="P33" i="76"/>
  <c r="P32" i="76"/>
  <c r="P31" i="76"/>
  <c r="P30" i="76"/>
  <c r="P29" i="76"/>
  <c r="P28" i="76"/>
  <c r="P27" i="76"/>
  <c r="P26" i="76"/>
  <c r="P25" i="76"/>
  <c r="P24" i="76"/>
  <c r="O23" i="76"/>
  <c r="N23" i="76"/>
  <c r="M23" i="76"/>
  <c r="L23" i="76"/>
  <c r="K23" i="76"/>
  <c r="J23" i="76"/>
  <c r="I23" i="76"/>
  <c r="H23" i="76"/>
  <c r="G23" i="76"/>
  <c r="F23" i="76"/>
  <c r="E23" i="76"/>
  <c r="P21" i="76"/>
  <c r="P20" i="76"/>
  <c r="P19" i="76"/>
  <c r="P18" i="76"/>
  <c r="P17" i="76"/>
  <c r="P16" i="76"/>
  <c r="P15" i="76"/>
  <c r="P14" i="76"/>
  <c r="P13" i="76"/>
  <c r="P12" i="76"/>
  <c r="P11" i="76"/>
  <c r="P10" i="76"/>
  <c r="P9" i="76"/>
  <c r="P8" i="76"/>
  <c r="O7" i="76"/>
  <c r="N7" i="76"/>
  <c r="M7" i="76"/>
  <c r="L7" i="76"/>
  <c r="K7" i="76"/>
  <c r="J7" i="76"/>
  <c r="I7" i="76"/>
  <c r="H7" i="76"/>
  <c r="G7" i="76"/>
  <c r="F7" i="76"/>
  <c r="E7" i="76"/>
  <c r="D7" i="76"/>
  <c r="P7" i="76" l="1"/>
  <c r="P23" i="76"/>
  <c r="E36" i="150" l="1"/>
  <c r="I36" i="150" l="1"/>
  <c r="I37" i="150" s="1"/>
  <c r="G36" i="150"/>
  <c r="G37" i="150" s="1"/>
  <c r="F36" i="150"/>
  <c r="F37" i="150" s="1"/>
  <c r="H36" i="150"/>
  <c r="H37" i="150" s="1"/>
  <c r="E37" i="150"/>
  <c r="B33" i="89" l="1"/>
  <c r="B38" i="89"/>
  <c r="G22" i="150"/>
  <c r="H22" i="150"/>
  <c r="I22" i="150"/>
  <c r="B35" i="89" l="1"/>
  <c r="B37" i="89" l="1"/>
  <c r="E22" i="150" l="1"/>
  <c r="E11" i="141"/>
  <c r="F22" i="150" l="1"/>
  <c r="D11" i="141"/>
  <c r="B21" i="89" l="1"/>
  <c r="B32" i="89"/>
  <c r="S57" i="148" l="1"/>
  <c r="S57" i="147"/>
  <c r="F38" i="89" l="1"/>
  <c r="F30" i="81" l="1"/>
  <c r="F31" i="81"/>
  <c r="F32" i="81"/>
  <c r="F33" i="81"/>
  <c r="C11" i="81"/>
  <c r="C12" i="81"/>
  <c r="C13" i="81"/>
  <c r="C14" i="81"/>
  <c r="J14" i="81" s="1"/>
  <c r="C10" i="81"/>
  <c r="J10" i="81" s="1"/>
  <c r="C30" i="81" l="1"/>
  <c r="C33" i="81"/>
  <c r="J13" i="81"/>
  <c r="C31" i="81"/>
  <c r="J11" i="81"/>
  <c r="C32" i="81"/>
  <c r="J12" i="81"/>
  <c r="F29" i="81"/>
  <c r="C9" i="81"/>
  <c r="C19" i="81"/>
  <c r="I19" i="81" s="1"/>
  <c r="C29" i="81" l="1"/>
  <c r="I9" i="81"/>
  <c r="D19" i="142" l="1"/>
  <c r="F19" i="142"/>
  <c r="I29" i="81"/>
  <c r="L25" i="89"/>
  <c r="K25" i="89"/>
  <c r="K15" i="89"/>
  <c r="L15" i="89"/>
  <c r="B44" i="89"/>
  <c r="B43" i="89"/>
  <c r="B41" i="89"/>
  <c r="M36" i="89"/>
  <c r="L34" i="89"/>
  <c r="K34" i="89"/>
  <c r="J34" i="89"/>
  <c r="I34" i="89"/>
  <c r="H34" i="89"/>
  <c r="G34" i="89"/>
  <c r="J33" i="89"/>
  <c r="L31" i="89"/>
  <c r="K31" i="89"/>
  <c r="J31" i="89"/>
  <c r="I31" i="89"/>
  <c r="H31" i="89"/>
  <c r="G31" i="89"/>
  <c r="M26" i="89"/>
  <c r="L24" i="89"/>
  <c r="K24" i="89"/>
  <c r="J24" i="89"/>
  <c r="I24" i="89"/>
  <c r="H24" i="89"/>
  <c r="G24" i="89"/>
  <c r="L23" i="89"/>
  <c r="K23" i="89"/>
  <c r="J23" i="89"/>
  <c r="I23" i="89"/>
  <c r="H23" i="89"/>
  <c r="G23" i="89"/>
  <c r="L22" i="89"/>
  <c r="K22" i="89"/>
  <c r="J22" i="89"/>
  <c r="I22" i="89"/>
  <c r="H22" i="89"/>
  <c r="G22" i="89"/>
  <c r="L21" i="89"/>
  <c r="K21" i="89"/>
  <c r="J21" i="89"/>
  <c r="I21" i="89"/>
  <c r="H21" i="89"/>
  <c r="M16" i="89"/>
  <c r="L14" i="89"/>
  <c r="K14" i="89"/>
  <c r="J14" i="89"/>
  <c r="I14" i="89"/>
  <c r="H14" i="89"/>
  <c r="L13" i="89"/>
  <c r="K13" i="89"/>
  <c r="J13" i="89"/>
  <c r="I13" i="89"/>
  <c r="H13" i="89"/>
  <c r="L12" i="89"/>
  <c r="K12" i="89"/>
  <c r="J12" i="89"/>
  <c r="I12" i="89"/>
  <c r="H12" i="89"/>
  <c r="L11" i="89"/>
  <c r="K11" i="89"/>
  <c r="J11" i="89"/>
  <c r="I11" i="89"/>
  <c r="H11" i="89"/>
  <c r="G12" i="89"/>
  <c r="G13" i="89"/>
  <c r="G11" i="89"/>
  <c r="B20" i="89"/>
  <c r="B10" i="89"/>
  <c r="C3" i="76"/>
  <c r="D8" i="74"/>
  <c r="E8" i="74" s="1"/>
  <c r="F8" i="74" s="1"/>
  <c r="G8" i="74" s="1"/>
  <c r="H8" i="74" s="1"/>
  <c r="D8" i="73"/>
  <c r="E8" i="73" s="1"/>
  <c r="F8" i="73" s="1"/>
  <c r="G8" i="73" s="1"/>
  <c r="H19" i="154" l="1"/>
  <c r="H19" i="153"/>
  <c r="H19" i="152"/>
  <c r="H19" i="151"/>
  <c r="G14" i="89"/>
  <c r="E19" i="142"/>
  <c r="F29" i="142"/>
  <c r="G19" i="142"/>
  <c r="E26" i="141"/>
  <c r="E24" i="141"/>
  <c r="G21" i="89"/>
  <c r="H15" i="89"/>
  <c r="D15" i="89"/>
  <c r="J25" i="89"/>
  <c r="F25" i="89"/>
  <c r="G25" i="89"/>
  <c r="C25" i="89"/>
  <c r="J15" i="89"/>
  <c r="F15" i="89"/>
  <c r="H25" i="89"/>
  <c r="D25" i="89"/>
  <c r="G15" i="89"/>
  <c r="C15" i="89"/>
  <c r="I15" i="89"/>
  <c r="E15" i="89"/>
  <c r="I25" i="89"/>
  <c r="E25" i="89"/>
  <c r="B30" i="89"/>
  <c r="E7" i="62"/>
  <c r="K20" i="89"/>
  <c r="L10" i="89"/>
  <c r="M14" i="89"/>
  <c r="M13" i="89"/>
  <c r="J10" i="89"/>
  <c r="M12" i="89"/>
  <c r="I10" i="89"/>
  <c r="M34" i="89"/>
  <c r="M31" i="89"/>
  <c r="M23" i="89"/>
  <c r="M24" i="89"/>
  <c r="M22" i="89"/>
  <c r="B40" i="89"/>
  <c r="L20" i="89"/>
  <c r="M11" i="89"/>
  <c r="J41" i="89"/>
  <c r="J20" i="89"/>
  <c r="M15" i="89"/>
  <c r="K10" i="89"/>
  <c r="G10" i="89"/>
  <c r="D7" i="62"/>
  <c r="H39" i="89" l="1"/>
  <c r="J43" i="89"/>
  <c r="G44" i="89"/>
  <c r="H33" i="150"/>
  <c r="Q19" i="154"/>
  <c r="P19" i="154" s="1"/>
  <c r="Q19" i="153"/>
  <c r="P19" i="153" s="1"/>
  <c r="Q19" i="152"/>
  <c r="P19" i="152" s="1"/>
  <c r="Q19" i="151"/>
  <c r="P19" i="151" s="1"/>
  <c r="N19" i="154"/>
  <c r="M19" i="154" s="1"/>
  <c r="N19" i="153"/>
  <c r="M19" i="153" s="1"/>
  <c r="N19" i="152"/>
  <c r="M19" i="152" s="1"/>
  <c r="N19" i="151"/>
  <c r="M19" i="151" s="1"/>
  <c r="K19" i="152"/>
  <c r="J19" i="152" s="1"/>
  <c r="K19" i="154"/>
  <c r="J19" i="154" s="1"/>
  <c r="K19" i="151"/>
  <c r="J19" i="151" s="1"/>
  <c r="K19" i="153"/>
  <c r="J19" i="153" s="1"/>
  <c r="G19" i="151"/>
  <c r="G19" i="152"/>
  <c r="M21" i="89"/>
  <c r="G19" i="153"/>
  <c r="G19" i="154"/>
  <c r="C41" i="89"/>
  <c r="H41" i="89"/>
  <c r="I20" i="89"/>
  <c r="M25" i="89"/>
  <c r="G20" i="89"/>
  <c r="H10" i="89"/>
  <c r="H20" i="89"/>
  <c r="B42" i="89"/>
  <c r="E10" i="141"/>
  <c r="D32" i="142"/>
  <c r="D26" i="141"/>
  <c r="D24" i="141"/>
  <c r="L41" i="89"/>
  <c r="L44" i="89"/>
  <c r="L39" i="89"/>
  <c r="K41" i="89"/>
  <c r="K44" i="89"/>
  <c r="K39" i="89"/>
  <c r="J39" i="89"/>
  <c r="E41" i="89"/>
  <c r="I41" i="89"/>
  <c r="G41" i="89"/>
  <c r="G33" i="150"/>
  <c r="M10" i="89"/>
  <c r="M41" i="89"/>
  <c r="D41" i="89"/>
  <c r="G39" i="89" l="1"/>
  <c r="H44" i="89"/>
  <c r="J38" i="89"/>
  <c r="M20" i="89"/>
  <c r="D19" i="154"/>
  <c r="I52" i="152"/>
  <c r="I52" i="151"/>
  <c r="E19" i="154"/>
  <c r="F33" i="150"/>
  <c r="R52" i="151"/>
  <c r="P52" i="151" s="1"/>
  <c r="R52" i="152"/>
  <c r="P52" i="152" s="1"/>
  <c r="E34" i="150"/>
  <c r="L52" i="152"/>
  <c r="J52" i="152" s="1"/>
  <c r="L52" i="151"/>
  <c r="J52" i="151" s="1"/>
  <c r="O52" i="151"/>
  <c r="M52" i="151" s="1"/>
  <c r="O52" i="152"/>
  <c r="M52" i="152" s="1"/>
  <c r="E19" i="153"/>
  <c r="D19" i="152"/>
  <c r="D19" i="153"/>
  <c r="D19" i="151"/>
  <c r="E19" i="152"/>
  <c r="E19" i="151"/>
  <c r="H30" i="154"/>
  <c r="H30" i="153"/>
  <c r="H30" i="152"/>
  <c r="H30" i="151"/>
  <c r="N33" i="154"/>
  <c r="N33" i="152"/>
  <c r="N33" i="153"/>
  <c r="N33" i="151"/>
  <c r="Q33" i="152"/>
  <c r="Q33" i="153"/>
  <c r="Q33" i="151"/>
  <c r="Q33" i="154"/>
  <c r="H33" i="153"/>
  <c r="H33" i="151"/>
  <c r="H33" i="154"/>
  <c r="H33" i="152"/>
  <c r="K33" i="151"/>
  <c r="K33" i="154"/>
  <c r="K33" i="152"/>
  <c r="K33" i="153"/>
  <c r="O57" i="148"/>
  <c r="M57" i="148" s="1"/>
  <c r="O57" i="147"/>
  <c r="M57" i="147" s="1"/>
  <c r="I57" i="148"/>
  <c r="I57" i="147"/>
  <c r="S45" i="148"/>
  <c r="R57" i="148"/>
  <c r="P57" i="148" s="1"/>
  <c r="R57" i="147"/>
  <c r="P57" i="147" s="1"/>
  <c r="S44" i="148"/>
  <c r="S44" i="147"/>
  <c r="L57" i="148"/>
  <c r="J57" i="148" s="1"/>
  <c r="L57" i="147"/>
  <c r="J57" i="147" s="1"/>
  <c r="I39" i="89"/>
  <c r="I33" i="150"/>
  <c r="I44" i="89"/>
  <c r="F32" i="142"/>
  <c r="E63" i="150"/>
  <c r="E16" i="142"/>
  <c r="E14" i="142"/>
  <c r="J44" i="89"/>
  <c r="D10" i="141"/>
  <c r="E17" i="141"/>
  <c r="M44" i="89"/>
  <c r="M39" i="89"/>
  <c r="F41" i="89"/>
  <c r="S45" i="147" l="1"/>
  <c r="O47" i="147"/>
  <c r="M47" i="147" s="1"/>
  <c r="S52" i="148"/>
  <c r="S52" i="147"/>
  <c r="R47" i="148"/>
  <c r="P47" i="148" s="1"/>
  <c r="J32" i="89"/>
  <c r="G34" i="150"/>
  <c r="H34" i="150"/>
  <c r="F34" i="150"/>
  <c r="I34" i="150"/>
  <c r="E33" i="150"/>
  <c r="G52" i="151"/>
  <c r="F52" i="151"/>
  <c r="D52" i="151" s="1"/>
  <c r="G52" i="152"/>
  <c r="F52" i="152"/>
  <c r="D52" i="152" s="1"/>
  <c r="G30" i="151"/>
  <c r="G30" i="152"/>
  <c r="G30" i="153"/>
  <c r="G30" i="154"/>
  <c r="R47" i="147"/>
  <c r="P47" i="147" s="1"/>
  <c r="L47" i="147"/>
  <c r="J47" i="147" s="1"/>
  <c r="I44" i="148"/>
  <c r="G44" i="148" s="1"/>
  <c r="O44" i="148"/>
  <c r="M44" i="148" s="1"/>
  <c r="R44" i="148"/>
  <c r="P44" i="148" s="1"/>
  <c r="L44" i="148"/>
  <c r="J44" i="148" s="1"/>
  <c r="S47" i="147"/>
  <c r="I44" i="147"/>
  <c r="G57" i="147"/>
  <c r="F57" i="147"/>
  <c r="S47" i="148"/>
  <c r="L44" i="147"/>
  <c r="J44" i="147" s="1"/>
  <c r="O30" i="148"/>
  <c r="O30" i="147"/>
  <c r="R44" i="147"/>
  <c r="P44" i="147" s="1"/>
  <c r="G57" i="148"/>
  <c r="F57" i="148"/>
  <c r="O44" i="147"/>
  <c r="M44" i="147" s="1"/>
  <c r="S51" i="148"/>
  <c r="O31" i="148"/>
  <c r="O31" i="147"/>
  <c r="S51" i="147"/>
  <c r="G29" i="150"/>
  <c r="H29" i="150"/>
  <c r="G16" i="142"/>
  <c r="O47" i="148"/>
  <c r="M47" i="148" s="1"/>
  <c r="D17" i="141"/>
  <c r="D19" i="141"/>
  <c r="F42" i="89"/>
  <c r="L47" i="148" l="1"/>
  <c r="J47" i="148" s="1"/>
  <c r="J30" i="89"/>
  <c r="I29" i="150"/>
  <c r="K34" i="153"/>
  <c r="K34" i="152"/>
  <c r="K34" i="151"/>
  <c r="K34" i="154"/>
  <c r="N34" i="151"/>
  <c r="N34" i="153"/>
  <c r="N34" i="154"/>
  <c r="N34" i="152"/>
  <c r="F29" i="150"/>
  <c r="H34" i="153"/>
  <c r="H34" i="151"/>
  <c r="H34" i="154"/>
  <c r="H34" i="152"/>
  <c r="F44" i="148"/>
  <c r="T44" i="148" s="1"/>
  <c r="D44" i="148"/>
  <c r="F31" i="148"/>
  <c r="M31" i="148"/>
  <c r="D31" i="148" s="1"/>
  <c r="D57" i="148"/>
  <c r="T57" i="148"/>
  <c r="N33" i="148"/>
  <c r="N33" i="147"/>
  <c r="H33" i="148"/>
  <c r="H33" i="147"/>
  <c r="O28" i="147"/>
  <c r="K33" i="148"/>
  <c r="K33" i="147"/>
  <c r="G44" i="147"/>
  <c r="D44" i="147" s="1"/>
  <c r="F44" i="147"/>
  <c r="T44" i="147" s="1"/>
  <c r="F31" i="147"/>
  <c r="M31" i="147"/>
  <c r="D31" i="147" s="1"/>
  <c r="O28" i="148"/>
  <c r="D57" i="147"/>
  <c r="T57" i="147"/>
  <c r="G14" i="142"/>
  <c r="G29" i="142" s="1"/>
  <c r="D18" i="142"/>
  <c r="F18" i="142"/>
  <c r="E18" i="141"/>
  <c r="J35" i="89" l="1"/>
  <c r="E29" i="150"/>
  <c r="J37" i="89"/>
  <c r="J34" i="154"/>
  <c r="K36" i="154"/>
  <c r="J36" i="154" s="1"/>
  <c r="Q34" i="154"/>
  <c r="E34" i="154" s="1"/>
  <c r="Q34" i="153"/>
  <c r="Q34" i="151"/>
  <c r="E34" i="151" s="1"/>
  <c r="Q34" i="152"/>
  <c r="M34" i="154"/>
  <c r="N36" i="154"/>
  <c r="M36" i="154" s="1"/>
  <c r="J34" i="151"/>
  <c r="K36" i="151"/>
  <c r="J36" i="151" s="1"/>
  <c r="M34" i="152"/>
  <c r="N36" i="152"/>
  <c r="M36" i="152" s="1"/>
  <c r="N36" i="153"/>
  <c r="M36" i="153" s="1"/>
  <c r="M34" i="153"/>
  <c r="J34" i="152"/>
  <c r="K36" i="152"/>
  <c r="J36" i="152" s="1"/>
  <c r="M34" i="151"/>
  <c r="N36" i="151"/>
  <c r="M36" i="151" s="1"/>
  <c r="J34" i="153"/>
  <c r="K36" i="153"/>
  <c r="J36" i="153" s="1"/>
  <c r="H36" i="151"/>
  <c r="G36" i="151" s="1"/>
  <c r="G34" i="151"/>
  <c r="G34" i="153"/>
  <c r="H36" i="153"/>
  <c r="G36" i="153" s="1"/>
  <c r="E34" i="152"/>
  <c r="G34" i="152"/>
  <c r="H36" i="152"/>
  <c r="G36" i="152" s="1"/>
  <c r="H36" i="154"/>
  <c r="G36" i="154" s="1"/>
  <c r="G34" i="154"/>
  <c r="Q33" i="148"/>
  <c r="Q33" i="147"/>
  <c r="E33" i="147" s="1"/>
  <c r="M33" i="147"/>
  <c r="N35" i="147"/>
  <c r="M35" i="147" s="1"/>
  <c r="K35" i="147"/>
  <c r="J35" i="147" s="1"/>
  <c r="J33" i="147"/>
  <c r="H35" i="147"/>
  <c r="G35" i="147" s="1"/>
  <c r="G33" i="147"/>
  <c r="N35" i="148"/>
  <c r="M35" i="148" s="1"/>
  <c r="M33" i="148"/>
  <c r="K35" i="148"/>
  <c r="J35" i="148" s="1"/>
  <c r="J33" i="148"/>
  <c r="H35" i="148"/>
  <c r="G35" i="148" s="1"/>
  <c r="G33" i="148"/>
  <c r="E33" i="148"/>
  <c r="D18" i="141"/>
  <c r="E60" i="150"/>
  <c r="G18" i="142"/>
  <c r="F20" i="142"/>
  <c r="G20" i="142" s="1"/>
  <c r="E18" i="142"/>
  <c r="D20" i="142"/>
  <c r="E20" i="142" s="1"/>
  <c r="J42" i="89" l="1"/>
  <c r="Q36" i="153"/>
  <c r="P36" i="153" s="1"/>
  <c r="P34" i="153"/>
  <c r="P34" i="154"/>
  <c r="Q36" i="154"/>
  <c r="P36" i="154" s="1"/>
  <c r="E34" i="153"/>
  <c r="E36" i="153" s="1"/>
  <c r="D36" i="153" s="1"/>
  <c r="P34" i="152"/>
  <c r="Q36" i="152"/>
  <c r="P36" i="152" s="1"/>
  <c r="P34" i="151"/>
  <c r="Q36" i="151"/>
  <c r="P36" i="151" s="1"/>
  <c r="E36" i="151"/>
  <c r="D36" i="151" s="1"/>
  <c r="D34" i="151"/>
  <c r="E36" i="154"/>
  <c r="D36" i="154" s="1"/>
  <c r="D34" i="154"/>
  <c r="E36" i="152"/>
  <c r="D36" i="152" s="1"/>
  <c r="D34" i="152"/>
  <c r="S33" i="148"/>
  <c r="T33" i="148" s="1"/>
  <c r="S33" i="147"/>
  <c r="T33" i="147" s="1"/>
  <c r="I30" i="148"/>
  <c r="I30" i="147"/>
  <c r="E35" i="147"/>
  <c r="D35" i="147" s="1"/>
  <c r="D33" i="147"/>
  <c r="H42" i="148"/>
  <c r="H42" i="147"/>
  <c r="E35" i="148"/>
  <c r="D35" i="148" s="1"/>
  <c r="D33" i="148"/>
  <c r="Q35" i="147"/>
  <c r="P35" i="147" s="1"/>
  <c r="P33" i="147"/>
  <c r="Q35" i="148"/>
  <c r="P35" i="148" s="1"/>
  <c r="P33" i="148"/>
  <c r="F17" i="142"/>
  <c r="D17" i="142"/>
  <c r="G17" i="142"/>
  <c r="E17" i="142"/>
  <c r="D34" i="153" l="1"/>
  <c r="J40" i="89"/>
  <c r="I28" i="148"/>
  <c r="G42" i="147"/>
  <c r="D42" i="147" s="1"/>
  <c r="E42" i="147"/>
  <c r="G42" i="148"/>
  <c r="D42" i="148" s="1"/>
  <c r="E42" i="148"/>
  <c r="I28" i="147"/>
  <c r="N28" i="151" l="1"/>
  <c r="N28" i="154"/>
  <c r="N28" i="152"/>
  <c r="N28" i="153"/>
  <c r="Q28" i="154"/>
  <c r="Q28" i="151"/>
  <c r="Q28" i="152"/>
  <c r="Q28" i="153"/>
  <c r="R30" i="148"/>
  <c r="R28" i="148" s="1"/>
  <c r="R30" i="147"/>
  <c r="R28" i="147" s="1"/>
  <c r="P28" i="152" l="1"/>
  <c r="Q26" i="152"/>
  <c r="P28" i="151"/>
  <c r="Q26" i="151"/>
  <c r="M28" i="154"/>
  <c r="N26" i="154"/>
  <c r="P28" i="154"/>
  <c r="Q26" i="154"/>
  <c r="N26" i="151"/>
  <c r="M28" i="151"/>
  <c r="K28" i="154"/>
  <c r="K28" i="152"/>
  <c r="K28" i="153"/>
  <c r="K28" i="151"/>
  <c r="M28" i="152"/>
  <c r="N26" i="152"/>
  <c r="P28" i="153"/>
  <c r="Q26" i="153"/>
  <c r="M28" i="153"/>
  <c r="N26" i="153"/>
  <c r="L30" i="148"/>
  <c r="L30" i="147"/>
  <c r="J28" i="154" l="1"/>
  <c r="K26" i="154"/>
  <c r="M26" i="154"/>
  <c r="N25" i="154"/>
  <c r="N24" i="154" s="1"/>
  <c r="M26" i="153"/>
  <c r="N25" i="153"/>
  <c r="N24" i="153" s="1"/>
  <c r="M26" i="152"/>
  <c r="N25" i="152"/>
  <c r="N24" i="152" s="1"/>
  <c r="J28" i="151"/>
  <c r="K26" i="151"/>
  <c r="P26" i="151"/>
  <c r="Q25" i="151"/>
  <c r="Q24" i="151" s="1"/>
  <c r="J28" i="153"/>
  <c r="K26" i="153"/>
  <c r="P26" i="154"/>
  <c r="Q25" i="154"/>
  <c r="Q24" i="154" s="1"/>
  <c r="P26" i="152"/>
  <c r="Q25" i="152"/>
  <c r="Q24" i="152" s="1"/>
  <c r="P26" i="153"/>
  <c r="Q25" i="153"/>
  <c r="Q24" i="153" s="1"/>
  <c r="J28" i="152"/>
  <c r="K26" i="152"/>
  <c r="M26" i="151"/>
  <c r="N25" i="151"/>
  <c r="N24" i="151" s="1"/>
  <c r="Q30" i="148"/>
  <c r="Q30" i="147"/>
  <c r="N30" i="147"/>
  <c r="N30" i="148"/>
  <c r="L28" i="147"/>
  <c r="F28" i="147" s="1"/>
  <c r="F30" i="147"/>
  <c r="L28" i="148"/>
  <c r="F28" i="148" s="1"/>
  <c r="F30" i="148"/>
  <c r="E16" i="141"/>
  <c r="E23" i="81"/>
  <c r="Q53" i="151" l="1"/>
  <c r="Q54" i="151" s="1"/>
  <c r="Q61" i="151"/>
  <c r="J26" i="151"/>
  <c r="N61" i="153"/>
  <c r="N53" i="153"/>
  <c r="N54" i="153" s="1"/>
  <c r="N61" i="154"/>
  <c r="N53" i="154"/>
  <c r="N54" i="154" s="1"/>
  <c r="Q61" i="152"/>
  <c r="Q53" i="152"/>
  <c r="Q54" i="152" s="1"/>
  <c r="J26" i="152"/>
  <c r="J26" i="153"/>
  <c r="N53" i="152"/>
  <c r="N54" i="152" s="1"/>
  <c r="N61" i="152"/>
  <c r="J26" i="154"/>
  <c r="N61" i="151"/>
  <c r="N53" i="151"/>
  <c r="N54" i="151" s="1"/>
  <c r="Q53" i="153"/>
  <c r="Q54" i="153" s="1"/>
  <c r="Q61" i="153"/>
  <c r="Q53" i="154"/>
  <c r="Q54" i="154" s="1"/>
  <c r="Q61" i="154"/>
  <c r="K30" i="148"/>
  <c r="K30" i="147"/>
  <c r="M30" i="147"/>
  <c r="N28" i="147"/>
  <c r="M28" i="147" s="1"/>
  <c r="P30" i="147"/>
  <c r="Q28" i="147"/>
  <c r="P28" i="147" s="1"/>
  <c r="M30" i="148"/>
  <c r="N28" i="148"/>
  <c r="M28" i="148" s="1"/>
  <c r="P30" i="148"/>
  <c r="Q28" i="148"/>
  <c r="P28" i="148" s="1"/>
  <c r="E33" i="89"/>
  <c r="I38" i="89"/>
  <c r="I33" i="89"/>
  <c r="E21" i="81"/>
  <c r="D23" i="81"/>
  <c r="H23" i="81"/>
  <c r="G23" i="81" s="1"/>
  <c r="E24" i="81"/>
  <c r="E22" i="81"/>
  <c r="Q56" i="154" l="1"/>
  <c r="P56" i="154" s="1"/>
  <c r="Q58" i="154"/>
  <c r="M61" i="152"/>
  <c r="N64" i="152"/>
  <c r="M64" i="152" s="1"/>
  <c r="N58" i="153"/>
  <c r="N56" i="153"/>
  <c r="M56" i="153" s="1"/>
  <c r="P61" i="153"/>
  <c r="Q64" i="153"/>
  <c r="P64" i="153" s="1"/>
  <c r="N58" i="152"/>
  <c r="N56" i="152"/>
  <c r="M56" i="152" s="1"/>
  <c r="N64" i="153"/>
  <c r="M64" i="153" s="1"/>
  <c r="M61" i="153"/>
  <c r="Q58" i="151"/>
  <c r="Q56" i="151"/>
  <c r="P56" i="151" s="1"/>
  <c r="Q56" i="153"/>
  <c r="P56" i="153" s="1"/>
  <c r="Q58" i="153"/>
  <c r="Q58" i="152"/>
  <c r="Q56" i="152"/>
  <c r="P56" i="152" s="1"/>
  <c r="N58" i="154"/>
  <c r="N56" i="154"/>
  <c r="M56" i="154" s="1"/>
  <c r="P61" i="154"/>
  <c r="Q64" i="154"/>
  <c r="P64" i="154" s="1"/>
  <c r="N56" i="151"/>
  <c r="M56" i="151" s="1"/>
  <c r="N58" i="151"/>
  <c r="P61" i="152"/>
  <c r="Q64" i="152"/>
  <c r="P64" i="152" s="1"/>
  <c r="M61" i="154"/>
  <c r="N64" i="154"/>
  <c r="M64" i="154" s="1"/>
  <c r="N64" i="151"/>
  <c r="M64" i="151" s="1"/>
  <c r="M61" i="151"/>
  <c r="P61" i="151"/>
  <c r="Q64" i="151"/>
  <c r="P64" i="151" s="1"/>
  <c r="J30" i="147"/>
  <c r="K28" i="147"/>
  <c r="J28" i="147" s="1"/>
  <c r="J30" i="148"/>
  <c r="K28" i="148"/>
  <c r="J28" i="148" s="1"/>
  <c r="E38" i="89"/>
  <c r="E37" i="89"/>
  <c r="E35" i="89"/>
  <c r="D22" i="81"/>
  <c r="H22" i="81"/>
  <c r="G22" i="81" s="1"/>
  <c r="H21" i="81"/>
  <c r="D21" i="81"/>
  <c r="D24" i="81"/>
  <c r="H24" i="81"/>
  <c r="G24" i="81" s="1"/>
  <c r="I43" i="89" l="1"/>
  <c r="I35" i="89"/>
  <c r="G21" i="81"/>
  <c r="I37" i="89" l="1"/>
  <c r="E42" i="89" l="1"/>
  <c r="S50" i="148" l="1"/>
  <c r="S50" i="147"/>
  <c r="S54" i="148" l="1"/>
  <c r="S54" i="147"/>
  <c r="R50" i="147" l="1"/>
  <c r="P50" i="147" s="1"/>
  <c r="L50" i="147"/>
  <c r="J50" i="147" s="1"/>
  <c r="O50" i="147"/>
  <c r="M50" i="147" s="1"/>
  <c r="R50" i="148"/>
  <c r="P50" i="148" s="1"/>
  <c r="O50" i="148"/>
  <c r="M50" i="148" s="1"/>
  <c r="L50" i="148"/>
  <c r="J50" i="148" s="1"/>
  <c r="O54" i="147" l="1"/>
  <c r="M54" i="147" s="1"/>
  <c r="R54" i="148"/>
  <c r="P54" i="148" s="1"/>
  <c r="O54" i="148"/>
  <c r="M54" i="148" s="1"/>
  <c r="L54" i="148"/>
  <c r="J54" i="148" s="1"/>
  <c r="R54" i="147"/>
  <c r="P54" i="147" s="1"/>
  <c r="L54" i="147"/>
  <c r="J54" i="147" s="1"/>
  <c r="S53" i="147" l="1"/>
  <c r="S53" i="148"/>
  <c r="H38" i="89" l="1"/>
  <c r="D33" i="89"/>
  <c r="H33" i="89"/>
  <c r="AB13" i="88"/>
  <c r="R53" i="147" l="1"/>
  <c r="P53" i="147" s="1"/>
  <c r="R53" i="148"/>
  <c r="P53" i="148" s="1"/>
  <c r="L53" i="148"/>
  <c r="J53" i="148" s="1"/>
  <c r="O53" i="147"/>
  <c r="M53" i="147" s="1"/>
  <c r="O53" i="148"/>
  <c r="M53" i="148" s="1"/>
  <c r="L53" i="147"/>
  <c r="J53" i="147" s="1"/>
  <c r="D38" i="89"/>
  <c r="V13" i="88"/>
  <c r="H43" i="89" l="1"/>
  <c r="L32" i="89" l="1"/>
  <c r="L38" i="89" l="1"/>
  <c r="AB14" i="88"/>
  <c r="H14" i="81"/>
  <c r="G14" i="81" s="1"/>
  <c r="K32" i="89" l="1"/>
  <c r="F32" i="89"/>
  <c r="F37" i="89"/>
  <c r="L42" i="89"/>
  <c r="L37" i="89"/>
  <c r="K38" i="89"/>
  <c r="F33" i="89"/>
  <c r="L33" i="89"/>
  <c r="L30" i="89"/>
  <c r="L35" i="89"/>
  <c r="F15" i="142"/>
  <c r="E25" i="141"/>
  <c r="V14" i="88"/>
  <c r="K14" i="81"/>
  <c r="H27" i="81"/>
  <c r="G27" i="81" s="1"/>
  <c r="H26" i="81"/>
  <c r="G26" i="81" s="1"/>
  <c r="H17" i="81"/>
  <c r="H18" i="81"/>
  <c r="H28" i="81"/>
  <c r="G28" i="81" s="1"/>
  <c r="H16" i="81"/>
  <c r="M38" i="89" l="1"/>
  <c r="L43" i="89"/>
  <c r="K33" i="89"/>
  <c r="F35" i="89"/>
  <c r="G15" i="142"/>
  <c r="AB11" i="88"/>
  <c r="P11" i="88"/>
  <c r="P14" i="88"/>
  <c r="K42" i="89" l="1"/>
  <c r="K37" i="89"/>
  <c r="K35" i="89"/>
  <c r="M33" i="89"/>
  <c r="K43" i="89"/>
  <c r="L40" i="89"/>
  <c r="K30" i="89"/>
  <c r="V11" i="88"/>
  <c r="E13" i="81"/>
  <c r="F40" i="89" l="1"/>
  <c r="M35" i="89"/>
  <c r="M43" i="89"/>
  <c r="D13" i="81"/>
  <c r="D33" i="81" s="1"/>
  <c r="H13" i="81"/>
  <c r="E33" i="81"/>
  <c r="K40" i="89" l="1"/>
  <c r="M37" i="89"/>
  <c r="C33" i="89"/>
  <c r="C38" i="89"/>
  <c r="G33" i="89"/>
  <c r="G13" i="81"/>
  <c r="G38" i="89" l="1"/>
  <c r="G43" i="89" l="1"/>
  <c r="E19" i="141" l="1"/>
  <c r="G12" i="142"/>
  <c r="C42" i="89"/>
  <c r="F12" i="142" l="1"/>
  <c r="G13" i="142"/>
  <c r="F13" i="142"/>
  <c r="E20" i="141"/>
  <c r="D42" i="89"/>
  <c r="E23" i="141" l="1"/>
  <c r="E21" i="141"/>
  <c r="E41" i="141" s="1"/>
  <c r="E44" i="141" s="1"/>
  <c r="E27" i="141" l="1"/>
  <c r="R29" i="154" l="1"/>
  <c r="P29" i="154" s="1"/>
  <c r="R29" i="153"/>
  <c r="P29" i="153" s="1"/>
  <c r="O29" i="152"/>
  <c r="O29" i="151"/>
  <c r="O29" i="153"/>
  <c r="M29" i="153" s="1"/>
  <c r="O29" i="154"/>
  <c r="R29" i="152"/>
  <c r="R29" i="151"/>
  <c r="E12" i="81"/>
  <c r="P29" i="151" l="1"/>
  <c r="M29" i="151"/>
  <c r="P29" i="152"/>
  <c r="M29" i="152"/>
  <c r="M29" i="154"/>
  <c r="H12" i="81"/>
  <c r="G12" i="81" s="1"/>
  <c r="D12" i="81"/>
  <c r="D32" i="81" s="1"/>
  <c r="E32" i="81"/>
  <c r="H28" i="151" l="1"/>
  <c r="H28" i="152"/>
  <c r="H28" i="154"/>
  <c r="H28" i="153"/>
  <c r="G28" i="152" l="1"/>
  <c r="D28" i="152" s="1"/>
  <c r="H26" i="152"/>
  <c r="E28" i="152"/>
  <c r="H26" i="151"/>
  <c r="G28" i="151"/>
  <c r="D28" i="151" s="1"/>
  <c r="E28" i="151"/>
  <c r="G28" i="153"/>
  <c r="D28" i="153" s="1"/>
  <c r="H26" i="153"/>
  <c r="E28" i="153"/>
  <c r="G28" i="154"/>
  <c r="D28" i="154" s="1"/>
  <c r="H26" i="154"/>
  <c r="E28" i="154"/>
  <c r="H30" i="148"/>
  <c r="H30" i="147"/>
  <c r="G26" i="153" l="1"/>
  <c r="D26" i="153" s="1"/>
  <c r="H25" i="153"/>
  <c r="E26" i="153"/>
  <c r="G26" i="151"/>
  <c r="D26" i="151" s="1"/>
  <c r="H25" i="151"/>
  <c r="E26" i="151"/>
  <c r="G26" i="154"/>
  <c r="D26" i="154" s="1"/>
  <c r="H25" i="154"/>
  <c r="E26" i="154"/>
  <c r="H25" i="152"/>
  <c r="G26" i="152"/>
  <c r="D26" i="152" s="1"/>
  <c r="E26" i="152"/>
  <c r="E30" i="147"/>
  <c r="G30" i="147"/>
  <c r="D30" i="147" s="1"/>
  <c r="H28" i="147"/>
  <c r="E30" i="148"/>
  <c r="H28" i="148"/>
  <c r="G30" i="148"/>
  <c r="D30" i="148" s="1"/>
  <c r="D20" i="141"/>
  <c r="D16" i="141"/>
  <c r="E20" i="81"/>
  <c r="H24" i="154" l="1"/>
  <c r="H24" i="152"/>
  <c r="H24" i="153"/>
  <c r="H24" i="151"/>
  <c r="S30" i="148"/>
  <c r="T30" i="148" s="1"/>
  <c r="S30" i="147"/>
  <c r="T30" i="147" s="1"/>
  <c r="G28" i="147"/>
  <c r="D28" i="147" s="1"/>
  <c r="E28" i="147"/>
  <c r="G28" i="148"/>
  <c r="D28" i="148" s="1"/>
  <c r="E28" i="148"/>
  <c r="D20" i="81"/>
  <c r="H20" i="81"/>
  <c r="H61" i="151" l="1"/>
  <c r="H53" i="151"/>
  <c r="H54" i="151" s="1"/>
  <c r="H53" i="152"/>
  <c r="H54" i="152" s="1"/>
  <c r="H61" i="152"/>
  <c r="H53" i="153"/>
  <c r="H54" i="153" s="1"/>
  <c r="H61" i="153"/>
  <c r="H53" i="154"/>
  <c r="H54" i="154" s="1"/>
  <c r="H61" i="154"/>
  <c r="D21" i="141"/>
  <c r="D41" i="141" s="1"/>
  <c r="D44" i="141" s="1"/>
  <c r="J14" i="88"/>
  <c r="H19" i="81"/>
  <c r="G20" i="81"/>
  <c r="G19" i="81" s="1"/>
  <c r="H64" i="153" l="1"/>
  <c r="G64" i="153" s="1"/>
  <c r="G61" i="153"/>
  <c r="H58" i="152"/>
  <c r="H56" i="152"/>
  <c r="G56" i="152" s="1"/>
  <c r="G61" i="154"/>
  <c r="H64" i="154"/>
  <c r="G64" i="154" s="1"/>
  <c r="H56" i="153"/>
  <c r="G56" i="153" s="1"/>
  <c r="H58" i="153"/>
  <c r="H58" i="154"/>
  <c r="H56" i="154"/>
  <c r="G56" i="154" s="1"/>
  <c r="H56" i="151"/>
  <c r="G56" i="151" s="1"/>
  <c r="H58" i="151"/>
  <c r="H64" i="152"/>
  <c r="G64" i="152" s="1"/>
  <c r="G61" i="152"/>
  <c r="G61" i="151"/>
  <c r="H64" i="151"/>
  <c r="G64" i="151" s="1"/>
  <c r="J11" i="88" l="1"/>
  <c r="E10" i="81" l="1"/>
  <c r="I29" i="152" l="1"/>
  <c r="I29" i="151"/>
  <c r="D10" i="81"/>
  <c r="D30" i="81" s="1"/>
  <c r="E30" i="81"/>
  <c r="H10" i="81"/>
  <c r="G29" i="151" l="1"/>
  <c r="G29" i="152"/>
  <c r="H29" i="81"/>
  <c r="G10" i="81"/>
  <c r="S43" i="148" l="1"/>
  <c r="S43" i="147"/>
  <c r="O51" i="148" l="1"/>
  <c r="M51" i="148" s="1"/>
  <c r="O51" i="147"/>
  <c r="M51" i="147" s="1"/>
  <c r="L51" i="148"/>
  <c r="J51" i="148" s="1"/>
  <c r="R51" i="148"/>
  <c r="P51" i="148" s="1"/>
  <c r="L51" i="147"/>
  <c r="J51" i="147" s="1"/>
  <c r="R51" i="147"/>
  <c r="P51" i="147" s="1"/>
  <c r="F26" i="142" l="1"/>
  <c r="F31" i="142" s="1"/>
  <c r="I51" i="147" l="1"/>
  <c r="I51" i="148"/>
  <c r="I47" i="147"/>
  <c r="I47" i="148"/>
  <c r="I50" i="148"/>
  <c r="I50" i="147"/>
  <c r="D26" i="142"/>
  <c r="D31" i="142" s="1"/>
  <c r="D24" i="142"/>
  <c r="D29" i="142" s="1"/>
  <c r="F50" i="147" l="1"/>
  <c r="G50" i="147"/>
  <c r="G47" i="147"/>
  <c r="F47" i="147"/>
  <c r="I53" i="148"/>
  <c r="I53" i="147"/>
  <c r="G50" i="148"/>
  <c r="F50" i="148"/>
  <c r="G51" i="148"/>
  <c r="F51" i="148"/>
  <c r="I54" i="148"/>
  <c r="I54" i="147"/>
  <c r="G47" i="148"/>
  <c r="F47" i="148"/>
  <c r="G51" i="147"/>
  <c r="F51" i="147"/>
  <c r="G26" i="142"/>
  <c r="G31" i="142" s="1"/>
  <c r="J13" i="88"/>
  <c r="D51" i="147" l="1"/>
  <c r="T51" i="147"/>
  <c r="G54" i="147"/>
  <c r="F54" i="147"/>
  <c r="T50" i="148"/>
  <c r="D50" i="148"/>
  <c r="D47" i="147"/>
  <c r="T47" i="147"/>
  <c r="G54" i="148"/>
  <c r="F54" i="148"/>
  <c r="T47" i="148"/>
  <c r="D47" i="148"/>
  <c r="T51" i="148"/>
  <c r="D51" i="148"/>
  <c r="G53" i="147"/>
  <c r="F53" i="147"/>
  <c r="G53" i="148"/>
  <c r="F53" i="148"/>
  <c r="T50" i="147"/>
  <c r="D50" i="147"/>
  <c r="E26" i="142"/>
  <c r="E31" i="142" s="1"/>
  <c r="E24" i="142"/>
  <c r="E29" i="142" s="1"/>
  <c r="D53" i="147" l="1"/>
  <c r="T53" i="147"/>
  <c r="D54" i="147"/>
  <c r="T54" i="147"/>
  <c r="T53" i="148"/>
  <c r="D53" i="148"/>
  <c r="D54" i="148"/>
  <c r="T54" i="148"/>
  <c r="AB15" i="88" l="1"/>
  <c r="AB12" i="88" l="1"/>
  <c r="V15" i="88"/>
  <c r="J12" i="88"/>
  <c r="J15" i="88"/>
  <c r="P12" i="88" l="1"/>
  <c r="V12" i="88"/>
  <c r="J10" i="88"/>
  <c r="AB10" i="88"/>
  <c r="V10" i="88" l="1"/>
  <c r="P15" i="88" l="1"/>
  <c r="P13" i="88" l="1"/>
  <c r="P10" i="88" l="1"/>
  <c r="I29" i="154" l="1"/>
  <c r="I29" i="153"/>
  <c r="I51" i="154" l="1"/>
  <c r="I50" i="153"/>
  <c r="I50" i="154"/>
  <c r="I51" i="153"/>
  <c r="G29" i="153"/>
  <c r="G29" i="154"/>
  <c r="L52" i="153" l="1"/>
  <c r="J52" i="153" s="1"/>
  <c r="L52" i="154"/>
  <c r="J52" i="154" s="1"/>
  <c r="F51" i="153"/>
  <c r="D51" i="153" s="1"/>
  <c r="G51" i="153"/>
  <c r="O52" i="153"/>
  <c r="M52" i="153" s="1"/>
  <c r="O52" i="154"/>
  <c r="M52" i="154" s="1"/>
  <c r="G50" i="154"/>
  <c r="F50" i="154"/>
  <c r="D50" i="154" s="1"/>
  <c r="F50" i="153"/>
  <c r="D50" i="153" s="1"/>
  <c r="G50" i="153"/>
  <c r="R52" i="154"/>
  <c r="P52" i="154" s="1"/>
  <c r="R52" i="153"/>
  <c r="P52" i="153" s="1"/>
  <c r="I52" i="153"/>
  <c r="I52" i="154"/>
  <c r="F51" i="154"/>
  <c r="D51" i="154" s="1"/>
  <c r="G51" i="154"/>
  <c r="I33" i="152" l="1"/>
  <c r="I33" i="151"/>
  <c r="G52" i="154"/>
  <c r="F52" i="154"/>
  <c r="D52" i="154" s="1"/>
  <c r="G52" i="153"/>
  <c r="F52" i="153"/>
  <c r="D52" i="153" s="1"/>
  <c r="I51" i="152" l="1"/>
  <c r="I51" i="151"/>
  <c r="I50" i="152"/>
  <c r="I50" i="151"/>
  <c r="I39" i="153"/>
  <c r="I39" i="154"/>
  <c r="R39" i="153"/>
  <c r="P39" i="153" s="1"/>
  <c r="R39" i="154"/>
  <c r="P39" i="154" s="1"/>
  <c r="R46" i="153"/>
  <c r="P46" i="153" s="1"/>
  <c r="R46" i="154"/>
  <c r="P46" i="154" s="1"/>
  <c r="O42" i="153"/>
  <c r="M42" i="153" s="1"/>
  <c r="O42" i="154"/>
  <c r="M42" i="154" s="1"/>
  <c r="I46" i="151"/>
  <c r="I46" i="152"/>
  <c r="L45" i="151"/>
  <c r="L45" i="152"/>
  <c r="O39" i="152"/>
  <c r="M39" i="152" s="1"/>
  <c r="O39" i="151"/>
  <c r="M39" i="151" s="1"/>
  <c r="L42" i="151"/>
  <c r="L42" i="152"/>
  <c r="J42" i="152" s="1"/>
  <c r="R47" i="152"/>
  <c r="P47" i="152" s="1"/>
  <c r="R47" i="151"/>
  <c r="P47" i="151" s="1"/>
  <c r="L40" i="152"/>
  <c r="J40" i="152" s="1"/>
  <c r="L40" i="151"/>
  <c r="J40" i="151" s="1"/>
  <c r="O46" i="153"/>
  <c r="M46" i="153" s="1"/>
  <c r="O46" i="154"/>
  <c r="M46" i="154" s="1"/>
  <c r="R42" i="153"/>
  <c r="P42" i="153" s="1"/>
  <c r="R42" i="154"/>
  <c r="P42" i="154" s="1"/>
  <c r="O46" i="151"/>
  <c r="M46" i="151" s="1"/>
  <c r="O46" i="152"/>
  <c r="M46" i="152" s="1"/>
  <c r="O45" i="151"/>
  <c r="O45" i="152"/>
  <c r="I39" i="152"/>
  <c r="I39" i="151"/>
  <c r="R42" i="152"/>
  <c r="P42" i="152" s="1"/>
  <c r="R42" i="151"/>
  <c r="P42" i="151" s="1"/>
  <c r="I47" i="151"/>
  <c r="G47" i="151" s="1"/>
  <c r="I47" i="152"/>
  <c r="O40" i="152"/>
  <c r="M40" i="152" s="1"/>
  <c r="O40" i="151"/>
  <c r="M40" i="151" s="1"/>
  <c r="L39" i="154"/>
  <c r="J39" i="154" s="1"/>
  <c r="L39" i="153"/>
  <c r="J39" i="153" s="1"/>
  <c r="L46" i="154"/>
  <c r="J46" i="154" s="1"/>
  <c r="L46" i="153"/>
  <c r="J46" i="153" s="1"/>
  <c r="I42" i="153"/>
  <c r="I42" i="154"/>
  <c r="L46" i="151"/>
  <c r="J46" i="151" s="1"/>
  <c r="L46" i="152"/>
  <c r="J46" i="152" s="1"/>
  <c r="L39" i="152"/>
  <c r="J39" i="152" s="1"/>
  <c r="L39" i="151"/>
  <c r="J39" i="151" s="1"/>
  <c r="I42" i="151"/>
  <c r="G42" i="151" s="1"/>
  <c r="I42" i="152"/>
  <c r="L47" i="151"/>
  <c r="L47" i="152"/>
  <c r="J47" i="152" s="1"/>
  <c r="I40" i="152"/>
  <c r="I40" i="151"/>
  <c r="G33" i="151"/>
  <c r="O39" i="154"/>
  <c r="M39" i="154" s="1"/>
  <c r="O39" i="153"/>
  <c r="M39" i="153" s="1"/>
  <c r="I46" i="153"/>
  <c r="I46" i="154"/>
  <c r="L42" i="154"/>
  <c r="J42" i="154" s="1"/>
  <c r="L42" i="153"/>
  <c r="J42" i="153" s="1"/>
  <c r="R46" i="152"/>
  <c r="P46" i="152" s="1"/>
  <c r="R46" i="151"/>
  <c r="P46" i="151" s="1"/>
  <c r="R45" i="152"/>
  <c r="R45" i="151"/>
  <c r="I45" i="151"/>
  <c r="I45" i="152"/>
  <c r="R39" i="152"/>
  <c r="P39" i="152" s="1"/>
  <c r="R39" i="151"/>
  <c r="P39" i="151" s="1"/>
  <c r="O42" i="151"/>
  <c r="M42" i="151" s="1"/>
  <c r="O42" i="152"/>
  <c r="M42" i="152" s="1"/>
  <c r="O47" i="151"/>
  <c r="M47" i="151" s="1"/>
  <c r="O47" i="152"/>
  <c r="M47" i="152" s="1"/>
  <c r="R40" i="152"/>
  <c r="P40" i="152" s="1"/>
  <c r="R40" i="151"/>
  <c r="P40" i="151" s="1"/>
  <c r="G33" i="152"/>
  <c r="G50" i="151" l="1"/>
  <c r="F50" i="151"/>
  <c r="D50" i="151" s="1"/>
  <c r="G50" i="152"/>
  <c r="F50" i="152"/>
  <c r="D50" i="152" s="1"/>
  <c r="G51" i="151"/>
  <c r="F51" i="151"/>
  <c r="D51" i="151" s="1"/>
  <c r="G51" i="152"/>
  <c r="F51" i="152"/>
  <c r="D51" i="152" s="1"/>
  <c r="I25" i="152"/>
  <c r="G25" i="152" s="1"/>
  <c r="L45" i="154"/>
  <c r="L45" i="153"/>
  <c r="L48" i="151"/>
  <c r="J48" i="151" s="1"/>
  <c r="L48" i="152"/>
  <c r="J48" i="152" s="1"/>
  <c r="R49" i="152"/>
  <c r="P49" i="152" s="1"/>
  <c r="R49" i="151"/>
  <c r="P49" i="151" s="1"/>
  <c r="P45" i="151"/>
  <c r="R43" i="151"/>
  <c r="P43" i="151" s="1"/>
  <c r="F47" i="151"/>
  <c r="D47" i="151" s="1"/>
  <c r="J47" i="151"/>
  <c r="G42" i="153"/>
  <c r="F42" i="153"/>
  <c r="D42" i="153" s="1"/>
  <c r="G39" i="152"/>
  <c r="D39" i="152" s="1"/>
  <c r="F39" i="152"/>
  <c r="J45" i="152"/>
  <c r="L43" i="152"/>
  <c r="J43" i="152" s="1"/>
  <c r="L49" i="151"/>
  <c r="J49" i="151" s="1"/>
  <c r="L49" i="152"/>
  <c r="J49" i="152" s="1"/>
  <c r="I49" i="151"/>
  <c r="I49" i="152"/>
  <c r="I48" i="151"/>
  <c r="I48" i="152"/>
  <c r="O48" i="151"/>
  <c r="M48" i="151" s="1"/>
  <c r="O48" i="152"/>
  <c r="M48" i="152" s="1"/>
  <c r="P45" i="152"/>
  <c r="R43" i="152"/>
  <c r="P43" i="152" s="1"/>
  <c r="G46" i="154"/>
  <c r="F46" i="154"/>
  <c r="D46" i="154" s="1"/>
  <c r="F40" i="151"/>
  <c r="D40" i="151" s="1"/>
  <c r="G40" i="151"/>
  <c r="F42" i="152"/>
  <c r="D42" i="152" s="1"/>
  <c r="G42" i="152"/>
  <c r="M45" i="152"/>
  <c r="O43" i="152"/>
  <c r="M43" i="152" s="1"/>
  <c r="F42" i="151"/>
  <c r="D42" i="151" s="1"/>
  <c r="J42" i="151"/>
  <c r="F45" i="151"/>
  <c r="J45" i="151"/>
  <c r="L43" i="151"/>
  <c r="J43" i="151" s="1"/>
  <c r="R45" i="153"/>
  <c r="R45" i="154"/>
  <c r="O49" i="151"/>
  <c r="M49" i="151" s="1"/>
  <c r="O49" i="152"/>
  <c r="M49" i="152" s="1"/>
  <c r="G45" i="152"/>
  <c r="F45" i="152"/>
  <c r="I43" i="152"/>
  <c r="G43" i="152" s="1"/>
  <c r="G46" i="153"/>
  <c r="F46" i="153"/>
  <c r="D46" i="153" s="1"/>
  <c r="I25" i="151"/>
  <c r="G40" i="152"/>
  <c r="F40" i="152"/>
  <c r="D40" i="152" s="1"/>
  <c r="M45" i="151"/>
  <c r="O43" i="151"/>
  <c r="M43" i="151" s="1"/>
  <c r="G46" i="152"/>
  <c r="F46" i="152"/>
  <c r="D46" i="152" s="1"/>
  <c r="G39" i="154"/>
  <c r="D39" i="154" s="1"/>
  <c r="F39" i="154"/>
  <c r="O45" i="153"/>
  <c r="O45" i="154"/>
  <c r="I45" i="153"/>
  <c r="I45" i="154"/>
  <c r="R48" i="152"/>
  <c r="P48" i="152" s="1"/>
  <c r="R48" i="151"/>
  <c r="P48" i="151" s="1"/>
  <c r="G45" i="151"/>
  <c r="I43" i="151"/>
  <c r="G43" i="151" s="1"/>
  <c r="G42" i="154"/>
  <c r="F42" i="154"/>
  <c r="D42" i="154" s="1"/>
  <c r="G47" i="152"/>
  <c r="F47" i="152"/>
  <c r="D47" i="152" s="1"/>
  <c r="G39" i="151"/>
  <c r="D39" i="151" s="1"/>
  <c r="F39" i="151"/>
  <c r="G46" i="151"/>
  <c r="F46" i="151"/>
  <c r="D46" i="151" s="1"/>
  <c r="G39" i="153"/>
  <c r="D39" i="153" s="1"/>
  <c r="F39" i="153"/>
  <c r="D29" i="141"/>
  <c r="D31" i="141" s="1"/>
  <c r="D33" i="141" s="1"/>
  <c r="E29" i="141"/>
  <c r="E31" i="141" s="1"/>
  <c r="E33" i="141" s="1"/>
  <c r="I24" i="152" l="1"/>
  <c r="G24" i="152" s="1"/>
  <c r="G45" i="154"/>
  <c r="F45" i="154"/>
  <c r="G48" i="152"/>
  <c r="F48" i="152"/>
  <c r="D48" i="152" s="1"/>
  <c r="I49" i="153"/>
  <c r="I49" i="154"/>
  <c r="O33" i="152"/>
  <c r="O33" i="151"/>
  <c r="R48" i="153"/>
  <c r="P48" i="153" s="1"/>
  <c r="R48" i="154"/>
  <c r="P48" i="154" s="1"/>
  <c r="L33" i="152"/>
  <c r="L33" i="151"/>
  <c r="F45" i="153"/>
  <c r="G45" i="153"/>
  <c r="P45" i="154"/>
  <c r="G48" i="151"/>
  <c r="F48" i="151"/>
  <c r="D48" i="151" s="1"/>
  <c r="R49" i="153"/>
  <c r="P49" i="153" s="1"/>
  <c r="R49" i="154"/>
  <c r="P49" i="154" s="1"/>
  <c r="I48" i="153"/>
  <c r="I48" i="154"/>
  <c r="L48" i="154"/>
  <c r="J48" i="154" s="1"/>
  <c r="L48" i="153"/>
  <c r="J48" i="153" s="1"/>
  <c r="O48" i="153"/>
  <c r="M48" i="153" s="1"/>
  <c r="O48" i="154"/>
  <c r="M48" i="154" s="1"/>
  <c r="R33" i="152"/>
  <c r="R33" i="151"/>
  <c r="M45" i="154"/>
  <c r="P45" i="153"/>
  <c r="D45" i="151"/>
  <c r="D43" i="151" s="1"/>
  <c r="F43" i="151"/>
  <c r="G49" i="152"/>
  <c r="F49" i="152"/>
  <c r="D49" i="152" s="1"/>
  <c r="J45" i="153"/>
  <c r="O49" i="153"/>
  <c r="M49" i="153" s="1"/>
  <c r="O49" i="154"/>
  <c r="M49" i="154" s="1"/>
  <c r="L49" i="154"/>
  <c r="J49" i="154" s="1"/>
  <c r="L49" i="153"/>
  <c r="J49" i="153" s="1"/>
  <c r="M45" i="153"/>
  <c r="I24" i="151"/>
  <c r="G25" i="151"/>
  <c r="D45" i="152"/>
  <c r="D43" i="152" s="1"/>
  <c r="F43" i="152"/>
  <c r="F49" i="151"/>
  <c r="D49" i="151" s="1"/>
  <c r="G49" i="151"/>
  <c r="J45" i="154"/>
  <c r="I53" i="152" l="1"/>
  <c r="I54" i="152" s="1"/>
  <c r="P33" i="152"/>
  <c r="E33" i="152" s="1"/>
  <c r="R25" i="152"/>
  <c r="G48" i="154"/>
  <c r="F48" i="154"/>
  <c r="D48" i="154" s="1"/>
  <c r="J33" i="151"/>
  <c r="F33" i="151"/>
  <c r="G53" i="152"/>
  <c r="G54" i="152" s="1"/>
  <c r="G48" i="153"/>
  <c r="F48" i="153"/>
  <c r="D48" i="153" s="1"/>
  <c r="D45" i="153"/>
  <c r="J33" i="152"/>
  <c r="F33" i="152"/>
  <c r="G49" i="154"/>
  <c r="F49" i="154"/>
  <c r="D49" i="154" s="1"/>
  <c r="G24" i="151"/>
  <c r="I53" i="151"/>
  <c r="I54" i="151" s="1"/>
  <c r="M33" i="151"/>
  <c r="O25" i="151"/>
  <c r="F49" i="153"/>
  <c r="D49" i="153" s="1"/>
  <c r="G49" i="153"/>
  <c r="D45" i="154"/>
  <c r="P33" i="151"/>
  <c r="E33" i="151" s="1"/>
  <c r="R25" i="151"/>
  <c r="M33" i="152"/>
  <c r="O25" i="152"/>
  <c r="R24" i="151" l="1"/>
  <c r="P25" i="151"/>
  <c r="D33" i="152"/>
  <c r="R24" i="152"/>
  <c r="P25" i="152"/>
  <c r="O24" i="152"/>
  <c r="M25" i="152"/>
  <c r="D33" i="151"/>
  <c r="O24" i="151"/>
  <c r="M25" i="151"/>
  <c r="G53" i="151"/>
  <c r="G54" i="151" s="1"/>
  <c r="R53" i="152" l="1"/>
  <c r="R54" i="152" s="1"/>
  <c r="P24" i="152"/>
  <c r="P53" i="152" s="1"/>
  <c r="P54" i="152" s="1"/>
  <c r="O53" i="152"/>
  <c r="O54" i="152" s="1"/>
  <c r="M24" i="152"/>
  <c r="M53" i="152" s="1"/>
  <c r="M54" i="152" s="1"/>
  <c r="O53" i="151"/>
  <c r="O54" i="151" s="1"/>
  <c r="M24" i="151"/>
  <c r="M53" i="151" s="1"/>
  <c r="M54" i="151" s="1"/>
  <c r="R53" i="151"/>
  <c r="R54" i="151" s="1"/>
  <c r="P24" i="151"/>
  <c r="P53" i="151" s="1"/>
  <c r="P54" i="151" s="1"/>
  <c r="M39" i="110" l="1"/>
  <c r="O62" i="147" l="1"/>
  <c r="R62" i="147"/>
  <c r="R57" i="151" l="1"/>
  <c r="R57" i="152"/>
  <c r="P62" i="147"/>
  <c r="M62" i="147"/>
  <c r="P57" i="152" l="1"/>
  <c r="P58" i="152" s="1"/>
  <c r="R58" i="152"/>
  <c r="P57" i="151"/>
  <c r="P58" i="151" s="1"/>
  <c r="R58" i="151"/>
  <c r="M33" i="110"/>
  <c r="L57" i="151" l="1"/>
  <c r="J57" i="151" s="1"/>
  <c r="L57" i="152"/>
  <c r="J57" i="152" s="1"/>
  <c r="O57" i="152"/>
  <c r="O57" i="151"/>
  <c r="L33" i="110"/>
  <c r="O58" i="152" l="1"/>
  <c r="M57" i="152"/>
  <c r="M58" i="152" s="1"/>
  <c r="M57" i="151"/>
  <c r="M58" i="151" s="1"/>
  <c r="O58" i="151"/>
  <c r="I33" i="110"/>
  <c r="O62" i="152" l="1"/>
  <c r="O62" i="151"/>
  <c r="K33" i="110"/>
  <c r="J33" i="110"/>
  <c r="M62" i="151" l="1"/>
  <c r="O65" i="151"/>
  <c r="M65" i="151" s="1"/>
  <c r="M62" i="152"/>
  <c r="O65" i="152"/>
  <c r="M65" i="152" s="1"/>
  <c r="O62" i="148" l="1"/>
  <c r="R62" i="148"/>
  <c r="M62" i="148" l="1"/>
  <c r="P62" i="148"/>
  <c r="D13" i="142" l="1"/>
  <c r="D23" i="141"/>
  <c r="E13" i="142" l="1"/>
  <c r="I57" i="151" l="1"/>
  <c r="I57" i="152"/>
  <c r="G57" i="152" l="1"/>
  <c r="G58" i="152" s="1"/>
  <c r="I58" i="152"/>
  <c r="F57" i="152"/>
  <c r="F57" i="151"/>
  <c r="I58" i="151"/>
  <c r="G57" i="151"/>
  <c r="G58" i="151" s="1"/>
  <c r="I62" i="151" l="1"/>
  <c r="D57" i="151"/>
  <c r="D57" i="152"/>
  <c r="K27" i="110"/>
  <c r="D25" i="141"/>
  <c r="D12" i="142"/>
  <c r="D15" i="142"/>
  <c r="M27" i="110"/>
  <c r="I27" i="110"/>
  <c r="J27" i="110" l="1"/>
  <c r="I65" i="151"/>
  <c r="G65" i="151" s="1"/>
  <c r="G62" i="151"/>
  <c r="N26" i="103"/>
  <c r="T26" i="103"/>
  <c r="K45" i="110"/>
  <c r="M45" i="110"/>
  <c r="E15" i="142"/>
  <c r="L27" i="110"/>
  <c r="D27" i="141"/>
  <c r="P26" i="103"/>
  <c r="J45" i="110" l="1"/>
  <c r="E12" i="142"/>
  <c r="D14" i="150" l="1"/>
  <c r="D12" i="150"/>
  <c r="D11" i="150" l="1"/>
  <c r="D69" i="150"/>
  <c r="D26" i="150" l="1"/>
  <c r="D32" i="89" l="1"/>
  <c r="H30" i="89" l="1"/>
  <c r="D37" i="89"/>
  <c r="D35" i="89"/>
  <c r="H32" i="89"/>
  <c r="H35" i="89" l="1"/>
  <c r="E32" i="89"/>
  <c r="M32" i="89" l="1"/>
  <c r="M30" i="89"/>
  <c r="C32" i="89"/>
  <c r="H37" i="89"/>
  <c r="C37" i="89"/>
  <c r="I32" i="89"/>
  <c r="I30" i="89"/>
  <c r="G32" i="89"/>
  <c r="C35" i="89" l="1"/>
  <c r="M42" i="89"/>
  <c r="M40" i="89"/>
  <c r="H42" i="89"/>
  <c r="I42" i="89"/>
  <c r="G30" i="89" l="1"/>
  <c r="D40" i="89"/>
  <c r="H40" i="89"/>
  <c r="G37" i="89"/>
  <c r="G35" i="89"/>
  <c r="I40" i="89"/>
  <c r="E40" i="89"/>
  <c r="G42" i="89" l="1"/>
  <c r="C40" i="89"/>
  <c r="G40" i="89" l="1"/>
  <c r="K30" i="153"/>
  <c r="K30" i="154"/>
  <c r="K30" i="151"/>
  <c r="K30" i="152"/>
  <c r="K25" i="152" l="1"/>
  <c r="J30" i="152"/>
  <c r="D30" i="152" s="1"/>
  <c r="E30" i="152"/>
  <c r="E30" i="151"/>
  <c r="J30" i="151"/>
  <c r="D30" i="151" s="1"/>
  <c r="K25" i="151"/>
  <c r="K25" i="154"/>
  <c r="E30" i="154"/>
  <c r="J30" i="154"/>
  <c r="D30" i="154" s="1"/>
  <c r="J30" i="153"/>
  <c r="D30" i="153" s="1"/>
  <c r="K25" i="153"/>
  <c r="E30" i="153"/>
  <c r="K24" i="153" l="1"/>
  <c r="E25" i="153"/>
  <c r="E25" i="154"/>
  <c r="K24" i="154"/>
  <c r="E25" i="152"/>
  <c r="K24" i="152"/>
  <c r="K24" i="151"/>
  <c r="E25" i="151"/>
  <c r="K61" i="152" l="1"/>
  <c r="K53" i="152"/>
  <c r="K54" i="152" s="1"/>
  <c r="E24" i="152"/>
  <c r="E24" i="154"/>
  <c r="K61" i="154"/>
  <c r="K53" i="154"/>
  <c r="K54" i="154" s="1"/>
  <c r="E24" i="151"/>
  <c r="K61" i="151"/>
  <c r="K53" i="151"/>
  <c r="K54" i="151" s="1"/>
  <c r="K61" i="153"/>
  <c r="K53" i="153"/>
  <c r="K54" i="153" s="1"/>
  <c r="E24" i="153"/>
  <c r="K64" i="153" l="1"/>
  <c r="J64" i="153" s="1"/>
  <c r="J61" i="153"/>
  <c r="K58" i="151"/>
  <c r="K56" i="151"/>
  <c r="J56" i="151" s="1"/>
  <c r="J61" i="151"/>
  <c r="K64" i="151"/>
  <c r="J64" i="151" s="1"/>
  <c r="E53" i="154"/>
  <c r="E54" i="154" s="1"/>
  <c r="E61" i="154"/>
  <c r="E53" i="151"/>
  <c r="E54" i="151" s="1"/>
  <c r="E61" i="151"/>
  <c r="E61" i="152"/>
  <c r="E53" i="152"/>
  <c r="E54" i="152" s="1"/>
  <c r="E61" i="153"/>
  <c r="E53" i="153"/>
  <c r="E54" i="153" s="1"/>
  <c r="K58" i="153"/>
  <c r="K56" i="153"/>
  <c r="J56" i="153" s="1"/>
  <c r="K56" i="154"/>
  <c r="J56" i="154" s="1"/>
  <c r="K58" i="154"/>
  <c r="K58" i="152"/>
  <c r="K56" i="152"/>
  <c r="J56" i="152" s="1"/>
  <c r="K64" i="154"/>
  <c r="J64" i="154" s="1"/>
  <c r="J61" i="154"/>
  <c r="K64" i="152"/>
  <c r="J64" i="152" s="1"/>
  <c r="J61" i="152"/>
  <c r="E58" i="152" l="1"/>
  <c r="E56" i="152"/>
  <c r="D56" i="152" s="1"/>
  <c r="E64" i="152"/>
  <c r="D64" i="152" s="1"/>
  <c r="D61" i="152"/>
  <c r="E56" i="153"/>
  <c r="D56" i="153" s="1"/>
  <c r="E58" i="153"/>
  <c r="D61" i="151"/>
  <c r="E64" i="151"/>
  <c r="D64" i="151" s="1"/>
  <c r="D61" i="154"/>
  <c r="E64" i="154"/>
  <c r="D64" i="154" s="1"/>
  <c r="E64" i="153"/>
  <c r="D64" i="153" s="1"/>
  <c r="D61" i="153"/>
  <c r="E58" i="151"/>
  <c r="E56" i="151"/>
  <c r="D56" i="151" s="1"/>
  <c r="E58" i="154"/>
  <c r="E56" i="154"/>
  <c r="D56" i="154" s="1"/>
  <c r="E11" i="81" l="1"/>
  <c r="L29" i="154"/>
  <c r="L29" i="153"/>
  <c r="L29" i="152"/>
  <c r="L29" i="151"/>
  <c r="L25" i="151" l="1"/>
  <c r="F29" i="151"/>
  <c r="J29" i="151"/>
  <c r="D29" i="151" s="1"/>
  <c r="J29" i="153"/>
  <c r="D29" i="153" s="1"/>
  <c r="F29" i="153"/>
  <c r="L25" i="152"/>
  <c r="F29" i="152"/>
  <c r="J29" i="152"/>
  <c r="D29" i="152" s="1"/>
  <c r="J29" i="154"/>
  <c r="D29" i="154" s="1"/>
  <c r="F29" i="154"/>
  <c r="D11" i="81"/>
  <c r="D31" i="81" s="1"/>
  <c r="D29" i="81" s="1"/>
  <c r="E31" i="81"/>
  <c r="E29" i="81" s="1"/>
  <c r="H11" i="81"/>
  <c r="F25" i="151" l="1"/>
  <c r="L24" i="151"/>
  <c r="J25" i="151"/>
  <c r="D25" i="151" s="1"/>
  <c r="G11" i="81"/>
  <c r="G9" i="81" s="1"/>
  <c r="H9" i="81"/>
  <c r="L24" i="152"/>
  <c r="J25" i="152"/>
  <c r="D25" i="152" s="1"/>
  <c r="F25" i="152"/>
  <c r="F24" i="152" l="1"/>
  <c r="F53" i="152" s="1"/>
  <c r="F54" i="152" s="1"/>
  <c r="F58" i="152" s="1"/>
  <c r="J24" i="152"/>
  <c r="L53" i="152"/>
  <c r="L54" i="152" s="1"/>
  <c r="L58" i="152" s="1"/>
  <c r="F24" i="151"/>
  <c r="F53" i="151" s="1"/>
  <c r="F54" i="151" s="1"/>
  <c r="F58" i="151" s="1"/>
  <c r="L53" i="151"/>
  <c r="L54" i="151" s="1"/>
  <c r="L58" i="151" s="1"/>
  <c r="J24" i="151"/>
  <c r="D24" i="151" l="1"/>
  <c r="D53" i="151" s="1"/>
  <c r="D54" i="151" s="1"/>
  <c r="D58" i="151" s="1"/>
  <c r="J53" i="151"/>
  <c r="J54" i="151" s="1"/>
  <c r="J58" i="151" s="1"/>
  <c r="D24" i="152"/>
  <c r="D53" i="152" s="1"/>
  <c r="D54" i="152" s="1"/>
  <c r="D58" i="152" s="1"/>
  <c r="J53" i="152"/>
  <c r="J54" i="152" s="1"/>
  <c r="J58" i="152" s="1"/>
  <c r="L62" i="152"/>
  <c r="L62" i="151"/>
  <c r="J62" i="152" l="1"/>
  <c r="L65" i="152"/>
  <c r="J65" i="152" s="1"/>
  <c r="L65" i="151"/>
  <c r="J65" i="151" s="1"/>
  <c r="J62" i="151"/>
  <c r="L33" i="153" l="1"/>
  <c r="R33" i="153"/>
  <c r="O33" i="153"/>
  <c r="R52" i="148"/>
  <c r="O45" i="148"/>
  <c r="I45" i="147"/>
  <c r="L40" i="154"/>
  <c r="J40" i="154" s="1"/>
  <c r="O40" i="154"/>
  <c r="M40" i="154" s="1"/>
  <c r="R40" i="154"/>
  <c r="P40" i="154" s="1"/>
  <c r="I52" i="147"/>
  <c r="I40" i="154"/>
  <c r="R47" i="154"/>
  <c r="O47" i="154"/>
  <c r="L47" i="154"/>
  <c r="O33" i="154"/>
  <c r="R33" i="154"/>
  <c r="L33" i="154"/>
  <c r="O40" i="153"/>
  <c r="M40" i="153" s="1"/>
  <c r="L40" i="153"/>
  <c r="J40" i="153" s="1"/>
  <c r="R40" i="153"/>
  <c r="P40" i="153" s="1"/>
  <c r="I33" i="153"/>
  <c r="O47" i="153"/>
  <c r="R47" i="153"/>
  <c r="L47" i="153"/>
  <c r="I47" i="154"/>
  <c r="I40" i="153"/>
  <c r="I33" i="154"/>
  <c r="I47" i="153"/>
  <c r="I45" i="148" l="1"/>
  <c r="G45" i="148" s="1"/>
  <c r="O52" i="148"/>
  <c r="O48" i="148" s="1"/>
  <c r="R45" i="147"/>
  <c r="R26" i="147" s="1"/>
  <c r="L45" i="148"/>
  <c r="J45" i="148" s="1"/>
  <c r="O45" i="147"/>
  <c r="M45" i="147" s="1"/>
  <c r="L45" i="147"/>
  <c r="L26" i="147" s="1"/>
  <c r="R45" i="148"/>
  <c r="P45" i="148" s="1"/>
  <c r="L52" i="148"/>
  <c r="L48" i="148" s="1"/>
  <c r="F47" i="153"/>
  <c r="I43" i="153"/>
  <c r="G43" i="153" s="1"/>
  <c r="G47" i="153"/>
  <c r="G47" i="154"/>
  <c r="F47" i="154"/>
  <c r="I43" i="154"/>
  <c r="G43" i="154" s="1"/>
  <c r="O25" i="154"/>
  <c r="M33" i="154"/>
  <c r="R43" i="154"/>
  <c r="P43" i="154" s="1"/>
  <c r="P47" i="154"/>
  <c r="G40" i="154"/>
  <c r="F40" i="154"/>
  <c r="D40" i="154" s="1"/>
  <c r="I52" i="148"/>
  <c r="O25" i="153"/>
  <c r="M33" i="153"/>
  <c r="G52" i="147"/>
  <c r="I48" i="147"/>
  <c r="I25" i="154"/>
  <c r="F33" i="154"/>
  <c r="G33" i="154"/>
  <c r="F40" i="153"/>
  <c r="D40" i="153" s="1"/>
  <c r="G40" i="153"/>
  <c r="J47" i="153"/>
  <c r="L43" i="153"/>
  <c r="J43" i="153" s="1"/>
  <c r="I25" i="153"/>
  <c r="F33" i="153"/>
  <c r="G33" i="153"/>
  <c r="L25" i="154"/>
  <c r="J33" i="154"/>
  <c r="L43" i="154"/>
  <c r="J43" i="154" s="1"/>
  <c r="J47" i="154"/>
  <c r="O26" i="148"/>
  <c r="M45" i="148"/>
  <c r="Q43" i="148"/>
  <c r="Q43" i="147"/>
  <c r="N43" i="147"/>
  <c r="N43" i="148"/>
  <c r="K43" i="147"/>
  <c r="K43" i="148"/>
  <c r="I26" i="147"/>
  <c r="G45" i="147"/>
  <c r="R52" i="147"/>
  <c r="L52" i="147"/>
  <c r="O52" i="147"/>
  <c r="R25" i="153"/>
  <c r="P33" i="153"/>
  <c r="E33" i="153" s="1"/>
  <c r="R48" i="148"/>
  <c r="P52" i="148"/>
  <c r="R43" i="153"/>
  <c r="P43" i="153" s="1"/>
  <c r="P47" i="153"/>
  <c r="P33" i="154"/>
  <c r="E33" i="154" s="1"/>
  <c r="R25" i="154"/>
  <c r="M47" i="154"/>
  <c r="O43" i="154"/>
  <c r="M43" i="154" s="1"/>
  <c r="J33" i="153"/>
  <c r="L25" i="153"/>
  <c r="O43" i="153"/>
  <c r="M43" i="153" s="1"/>
  <c r="M47" i="153"/>
  <c r="H43" i="148"/>
  <c r="H43" i="147"/>
  <c r="I26" i="148" l="1"/>
  <c r="P45" i="147"/>
  <c r="R26" i="148"/>
  <c r="R25" i="148" s="1"/>
  <c r="R58" i="148" s="1"/>
  <c r="R59" i="148" s="1"/>
  <c r="R63" i="148" s="1"/>
  <c r="R68" i="148" s="1"/>
  <c r="M52" i="148"/>
  <c r="O26" i="147"/>
  <c r="F26" i="147" s="1"/>
  <c r="F45" i="148"/>
  <c r="T45" i="148" s="1"/>
  <c r="L26" i="148"/>
  <c r="J52" i="148"/>
  <c r="J45" i="147"/>
  <c r="F45" i="147"/>
  <c r="T45" i="147" s="1"/>
  <c r="J25" i="153"/>
  <c r="L24" i="153"/>
  <c r="N26" i="148"/>
  <c r="M43" i="148"/>
  <c r="J25" i="154"/>
  <c r="L24" i="154"/>
  <c r="D33" i="154"/>
  <c r="H26" i="148"/>
  <c r="G43" i="148"/>
  <c r="E43" i="148"/>
  <c r="T43" i="148" s="1"/>
  <c r="R48" i="147"/>
  <c r="R25" i="147" s="1"/>
  <c r="R58" i="147" s="1"/>
  <c r="R59" i="147" s="1"/>
  <c r="R63" i="147" s="1"/>
  <c r="R68" i="147" s="1"/>
  <c r="P52" i="147"/>
  <c r="Q26" i="147"/>
  <c r="P43" i="147"/>
  <c r="D33" i="153"/>
  <c r="G52" i="148"/>
  <c r="I48" i="148"/>
  <c r="I25" i="148" s="1"/>
  <c r="F52" i="148"/>
  <c r="M25" i="154"/>
  <c r="O24" i="154"/>
  <c r="D47" i="154"/>
  <c r="D43" i="154" s="1"/>
  <c r="F43" i="154"/>
  <c r="O25" i="148"/>
  <c r="O58" i="148" s="1"/>
  <c r="O59" i="148" s="1"/>
  <c r="O63" i="148" s="1"/>
  <c r="O68" i="148" s="1"/>
  <c r="H26" i="147"/>
  <c r="E43" i="147"/>
  <c r="T43" i="147" s="1"/>
  <c r="G43" i="147"/>
  <c r="P25" i="153"/>
  <c r="R24" i="153"/>
  <c r="O48" i="147"/>
  <c r="M52" i="147"/>
  <c r="K26" i="148"/>
  <c r="J43" i="148"/>
  <c r="P43" i="148"/>
  <c r="Q26" i="148"/>
  <c r="G25" i="154"/>
  <c r="I24" i="154"/>
  <c r="F25" i="154"/>
  <c r="O24" i="153"/>
  <c r="M25" i="153"/>
  <c r="D47" i="153"/>
  <c r="D43" i="153" s="1"/>
  <c r="F43" i="153"/>
  <c r="P25" i="154"/>
  <c r="R24" i="154"/>
  <c r="L48" i="147"/>
  <c r="L25" i="147" s="1"/>
  <c r="L58" i="147" s="1"/>
  <c r="L59" i="147" s="1"/>
  <c r="J52" i="147"/>
  <c r="K26" i="147"/>
  <c r="J43" i="147"/>
  <c r="M43" i="147"/>
  <c r="N26" i="147"/>
  <c r="I24" i="153"/>
  <c r="G25" i="153"/>
  <c r="F25" i="153"/>
  <c r="I25" i="147"/>
  <c r="F52" i="147"/>
  <c r="F26" i="148" l="1"/>
  <c r="O25" i="147"/>
  <c r="O58" i="147" s="1"/>
  <c r="O59" i="147" s="1"/>
  <c r="O63" i="147" s="1"/>
  <c r="O68" i="147" s="1"/>
  <c r="M68" i="147" s="1"/>
  <c r="D45" i="148"/>
  <c r="L25" i="148"/>
  <c r="L58" i="148" s="1"/>
  <c r="L59" i="148" s="1"/>
  <c r="D45" i="147"/>
  <c r="D25" i="153"/>
  <c r="T52" i="147"/>
  <c r="D52" i="147"/>
  <c r="I58" i="147"/>
  <c r="I59" i="147" s="1"/>
  <c r="N25" i="147"/>
  <c r="M26" i="147"/>
  <c r="P24" i="154"/>
  <c r="P53" i="154" s="1"/>
  <c r="P54" i="154" s="1"/>
  <c r="R53" i="154"/>
  <c r="R54" i="154" s="1"/>
  <c r="D25" i="154"/>
  <c r="R53" i="153"/>
  <c r="R54" i="153" s="1"/>
  <c r="P24" i="153"/>
  <c r="P53" i="153" s="1"/>
  <c r="P54" i="153" s="1"/>
  <c r="I58" i="148"/>
  <c r="I59" i="148" s="1"/>
  <c r="D43" i="148"/>
  <c r="J24" i="154"/>
  <c r="J53" i="154" s="1"/>
  <c r="J54" i="154" s="1"/>
  <c r="L53" i="154"/>
  <c r="L54" i="154" s="1"/>
  <c r="M24" i="153"/>
  <c r="M53" i="153" s="1"/>
  <c r="M54" i="153" s="1"/>
  <c r="O53" i="153"/>
  <c r="O54" i="153" s="1"/>
  <c r="E26" i="148"/>
  <c r="J26" i="148"/>
  <c r="K25" i="148"/>
  <c r="H25" i="147"/>
  <c r="E26" i="147"/>
  <c r="G26" i="147"/>
  <c r="F23" i="142"/>
  <c r="F28" i="142" s="1"/>
  <c r="M24" i="154"/>
  <c r="M53" i="154" s="1"/>
  <c r="M54" i="154" s="1"/>
  <c r="O53" i="154"/>
  <c r="O54" i="154" s="1"/>
  <c r="G26" i="148"/>
  <c r="H25" i="148"/>
  <c r="L53" i="153"/>
  <c r="L54" i="153" s="1"/>
  <c r="J24" i="153"/>
  <c r="J53" i="153" s="1"/>
  <c r="J54" i="153" s="1"/>
  <c r="Q25" i="148"/>
  <c r="P26" i="148"/>
  <c r="O71" i="148"/>
  <c r="M71" i="148" s="1"/>
  <c r="O66" i="148"/>
  <c r="O69" i="148" s="1"/>
  <c r="M68" i="148"/>
  <c r="R71" i="147"/>
  <c r="P71" i="147" s="1"/>
  <c r="R66" i="147"/>
  <c r="R69" i="147" s="1"/>
  <c r="P68" i="147"/>
  <c r="R66" i="148"/>
  <c r="R69" i="148" s="1"/>
  <c r="R71" i="148"/>
  <c r="P71" i="148" s="1"/>
  <c r="P68" i="148"/>
  <c r="N25" i="148"/>
  <c r="M26" i="148"/>
  <c r="F24" i="153"/>
  <c r="F53" i="153" s="1"/>
  <c r="F54" i="153" s="1"/>
  <c r="I53" i="153"/>
  <c r="I54" i="153" s="1"/>
  <c r="G24" i="153"/>
  <c r="K25" i="147"/>
  <c r="J26" i="147"/>
  <c r="F24" i="154"/>
  <c r="F53" i="154" s="1"/>
  <c r="F54" i="154" s="1"/>
  <c r="G24" i="154"/>
  <c r="I53" i="154"/>
  <c r="I54" i="154" s="1"/>
  <c r="D43" i="147"/>
  <c r="D52" i="148"/>
  <c r="T52" i="148"/>
  <c r="Q25" i="147"/>
  <c r="P26" i="147"/>
  <c r="F25" i="147" l="1"/>
  <c r="F58" i="147" s="1"/>
  <c r="F59" i="147" s="1"/>
  <c r="O66" i="147"/>
  <c r="O69" i="147" s="1"/>
  <c r="O71" i="147"/>
  <c r="M71" i="147" s="1"/>
  <c r="F25" i="148"/>
  <c r="F58" i="148" s="1"/>
  <c r="F59" i="148" s="1"/>
  <c r="F25" i="142"/>
  <c r="F30" i="142" s="1"/>
  <c r="D24" i="154"/>
  <c r="D53" i="154" s="1"/>
  <c r="D54" i="154" s="1"/>
  <c r="G53" i="154"/>
  <c r="G54" i="154" s="1"/>
  <c r="G53" i="153"/>
  <c r="G54" i="153" s="1"/>
  <c r="D24" i="153"/>
  <c r="D53" i="153" s="1"/>
  <c r="D54" i="153" s="1"/>
  <c r="G25" i="148"/>
  <c r="H58" i="148"/>
  <c r="H59" i="148" s="1"/>
  <c r="E25" i="148"/>
  <c r="E58" i="148" s="1"/>
  <c r="E59" i="148" s="1"/>
  <c r="H58" i="147"/>
  <c r="H59" i="147" s="1"/>
  <c r="E25" i="147"/>
  <c r="E58" i="147" s="1"/>
  <c r="E59" i="147" s="1"/>
  <c r="G25" i="147"/>
  <c r="M25" i="147"/>
  <c r="M58" i="147" s="1"/>
  <c r="M59" i="147" s="1"/>
  <c r="N58" i="147"/>
  <c r="N59" i="147" s="1"/>
  <c r="Q58" i="147"/>
  <c r="Q59" i="147" s="1"/>
  <c r="P25" i="147"/>
  <c r="P58" i="147" s="1"/>
  <c r="P59" i="147" s="1"/>
  <c r="Q58" i="148"/>
  <c r="Q59" i="148" s="1"/>
  <c r="P25" i="148"/>
  <c r="P58" i="148" s="1"/>
  <c r="P59" i="148" s="1"/>
  <c r="D26" i="148"/>
  <c r="G23" i="142"/>
  <c r="G28" i="142" s="1"/>
  <c r="F46" i="142" s="1"/>
  <c r="G46" i="142" s="1"/>
  <c r="N58" i="148"/>
  <c r="N59" i="148" s="1"/>
  <c r="M25" i="148"/>
  <c r="M58" i="148" s="1"/>
  <c r="M59" i="148" s="1"/>
  <c r="D26" i="147"/>
  <c r="K58" i="147"/>
  <c r="K59" i="147" s="1"/>
  <c r="J25" i="147"/>
  <c r="J58" i="147" s="1"/>
  <c r="J59" i="147" s="1"/>
  <c r="J61" i="147" s="1"/>
  <c r="K58" i="148"/>
  <c r="K59" i="148" s="1"/>
  <c r="J25" i="148"/>
  <c r="J58" i="148" s="1"/>
  <c r="J59" i="148" s="1"/>
  <c r="J61" i="148" s="1"/>
  <c r="F22" i="142" l="1"/>
  <c r="F27" i="142" s="1"/>
  <c r="Q61" i="147"/>
  <c r="Q63" i="147"/>
  <c r="Q67" i="147" s="1"/>
  <c r="E63" i="147"/>
  <c r="E67" i="147" s="1"/>
  <c r="E61" i="147"/>
  <c r="G58" i="148"/>
  <c r="G59" i="148" s="1"/>
  <c r="G61" i="148" s="1"/>
  <c r="D25" i="148"/>
  <c r="D58" i="148" s="1"/>
  <c r="D59" i="148" s="1"/>
  <c r="D61" i="148" s="1"/>
  <c r="D35" i="141"/>
  <c r="K61" i="148"/>
  <c r="K63" i="148"/>
  <c r="K67" i="148" s="1"/>
  <c r="N61" i="147"/>
  <c r="N63" i="147"/>
  <c r="N67" i="147" s="1"/>
  <c r="H63" i="147"/>
  <c r="H67" i="147" s="1"/>
  <c r="H61" i="147"/>
  <c r="E35" i="141"/>
  <c r="M61" i="148"/>
  <c r="M63" i="148"/>
  <c r="M64" i="148" s="1"/>
  <c r="M65" i="148" s="1"/>
  <c r="P61" i="148"/>
  <c r="P63" i="148"/>
  <c r="P64" i="148" s="1"/>
  <c r="P65" i="148" s="1"/>
  <c r="M61" i="147"/>
  <c r="M63" i="147"/>
  <c r="M64" i="147" s="1"/>
  <c r="M65" i="147" s="1"/>
  <c r="E61" i="148"/>
  <c r="E63" i="148"/>
  <c r="E67" i="148" s="1"/>
  <c r="K63" i="147"/>
  <c r="K67" i="147" s="1"/>
  <c r="K61" i="147"/>
  <c r="N63" i="148"/>
  <c r="N67" i="148" s="1"/>
  <c r="N61" i="148"/>
  <c r="Q63" i="148"/>
  <c r="Q67" i="148" s="1"/>
  <c r="Q61" i="148"/>
  <c r="P61" i="147"/>
  <c r="P63" i="147"/>
  <c r="P64" i="147" s="1"/>
  <c r="P65" i="147" s="1"/>
  <c r="G58" i="147"/>
  <c r="G59" i="147" s="1"/>
  <c r="G61" i="147" s="1"/>
  <c r="D25" i="147"/>
  <c r="D58" i="147" s="1"/>
  <c r="D59" i="147" s="1"/>
  <c r="D61" i="147" s="1"/>
  <c r="H61" i="148"/>
  <c r="H63" i="148"/>
  <c r="H67" i="148" s="1"/>
  <c r="D23" i="142"/>
  <c r="D28" i="142" s="1"/>
  <c r="G25" i="142" l="1"/>
  <c r="G30" i="142" s="1"/>
  <c r="F47" i="142" s="1"/>
  <c r="G47" i="142" s="1"/>
  <c r="G22" i="142"/>
  <c r="G27" i="142" s="1"/>
  <c r="F45" i="142" s="1"/>
  <c r="G45" i="142" s="1"/>
  <c r="H66" i="148"/>
  <c r="H69" i="148" s="1"/>
  <c r="H70" i="148"/>
  <c r="G70" i="148" s="1"/>
  <c r="G67" i="148"/>
  <c r="H66" i="147"/>
  <c r="H69" i="147" s="1"/>
  <c r="G67" i="147"/>
  <c r="H70" i="147"/>
  <c r="G70" i="147" s="1"/>
  <c r="O57" i="154"/>
  <c r="L57" i="154"/>
  <c r="R57" i="154"/>
  <c r="I57" i="154"/>
  <c r="E23" i="142"/>
  <c r="E28" i="142" s="1"/>
  <c r="D46" i="142" s="1"/>
  <c r="E46" i="142" s="1"/>
  <c r="Q70" i="148"/>
  <c r="P70" i="148" s="1"/>
  <c r="P67" i="148"/>
  <c r="Q66" i="148"/>
  <c r="Q69" i="148" s="1"/>
  <c r="O57" i="153"/>
  <c r="R57" i="153"/>
  <c r="L57" i="153"/>
  <c r="N66" i="147"/>
  <c r="N69" i="147" s="1"/>
  <c r="M67" i="147"/>
  <c r="N70" i="147"/>
  <c r="M70" i="147" s="1"/>
  <c r="D67" i="148"/>
  <c r="E70" i="148"/>
  <c r="D70" i="148" s="1"/>
  <c r="E66" i="148"/>
  <c r="E69" i="148" s="1"/>
  <c r="K70" i="148"/>
  <c r="J70" i="148" s="1"/>
  <c r="J67" i="148"/>
  <c r="K66" i="148"/>
  <c r="K69" i="148" s="1"/>
  <c r="I62" i="147"/>
  <c r="Q66" i="147"/>
  <c r="Q69" i="147" s="1"/>
  <c r="P67" i="147"/>
  <c r="Q70" i="147"/>
  <c r="P70" i="147" s="1"/>
  <c r="I57" i="153"/>
  <c r="M67" i="148"/>
  <c r="N70" i="148"/>
  <c r="M70" i="148" s="1"/>
  <c r="N66" i="148"/>
  <c r="N69" i="148" s="1"/>
  <c r="K70" i="147"/>
  <c r="J70" i="147" s="1"/>
  <c r="K66" i="147"/>
  <c r="K69" i="147" s="1"/>
  <c r="J67" i="147"/>
  <c r="E70" i="147"/>
  <c r="D70" i="147" s="1"/>
  <c r="D67" i="147"/>
  <c r="E66" i="147"/>
  <c r="E69" i="147" s="1"/>
  <c r="F44" i="142" l="1"/>
  <c r="G44" i="142" s="1"/>
  <c r="G49" i="142" s="1"/>
  <c r="I62" i="148"/>
  <c r="I63" i="148" s="1"/>
  <c r="I68" i="148" s="1"/>
  <c r="L58" i="153"/>
  <c r="J57" i="153"/>
  <c r="J58" i="153" s="1"/>
  <c r="L62" i="147"/>
  <c r="L62" i="148"/>
  <c r="G62" i="147"/>
  <c r="G63" i="147" s="1"/>
  <c r="G64" i="147" s="1"/>
  <c r="G65" i="147" s="1"/>
  <c r="I63" i="147"/>
  <c r="I68" i="147" s="1"/>
  <c r="P57" i="153"/>
  <c r="P58" i="153" s="1"/>
  <c r="R58" i="153"/>
  <c r="M57" i="153"/>
  <c r="M58" i="153" s="1"/>
  <c r="O58" i="153"/>
  <c r="G57" i="154"/>
  <c r="G58" i="154" s="1"/>
  <c r="I58" i="154"/>
  <c r="F57" i="154"/>
  <c r="J57" i="154"/>
  <c r="J58" i="154" s="1"/>
  <c r="L58" i="154"/>
  <c r="R58" i="154"/>
  <c r="P57" i="154"/>
  <c r="P58" i="154" s="1"/>
  <c r="O58" i="154"/>
  <c r="M57" i="154"/>
  <c r="M58" i="154" s="1"/>
  <c r="I58" i="153"/>
  <c r="G57" i="153"/>
  <c r="G58" i="153" s="1"/>
  <c r="F57" i="153"/>
  <c r="G62" i="148" l="1"/>
  <c r="G63" i="148" s="1"/>
  <c r="G64" i="148" s="1"/>
  <c r="G65" i="148" s="1"/>
  <c r="F58" i="153"/>
  <c r="D57" i="153"/>
  <c r="D58" i="153" s="1"/>
  <c r="L63" i="147"/>
  <c r="L68" i="147" s="1"/>
  <c r="F62" i="147"/>
  <c r="J62" i="147"/>
  <c r="J63" i="147" s="1"/>
  <c r="J64" i="147" s="1"/>
  <c r="J65" i="147" s="1"/>
  <c r="D22" i="142"/>
  <c r="D27" i="142" s="1"/>
  <c r="D25" i="142"/>
  <c r="D30" i="142" s="1"/>
  <c r="I71" i="148"/>
  <c r="G71" i="148" s="1"/>
  <c r="I66" i="148"/>
  <c r="I69" i="148" s="1"/>
  <c r="G68" i="148"/>
  <c r="D37" i="141"/>
  <c r="I66" i="147"/>
  <c r="I69" i="147" s="1"/>
  <c r="I71" i="147"/>
  <c r="G71" i="147" s="1"/>
  <c r="G68" i="147"/>
  <c r="E37" i="141"/>
  <c r="D57" i="154"/>
  <c r="D58" i="154" s="1"/>
  <c r="F58" i="154"/>
  <c r="L63" i="148"/>
  <c r="L68" i="148" s="1"/>
  <c r="F62" i="148"/>
  <c r="J62" i="148"/>
  <c r="J63" i="148" s="1"/>
  <c r="J64" i="148" s="1"/>
  <c r="J65" i="148" s="1"/>
  <c r="N30" i="103" l="1"/>
  <c r="D62" i="148"/>
  <c r="D63" i="148" s="1"/>
  <c r="D64" i="148" s="1"/>
  <c r="D65" i="148" s="1"/>
  <c r="F63" i="148"/>
  <c r="F68" i="148" s="1"/>
  <c r="R26" i="103"/>
  <c r="D39" i="141"/>
  <c r="D42" i="141" s="1"/>
  <c r="D45" i="141" s="1"/>
  <c r="E25" i="142"/>
  <c r="E30" i="142" s="1"/>
  <c r="D47" i="142" s="1"/>
  <c r="E47" i="142" s="1"/>
  <c r="L66" i="148"/>
  <c r="L69" i="148" s="1"/>
  <c r="J68" i="148"/>
  <c r="L71" i="148"/>
  <c r="J71" i="148" s="1"/>
  <c r="L62" i="154"/>
  <c r="D62" i="147"/>
  <c r="D63" i="147" s="1"/>
  <c r="D64" i="147" s="1"/>
  <c r="D65" i="147" s="1"/>
  <c r="F63" i="147"/>
  <c r="F68" i="147" s="1"/>
  <c r="O62" i="154"/>
  <c r="E39" i="141"/>
  <c r="E42" i="141" s="1"/>
  <c r="E45" i="141" s="1"/>
  <c r="I91" i="119"/>
  <c r="I92" i="119" s="1"/>
  <c r="J68" i="147"/>
  <c r="L66" i="147"/>
  <c r="L69" i="147" s="1"/>
  <c r="L71" i="147"/>
  <c r="J71" i="147" s="1"/>
  <c r="L62" i="153" l="1"/>
  <c r="O62" i="153"/>
  <c r="M62" i="154"/>
  <c r="O65" i="154"/>
  <c r="M65" i="154" s="1"/>
  <c r="L65" i="154"/>
  <c r="J65" i="154" s="1"/>
  <c r="J62" i="154"/>
  <c r="L45" i="110"/>
  <c r="F71" i="148"/>
  <c r="D71" i="148" s="1"/>
  <c r="D68" i="148"/>
  <c r="F66" i="148"/>
  <c r="F69" i="148" s="1"/>
  <c r="I45" i="110"/>
  <c r="R62" i="153"/>
  <c r="F71" i="147"/>
  <c r="D71" i="147" s="1"/>
  <c r="D68" i="147"/>
  <c r="F66" i="147"/>
  <c r="F69" i="147" s="1"/>
  <c r="E22" i="142"/>
  <c r="E27" i="142" s="1"/>
  <c r="D45" i="142" s="1"/>
  <c r="I62" i="153"/>
  <c r="E45" i="142" l="1"/>
  <c r="D44" i="142"/>
  <c r="E44" i="142" s="1"/>
  <c r="E49" i="142" s="1"/>
  <c r="R65" i="153"/>
  <c r="P65" i="153" s="1"/>
  <c r="P62" i="153"/>
  <c r="M62" i="153"/>
  <c r="O65" i="153"/>
  <c r="M65" i="153" s="1"/>
  <c r="L65" i="153"/>
  <c r="J65" i="153" s="1"/>
  <c r="J62" i="153"/>
  <c r="I65" i="153"/>
  <c r="G65" i="153" s="1"/>
  <c r="G62" i="153"/>
</calcChain>
</file>

<file path=xl/comments1.xml><?xml version="1.0" encoding="utf-8"?>
<comments xmlns="http://schemas.openxmlformats.org/spreadsheetml/2006/main">
  <authors>
    <author>Пользователь</author>
  </authors>
  <commentList>
    <comment ref="G34" authorId="0" shapeId="0">
      <text>
        <r>
          <rPr>
            <b/>
            <sz val="9"/>
            <color indexed="81"/>
            <rFont val="Tahoma"/>
            <family val="2"/>
            <charset val="204"/>
          </rPr>
          <t>Пользователь:</t>
        </r>
        <r>
          <rPr>
            <sz val="9"/>
            <color indexed="81"/>
            <rFont val="Tahoma"/>
            <family val="2"/>
            <charset val="204"/>
          </rPr>
          <t xml:space="preserve">
тариф на виробництво додаток 2 постанови НКРЕКП від 30.11.2020 № 2261</t>
        </r>
      </text>
    </comment>
  </commentList>
</comments>
</file>

<file path=xl/comments2.xml><?xml version="1.0" encoding="utf-8"?>
<comments xmlns="http://schemas.openxmlformats.org/spreadsheetml/2006/main">
  <authors>
    <author>Пользователь</author>
  </authors>
  <commentList>
    <comment ref="F10" authorId="0" shapeId="0">
      <text>
        <r>
          <rPr>
            <b/>
            <sz val="9"/>
            <color indexed="81"/>
            <rFont val="Tahoma"/>
            <family val="2"/>
            <charset val="204"/>
          </rPr>
          <t>Пользователь:</t>
        </r>
        <r>
          <rPr>
            <sz val="9"/>
            <color indexed="81"/>
            <rFont val="Tahoma"/>
            <family val="2"/>
            <charset val="204"/>
          </rPr>
          <t xml:space="preserve">
Додаток5, пункт9 постанови НКРЕКП від 30.11.2020 № 2261</t>
        </r>
      </text>
    </comment>
  </commentList>
</comments>
</file>

<file path=xl/sharedStrings.xml><?xml version="1.0" encoding="utf-8"?>
<sst xmlns="http://schemas.openxmlformats.org/spreadsheetml/2006/main" count="6430" uniqueCount="1171">
  <si>
    <t>Інші види діяльності</t>
  </si>
  <si>
    <t>1.1.1</t>
  </si>
  <si>
    <t>1.1.3</t>
  </si>
  <si>
    <t>1.1.2</t>
  </si>
  <si>
    <t>1.2</t>
  </si>
  <si>
    <t>1.3.1</t>
  </si>
  <si>
    <t>1.3.2</t>
  </si>
  <si>
    <t>ел</t>
  </si>
  <si>
    <t>іп</t>
  </si>
  <si>
    <t>вода</t>
  </si>
  <si>
    <t>х</t>
  </si>
  <si>
    <t>населення</t>
  </si>
  <si>
    <t>релігійні</t>
  </si>
  <si>
    <t>Вартість покупної теплової енергії</t>
  </si>
  <si>
    <t>%</t>
  </si>
  <si>
    <t>Фінансові витрати</t>
  </si>
  <si>
    <t>Інші витрати</t>
  </si>
  <si>
    <t>на розвиток виробництва (виробничі інвестиції)</t>
  </si>
  <si>
    <t>податок на прибуток</t>
  </si>
  <si>
    <t>Витрати на покриття втрат</t>
  </si>
  <si>
    <t>М.П.</t>
  </si>
  <si>
    <t>(найменування  ліцензіата)</t>
  </si>
  <si>
    <t>№ з/п</t>
  </si>
  <si>
    <t>Показники</t>
  </si>
  <si>
    <t>Одиниці виміру</t>
  </si>
  <si>
    <t>Річний план</t>
  </si>
  <si>
    <t>січень</t>
  </si>
  <si>
    <t>лютий</t>
  </si>
  <si>
    <t>березень</t>
  </si>
  <si>
    <t>квітень</t>
  </si>
  <si>
    <t>вересень</t>
  </si>
  <si>
    <t>жовтень</t>
  </si>
  <si>
    <t>листопад</t>
  </si>
  <si>
    <t>грудень</t>
  </si>
  <si>
    <t>Гкал</t>
  </si>
  <si>
    <t>1.1</t>
  </si>
  <si>
    <t>2.1</t>
  </si>
  <si>
    <t>2.2</t>
  </si>
  <si>
    <t>4.1</t>
  </si>
  <si>
    <t>5</t>
  </si>
  <si>
    <t>6</t>
  </si>
  <si>
    <t>те саме у відсотках від рядка 3</t>
  </si>
  <si>
    <t>7</t>
  </si>
  <si>
    <t>господарські потреби ліцензованої діяльності ліцензіата</t>
  </si>
  <si>
    <t>7.3.1</t>
  </si>
  <si>
    <t>те саме у відсотках від рядка 7.3</t>
  </si>
  <si>
    <t>7.3.2</t>
  </si>
  <si>
    <t>релігійних організацій</t>
  </si>
  <si>
    <t>7.3.3</t>
  </si>
  <si>
    <t>бюджетних установ</t>
  </si>
  <si>
    <t>7.3.4</t>
  </si>
  <si>
    <t>інших споживачів</t>
  </si>
  <si>
    <t>8</t>
  </si>
  <si>
    <t>Гкал/год</t>
  </si>
  <si>
    <t>5.1</t>
  </si>
  <si>
    <t>5.1.1</t>
  </si>
  <si>
    <t>5.1.2</t>
  </si>
  <si>
    <t>5.1.3</t>
  </si>
  <si>
    <t>5.1.4</t>
  </si>
  <si>
    <t>6.4</t>
  </si>
  <si>
    <t>(найменування ліцензіата)</t>
  </si>
  <si>
    <t>без ПДВ</t>
  </si>
  <si>
    <t>Одиниця виміру</t>
  </si>
  <si>
    <t>Сумарні та середньозважені показники</t>
  </si>
  <si>
    <t>Виробництво теплової енергії для потреб населення</t>
  </si>
  <si>
    <t>Виробництво теплової енергії для  потреб релігійних організацій</t>
  </si>
  <si>
    <t>Виробництво теплової енергії для  потреб бюджетних установ</t>
  </si>
  <si>
    <t>Виробництво теплової енергії для  потреб інших споживачів</t>
  </si>
  <si>
    <t>тис. грн</t>
  </si>
  <si>
    <t>електроенергія</t>
  </si>
  <si>
    <t>1.1.4</t>
  </si>
  <si>
    <t>решта витрат</t>
  </si>
  <si>
    <t>1.1.5</t>
  </si>
  <si>
    <t>вода для технологічних потреб та водовідведення</t>
  </si>
  <si>
    <t>мат</t>
  </si>
  <si>
    <t>матеріали, запасні  частини та інші матеріальні ресурси</t>
  </si>
  <si>
    <t>1.3</t>
  </si>
  <si>
    <t>1.3.3</t>
  </si>
  <si>
    <t>1.4</t>
  </si>
  <si>
    <t>1.4.1</t>
  </si>
  <si>
    <t>витрати на оплату праці</t>
  </si>
  <si>
    <t>1.4.2</t>
  </si>
  <si>
    <t>відрахування  на соціальні заходи</t>
  </si>
  <si>
    <t>1.4.3</t>
  </si>
  <si>
    <t>інші витрати</t>
  </si>
  <si>
    <t>відрахування на соціальні заходи</t>
  </si>
  <si>
    <t>2.3</t>
  </si>
  <si>
    <t>3</t>
  </si>
  <si>
    <t>4</t>
  </si>
  <si>
    <t>7.1</t>
  </si>
  <si>
    <t>7.2</t>
  </si>
  <si>
    <t>7.3</t>
  </si>
  <si>
    <t>7.4</t>
  </si>
  <si>
    <t>7.5</t>
  </si>
  <si>
    <t>грн/Гкал</t>
  </si>
  <si>
    <t>Транспортування теплової енергії для  потреб релігійних організацій</t>
  </si>
  <si>
    <t>Транспортування теплової енергії для потреб населення</t>
  </si>
  <si>
    <t>Транспортування теплової енергії для  потреб бюджетних установ</t>
  </si>
  <si>
    <t>Транспортування теплової енергії для  потреб інших споживачів</t>
  </si>
  <si>
    <t>вода для технологічних потреб  та водовідведення</t>
  </si>
  <si>
    <t xml:space="preserve">амортизаційні відрахування </t>
  </si>
  <si>
    <t>інші прямі витрати</t>
  </si>
  <si>
    <t xml:space="preserve">Інші операційні витрати * </t>
  </si>
  <si>
    <t>Повна собівартість*</t>
  </si>
  <si>
    <t xml:space="preserve">тис. грн </t>
  </si>
  <si>
    <t>релігійні організації</t>
  </si>
  <si>
    <t>прямі матеріальні витрати</t>
  </si>
  <si>
    <t xml:space="preserve">Інші  операційні витрати*  </t>
  </si>
  <si>
    <t>Найменування показника</t>
  </si>
  <si>
    <t>витрати на покриття втрат</t>
  </si>
  <si>
    <t>3.1</t>
  </si>
  <si>
    <t>3.2</t>
  </si>
  <si>
    <t>3.3</t>
  </si>
  <si>
    <t>4.2</t>
  </si>
  <si>
    <t>4.3</t>
  </si>
  <si>
    <t>5.2</t>
  </si>
  <si>
    <t>5.3</t>
  </si>
  <si>
    <t>6.1</t>
  </si>
  <si>
    <t>6.2</t>
  </si>
  <si>
    <t>6.3</t>
  </si>
  <si>
    <t>8.1</t>
  </si>
  <si>
    <t>8.2</t>
  </si>
  <si>
    <t>8.3</t>
  </si>
  <si>
    <t>8.4</t>
  </si>
  <si>
    <t>Без ПДВ</t>
  </si>
  <si>
    <t>Плановий рік</t>
  </si>
  <si>
    <t>Виробництво теплової енергії котельнями</t>
  </si>
  <si>
    <t>Відпуск теплової енергії з колекторів котелень</t>
  </si>
  <si>
    <t>кВт∙год/ Гкал</t>
  </si>
  <si>
    <t>тис. кВт∙год</t>
  </si>
  <si>
    <t>коп/кВт ∙год</t>
  </si>
  <si>
    <t>тис. кВАр∙год</t>
  </si>
  <si>
    <t>коп/кВАр∙год</t>
  </si>
  <si>
    <t>Транспортування теплової енергії власними тепловими мережами</t>
  </si>
  <si>
    <t>Обсяг надходження теплової енергії у власні теплові мережі</t>
  </si>
  <si>
    <t>Гкал </t>
  </si>
  <si>
    <t>кВт·год /Гкал </t>
  </si>
  <si>
    <t>тис. кВт·год </t>
  </si>
  <si>
    <t>коп/кВт·год </t>
  </si>
  <si>
    <t>тис. грн </t>
  </si>
  <si>
    <t>Теплове навантаження об’єктів теплоспоживання власних споживачів</t>
  </si>
  <si>
    <t>9.1</t>
  </si>
  <si>
    <t>інші споживачі</t>
  </si>
  <si>
    <t>4.4</t>
  </si>
  <si>
    <t>4.5</t>
  </si>
  <si>
    <t>Найменування показників</t>
  </si>
  <si>
    <t>бюджетні установи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</si>
  <si>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</si>
  <si>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</si>
  <si>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</si>
  <si>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</si>
  <si>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</si>
  <si>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</si>
  <si>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</si>
  <si>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</si>
  <si>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</si>
  <si>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</si>
  <si>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 xml:space="preserve">             (підпис)</t>
  </si>
  <si>
    <t>(підпис)</t>
  </si>
  <si>
    <t xml:space="preserve"> 1.2</t>
  </si>
  <si>
    <t>2.</t>
  </si>
  <si>
    <t>1</t>
  </si>
  <si>
    <t>2</t>
  </si>
  <si>
    <t xml:space="preserve">витрати на оплату праці </t>
  </si>
  <si>
    <t xml:space="preserve"> 2.2</t>
  </si>
  <si>
    <t>13.1</t>
  </si>
  <si>
    <t>19</t>
  </si>
  <si>
    <t>20</t>
  </si>
  <si>
    <t>21</t>
  </si>
  <si>
    <t>22</t>
  </si>
  <si>
    <t>у тому числі:</t>
  </si>
  <si>
    <t>1.3.4</t>
  </si>
  <si>
    <t>внески на регулювання</t>
  </si>
  <si>
    <t>паливо*</t>
  </si>
  <si>
    <t>9.2</t>
  </si>
  <si>
    <t>9.3</t>
  </si>
  <si>
    <t xml:space="preserve">  травень</t>
  </si>
  <si>
    <t xml:space="preserve">   червень</t>
  </si>
  <si>
    <t xml:space="preserve">  липень</t>
  </si>
  <si>
    <t xml:space="preserve">  серпень</t>
  </si>
  <si>
    <t>план</t>
  </si>
  <si>
    <t xml:space="preserve"> 1.2.1</t>
  </si>
  <si>
    <t xml:space="preserve"> 1.2.2</t>
  </si>
  <si>
    <t xml:space="preserve"> 1.2.3</t>
  </si>
  <si>
    <t xml:space="preserve"> 1.2.4</t>
  </si>
  <si>
    <t xml:space="preserve"> 1.2.5</t>
  </si>
  <si>
    <t>2.1.1</t>
  </si>
  <si>
    <t>2.1.2</t>
  </si>
  <si>
    <t>2.1.3</t>
  </si>
  <si>
    <t>2.1.4</t>
  </si>
  <si>
    <t>2.1.5</t>
  </si>
  <si>
    <t xml:space="preserve"> 2.2.1</t>
  </si>
  <si>
    <t xml:space="preserve"> 2.2.2</t>
  </si>
  <si>
    <t xml:space="preserve"> 2.2.3</t>
  </si>
  <si>
    <t xml:space="preserve"> 2.2.4</t>
  </si>
  <si>
    <t>Надходження теплової енергії в   мережу ліцензіата, усього (рядок 2 + рядок 1)</t>
  </si>
  <si>
    <t>Втрати теплової енергії в теплових мережах ліцензіата, усього:</t>
  </si>
  <si>
    <t>те саме у відсотках від (рядок 1 +  рядок 2.1)</t>
  </si>
  <si>
    <t>5.1.5</t>
  </si>
  <si>
    <t>те саме у відсотках від рядка 2.2</t>
  </si>
  <si>
    <t>5.2.1</t>
  </si>
  <si>
    <t>5.2.2</t>
  </si>
  <si>
    <t>5.2.3</t>
  </si>
  <si>
    <t>5.2.4</t>
  </si>
  <si>
    <t>те саме у відсотках від рядка 4</t>
  </si>
  <si>
    <t>6.5</t>
  </si>
  <si>
    <t>7.1.1</t>
  </si>
  <si>
    <t>7.1.2</t>
  </si>
  <si>
    <t>7.1.3</t>
  </si>
  <si>
    <t>7.1.4</t>
  </si>
  <si>
    <t>Теплове навантаження об’єктів теплоспоживання власних споживачів ліцензіата, усього, у тому числі на потреби:</t>
  </si>
  <si>
    <t>Теплове навантаження об’єктів теплоспоживання споживачів, інших суб'єктів (розшифрувати за назвами), що транспортують теплову енергію мережами ліцензіата, усього, у тому числі на потреби:</t>
  </si>
  <si>
    <t>9.4</t>
  </si>
  <si>
    <t>планований період</t>
  </si>
  <si>
    <t xml:space="preserve">прямі витрати на оплату праці </t>
  </si>
  <si>
    <t>загальновиробничі витрати, у тому числі:</t>
  </si>
  <si>
    <t>амортизаційні відрахування</t>
  </si>
  <si>
    <t>1.4.4</t>
  </si>
  <si>
    <t>2.4</t>
  </si>
  <si>
    <t>Коригування витрат</t>
  </si>
  <si>
    <t>Вартість виробництва теплової енергії на власних котельнях</t>
  </si>
  <si>
    <t>13.2</t>
  </si>
  <si>
    <t>виробничі інвестиції</t>
  </si>
  <si>
    <t xml:space="preserve">Прямі витрати на оплату праці </t>
  </si>
  <si>
    <t>витрати на теплову енергію для компенсації втрат теплової енергії в теплових мережах інших суб'єктів господарювання при її транспортуванні</t>
  </si>
  <si>
    <t>решта витрат на транспортування теплової енергії тепловими мережами інших суб'єктів господарювання при її транспортуванні</t>
  </si>
  <si>
    <t>Вартість транспортування теплової енергії інших суб’єктів господарювання</t>
  </si>
  <si>
    <t>Річний обсяг транспортування (реалізації) теплової енергії інших суб’єктів господарювання</t>
  </si>
  <si>
    <t>Теплове навантаження об’єктів теплоспоживання споживачів інших суб’єктів господарювання</t>
  </si>
  <si>
    <t>Вартість постачання теплової енергії</t>
  </si>
  <si>
    <t xml:space="preserve">Тариф на постачання теплової енергії  </t>
  </si>
  <si>
    <t>Річний обсяг реалізації теплової енергії споживачам</t>
  </si>
  <si>
    <t>Тариф на виробництво теплової енергії, у тому числі:</t>
  </si>
  <si>
    <t>тис грн; (грн/Гкал)</t>
  </si>
  <si>
    <t>коригування витрат</t>
  </si>
  <si>
    <t>Тариф на транспортування теплової енергії власним споживачам, у тому числі:</t>
  </si>
  <si>
    <t>3.4</t>
  </si>
  <si>
    <t xml:space="preserve">  Гкал</t>
  </si>
  <si>
    <t>Обсяг транспортування теплової енергії інших суб’єктів господарювання, Гкал</t>
  </si>
  <si>
    <t>Виробництво теплової енергії, умовно-змінні витрати</t>
  </si>
  <si>
    <t>Місячна абонентська плата за транспортування теплової енергії на одиницю теплового навантаження</t>
  </si>
  <si>
    <t xml:space="preserve">Умовно-змінна частина двоставкового тарифу на теплову енергію </t>
  </si>
  <si>
    <t>Вид палива </t>
  </si>
  <si>
    <t>Відпуск теплової енергії з колекторів, Гкал </t>
  </si>
  <si>
    <t>Норма питомих витрат умовного палива,
 кг у. п./Гкал </t>
  </si>
  <si>
    <t>Витрати умовного палива, тонн </t>
  </si>
  <si>
    <t>Вартість палива, 
тис. грн </t>
  </si>
  <si>
    <t>господарських потреб ліцензованої діяльності</t>
  </si>
  <si>
    <t>що припадають на населення</t>
  </si>
  <si>
    <t>що припадають на бюджетні установи</t>
  </si>
  <si>
    <t>що припадають на інших споживачів</t>
  </si>
  <si>
    <t>що припадають на релігійні організації</t>
  </si>
  <si>
    <t>Загальні витрати палива</t>
  </si>
  <si>
    <t>Тариф  (І клас напруги)</t>
  </si>
  <si>
    <t>Тариф  (ІІ клас напруги)</t>
  </si>
  <si>
    <t>коп/кВт∙год</t>
  </si>
  <si>
    <t>Тариф (I клас напруги) 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</si>
  <si>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</si>
  <si>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</si>
  <si>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</si>
  <si>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</si>
  <si>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</si>
  <si>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</si>
  <si>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</si>
  <si>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Серпень</t>
  </si>
  <si>
    <t>Вересень</t>
  </si>
  <si>
    <t>Жовтень</t>
  </si>
  <si>
    <t>Листопад</t>
  </si>
  <si>
    <t>Грудень</t>
  </si>
  <si>
    <t>Вентилятори</t>
  </si>
  <si>
    <t>Вентилятори пальників</t>
  </si>
  <si>
    <t>Димососи</t>
  </si>
  <si>
    <t>Живильні насоси</t>
  </si>
  <si>
    <t>Рециркуляційні насоси</t>
  </si>
  <si>
    <t>Сантехвентилятори</t>
  </si>
  <si>
    <t>Освітлення зовнішнє котельні</t>
  </si>
  <si>
    <t>Освітлення внутрішнє котельні</t>
  </si>
  <si>
    <t>Інше електровикористовуюче обладнання</t>
  </si>
  <si>
    <t>Мережеві насоси</t>
  </si>
  <si>
    <t>Підживлювальні насоси</t>
  </si>
  <si>
    <t>Насос сирої води</t>
  </si>
  <si>
    <t>Насоси хімводообробки</t>
  </si>
  <si>
    <t>Вакуум-насос, насос ежектора </t>
  </si>
  <si>
    <t>Підвищувальні насоси</t>
  </si>
  <si>
    <t>Циркуляційні насоси</t>
  </si>
  <si>
    <t>Циркуляційно-підвищувальні насоси</t>
  </si>
  <si>
    <t>Коригувальні насоси</t>
  </si>
  <si>
    <t>Насоси попутного дренажу</t>
  </si>
  <si>
    <t>Сольові насоси</t>
  </si>
  <si>
    <t>Дренажні насоси</t>
  </si>
  <si>
    <t>Електрообладнання, що встановлено на підкачуючих насосних станціях</t>
  </si>
  <si>
    <t>Електрообладнання, що встановлено на центральних теплових пунктах</t>
  </si>
  <si>
    <t>Послуга на гаряче водопостачання та опалення</t>
  </si>
  <si>
    <t>водопос- тачання</t>
  </si>
  <si>
    <t>водовід- ведення</t>
  </si>
  <si>
    <t xml:space="preserve">Обсяг споживання води власного видобутку (артезіанські свердловини)  </t>
  </si>
  <si>
    <t>Загальні обсяги   води та водовідведення</t>
  </si>
  <si>
    <t>Вартість водопостачання та водовідведення</t>
  </si>
  <si>
    <t>Обсяг покупної теплової енергії, Гкал </t>
  </si>
  <si>
    <t>Тариф на покупну теплову енергію, 
грн/Гкал</t>
  </si>
  <si>
    <t>Вид джерела теплової енергії</t>
  </si>
  <si>
    <t>Тариф на виробництво теплової енергії, грн/Гкал</t>
  </si>
  <si>
    <t xml:space="preserve">повна планована собівартість </t>
  </si>
  <si>
    <t>інше використання прибутку</t>
  </si>
  <si>
    <t xml:space="preserve">усього прибуток </t>
  </si>
  <si>
    <t>Обсяг надходження теплової енергії до теплових мереж</t>
  </si>
  <si>
    <t>Обсяг технологічних втрат теплової енергії у теплових мережах</t>
  </si>
  <si>
    <t>Обсяг корисного відпуску теплової енергії</t>
  </si>
  <si>
    <t xml:space="preserve">Тариф на виробництво теплової енергії </t>
  </si>
  <si>
    <t>Вартість теплової енергії  для компенсації втрат  теплової енергії  в теплових мережах</t>
  </si>
  <si>
    <t xml:space="preserve"> %</t>
  </si>
  <si>
    <t xml:space="preserve"> грн/Гкал</t>
  </si>
  <si>
    <t>Річний обсяг транспортування власної теплової енергії тепловими мережами інших суб’єктів господарювання, Гкал </t>
  </si>
  <si>
    <t>Вартість транспортування власної теплової енергії тепловими мережами інших суб’єктів господарювання, всього, 
тис. грн </t>
  </si>
  <si>
    <t>вартість придбання теплової енергії для компенсації втрат теплової енергії в теплових мережах, грн/Гкал</t>
  </si>
  <si>
    <t xml:space="preserve">у тому числі на 1 Гкал </t>
  </si>
  <si>
    <t xml:space="preserve">Фінансові витрати </t>
  </si>
  <si>
    <t>11.1</t>
  </si>
  <si>
    <t>11.2</t>
  </si>
  <si>
    <t xml:space="preserve">на розвиток виробництва (виробничі інвестиції) </t>
  </si>
  <si>
    <t>11.3</t>
  </si>
  <si>
    <t xml:space="preserve">Загальні витрати на  транспортування теплової енергії власним споживачам </t>
  </si>
  <si>
    <t>вартість 1 Гкал теплової енергії для компенсації втрат власної теплової енергії ліцензіата в теплових мережах</t>
  </si>
  <si>
    <t xml:space="preserve">вартість 1 Гкал теплової енергії решти розподілених витрат на транспортування теплової енергії тепловими мережами </t>
  </si>
  <si>
    <t>Річний обсяг транспортування теплової енергії власним споживачам</t>
  </si>
  <si>
    <t>Повна собівартість транспортування теплової енергії  інших суб'єктів господарювання</t>
  </si>
  <si>
    <t>10.1</t>
  </si>
  <si>
    <t>10.2</t>
  </si>
  <si>
    <t>10.3</t>
  </si>
  <si>
    <r>
      <t xml:space="preserve">   (ініціали, прізвище</t>
    </r>
    <r>
      <rPr>
        <sz val="10"/>
        <color theme="1"/>
        <rFont val="Arial"/>
        <family val="2"/>
        <charset val="204"/>
      </rPr>
      <t>)</t>
    </r>
  </si>
  <si>
    <t>Вартість палива  на одиницю відпуску теплової енергії з колекторів без урахування обсягу теплової енергії на господарські потреби ліцензованої діяльності, грн/Гкал</t>
  </si>
  <si>
    <t>Вартість послуг транспортування, 
тис. грн </t>
  </si>
  <si>
    <t>1.5</t>
  </si>
  <si>
    <t>1.5.1</t>
  </si>
  <si>
    <t>1.5.2</t>
  </si>
  <si>
    <t>1.5.3</t>
  </si>
  <si>
    <t>1.5.4</t>
  </si>
  <si>
    <t xml:space="preserve">   (ініціали, прізвище)</t>
  </si>
  <si>
    <t>Величина замовленої річної потужності об'єкта споживача за
договором розподілу природного газу</t>
  </si>
  <si>
    <t>Вартість послуг розподілу, 
тис. грн </t>
  </si>
  <si>
    <t>2.5</t>
  </si>
  <si>
    <t>2.5.1</t>
  </si>
  <si>
    <t>2.5.4</t>
  </si>
  <si>
    <t>3.5</t>
  </si>
  <si>
    <t>3.5.1</t>
  </si>
  <si>
    <t>3.5.2</t>
  </si>
  <si>
    <t>3.5.3</t>
  </si>
  <si>
    <t>3.5.4</t>
  </si>
  <si>
    <t>у тому числі вартість природного газу,  грн/Гкал</t>
  </si>
  <si>
    <t>Те ж на одиницю відпуску теплової енергії з колекторів без урахування обсягу теплової енергії на господарські потреби ліцензованої діяльності</t>
  </si>
  <si>
    <t>2.5.3</t>
  </si>
  <si>
    <t>4.5.1</t>
  </si>
  <si>
    <t>4.5.2</t>
  </si>
  <si>
    <t>4.5.3</t>
  </si>
  <si>
    <t>4.5.4</t>
  </si>
  <si>
    <t>котельні, усього, у тому числі на потреби:</t>
  </si>
  <si>
    <t>Інші операційні витрати виробництва теплової енергії власними котельнями**</t>
  </si>
  <si>
    <t>Собівартість виробництва теплової енергії власними котельнями</t>
  </si>
  <si>
    <t xml:space="preserve">Обсяг відпуску теплової енергії з колекторів котелень (крім систем автономного опалення) без урахування обсягу теплової енергії  на  господарські потреби ліцензованої діяльності </t>
  </si>
  <si>
    <t>Вартість виробництва 1 Гкал теплової енергії на власних котельнях (рядок 6/рядок 7)</t>
  </si>
  <si>
    <t xml:space="preserve">витрати на паливо у собівартості теплової енергії власних ТЕЦ, ТЕС, АЕС,  когенераційних установок </t>
  </si>
  <si>
    <t xml:space="preserve">Обсяг відпуску теплової енергії з колекторів власних ТЕЦ, ТЕС, АЕС,  когенераційних установок  та установок з використанням альтернативних джерел енергії без урахування обсягу теплової енергії  на  господарські потреби ліцензованої діяльності </t>
  </si>
  <si>
    <t>14.1</t>
  </si>
  <si>
    <t>витрати на паливо у витратах на покупну теплову енергію</t>
  </si>
  <si>
    <t>14.2</t>
  </si>
  <si>
    <t xml:space="preserve">Обсяг покупної теплової енергії без урахування обсягу теплової енергії на господарські потреби ліцензованої діяльності </t>
  </si>
  <si>
    <t>Вартість 1 Гкал теплової енергії, придбаної в інших суб’єктів господарювання 
(рядок 14/рядок 15)</t>
  </si>
  <si>
    <t xml:space="preserve">Повна собівартість виробництва теплової енергії </t>
  </si>
  <si>
    <t xml:space="preserve">Витрати на покриття втрат </t>
  </si>
  <si>
    <t>Розрахунковий прибуток виробництва теплової енергії, усього, у тому числі:</t>
  </si>
  <si>
    <t>21.1</t>
  </si>
  <si>
    <t>21.2</t>
  </si>
  <si>
    <t>21.3</t>
  </si>
  <si>
    <t>інше використання прибутку (прибуток у тарифах ТЕЦ, ТЕС, когенераційних установках)</t>
  </si>
  <si>
    <t>21.4</t>
  </si>
  <si>
    <t>23</t>
  </si>
  <si>
    <t>24</t>
  </si>
  <si>
    <t>Усього розподілені витрати на утримання, експлуатацію основних засобів</t>
  </si>
  <si>
    <t>витрати на теплову енергію  для компенсації втрат власної теплової енергії ліцензіата у власних теплових мережах</t>
  </si>
  <si>
    <t>витрати на теплову енергію для компенсації втрат власної теплової енергії в теплових мережах інших суб'єктів господарювання</t>
  </si>
  <si>
    <t>Повна собівартість транспортування теплової енергії власним споживачам за вирахуванням рядка 16</t>
  </si>
  <si>
    <t>повна планована собівартість  виробництва теплової енергії</t>
  </si>
  <si>
    <t>планований прибуток</t>
  </si>
  <si>
    <t>повна планована собівартість  транспортування теплової енергії</t>
  </si>
  <si>
    <t>Тариф на  постачання  теплової енергії, у тому числі:</t>
  </si>
  <si>
    <t>повна планована  собівартість  постачання теплової енергії</t>
  </si>
  <si>
    <t>Тариф на теплову енергію, у тому числі:</t>
  </si>
  <si>
    <t>повна планована собівартість  теплової енергії</t>
  </si>
  <si>
    <t>Загальний обсяг відпуску теплової енергії  з колекторів (крім систем автономного опалення) з урахуванням покупної теплової енергії та без урахування обсягу теплової енергії  на  господарські потреби ліцензованої діяльності, Гкал</t>
  </si>
  <si>
    <t>Рівень рентабельності тарифів</t>
  </si>
  <si>
    <t xml:space="preserve">Загальний обсяг відпуску теплової енергії  з колекторів (крім систем автономного опалення) з урахуванням покупної теплової енергії та без урахування обсягу теплової енергії на господарські потреби ліцензованої діяльності  </t>
  </si>
  <si>
    <t>Річний обсяг реалізації теплової енергії власним споживачам</t>
  </si>
  <si>
    <t>Повна планована собівартість транспортування теплової енергії</t>
  </si>
  <si>
    <t>Планований прибуток у тарифах на транспортування теплової енергії</t>
  </si>
  <si>
    <t>грн/Гкал/ год</t>
  </si>
  <si>
    <t>Повна планована собівартість постачання теплової енергії</t>
  </si>
  <si>
    <t xml:space="preserve">Планований прибуток у тарифах на постачання теплової енергії </t>
  </si>
  <si>
    <t>Місячна абонентська плата за постачання теплової енергії на одиницю теплового навантаження</t>
  </si>
  <si>
    <t xml:space="preserve">Умовно-постійна частина двоставкового тарифу на теплову енергію – місячна абонентська плата на одиницю теплового навантаження без урахування обсягу теплової енергії на господарські потреби ліцензованої діяльності  </t>
  </si>
  <si>
    <t>у тому числі вартість природного газу, тис. грн</t>
  </si>
  <si>
    <t>Відпуск теплової енергії з колекторів без урахування обсягу теплової енергії на господарські потреби ліцензованої діяльності, тис. Гкал</t>
  </si>
  <si>
    <t>Газ, у тому числі на потреби: </t>
  </si>
  <si>
    <t>Мазут, у тому числі на потреби: </t>
  </si>
  <si>
    <t>Вугілля, у тому числі на потреби: </t>
  </si>
  <si>
    <t>Інше технологічне паливо, у тому числі на потреби (розшифрувати за видом палива): </t>
  </si>
  <si>
    <t>Загальна вартість палива для потреб власних споживачів з урахуванням вартості палива на  господарські потреби ліцензованої діяльності**, 
у тому числі на потреби: </t>
  </si>
  <si>
    <t>Назва суб'єкта господарювання, що надає послуги  транспортування природного газу</t>
  </si>
  <si>
    <t>Дата і № договору на транспортування природного газу</t>
  </si>
  <si>
    <t>Тариф на послуги розподілу природного газу</t>
  </si>
  <si>
    <t>Назва суб'єкта господарювання, що надає послуги  розподілу природного газу</t>
  </si>
  <si>
    <t>Дата і № договору на розподіл природного газу</t>
  </si>
  <si>
    <t>Разом розподіл природного газу (рядок 1+ рядок 2)</t>
  </si>
  <si>
    <t>_____________</t>
  </si>
  <si>
    <t xml:space="preserve">       (підпис)</t>
  </si>
  <si>
    <t>Норма питомих витрат електричної енергії на виробництво теплової енергії</t>
  </si>
  <si>
    <t>Обсяг споживання активної електричної енергії, усього</t>
  </si>
  <si>
    <t>Споживання електричної енергії (І клас напруги)</t>
  </si>
  <si>
    <t>Вартість електричної енергії 
(І клас напруги)</t>
  </si>
  <si>
    <t>Споживання електричної енергії (ІІ клас напруги)</t>
  </si>
  <si>
    <t>Споживання електричної енергії власного виробництва</t>
  </si>
  <si>
    <t>Собівартість електричної енергії власного виробництва</t>
  </si>
  <si>
    <t>Вартість електричної енергії власного виробництва</t>
  </si>
  <si>
    <t>Вартість активної електричної енергії, усього</t>
  </si>
  <si>
    <t>Обсяг споживання реактивної електричної енергії</t>
  </si>
  <si>
    <t>Тариф на споживання реактивної електричної енергії</t>
  </si>
  <si>
    <t>Вартість споживання реактивної електричної енергії</t>
  </si>
  <si>
    <t>Обсяг генерації реактивної електричної енергії</t>
  </si>
  <si>
    <t>Тариф на генерацію реактивної електричної енергії</t>
  </si>
  <si>
    <t>Вартість генерації реактивної електричної енергії</t>
  </si>
  <si>
    <t>Вартість активної та реактивної електричної енергії на виробництво теплової енергії котельнями</t>
  </si>
  <si>
    <t>Норма питомих витрат електричної енергії на транспортування теплової енергії </t>
  </si>
  <si>
    <t>Обсяг споживання активної електричної енергії, усього </t>
  </si>
  <si>
    <t>Споживання електричної енергії (I клас напруги) </t>
  </si>
  <si>
    <t>Вартість електричної енергії 
(I клас напруги) </t>
  </si>
  <si>
    <t>Вартість генерації реактивної  електричної енергії</t>
  </si>
  <si>
    <t>Вартість активної та реактивної електричної енергії на транспортування теплової енергії власними мережами</t>
  </si>
  <si>
    <t>Тариф на покупну воду/водовідведення окремого постачальника (розшифрувати за постачальниками)</t>
  </si>
  <si>
    <t>Вартість покупної води/водовідведення окремого постачальника (розшифрувати за постачальниками)</t>
  </si>
  <si>
    <t>Загальні обсяги покупної води та водовідведення</t>
  </si>
  <si>
    <t>Середньозважений тариф на покупну воду/водовідведення</t>
  </si>
  <si>
    <t>Сумарна вартість покупної води/водовідведення</t>
  </si>
  <si>
    <t>Обсяг споживання води власного видобутку (поверхневий водозабір)</t>
  </si>
  <si>
    <t xml:space="preserve">Собівартість води власного видобутку (поверхневий водозабір)    </t>
  </si>
  <si>
    <t xml:space="preserve">Вартість води  власного видобутку  (поверхневий водозабір)  </t>
  </si>
  <si>
    <t xml:space="preserve">Собівартість води власного видобутку  (артезіанські свердловини)        </t>
  </si>
  <si>
    <t xml:space="preserve">Вартість води  власного видобутку    (артезіанські свердловини)  </t>
  </si>
  <si>
    <t xml:space="preserve">Найменування суб'єкта господарювання — виробника теплової енергії  </t>
  </si>
  <si>
    <t>Вартість теплової енергії, придбаної в інших суб'єктів господарювання, 
тис. грн </t>
  </si>
  <si>
    <t>усього</t>
  </si>
  <si>
    <t>у тому числі паливна складова</t>
  </si>
  <si>
    <t>2.5.2</t>
  </si>
  <si>
    <t>* Розшифрувати за виробниками, додавши відповідні розділи.</t>
  </si>
  <si>
    <t>** У рядку 3  показник «обсяг покупної теплової енергії» визначено без урахування обсягів теплової енергії на господарські потреби ліцензованої діяльності.</t>
  </si>
  <si>
    <t xml:space="preserve">     (підпис)   </t>
  </si>
  <si>
    <t>* Ціна природного газу застосовується без витрат на транспортування та розподіл.</t>
  </si>
  <si>
    <t>Вартість теплової енергії, виробленої власними джерелами, 
тис. грн </t>
  </si>
  <si>
    <t xml:space="preserve">повна планована собівартість   </t>
  </si>
  <si>
    <t>паливна складова, що урахована в поній планованій собівартості</t>
  </si>
  <si>
    <t xml:space="preserve">податок на прибуток 
</t>
  </si>
  <si>
    <t>Теплова енергія, вироблена власними теплоелектроцентралями, теплоелектростанціями, атомними електростанціями, у тому числі на потреби: </t>
  </si>
  <si>
    <t>Теплова енергія, вироблена власними когенераційними установками, у тому числі на потреби: </t>
  </si>
  <si>
    <t>Теплова енергія, вироблена власними установками з використанням альтернативних джерел енергії, у тому числі на потреби: </t>
  </si>
  <si>
    <t>Загальна вартість теплової енергії, виробленої власними джерелами, крім котелень, для потреби власних споживачів з урахуванням витрат на  господарські потреби ліцензованої діяльності, у тому числі на потреби*: </t>
  </si>
  <si>
    <t>* У рядку 4  показник «відпуск теплової енергії з колекторів» визначено без урахування обсягів  теплової енергії на господарські потреби ліцензованої діяльності.</t>
  </si>
  <si>
    <t>Відношення  обсягів технологічних втрат теплової енергії у теплових мережах до обсягів надходження теплової енергії до теплових мереж</t>
  </si>
  <si>
    <t>Витрати на компенсацію втрат  теплової енергії на одиницю теплової енергії, що надходить до теплових мереж</t>
  </si>
  <si>
    <t>1.6</t>
  </si>
  <si>
    <t>1.6.1</t>
  </si>
  <si>
    <t>1.6.2</t>
  </si>
  <si>
    <t>1.6.3</t>
  </si>
  <si>
    <t>1.6.4</t>
  </si>
  <si>
    <t>1.7</t>
  </si>
  <si>
    <t>1.7.1</t>
  </si>
  <si>
    <t>1.7.2</t>
  </si>
  <si>
    <t>1.7.3</t>
  </si>
  <si>
    <t>1.7.4</t>
  </si>
  <si>
    <t>1.8</t>
  </si>
  <si>
    <t>1.8.1</t>
  </si>
  <si>
    <t>1.8.2</t>
  </si>
  <si>
    <t>1.8.3</t>
  </si>
  <si>
    <t>1.8.4</t>
  </si>
  <si>
    <t>Тариф на транспортування власної теплової енергії тепловими мережами інших суб’єктів господарювання, усього,  
грн/Гкал</t>
  </si>
  <si>
    <t>вартість утримання, експлуатації та витрат з прибутку для розрахунку тарифу на транспортування теплової енергії, грн/Гкал</t>
  </si>
  <si>
    <t>Транспортування власної теплової енергії мережами _________*, усього, у тому числі на потреби: </t>
  </si>
  <si>
    <t>Загальна вартість транспортування власної теплової енергії тепловими мережами інших суб’єктів господарювання, у тому числі на потреби: </t>
  </si>
  <si>
    <t>* У рядку 1 показник «Обсяг надходження теплової енергії до теплових мереж» визначено без урахування обсягів  теплової енергії на господарські потреби ліцензованої діяльності.</t>
  </si>
  <si>
    <r>
      <t>прямі витрати на оплату</t>
    </r>
    <r>
      <rPr>
        <b/>
        <sz val="8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праці</t>
    </r>
  </si>
  <si>
    <r>
      <t>витрати на оплату</t>
    </r>
    <r>
      <rPr>
        <sz val="8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праці</t>
    </r>
  </si>
  <si>
    <r>
      <t>7</t>
    </r>
    <r>
      <rPr>
        <sz val="10"/>
        <color theme="0"/>
        <rFont val="Times New Roman"/>
        <family val="1"/>
        <charset val="204"/>
      </rPr>
      <t>.</t>
    </r>
  </si>
  <si>
    <r>
      <t>**</t>
    </r>
    <r>
      <rPr>
        <sz val="10"/>
        <color rgb="FFFF000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У рядку 6 показник «відпуск теплової енергії з колекторів» визначено без урахування обсягів  теплової енергії на господарські потреби ліцензованої діяльності.</t>
    </r>
  </si>
  <si>
    <r>
      <t>Тариф  на послуги транспортування природного газу, грн/тис. м</t>
    </r>
    <r>
      <rPr>
        <vertAlign val="superscript"/>
        <sz val="12"/>
        <rFont val="Times New Roman"/>
        <family val="1"/>
        <charset val="204"/>
      </rPr>
      <t>3</t>
    </r>
    <r>
      <rPr>
        <sz val="12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 </t>
    </r>
  </si>
  <si>
    <r>
      <t>Витрати натурального палива на плановий період, 
тис. м</t>
    </r>
    <r>
      <rPr>
        <vertAlign val="superscript"/>
        <sz val="12"/>
        <rFont val="Times New Roman"/>
        <family val="1"/>
        <charset val="204"/>
      </rPr>
      <t>3</t>
    </r>
  </si>
  <si>
    <t>Витрати технологічної електричної енергії на виробництво теплової енергії  у планованому періоді</t>
  </si>
  <si>
    <t>Витрати електричної енергії енергії на виробництво теплової енергії з урахуванням інших витрат електричної енергії</t>
  </si>
  <si>
    <t>Живильні насоси (парові котельні)</t>
  </si>
  <si>
    <t>Конденсатні насоси (парові котельні)</t>
  </si>
  <si>
    <t>Витрати електричної енергії на паливоприготування (для твердого палива)</t>
  </si>
  <si>
    <t>1.9</t>
  </si>
  <si>
    <t>1.10</t>
  </si>
  <si>
    <t>1.11</t>
  </si>
  <si>
    <t>1.12</t>
  </si>
  <si>
    <t>Контрольно-вимірювальні прилади та автоматика (КВПіА)</t>
  </si>
  <si>
    <t>1.13</t>
  </si>
  <si>
    <t>1.14</t>
  </si>
  <si>
    <t>Витрати електричної енергії для іншого технологічного призначення</t>
  </si>
  <si>
    <t>Витрати технологічної електричної енергії на транспортування теплової енергії  у планованому періоді</t>
  </si>
  <si>
    <t>Витрати електричної енергії на транспортування теплової енергії з урахуванням інших витрат електричної енергії</t>
  </si>
  <si>
    <t>2.6</t>
  </si>
  <si>
    <t>2.7</t>
  </si>
  <si>
    <t>2.8</t>
  </si>
  <si>
    <t>2.9</t>
  </si>
  <si>
    <t>2.10</t>
  </si>
  <si>
    <t>2.11</t>
  </si>
  <si>
    <t>2.12</t>
  </si>
  <si>
    <t>2.13</t>
  </si>
  <si>
    <t>2.14</t>
  </si>
  <si>
    <t>2.15</t>
  </si>
  <si>
    <t>2.16</t>
  </si>
  <si>
    <t>2.17</t>
  </si>
  <si>
    <t>Планований період</t>
  </si>
  <si>
    <t>виробництво теплової енергії  (прямі витрати)</t>
  </si>
  <si>
    <t>транспортування теплової енергії (прямі витрати)</t>
  </si>
  <si>
    <t>постачання теплової енергії</t>
  </si>
  <si>
    <t>загальновиробничі</t>
  </si>
  <si>
    <t>адміністративні</t>
  </si>
  <si>
    <t>водопо-стачання</t>
  </si>
  <si>
    <r>
      <t>м</t>
    </r>
    <r>
      <rPr>
        <b/>
        <vertAlign val="superscript"/>
        <sz val="8"/>
        <rFont val="Times New Roman"/>
        <family val="1"/>
        <charset val="204"/>
      </rPr>
      <t>3</t>
    </r>
  </si>
  <si>
    <r>
      <t>грн/м</t>
    </r>
    <r>
      <rPr>
        <b/>
        <vertAlign val="superscript"/>
        <sz val="8"/>
        <rFont val="Times New Roman"/>
        <family val="1"/>
        <charset val="204"/>
      </rPr>
      <t>3</t>
    </r>
  </si>
  <si>
    <t>* Розшифрувати за транспортувальниками,  додавши відповідні рядки.</t>
  </si>
  <si>
    <t>X</t>
  </si>
  <si>
    <t>Директор</t>
  </si>
  <si>
    <t>П.М. Карась</t>
  </si>
  <si>
    <t>Транспортування власної теплової енергії мережами ПрАТ "Черкаське хімволокно"*, усього, у тому числі на потреби: </t>
  </si>
  <si>
    <t>8.</t>
  </si>
  <si>
    <t>Для потреб інших споживачів</t>
  </si>
  <si>
    <t>Для потреб релігійних організацій</t>
  </si>
  <si>
    <t>5.1.</t>
  </si>
  <si>
    <t>1.</t>
  </si>
  <si>
    <t>1.1.</t>
  </si>
  <si>
    <t>1.2.</t>
  </si>
  <si>
    <t>3.</t>
  </si>
  <si>
    <t>4.</t>
  </si>
  <si>
    <t>5.</t>
  </si>
  <si>
    <t>6.</t>
  </si>
  <si>
    <t>7.</t>
  </si>
  <si>
    <t>9.</t>
  </si>
  <si>
    <t>10.</t>
  </si>
  <si>
    <t>11.</t>
  </si>
  <si>
    <t>12.</t>
  </si>
  <si>
    <t>13.</t>
  </si>
  <si>
    <t>14.</t>
  </si>
  <si>
    <t>2.1.</t>
  </si>
  <si>
    <t>2.1.1.</t>
  </si>
  <si>
    <t>2.1.2.</t>
  </si>
  <si>
    <t>2.2.</t>
  </si>
  <si>
    <t>2.2.1.</t>
  </si>
  <si>
    <t>2.2.2.</t>
  </si>
  <si>
    <t>3.1.</t>
  </si>
  <si>
    <t>3.2.</t>
  </si>
  <si>
    <t>15.</t>
  </si>
  <si>
    <t>16.</t>
  </si>
  <si>
    <t>17.</t>
  </si>
  <si>
    <t>18.</t>
  </si>
  <si>
    <t>витрати на теплову енергію для компенсації втрат теплової енергії в теплових мережах інших суб'єктів господарювання при її транспортуванні, тис.грн.</t>
  </si>
  <si>
    <t>решта витрат на транспортування теплової енергії тепловими мережами інших суб'єктів господарювання при її транспортуванні, тис.грн.</t>
  </si>
  <si>
    <t xml:space="preserve">    (підпис)                                                                                            </t>
  </si>
  <si>
    <t>Н</t>
  </si>
  <si>
    <t>Б</t>
  </si>
  <si>
    <t>І</t>
  </si>
  <si>
    <t>Розрахунок витрат технологічної електричної енергії на виробництво та транспортування теплової енергії на планований період 12 місяців</t>
  </si>
  <si>
    <t>Розрахунок вартості теплової енергії, виробленої власними теплоелектроцентралями, теплоелектростанціями, атомними електростанціями, когенераційними установками та установками з використанням альтернативних джерел енергії,  на планований період 12 місяців</t>
  </si>
  <si>
    <t>Розрахунок витрат на транспортування власної теплової енергії тепловими мережами інших суб’єктів господарювання на планований період 12 місяцівроку"</t>
  </si>
  <si>
    <t xml:space="preserve">       </t>
  </si>
  <si>
    <t>Пропоновані для схвалення тарифи на теплову енергію ліцензіатів Комісії, відповідно до Порядку формування тарифів на теплову енергію, її виробництво, транспортування та постачання № 1174</t>
  </si>
  <si>
    <t>№
 З/П</t>
  </si>
  <si>
    <t>Назва ліцензіатів і тарифів</t>
  </si>
  <si>
    <t xml:space="preserve">Для потреб населення </t>
  </si>
  <si>
    <t>Для потреб бюджетних установ</t>
  </si>
  <si>
    <t xml:space="preserve">по протоколу </t>
  </si>
  <si>
    <t>схвалено 03.12.2019</t>
  </si>
  <si>
    <t>на встановлення 26.12.2019</t>
  </si>
  <si>
    <t>зміна ЧХВ ТЕЦ та орендна плата</t>
  </si>
  <si>
    <t>Співвідношення тарифів 
гр. 4 до тарифів гр. 3, %</t>
  </si>
  <si>
    <t>Співвідношення тарифів 
гр. 7 до тарифів гр. 8, %</t>
  </si>
  <si>
    <t>Співвідношення тарифів 
гр. 10 до тарифів гр. 9, %</t>
  </si>
  <si>
    <t>Співвідношення тарифів 
гр. 13 до тарифів гр. 12, %</t>
  </si>
  <si>
    <t>Гкал (ПЛАН)</t>
  </si>
  <si>
    <t>КПТМ "ЧЕРКАСИТЕПЛОКОМУНЕНЕРГО" ЧМР</t>
  </si>
  <si>
    <t>Одноставковий тариф на теплову енергію за такими складовими:</t>
  </si>
  <si>
    <t>Державне міське підприємство
 "Івано-Франківськтеплокомуненерго"Одноставковий тариф на теплову енергію за такими складовими:</t>
  </si>
  <si>
    <t>тариф на виробництво теплової енергії</t>
  </si>
  <si>
    <t>Державне міське підприємство
 "Івано-Франківськтеплокомуненерго"тариф на виробництво теплової енергії</t>
  </si>
  <si>
    <t>тариф на транспортування власної теплової енергії</t>
  </si>
  <si>
    <t>Державне міське підприємство
 "Івано-Франківськтеплокомуненерго"тариф на транспортування теплової енергії</t>
  </si>
  <si>
    <t>тариф на постачання теплової енергії</t>
  </si>
  <si>
    <t>Державне міське підприємство
 "Івано-Франківськтеплокомуненерго"тариф на постачання теплової енергії</t>
  </si>
  <si>
    <t>умовно-змінна частина двоставкового тарифу на теплову енергію</t>
  </si>
  <si>
    <t>умовно-постійна частина двоставкового тарифу на теплову енергію</t>
  </si>
  <si>
    <t>-</t>
  </si>
  <si>
    <t>Директор Департаменту із регулювання відносин
 у сфері теплопостачання</t>
  </si>
  <si>
    <t>С.Черних</t>
  </si>
  <si>
    <t>прибуток</t>
  </si>
  <si>
    <t>Начальник планово - економічного відділу</t>
  </si>
  <si>
    <t>Виробництво теплової енергії, умовно - постійні витрати</t>
  </si>
  <si>
    <t>Витрати електроенергії на технологічні потреби</t>
  </si>
  <si>
    <t>Вартість теплової енергії власних ТЕЦ, ТЕС, АЕС,  когенераційних установок та установок з використанням альтернативних джерел енергії</t>
  </si>
  <si>
    <t>тис.грн</t>
  </si>
  <si>
    <t>Умовно -змінні витрати, всього</t>
  </si>
  <si>
    <t>Умовно-змінна частина двоставкового тарифу на виробництво теплової енергії</t>
  </si>
  <si>
    <t>Планований прибуток у тарифах на виробництво теплової енергії</t>
  </si>
  <si>
    <t>Повна планована собівартість виробництва теплової енергії за "-" умовно-змінних витрат</t>
  </si>
  <si>
    <t>Місячна абонентська плата за виробництво теплової енергії на одиницю теплового навантаження</t>
  </si>
  <si>
    <t>Двоставкові тарифи на теплову енергію для кінцевих споживачів (з ПДВ)</t>
  </si>
  <si>
    <t>25</t>
  </si>
  <si>
    <t>26</t>
  </si>
  <si>
    <t>27</t>
  </si>
  <si>
    <t>28</t>
  </si>
  <si>
    <t>гаряче водопостачання</t>
  </si>
  <si>
    <t>7.3.1.1</t>
  </si>
  <si>
    <t>7.3.1.2</t>
  </si>
  <si>
    <t xml:space="preserve">опалення </t>
  </si>
  <si>
    <t>7.3.2.1</t>
  </si>
  <si>
    <t>7.3.2.2</t>
  </si>
  <si>
    <t>7.3.3.1</t>
  </si>
  <si>
    <t>7.3.3.2</t>
  </si>
  <si>
    <t>7.3.4.1</t>
  </si>
  <si>
    <t>7.3.4.2</t>
  </si>
  <si>
    <t>в тому числі обсяг реалізації покупної теплової енергії власним споживачам ліцензіата</t>
  </si>
  <si>
    <t>7.4.1</t>
  </si>
  <si>
    <t>7.4.2</t>
  </si>
  <si>
    <t>7.4.3</t>
  </si>
  <si>
    <t>7.4.4</t>
  </si>
  <si>
    <t>Витрати на паливо для виробництва теплової енергії власними котельнями (без розподілу природного газу)</t>
  </si>
  <si>
    <t>у тому числі</t>
  </si>
  <si>
    <t>1.1.6</t>
  </si>
  <si>
    <t>без ЦТП</t>
  </si>
  <si>
    <t xml:space="preserve">Калорійність електроенергії, 
</t>
  </si>
  <si>
    <t>Витрати електроенергії, 
тис.кВт </t>
  </si>
  <si>
    <t>Ціна електроенергії</t>
  </si>
  <si>
    <t>з ІТП</t>
  </si>
  <si>
    <t>без вузлів комерційного обліку теплової енергії</t>
  </si>
  <si>
    <t>Річний обсяг транспортування теплової енергії  власним споживачам, Гкал</t>
  </si>
  <si>
    <t>Річний обсяг постачання теплової енерії теплової енергії  власним споживачам, Гкал</t>
  </si>
  <si>
    <t>Планові сумарні та середньозважені показники</t>
  </si>
  <si>
    <t>категорії споживачів</t>
  </si>
  <si>
    <t>Двоставкові тарифи на виробництво теплової енергії для кінцевих споживачів (без ПДВ)</t>
  </si>
  <si>
    <t>Двоставкові тарифи на виробництво теплової енергії для кінцевих споживачів (з ПДВ)</t>
  </si>
  <si>
    <t>Довідково:</t>
  </si>
  <si>
    <t>Тариф на виробництво теплової енергії, що  виробляється КГУ</t>
  </si>
  <si>
    <t>x</t>
  </si>
  <si>
    <t>Тариф на виробництво теплової енергії, що  виробляється на установках з використанням альтернативних джерел енергії</t>
  </si>
  <si>
    <t>коп/кВт*год</t>
  </si>
  <si>
    <t xml:space="preserve">Тариф на електричну енергію на виробництво теплової енергії </t>
  </si>
  <si>
    <t>Загальний обсяг транспортування теплової енергії тепловими мережами ліцензіата</t>
  </si>
  <si>
    <t>Річний обсяг транспортування теплової енергії власним  споживачам</t>
  </si>
  <si>
    <t>Обсяг транспортування теплової енергії без ЦТП</t>
  </si>
  <si>
    <t>власним споживачам</t>
  </si>
  <si>
    <t>Обсяг транспортування теплової енергії через ЦТП</t>
  </si>
  <si>
    <t>з ЦТП</t>
  </si>
  <si>
    <t>Теплове навантаження об’єктів теплоспоживання власних споживачів в частині постачання теплової енергії</t>
  </si>
  <si>
    <t>Тариф на транспортування теплової енергії без ЦТП</t>
  </si>
  <si>
    <t>Тариф на транспортування теплової енергії з ЦТП</t>
  </si>
  <si>
    <t>Одноставковий тариф на транспортування теплової енергії власним споживачам (без ПДВ)</t>
  </si>
  <si>
    <t>Одноставковий тариф на транспортування теплової енергії інших суб"єктів господарювання (ПрАт "Черкаське хімволокно") (без ПДВ)</t>
  </si>
  <si>
    <t>29</t>
  </si>
  <si>
    <t>30</t>
  </si>
  <si>
    <t>31</t>
  </si>
  <si>
    <t>32</t>
  </si>
  <si>
    <t>Одноставковий тариф на транспортування теплової енергії власним споживачам (з ПДВ)</t>
  </si>
  <si>
    <t>Одноставковий тариф на транспортування теплової енергії інших суб"єктів господарювання (ПрАт "Черкаське хімволокно") (з ПДВ)</t>
  </si>
  <si>
    <t>Двоставковий тариф на транспортування теплової енергії без ЦТП, умовно - постійні витрати (без ПДВ)</t>
  </si>
  <si>
    <t>Двоставковий тариф на транспортування теплової енергії через ЦТП, умовно - постійні витрати (без ПДВ)</t>
  </si>
  <si>
    <t>Двоставковий тариф на транспортування теплової енергії без ЦТП, умовно - постійні витрати (з ПДВ)</t>
  </si>
  <si>
    <t>Двоставковий тариф на транспортування теплової енергії через ЦТП, умовно - постійні витрати (з ПДВ)</t>
  </si>
  <si>
    <t>Тариф на виробництво теплової енергії</t>
  </si>
  <si>
    <t>Двоставковий тариф на виробництво теплової енергії, умовно-змінні витрати (без ПДВ)</t>
  </si>
  <si>
    <t>Двоставковий тариф на виробництво теплової енергії, умовно - постійні витрати (без ПДВ)</t>
  </si>
  <si>
    <t>для потреб населення</t>
  </si>
  <si>
    <t>Річний обсяг постачання  теплової енергії власним  споживачам</t>
  </si>
  <si>
    <t>Обсяг постачання теплової енергії без ІТП</t>
  </si>
  <si>
    <t>Обсяг постачання  теплової енергії  з ІТП</t>
  </si>
  <si>
    <t>без ІТП</t>
  </si>
  <si>
    <t>Одноставковий тариф на постачання  теплової енергії власним споживачам (без ПДВ)</t>
  </si>
  <si>
    <t>Тариф на постачання  теплової енергії без ІТП</t>
  </si>
  <si>
    <t>Тариф на постачання  теплової енергії з ІТП</t>
  </si>
  <si>
    <t>Повна планована собівартість постачання  теплової енергії</t>
  </si>
  <si>
    <t>Планований прибуток у тарифах на постачання  теплової енергії</t>
  </si>
  <si>
    <t>Місячна абонентська плата за постачання  теплової енергії на одиницю теплового навантаження</t>
  </si>
  <si>
    <t>з вузлами комерційного обліку теплової енергії</t>
  </si>
  <si>
    <t>Одноставковий тариф на постачання  теплової енергії власним споживачам (з ПДВ)</t>
  </si>
  <si>
    <t>Одноставковий тариф на виробництво теплової енергії (без ПДВ)</t>
  </si>
  <si>
    <t>Одноставковий тариф на виробництво теплової енергії (з ПДВ)</t>
  </si>
  <si>
    <t>Теплове навантаження об’єктів теплоспоживання власних споживачів загальне</t>
  </si>
  <si>
    <t>Транспортування теплової енергії, умовно-постійні витрати (в частині постачання теплової енергії)</t>
  </si>
  <si>
    <t>Постачання теплової енергії, умовно-постійні витрати (в частині постачання теплової енергії)</t>
  </si>
  <si>
    <t>Двоставкові тарифи на теплову енергію для кінцевих споживачів в частині постачання теплової енергії (без ПДВ)</t>
  </si>
  <si>
    <t>34</t>
  </si>
  <si>
    <t>25.1</t>
  </si>
  <si>
    <t>25.2</t>
  </si>
  <si>
    <t>26.1</t>
  </si>
  <si>
    <t>26.2</t>
  </si>
  <si>
    <t>33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</si>
  <si>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</si>
  <si>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</si>
  <si>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</si>
  <si>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</si>
  <si>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</si>
  <si>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</si>
  <si>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</si>
  <si>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</si>
  <si>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</si>
  <si>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</si>
  <si>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</si>
  <si>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</si>
  <si>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Додаток 39                                                                                                      До Порядку формування тарифів на теплову енергію, її виробництво, транспортування та постачання, послуги з постачання теплової енергії і постачання гарячої води</t>
  </si>
  <si>
    <t>Теплове навантаження об’єктів теплоспоживання власних споживачів в частині постачання теплової енергії (транспортування тепловоі енергії)</t>
  </si>
  <si>
    <t>Теплове навантаження об’єктів теплоспоживання власних споживачів в частині постачання теплової енергії (постачання тепловоі енергії)</t>
  </si>
  <si>
    <r>
      <t xml:space="preserve">Річний обсяг транспортування теплової енергії </t>
    </r>
    <r>
      <rPr>
        <b/>
        <sz val="10"/>
        <color rgb="FF0000CC"/>
        <rFont val="Times New Roman"/>
        <family val="1"/>
        <charset val="204"/>
      </rPr>
      <t xml:space="preserve">для постачання гарячої води </t>
    </r>
    <r>
      <rPr>
        <b/>
        <sz val="10"/>
        <rFont val="Times New Roman"/>
        <family val="1"/>
        <charset val="204"/>
      </rPr>
      <t>власним споживачам, Гкал</t>
    </r>
  </si>
  <si>
    <r>
      <t xml:space="preserve">Річний обсяг постачання теплової енерії </t>
    </r>
    <r>
      <rPr>
        <b/>
        <sz val="10"/>
        <color rgb="FF0000CC"/>
        <rFont val="Times New Roman"/>
        <family val="1"/>
        <charset val="204"/>
      </rPr>
      <t>для постачання гарячої</t>
    </r>
    <r>
      <rPr>
        <b/>
        <sz val="10"/>
        <rFont val="Times New Roman"/>
        <family val="1"/>
        <charset val="204"/>
      </rPr>
      <t xml:space="preserve"> </t>
    </r>
    <r>
      <rPr>
        <b/>
        <sz val="10"/>
        <color rgb="FF0000CC"/>
        <rFont val="Times New Roman"/>
        <family val="1"/>
        <charset val="204"/>
      </rPr>
      <t>води</t>
    </r>
    <r>
      <rPr>
        <b/>
        <sz val="10"/>
        <rFont val="Times New Roman"/>
        <family val="1"/>
        <charset val="204"/>
      </rPr>
      <t xml:space="preserve"> власним споживачам, Гкал</t>
    </r>
  </si>
  <si>
    <t>Витрати на придбання холодної води на послугу з  постачання гарячої води</t>
  </si>
  <si>
    <t>Кількість теплової енергії, необхідної для підігріву обсягу води (зазначеного в рядку 8) до визначених параметрів її якості, Гкал</t>
  </si>
  <si>
    <t>Вартість власної теплової енергії, необхідної для підігріву холодної води</t>
  </si>
  <si>
    <r>
      <t>Річний обсяг споживання  гарячої води, тис. м</t>
    </r>
    <r>
      <rPr>
        <b/>
        <vertAlign val="superscript"/>
        <sz val="10"/>
        <color rgb="FF0000CC"/>
        <rFont val="Times New Roman"/>
        <family val="1"/>
        <charset val="204"/>
      </rPr>
      <t xml:space="preserve"> 3</t>
    </r>
  </si>
  <si>
    <r>
      <t>Вартість 1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холодної води без ПДВ, грн</t>
    </r>
  </si>
  <si>
    <r>
      <t>грн/м</t>
    </r>
    <r>
      <rPr>
        <vertAlign val="superscript"/>
        <sz val="9"/>
        <color rgb="FF0000CC"/>
        <rFont val="Times New Roman"/>
        <family val="1"/>
        <charset val="204"/>
      </rPr>
      <t xml:space="preserve"> 3</t>
    </r>
  </si>
  <si>
    <t xml:space="preserve">Розрахунок одноставкових тарифів на послугу з постачання гарячої води </t>
  </si>
  <si>
    <t>Повна планова собівартість послуги, у тому числі:</t>
  </si>
  <si>
    <t>10.1.1</t>
  </si>
  <si>
    <t>10.1.2</t>
  </si>
  <si>
    <t xml:space="preserve">Тарифи на послугу постачання гарячої води для потреб населення з ПДВ  </t>
  </si>
  <si>
    <t xml:space="preserve">Розрахунок вартості теплової енергії для формування тарифу на послугу постачання гарячої води </t>
  </si>
  <si>
    <t>Двоставкові тарифи на теплову енергію для населення (з ПДВ)</t>
  </si>
  <si>
    <t xml:space="preserve">Умовно-постійна частина двоставкового тарифу на теплову енергію – місячна абонентська плата на одиницю теплового навантаження без урахування обсягу теплової енергії на господарські потреби ліцензованої діяльності, усього, в т.ч.: </t>
  </si>
  <si>
    <t>Двоставкові тарифи на теплову енергію для бюджетних установ (з ПДВ)</t>
  </si>
  <si>
    <t>Двоставкові тарифи на теплову енергію для інших споживачів (з ПДВ)</t>
  </si>
  <si>
    <t>Двоставкові тарифи на теплову енергію для релігійних організацій (з ПДВ)</t>
  </si>
  <si>
    <t>Додаток 16  до  рішення виконавчого комітету міської ради від ___.___2021р. №_____</t>
  </si>
  <si>
    <t>Форма розрахунку</t>
  </si>
  <si>
    <t>умовно-змінної та умовно-постійної частин витрат КПТМ "Черкаситеплокомуненерго" на теплову енергію, її виробництво, транспортування та постачання, надання послуги з  постачання теплової енергії</t>
  </si>
  <si>
    <t>Найменування показника </t>
  </si>
  <si>
    <t>Одиниця виміру </t>
  </si>
  <si>
    <t>Сумарні та середньозважені показники </t>
  </si>
  <si>
    <t>Для потреб</t>
  </si>
  <si>
    <t>населення </t>
  </si>
  <si>
    <t>бюджетних установ та організацій</t>
  </si>
  <si>
    <t>усього </t>
  </si>
  <si>
    <t>у тому числі </t>
  </si>
  <si>
    <t>умовно-змінна частина</t>
  </si>
  <si>
    <t>умовно- постійна частина </t>
  </si>
  <si>
    <t>Обсяг реалізації теплової енергії споживачам</t>
  </si>
  <si>
    <t>тис.Гкал</t>
  </si>
  <si>
    <t xml:space="preserve"> Теплове навантаження  </t>
  </si>
  <si>
    <t>Гкал/год </t>
  </si>
  <si>
    <t>у тому числі: </t>
  </si>
  <si>
    <t>споживачів, які користуються централізованим опаленням (без теплового навантаження місць загального користування)</t>
  </si>
  <si>
    <t>- " - </t>
  </si>
  <si>
    <t>місць загального користування</t>
  </si>
  <si>
    <t>системи постачання гарячої води</t>
  </si>
  <si>
    <t>вентиляції</t>
  </si>
  <si>
    <t>постачання технологічної пари </t>
  </si>
  <si>
    <t>споживачів, які відмовились від централізованого опалення та постачання гарячої води (довідково)</t>
  </si>
  <si>
    <t>Обсяг реалізації теплової енергії для надання послуги з постачання теплової енергії, усього</t>
  </si>
  <si>
    <t>тис. Гкал </t>
  </si>
  <si>
    <t>х </t>
  </si>
  <si>
    <t>за показаннями вузлів комерційного обліку  </t>
  </si>
  <si>
    <t>  </t>
  </si>
  <si>
    <t>Питоме теплове навантаження системи опалення  </t>
  </si>
  <si>
    <t xml:space="preserve">Гкал/год        на 1 кв.м </t>
  </si>
  <si>
    <t>Розрахункова норма витрат теплової енергії для опалення будинків, в яких не встановлені прилади обліку </t>
  </si>
  <si>
    <t>Гкал/кв. м/рік </t>
  </si>
  <si>
    <t>Теплова енергія (виробництво, транспортування, постачання) </t>
  </si>
  <si>
    <t>Планована виробнича собівартість теплової енергії </t>
  </si>
  <si>
    <t>Прямі матеріальні витрати, усього</t>
  </si>
  <si>
    <t xml:space="preserve">у тому числі </t>
  </si>
  <si>
    <t>6.1.1</t>
  </si>
  <si>
    <t>паливо власних котелень</t>
  </si>
  <si>
    <t>у тому числі на: </t>
  </si>
  <si>
    <t>6.1.1.1</t>
  </si>
  <si>
    <t>відпуск теплової енергії </t>
  </si>
  <si>
    <t>6.1.1.2</t>
  </si>
  <si>
    <t>власні потреби </t>
  </si>
  <si>
    <t>6.1.1.3</t>
  </si>
  <si>
    <t>компенсацію тепловтрат </t>
  </si>
  <si>
    <t>6.1.2</t>
  </si>
  <si>
    <t>покупна теплова енергія </t>
  </si>
  <si>
    <t>6.1.2.1</t>
  </si>
  <si>
    <t>6.1.2.2</t>
  </si>
  <si>
    <t>6.1.2.3</t>
  </si>
  <si>
    <t>6.1.3</t>
  </si>
  <si>
    <t>вартість виробництва теплової енергії установками з використанням нетрадиційних або поновлюваних джерел енергії, усього</t>
  </si>
  <si>
    <t>6.1.3.1</t>
  </si>
  <si>
    <t>паливо та електроенергія</t>
  </si>
  <si>
    <t>6.1.3.2</t>
  </si>
  <si>
    <t>6.1.4</t>
  </si>
  <si>
    <t xml:space="preserve">собівартість теплової енергії власних ТЕЦ, ТЕС, АЕС та когенераційних установок </t>
  </si>
  <si>
    <t>6.1.5</t>
  </si>
  <si>
    <t>електроенергія </t>
  </si>
  <si>
    <t>6.1.6</t>
  </si>
  <si>
    <t>вода та водовідведення на технологічні потреби </t>
  </si>
  <si>
    <t>6.1.7</t>
  </si>
  <si>
    <t>матеріали, запасні частини, комплектувальні вироби, напівфабрикати </t>
  </si>
  <si>
    <t>6.1.8</t>
  </si>
  <si>
    <t>інші матеріальні витрати (хімічні реагенти, спеціальний одяг, взуття, спеціальне харчування в межах діючих нормативів) </t>
  </si>
  <si>
    <t>Прямі витрати на оплату праці </t>
  </si>
  <si>
    <t>Інші прямі витрати, усього </t>
  </si>
  <si>
    <t xml:space="preserve">у тому числі:     </t>
  </si>
  <si>
    <t>6.3.1</t>
  </si>
  <si>
    <t>єдиний внесок на загальнообов'язкове державне соціальне страхування </t>
  </si>
  <si>
    <t>6.3.2</t>
  </si>
  <si>
    <t>амортизація основних засобів та інших необоротних матеріальних і нематеріальних активів виробничого призначення </t>
  </si>
  <si>
    <t>6.3.3</t>
  </si>
  <si>
    <t>Загальновиробничі витрати </t>
  </si>
  <si>
    <t>Адміністративні витрати </t>
  </si>
  <si>
    <t>Витрати на збут </t>
  </si>
  <si>
    <t>Інші операційні витрати *</t>
  </si>
  <si>
    <t xml:space="preserve"> Фінансові витрати </t>
  </si>
  <si>
    <r>
      <t xml:space="preserve">Плановані витрати з операційної діяльності </t>
    </r>
    <r>
      <rPr>
        <sz val="9"/>
        <color theme="1"/>
        <rFont val="Times New Roman"/>
        <family val="1"/>
        <charset val="204"/>
      </rPr>
      <t>(рядок 6 + рядок 7 + рядок 8 + рядок 9) </t>
    </r>
  </si>
  <si>
    <r>
      <t>Повна планована собівартість теплової енергії *</t>
    </r>
    <r>
      <rPr>
        <sz val="9"/>
        <color theme="1"/>
        <rFont val="Times New Roman"/>
        <family val="1"/>
        <charset val="204"/>
      </rPr>
      <t xml:space="preserve"> (рядок 11 + рядок 10) </t>
    </r>
  </si>
  <si>
    <t>Витрати на відшкодування втрат</t>
  </si>
  <si>
    <r>
      <t>Собівартість одиниці теплової енергії</t>
    </r>
    <r>
      <rPr>
        <sz val="9"/>
        <color theme="1"/>
        <rFont val="Times New Roman"/>
        <family val="1"/>
        <charset val="204"/>
      </rPr>
      <t xml:space="preserve"> ((рядок 12+рядок 13) : рядок 1) </t>
    </r>
  </si>
  <si>
    <t>грн/Гкал </t>
  </si>
  <si>
    <t>Планований прибуток *</t>
  </si>
  <si>
    <r>
      <t xml:space="preserve">Вартість теплової енергії </t>
    </r>
    <r>
      <rPr>
        <sz val="9"/>
        <color theme="1"/>
        <rFont val="Times New Roman"/>
        <family val="1"/>
        <charset val="204"/>
      </rPr>
      <t>(рядок 12 + рядок 13+ рядок 15)</t>
    </r>
  </si>
  <si>
    <r>
      <t xml:space="preserve">Одноставковий тариф за 1 Гкал теплової енергії без податку на додану вартість </t>
    </r>
    <r>
      <rPr>
        <sz val="9"/>
        <color theme="1"/>
        <rFont val="Times New Roman"/>
        <family val="1"/>
        <charset val="204"/>
      </rPr>
      <t xml:space="preserve">(рядок 16 : рядок 1) </t>
    </r>
  </si>
  <si>
    <t>Одноставковий тариф за 1 Гкал теплової енергії з податком на додану вартість </t>
  </si>
  <si>
    <t>19.</t>
  </si>
  <si>
    <t>Двоставковий тариф на теплову енергію без податку на додану вартість: </t>
  </si>
  <si>
    <t>19.1</t>
  </si>
  <si>
    <t>умовно-змінна частина  </t>
  </si>
  <si>
    <t>19.2</t>
  </si>
  <si>
    <t>умовно-постійна частина (абонентська плата) </t>
  </si>
  <si>
    <t>грн/ (Гкал/год) </t>
  </si>
  <si>
    <t>20.</t>
  </si>
  <si>
    <t>Двоставковий тариф на теплову енергію з податком на додану вартість: </t>
  </si>
  <si>
    <t>20.1</t>
  </si>
  <si>
    <t>20.2</t>
  </si>
  <si>
    <t>Послуга з постачання теплової енергії</t>
  </si>
  <si>
    <t>21.</t>
  </si>
  <si>
    <t>Двоставковий тариф на послугу з постачання теплової енергії без податку на додану вартість:  </t>
  </si>
  <si>
    <t>для будівель в яких встановлено вузли комерційного обліку:  </t>
  </si>
  <si>
    <t>21.1.1</t>
  </si>
  <si>
    <t>21.1.2</t>
  </si>
  <si>
    <t>умовно-постійна частина (абонентська плата)</t>
  </si>
  <si>
    <t>для будівель в яких не встановлено вузли комерційного обліку:  </t>
  </si>
  <si>
    <t>21.2.1</t>
  </si>
  <si>
    <t>21.2.2</t>
  </si>
  <si>
    <t>22.</t>
  </si>
  <si>
    <t>Двоставковий тариф на послугу з постачання теплової енергії з податком на додану вартість: </t>
  </si>
  <si>
    <t>_______________</t>
  </si>
  <si>
    <t xml:space="preserve">             (керівник)                                                                         </t>
  </si>
  <si>
    <t xml:space="preserve">     (ініціали, прізвище)</t>
  </si>
  <si>
    <t>11.1.1.</t>
  </si>
  <si>
    <t>11.1.2.</t>
  </si>
  <si>
    <t>з урахуванням витрат на:</t>
  </si>
  <si>
    <t xml:space="preserve"> без вузлів комерційного обліку теплової енергії</t>
  </si>
  <si>
    <r>
      <t>виробництво теплової енергії, транспортування теплової енергії</t>
    </r>
    <r>
      <rPr>
        <b/>
        <sz val="9"/>
        <rFont val="Times New Roman"/>
        <family val="1"/>
        <charset val="204"/>
      </rPr>
      <t xml:space="preserve"> з</t>
    </r>
    <r>
      <rPr>
        <sz val="9"/>
        <rFont val="Times New Roman"/>
        <family val="1"/>
        <charset val="204"/>
      </rPr>
      <t xml:space="preserve"> урахуванням витрат на утримання та обслуговування центральних теплових пунктів, постачання теплової енергії без урахування витрат на утримання та обслуговування індивідуальних теплових пунктів </t>
    </r>
  </si>
  <si>
    <t xml:space="preserve">виробництво теплової енергії, транспортування теплової енергії без урахуванняя витрат на утримання та обслуговування центральних теплових пунктів, постачання теплової енергії з урахуванням витрат на утримання та обслуговування індивідуальних теплових пунктів </t>
  </si>
  <si>
    <t xml:space="preserve">виробництво теплової енергії, транспортування теплової енергії з урахуванням витрат на утримання та обслуговування центральних теплових пунктів, постачання теплової енергії без урахування витрат на утримання та обслуговування індивідуальних теплових пунктів </t>
  </si>
  <si>
    <t xml:space="preserve">виробництво теплової енергії, транспортування теплової енергії без урахування витрат на утримання та обслуговування центральних теплових пунктів, постачання теплової енергії з урахуванням витрат на утримання та обслуговування індивідуальних теплових пунктів </t>
  </si>
  <si>
    <t>Додаток _____                                                                                                      До Порядку формування тарифів на теплову енергію, її виробництво, транспортування та постачання, послуги з постачання теплової енергії і постачання гарячої води</t>
  </si>
  <si>
    <t>Додаток 9.2                                                                                                                                                                          до Порядку розгляду органами місцевого самоврядування розрахунків тарифів на теплову енергію, її виробництво, транспортування та постачання, а також розрахунків тарифів на комунальні послуги, поданих для їх встановлення (підпункт 15 пункту 3 розділу ІІ)</t>
  </si>
  <si>
    <t xml:space="preserve">Річний план виробництва, транспортування та постачання теплової енергії на планований період </t>
  </si>
  <si>
    <t>12.1</t>
  </si>
  <si>
    <t>12.2</t>
  </si>
  <si>
    <t>Форма вихідних даних та техніко-економічних показників,</t>
  </si>
  <si>
    <t>необхідних для розрахунку двоставкових тарифів на теплову енергію, послуги з постачання теплової енергії КПТМ "Черкаситеплокомуненерго"</t>
  </si>
  <si>
    <t>Усього </t>
  </si>
  <si>
    <t>У тому числі </t>
  </si>
  <si>
    <t>бюджетні установи та організації</t>
  </si>
  <si>
    <t>організації</t>
  </si>
  <si>
    <t>Теплове навантаження системи: </t>
  </si>
  <si>
    <t>опалення (п.п. 2.1, 2.2 Додатку 16)</t>
  </si>
  <si>
    <t>вентиляції </t>
  </si>
  <si>
    <t xml:space="preserve">постачання гарячої води </t>
  </si>
  <si>
    <t>опалення </t>
  </si>
  <si>
    <t>вентиляція </t>
  </si>
  <si>
    <t>постачання гарячої води </t>
  </si>
  <si>
    <t>Втрати теплової енергії під час транспортування магістральними та розподільчими мережами та в обладнанні</t>
  </si>
  <si>
    <t>Теплова енергія, відпущена з колекторів  </t>
  </si>
  <si>
    <t>Власне виробництво теплової енергії </t>
  </si>
  <si>
    <t>Теплова енергія для надання послуги з постачання теплової енергії</t>
  </si>
  <si>
    <t>Витрати палива на виробництво теплової енергії: </t>
  </si>
  <si>
    <t>газу </t>
  </si>
  <si>
    <t>млн. куб. м</t>
  </si>
  <si>
    <t>мазуту </t>
  </si>
  <si>
    <t>тис. т</t>
  </si>
  <si>
    <t>твердого палива </t>
  </si>
  <si>
    <t>іншого виду палива (електроенергія)</t>
  </si>
  <si>
    <r>
      <t>тис. кВт</t>
    </r>
    <r>
      <rPr>
        <b/>
        <sz val="10"/>
        <rFont val="Times New Roman"/>
        <family val="1"/>
        <charset val="204"/>
      </rPr>
      <t>·</t>
    </r>
    <r>
      <rPr>
        <sz val="10"/>
        <rFont val="Times New Roman"/>
        <family val="1"/>
        <charset val="204"/>
      </rPr>
      <t>г </t>
    </r>
  </si>
  <si>
    <t>кг/Гкал </t>
  </si>
  <si>
    <t>Витрати електроенергії на технологічні потреби </t>
  </si>
  <si>
    <t>Питомі витрати електроенергії на технологічні потреби </t>
  </si>
  <si>
    <t>Витрати води на технологічні потреби </t>
  </si>
  <si>
    <t>тис. куб. м</t>
  </si>
  <si>
    <t xml:space="preserve">Витрати електричної енергії на послугу з постачання гарячої води </t>
  </si>
  <si>
    <t>Тривалість опалювального періоду </t>
  </si>
  <si>
    <t>діб </t>
  </si>
  <si>
    <t>Тривалість міжопалювального періоду </t>
  </si>
  <si>
    <t>Середня розрахункова температура внутрішнього повітря опалюваних будівель</t>
  </si>
  <si>
    <t>°C </t>
  </si>
  <si>
    <t>Середня температура зовнішнього повітря за опалювальний період </t>
  </si>
  <si>
    <t>Розрахункова температура зовнішнього повітря для проектування системи опалення </t>
  </si>
  <si>
    <t>Розрахункова температура зовнішнього повітря для проектування систем вентиляції </t>
  </si>
  <si>
    <t>Робота систем гарячого водопостачання під час режимної подачі гарячої води: </t>
  </si>
  <si>
    <t>годин за добу </t>
  </si>
  <si>
    <t>годин </t>
  </si>
  <si>
    <t>діб за тиждень </t>
  </si>
  <si>
    <t>місяців протягом року </t>
  </si>
  <si>
    <t>місяців </t>
  </si>
  <si>
    <t>23.</t>
  </si>
  <si>
    <t>Споживання холодної води для потреб постачання гарячої води </t>
  </si>
  <si>
    <t>м. куб рік</t>
  </si>
  <si>
    <t>24.</t>
  </si>
  <si>
    <t>літрів на добу </t>
  </si>
  <si>
    <t>25.</t>
  </si>
  <si>
    <t>Температура холодної (водопровідної) води: </t>
  </si>
  <si>
    <t>в опалювальний період </t>
  </si>
  <si>
    <t>в міжопалювальний період </t>
  </si>
  <si>
    <t>26.</t>
  </si>
  <si>
    <t>Нижня теплота згорання натурального палива: </t>
  </si>
  <si>
    <t>ккал/куб. м (ккал/кг) </t>
  </si>
  <si>
    <t>іншого виду палива</t>
  </si>
  <si>
    <t>27.</t>
  </si>
  <si>
    <t>грн/тис. куб. м* </t>
  </si>
  <si>
    <t>28.</t>
  </si>
  <si>
    <t>грн/кВт·г </t>
  </si>
  <si>
    <t>29.</t>
  </si>
  <si>
    <t>грн/куб. метр </t>
  </si>
  <si>
    <t>30.</t>
  </si>
  <si>
    <t>31.</t>
  </si>
  <si>
    <t>грн/куб. м</t>
  </si>
  <si>
    <t>32.</t>
  </si>
  <si>
    <t>Загальна опалювана площа будівель усіх категорій споживачів</t>
  </si>
  <si>
    <t>тис. кв. м </t>
  </si>
  <si>
    <t>33.</t>
  </si>
  <si>
    <t>34.</t>
  </si>
  <si>
    <t>35.</t>
  </si>
  <si>
    <t>Розрахункова норма витрат теплової енергії для опалення будинків, в яких відсутні вузли комерційного обліку теплової енергії</t>
  </si>
  <si>
    <t>Гкал/кв. метр/рік </t>
  </si>
  <si>
    <t>36.</t>
  </si>
  <si>
    <t>Питоме теплове навантаження системи опалення </t>
  </si>
  <si>
    <t>Гкал/     год/кв. м</t>
  </si>
  <si>
    <t>37.</t>
  </si>
  <si>
    <t>тис. квартир </t>
  </si>
  <si>
    <t>38.</t>
  </si>
  <si>
    <t>39.</t>
  </si>
  <si>
    <t>Кількість споживачів (абонентів), яким надається послуга з постачання теплової енергії</t>
  </si>
  <si>
    <t>один.</t>
  </si>
  <si>
    <t>40.</t>
  </si>
  <si>
    <t xml:space="preserve"> Кількість споживачів (абонентів), яким надається послуга з постачання гарячої води </t>
  </si>
  <si>
    <t xml:space="preserve">                  * Одиниця виміру  зазначається відповідно до  виду палива, що використовується суб'єктом господарювання. </t>
  </si>
  <si>
    <t>для потреб інших споживачів</t>
  </si>
  <si>
    <t>Павло КАРАСЬ</t>
  </si>
  <si>
    <t>Начальник фінансово - економічного відділу</t>
  </si>
  <si>
    <t>Олена КАЧАН</t>
  </si>
  <si>
    <t>Олена БУКАРЬОВА</t>
  </si>
  <si>
    <t>Начальник фінансово - економічної служби</t>
  </si>
  <si>
    <t>Олена Букарьова</t>
  </si>
  <si>
    <t>Додаток 9.3                                                                                                                                                        до Порядку розгляду органами місцевого самоврядування розрахунків тарифів на теплову енергію, її виробництво, транспортування та постачання, а також розрахунків тарифів на комунальні послуги, поданих для їх встановлення (підпункт 14 пункту 3 розділу ІІ)</t>
  </si>
  <si>
    <t xml:space="preserve">Тарифи на послугу постачання гарячої води, з ПДВ  </t>
  </si>
  <si>
    <t>Розрахунок вартості технологічного палива на виробництво теплової енергії котельнями на планований період                                                                                                                                           (з 01 жовтня 2022 року по 01 жовтня 2023 року)</t>
  </si>
  <si>
    <t>інших споживачів Е/Е</t>
  </si>
  <si>
    <t>Показник базового року 2021</t>
  </si>
  <si>
    <t>розрахунок вартості теплової енергії для формування тарифу на послугу з постачання теплової енергії</t>
  </si>
  <si>
    <r>
      <t xml:space="preserve">Розрахунок одноставкових тарифів на послугу з </t>
    </r>
    <r>
      <rPr>
        <b/>
        <sz val="13"/>
        <color rgb="FF0000CC"/>
        <rFont val="Times New Roman"/>
        <family val="1"/>
        <charset val="204"/>
      </rPr>
      <t>постачання гарячої води</t>
    </r>
    <r>
      <rPr>
        <b/>
        <sz val="13"/>
        <rFont val="Times New Roman"/>
        <family val="1"/>
        <charset val="204"/>
      </rPr>
      <t xml:space="preserve">  для споживачів за адресою вул.Пушкіна,67 на планований період  (з 01 жовтня 2022 року по 30 жовтня 2023 року)</t>
    </r>
  </si>
  <si>
    <r>
      <t xml:space="preserve">Розрахунок двоставкових тарифів на послугу з постачання теплової енергії </t>
    </r>
    <r>
      <rPr>
        <b/>
        <sz val="14"/>
        <color rgb="FF0000CC"/>
        <rFont val="Times New Roman"/>
        <family val="1"/>
        <charset val="204"/>
      </rPr>
      <t xml:space="preserve"> для споживачів за адресою вул.Пушкіна,67 </t>
    </r>
    <r>
      <rPr>
        <b/>
        <sz val="14"/>
        <color theme="1"/>
        <rFont val="Times New Roman"/>
        <family val="1"/>
        <charset val="204"/>
      </rPr>
      <t>на планований період (з 01 жовтня 2022 року по 30 вересня 2023 року)</t>
    </r>
  </si>
  <si>
    <t>умовно-змінної та умовно-постійної частин витрат КПТМ "Черкаситеплокомуненерго" на теплову енергію, її виробництво, транспортування та постачання</t>
  </si>
  <si>
    <r>
      <t xml:space="preserve">Одноставковий тариф за 1 Гкал теплової енергії без податку на додану вартість </t>
    </r>
    <r>
      <rPr>
        <sz val="9"/>
        <color rgb="FFFF0000"/>
        <rFont val="Times New Roman"/>
        <family val="1"/>
        <charset val="204"/>
      </rPr>
      <t xml:space="preserve">(рядок 16 : рядок 1) </t>
    </r>
  </si>
  <si>
    <t>+18</t>
  </si>
  <si>
    <t>Кількість квартир з постачанням гарячої води </t>
  </si>
  <si>
    <r>
      <t>кВт</t>
    </r>
    <r>
      <rPr>
        <b/>
        <sz val="10"/>
        <rFont val="Times New Roman"/>
        <family val="1"/>
        <charset val="204"/>
      </rPr>
      <t>·</t>
    </r>
    <r>
      <rPr>
        <sz val="10"/>
        <rFont val="Times New Roman"/>
        <family val="1"/>
        <charset val="204"/>
      </rPr>
      <t>г/Гкал</t>
    </r>
  </si>
  <si>
    <t>Загальна опалювана площа будівель у яких встановлено вузли комерційного обліку теплової енергії (тут згідно вимог-будуть встановлені та включені в тариф)</t>
  </si>
  <si>
    <t>Загальна опалювана площа будівель у яких не встановлено вузли комерційного обліку теплової енергії  (тут згідно вимог-будуть уже встановлені до включення в тариф)</t>
  </si>
  <si>
    <r>
      <t xml:space="preserve">Примітки: </t>
    </r>
    <r>
      <rPr>
        <sz val="10"/>
        <rFont val="Times New Roman"/>
        <family val="1"/>
        <charset val="204"/>
      </rPr>
      <t>Рядки, відмічені позначкою Х не заповнюються.</t>
    </r>
  </si>
  <si>
    <t>Додаток 15.2 до розрахунку двоставкових тарифів на теплову енергію згідно Наказу Міністерства регіонального розвитку, будівництва та житлово-комунального господарства України 17.07.2019 року  № 162</t>
  </si>
  <si>
    <t>Реалізація теплової енергії споживачам, усього </t>
  </si>
  <si>
    <t>Покупна теплова енергія</t>
  </si>
  <si>
    <t>Теплова енергія для власних господарських потреб котелень</t>
  </si>
  <si>
    <t>Витрати умовного палива на компенсацію тепловтрат</t>
  </si>
  <si>
    <t>23.1</t>
  </si>
  <si>
    <t>23.2</t>
  </si>
  <si>
    <t>23.3</t>
  </si>
  <si>
    <t>27.1</t>
  </si>
  <si>
    <t>27.2</t>
  </si>
  <si>
    <t>27.3</t>
  </si>
  <si>
    <t>27.4</t>
  </si>
  <si>
    <t>Вартість палива (без ПДВ) </t>
  </si>
  <si>
    <t>Вартість електроенергії в середньому за рік (без ПДВ) </t>
  </si>
  <si>
    <t>Вартість води для потреб гарячого водопостачання (без ПДВ) </t>
  </si>
  <si>
    <t>Вартість покупної теплової енергії (без ПДВ) </t>
  </si>
  <si>
    <t>Вартість води для технологічних потреб</t>
  </si>
  <si>
    <t xml:space="preserve">  </t>
  </si>
  <si>
    <t>Кількість квартир з постачанням теплової енергії</t>
  </si>
  <si>
    <t>41.</t>
  </si>
  <si>
    <t>Додаток 16.1 до розрахунку двоставкових тарифів на теплову енергію згідно згідно Наказу Міністерства регіонального розвитку, будівництва та житлово-комунального господарства України 17.07.2019 року  № 162</t>
  </si>
  <si>
    <t xml:space="preserve">Розрахунок умовно-змінної та умовно-постійної частин двоставочного тарифу на  послугу з постачання теплової енергії </t>
  </si>
  <si>
    <t>6.1.0</t>
  </si>
  <si>
    <t xml:space="preserve">у тому числі паливо </t>
  </si>
  <si>
    <t xml:space="preserve"> теплова енергія власних ТЕЦ, ТЕС, АЕС,  когенераційних установок та установок з використанням альтернативних джерел енергії</t>
  </si>
  <si>
    <r>
      <t>Собівартість одиниці теплової енергії</t>
    </r>
    <r>
      <rPr>
        <sz val="9"/>
        <color theme="1"/>
        <rFont val="Times New Roman"/>
        <family val="1"/>
        <charset val="204"/>
      </rPr>
      <t xml:space="preserve"> ((рядок 12+рядок 13) :</t>
    </r>
    <r>
      <rPr>
        <sz val="9"/>
        <color rgb="FF0000CC"/>
        <rFont val="Times New Roman"/>
        <family val="1"/>
        <charset val="204"/>
      </rPr>
      <t xml:space="preserve"> рядок 3) </t>
    </r>
  </si>
  <si>
    <t>Двоставкові тарифи на послугу з постачання теплової енергії для кінцевих споживачів (без ПДВ)</t>
  </si>
  <si>
    <t>Двоставкові тарифи на послугу з постачання теплової енергії  для кінцевих споживачів з податком на додану вартість: </t>
  </si>
  <si>
    <t>Додаток 16.2 до розрахунку двоставкових тарифів на теплову енергію згідно згідно Наказу Міністерства регіонального розвитку, будівництва та житлово-комунального господарства України 17.07.2019 року  № 162</t>
  </si>
  <si>
    <t>Додаток 16.3 до розрахунку двоставкових тарифів на теплову енергію згідно згідно Наказу Міністерства регіонального розвитку, будівництва та житлово-комунального господарства України 17.07.2019 року  № 162</t>
  </si>
  <si>
    <t>Д6_ЦТП_ТЕ!K34</t>
  </si>
  <si>
    <t>Додаток 16.4 до розрахунку двоставкових тарифів на теплову енергію згідно згідно Наказу Міністерства регіонального розвитку, будівництва та житлово-комунального господарства України 17.07.2019 року  № 162</t>
  </si>
  <si>
    <t>Двоставковий тариф на  постачання теплової енергії без ІТП без встановлення вузлів комерційного обліку, умовно - постійні витрати (без ПДВ)</t>
  </si>
  <si>
    <t>Двоставковий тариф на  постачання теплової енергії з ІТП без встановлення вузлів комерційного обліку, умовно - постійні витрати (без ПДВ)</t>
  </si>
  <si>
    <t>Двоставковий тариф на  постачання теплової енергії без ІТП без встановлення вузлів комерційного обліку, умовно - постійні витрати (з ПДВ)</t>
  </si>
  <si>
    <t>Двоставковий тариф на  постачання теплової енергії з ІТП без встановлення вузлів комерційного обліку, умовно - постійні витрати (з ПДВ)</t>
  </si>
  <si>
    <t>Двоставковий тариф на  постачання теплової енергії без ІТП з встановленням вузлів комерційного обліку, умовно - постійні витрати (без ПДВ)</t>
  </si>
  <si>
    <t>Двоставковий тариф на  постачання теплової енергії з ІТП з встановленням вузлів комерційного обліку, умовно - постійні витрати (без ПДВ)</t>
  </si>
  <si>
    <t>Двоставковий тариф на  постачання теплової енергії без ІТП з встановленням вузлів комерційного обліку, умовно - постійні витрати (з ПДВ)</t>
  </si>
  <si>
    <t>Двоставковий тариф на  постачання теплової енергії з ІТП з встановленням вузлів комерційного обліку, умовно - постійні витрати (з ПДВ)</t>
  </si>
  <si>
    <t xml:space="preserve"> без встановлення вузлів комерційного обліку теплової енергії</t>
  </si>
  <si>
    <t>з встановленням вузлів комерційного обліку теплової енергії</t>
  </si>
  <si>
    <t xml:space="preserve"> з встановленням вузлів комерційного обліку теплової енергії</t>
  </si>
  <si>
    <r>
      <t xml:space="preserve"> при умові виробництва теплової енергії, транспортування теплової енергії </t>
    </r>
    <r>
      <rPr>
        <b/>
        <u/>
        <sz val="11"/>
        <color theme="1"/>
        <rFont val="Times New Roman"/>
        <family val="1"/>
        <charset val="204"/>
      </rPr>
      <t>з урахуванням витрат на утримання та обслуговування центральних теплових пунктів</t>
    </r>
    <r>
      <rPr>
        <b/>
        <sz val="11"/>
        <color theme="1"/>
        <rFont val="Times New Roman"/>
        <family val="1"/>
        <charset val="204"/>
      </rPr>
      <t xml:space="preserve">, постачання теплової енергії без урахування витрат на утримання та обслуговування індивідуальних теплових пунктів   та </t>
    </r>
    <r>
      <rPr>
        <b/>
        <u/>
        <sz val="11"/>
        <color theme="1"/>
        <rFont val="Times New Roman"/>
        <family val="1"/>
        <charset val="204"/>
      </rPr>
      <t>без встановлення вузлів комерційного обліку теплової енергії</t>
    </r>
    <r>
      <rPr>
        <b/>
        <sz val="11"/>
        <color theme="1"/>
        <rFont val="Times New Roman"/>
        <family val="1"/>
        <charset val="204"/>
      </rPr>
      <t xml:space="preserve">  по КПТМ "Черкаситеплокомуненерго"на плановий період  (з 01 жовтня 2022 року по 30 вересня 2023 року) </t>
    </r>
  </si>
  <si>
    <r>
      <t xml:space="preserve"> при умові виробництва теплової енергії, транспортування теплової енергії бе</t>
    </r>
    <r>
      <rPr>
        <b/>
        <u/>
        <sz val="11"/>
        <color theme="1"/>
        <rFont val="Times New Roman"/>
        <family val="1"/>
        <charset val="204"/>
      </rPr>
      <t>з урахуванням витрат на утримання та обслуговування центральних теплових пунктів</t>
    </r>
    <r>
      <rPr>
        <b/>
        <sz val="11"/>
        <color theme="1"/>
        <rFont val="Times New Roman"/>
        <family val="1"/>
        <charset val="204"/>
      </rPr>
      <t>, постачання теплової енергії з урахування витрат на утримання та обслуговування індивідуальних теплових пунктів   та без</t>
    </r>
    <r>
      <rPr>
        <b/>
        <u/>
        <sz val="11"/>
        <color theme="1"/>
        <rFont val="Times New Roman"/>
        <family val="1"/>
        <charset val="204"/>
      </rPr>
      <t xml:space="preserve"> встановлення вузлів комерційного обліку теплової енергії</t>
    </r>
    <r>
      <rPr>
        <b/>
        <sz val="11"/>
        <color theme="1"/>
        <rFont val="Times New Roman"/>
        <family val="1"/>
        <charset val="204"/>
      </rPr>
      <t xml:space="preserve">  по КПТМ "Черкаситеплокомуненерго"на плановий період  (з 01 жовтня 2022 року по 30 вересня 2023 року) </t>
    </r>
  </si>
  <si>
    <t>з втратами в мережі</t>
  </si>
  <si>
    <t>з сао, кгу</t>
  </si>
  <si>
    <t>було</t>
  </si>
  <si>
    <t>втрати власної теплової енергії</t>
  </si>
  <si>
    <r>
      <t>Витрати умовного палива на виробництво теплової енергії </t>
    </r>
    <r>
      <rPr>
        <sz val="10"/>
        <color rgb="FFFF0000"/>
        <rFont val="Times New Roman"/>
        <family val="1"/>
        <charset val="204"/>
      </rPr>
      <t>(природний газ)</t>
    </r>
  </si>
  <si>
    <r>
      <t>Питомі витрати умовного палива</t>
    </r>
    <r>
      <rPr>
        <sz val="10"/>
        <rFont val="Times New Roman"/>
        <family val="1"/>
        <charset val="204"/>
      </rPr>
      <t> </t>
    </r>
    <r>
      <rPr>
        <sz val="10"/>
        <color rgb="FFFF0000"/>
        <rFont val="Times New Roman"/>
        <family val="1"/>
        <charset val="204"/>
      </rPr>
      <t>(природний газ)</t>
    </r>
  </si>
  <si>
    <r>
      <t>Норма витрати холодної води на гаряче водопостачання </t>
    </r>
    <r>
      <rPr>
        <sz val="10"/>
        <color rgb="FFFF0000"/>
        <rFont val="Times New Roman"/>
        <family val="1"/>
        <charset val="204"/>
      </rPr>
      <t>(в разі  відсутності вузлів обліку)</t>
    </r>
  </si>
  <si>
    <r>
      <t xml:space="preserve"> при умові виробництва теплової енергії, транспортування теплової енергії бе</t>
    </r>
    <r>
      <rPr>
        <b/>
        <u/>
        <sz val="11"/>
        <color theme="1"/>
        <rFont val="Times New Roman"/>
        <family val="1"/>
        <charset val="204"/>
      </rPr>
      <t>з урахуванням витрат на утримання та обслуговування центральних теплових пунктів</t>
    </r>
    <r>
      <rPr>
        <b/>
        <sz val="11"/>
        <color theme="1"/>
        <rFont val="Times New Roman"/>
        <family val="1"/>
        <charset val="204"/>
      </rPr>
      <t>, постачання теплової енергії з урахування витрат на утримання та обслуговування індивідуальних теплових пунктів   та з</t>
    </r>
    <r>
      <rPr>
        <b/>
        <u/>
        <sz val="11"/>
        <color theme="1"/>
        <rFont val="Times New Roman"/>
        <family val="1"/>
        <charset val="204"/>
      </rPr>
      <t xml:space="preserve"> встановленням вузлів комерційного обліку теплової енергії</t>
    </r>
    <r>
      <rPr>
        <b/>
        <sz val="11"/>
        <color theme="1"/>
        <rFont val="Times New Roman"/>
        <family val="1"/>
        <charset val="204"/>
      </rPr>
      <t xml:space="preserve">  по КПТМ "Черкаситеплокомуненерго"на плановий період  (з 01 жовтня 2022 року по 30 вересня 2023 року) </t>
    </r>
  </si>
  <si>
    <r>
      <t xml:space="preserve"> при умові виробництва теплової енергії, транспортування теплової енергії </t>
    </r>
    <r>
      <rPr>
        <b/>
        <u/>
        <sz val="11"/>
        <color theme="1"/>
        <rFont val="Times New Roman"/>
        <family val="1"/>
        <charset val="204"/>
      </rPr>
      <t>з урахуванням витрат на утримання та обслуговування центральних теплових пунктів</t>
    </r>
    <r>
      <rPr>
        <b/>
        <sz val="11"/>
        <color theme="1"/>
        <rFont val="Times New Roman"/>
        <family val="1"/>
        <charset val="204"/>
      </rPr>
      <t xml:space="preserve">, постачання теплової енергії без урахування витрат на утримання та обслуговування індивідуальних теплових пунктів   та </t>
    </r>
    <r>
      <rPr>
        <b/>
        <u/>
        <sz val="11"/>
        <color theme="1"/>
        <rFont val="Times New Roman"/>
        <family val="1"/>
        <charset val="204"/>
      </rPr>
      <t>з встановленням вузлів комерційного обліку теплової енергії</t>
    </r>
    <r>
      <rPr>
        <b/>
        <sz val="11"/>
        <color theme="1"/>
        <rFont val="Times New Roman"/>
        <family val="1"/>
        <charset val="204"/>
      </rPr>
      <t xml:space="preserve">  по КПТМ "Черкаситеплокомуненерго"на плановий період  (з 01 жовтня 2022 року по 30 вересня 2023 року) </t>
    </r>
  </si>
  <si>
    <t xml:space="preserve">Розрахунок  тарифів на виробництво теплової енергії в розрізі категорій споживачів на планований період                                                      </t>
  </si>
  <si>
    <t xml:space="preserve">Розрахунок  тарифів на транспортування  теплової енергії ( в частині постачання теплової енергії) в розрізі категорій споживачів на планований період   </t>
  </si>
  <si>
    <t xml:space="preserve">Розрахунок  тарифів на постачання  теплової енергії ( в частині постачання теплової енергії) в розрізі категорій споживачів на планований період   </t>
  </si>
  <si>
    <t>_____________________________________________</t>
  </si>
  <si>
    <t>базовий період (факт  
____ року)</t>
  </si>
  <si>
    <t>передбачено діючим тарифом</t>
  </si>
  <si>
    <t>базовий період (факт  ____ року)</t>
  </si>
  <si>
    <t>інше використання прибутку (розшифрувати)</t>
  </si>
  <si>
    <t>Продовження додатка 6</t>
  </si>
  <si>
    <t>Дохід від реалізації теплової енергії іншим суб’єктам господарювання для компенсації втрат теплової енергії ліцензіата в теплових мережах цих суб’єктів господарювання</t>
  </si>
  <si>
    <t>Продовження додатка 4</t>
  </si>
  <si>
    <t>Вартість виробництва 1 Гкал теплової енергії на власних  ТЕЦ, ТЕС, АЕС,  когенераційними установками та установками з використанням альтернативних джерел енергії (рядок 11/рядок 12)</t>
  </si>
  <si>
    <t>Загальна вартість виробництва теплової енергії                 (рядок 6 + рядок 11+ рядок 14)</t>
  </si>
  <si>
    <t>Загальний обсяг відпуску теплової енергії  з колекторів власних джерел (крім систем автономного опалення) з урахуванням покупної теплової енергії та без урахування обсягу теплової енергії  на  господарські потреби ліцензованої діяльності (рядок 7 + рядок 12 + рядок 15)</t>
  </si>
  <si>
    <t>Тариф на виробництво теплової енергії 
(рядок 22/рядок 23)</t>
  </si>
  <si>
    <t>Постачання теплової енергії для потреб населення</t>
  </si>
  <si>
    <t>Постачання теплової енергії для  потреб бюджетних установ</t>
  </si>
  <si>
    <t>Постачання теплової енергії для  потреб інших споживачів</t>
  </si>
  <si>
    <t>Постачання теплової енергії для  потреб релігійних організацій</t>
  </si>
  <si>
    <t>базовий період (факт 
 ____ року)</t>
  </si>
  <si>
    <t>інше використання  прибутку</t>
  </si>
  <si>
    <t>матеріали, запасні частини та інші матеріальні ресурси</t>
  </si>
  <si>
    <t>Витрати на компенсацію втрат у теплових мережах ліцензіата при транспортуванні теплової енергії інших суб’єктів господарювання</t>
  </si>
  <si>
    <r>
      <t xml:space="preserve">Розрахунок одноставкових тарифів на послугу </t>
    </r>
    <r>
      <rPr>
        <b/>
        <sz val="13"/>
        <color rgb="FF0000CC"/>
        <rFont val="Times New Roman"/>
        <family val="1"/>
        <charset val="204"/>
      </rPr>
      <t>постачання гарячої води</t>
    </r>
    <r>
      <rPr>
        <b/>
        <sz val="13"/>
        <rFont val="Times New Roman"/>
        <family val="1"/>
        <charset val="204"/>
      </rPr>
      <t xml:space="preserve"> </t>
    </r>
    <r>
      <rPr>
        <b/>
        <sz val="13"/>
        <color rgb="FFFF0000"/>
        <rFont val="Times New Roman"/>
        <family val="1"/>
        <charset val="204"/>
      </rPr>
      <t xml:space="preserve"> </t>
    </r>
    <r>
      <rPr>
        <b/>
        <sz val="13"/>
        <rFont val="Times New Roman"/>
        <family val="1"/>
        <charset val="204"/>
      </rPr>
      <t xml:space="preserve">на планований період        </t>
    </r>
  </si>
  <si>
    <r>
      <t xml:space="preserve">Двоставкові тарифи на послугу з постачання теплової енергії для кінцевих споживачів на плановий період   </t>
    </r>
    <r>
      <rPr>
        <sz val="12.5"/>
        <color theme="1"/>
        <rFont val="Times New Roman"/>
        <family val="1"/>
        <charset val="204"/>
      </rPr>
      <t>(з ПДВ)</t>
    </r>
  </si>
  <si>
    <t xml:space="preserve">Розрахунок загальної вартості технологічного палива на виробництво теплової енергії котельнями, включаючи вартість транспортування і розподілу  природного газу, на планований період </t>
  </si>
  <si>
    <t xml:space="preserve">Розрахунок вартості технологічного палива на виробництво теплової енергії котельнями на планований період                                                                            </t>
  </si>
  <si>
    <t xml:space="preserve">Розрахунок вартості послуг  транспортування природного газу для виробництва теплової енергії котельнями на планований період                                          </t>
  </si>
  <si>
    <r>
      <t>Витрати природного газу, тис. м</t>
    </r>
    <r>
      <rPr>
        <vertAlign val="superscript"/>
        <sz val="12"/>
        <rFont val="Times New Roman"/>
        <family val="1"/>
        <charset val="204"/>
      </rPr>
      <t>3</t>
    </r>
  </si>
  <si>
    <t xml:space="preserve">Розрахунок вартості послуг  розподілу природного газу для виробництва теплової енергії котельнями на планований період                                                    
</t>
  </si>
  <si>
    <t>Базовий період 
(факт
 ___ року)</t>
  </si>
  <si>
    <t>3.1.1</t>
  </si>
  <si>
    <t>3.1.2</t>
  </si>
  <si>
    <t>3.2.1</t>
  </si>
  <si>
    <t>3.2.2</t>
  </si>
  <si>
    <t>Вартість електричної енергії   (ІІ клас напруги)</t>
  </si>
  <si>
    <t>3.1.2.</t>
  </si>
  <si>
    <t>10.2.1</t>
  </si>
  <si>
    <t>10.2.2</t>
  </si>
  <si>
    <t>10.3.1</t>
  </si>
  <si>
    <t>10.3.2</t>
  </si>
  <si>
    <t>Розрахунок вартості технологічної води та води на господарсько-побутові потреби з урахуванням водовідведення на планований  період</t>
  </si>
  <si>
    <t xml:space="preserve">Розрахунок вартості теплової енергії, придбаної в інших суб'єктів господарювання для власних споживачів на планований період  </t>
  </si>
  <si>
    <t xml:space="preserve">Розрахунок вартості теплової енергії, виробленої власними теплоелектроцентралями, теплоелектростанціями, атомними електростанціями, когенераційними установками та установками з використанням альтернативних джерел енергії на планований період  </t>
  </si>
  <si>
    <t xml:space="preserve">Розрахунок витрат на теплову енергію  для компенсації втрат теплової енергії  в теплових мережах на планований період           </t>
  </si>
  <si>
    <t>Заступник директора</t>
  </si>
  <si>
    <t>Леся КОРОТКОШЕЙ</t>
  </si>
  <si>
    <t xml:space="preserve">Розрахунок двоставкових тарифів на теплову енергію на планований період </t>
  </si>
  <si>
    <t xml:space="preserve">Розрахунок одноставкових тарифів на теплову енергію  на планований період  </t>
  </si>
  <si>
    <t xml:space="preserve">Вартість покупної теплової енергії *** 
</t>
  </si>
  <si>
    <t xml:space="preserve">Вартість виробництва теплової енергії власними ТЕЦ, ТЕС, АЕС,  когенераційними установками  та установками з використанням альтернативних джерел енергії        </t>
  </si>
  <si>
    <t>Тариф на покупну теплову енергію</t>
  </si>
  <si>
    <t xml:space="preserve">Річний обсяг транспортування теплової енергії інших суб"єктів господарювання </t>
  </si>
  <si>
    <t xml:space="preserve">інших суб"єктів господарювання </t>
  </si>
  <si>
    <t xml:space="preserve">Обсяги покупної води та водовідведення за окремим постачальником </t>
  </si>
  <si>
    <t>Додаток 1                                                                  ЗАТВЕРДЖЕНО                                                                        рішення виконавчого комітету                                     Черкаської міської ради                                                                                                      від _____________     №_______</t>
  </si>
  <si>
    <t>за місяць</t>
  </si>
  <si>
    <t>Відпуск теплової енергії з колекторів власних генеруючих джерел, усього</t>
  </si>
  <si>
    <t>ТЕЦ, ТЕС, АЕС, когенераційні установки та установки з використанням альтернативних джерел енергії, усього, на потреби:</t>
  </si>
  <si>
    <t>Надходження в мережу ліцензіата теплової енергії, яка вироблена іншими виробниками, усього</t>
  </si>
  <si>
    <t>покупна теплова енергія, усього,  на потреби:</t>
  </si>
  <si>
    <t>теплова енергія інших власників для транспортування мережами ліцензіата, усього,  і на потреби:</t>
  </si>
  <si>
    <t>Надходження теплової енергії ліцензіата в  мережу інших теплотранспортуючих організацій, усього</t>
  </si>
  <si>
    <t>у тому числі втрати власної теплової енергії в теплових мережах ліцензіата, усього,  що транспортується на потреби:</t>
  </si>
  <si>
    <t>у тому числі втрати в теплових мережах ліцензіата теплової енергії інших власників (розшифрувати за власниками), усього,  що транспортується на потреби:</t>
  </si>
  <si>
    <t>Втрати теплової енергії ліцензіата в теплових мережах інших теплотранспортуючих організацій, усього,  що транспортується на потреби:</t>
  </si>
  <si>
    <t>Корисний відпуск теплової енергії з мереж ліцензіата, усього</t>
  </si>
  <si>
    <t>теплова енергія інших власників (розшифрувати за назвами власників), усього,  на потреби:</t>
  </si>
  <si>
    <t>обсяг реалізації теплової енергії власним  споживачам ліцензіата, усього на потреби:</t>
  </si>
  <si>
    <t>Заступник директора департаменту</t>
  </si>
  <si>
    <t>Розрахунок тарифів на виробництво теплової енергії на планований період з  ______________ ____ року</t>
  </si>
  <si>
    <t xml:space="preserve">Додаток 2                                                   ЗАТВЕРДЖЕНО                                                                        рішення виконавчого комітету                     Черкаської міської ради                                                                                                      від _____________     №_______
 </t>
  </si>
  <si>
    <t>Виробнича собівартість виробництва теплової енергії власними котельнями</t>
  </si>
  <si>
    <t>Адміністративні витрати виробництва теплової енергії власними котельнями</t>
  </si>
  <si>
    <t>Розрахунковий прибуток виробництва теплової енергії власними котельнями, усього</t>
  </si>
  <si>
    <t>Собівартість теплової енергії власних ТЕЦ, ТЕС, АЕС,  когенераційних установок та установок з використанням альтернативних джерел енергії</t>
  </si>
  <si>
    <t>Розрахунковий прибуток у тарифах власних ТЕЦ, ТЕС,  когенераційних установок та установок з використанням альтернативних джерел енергії</t>
  </si>
  <si>
    <t>Розрахунок тарифів на транспортування теплової енергії власним споживачам на планований період з ______________ ____ року</t>
  </si>
  <si>
    <t>Додаток 3                                                    ЗАТВЕРДЖЕНО                                                                        рішення виконавчого комітету                     Черкаської міської ради                                                                                                      від ___________    №_______</t>
  </si>
  <si>
    <t>Виробнича собівартість</t>
  </si>
  <si>
    <t>Прямі матеріальні витрати</t>
  </si>
  <si>
    <t>Інші прямі витрати</t>
  </si>
  <si>
    <t>Загальновиробничі витрати</t>
  </si>
  <si>
    <t>Адміністративні витрати</t>
  </si>
  <si>
    <t>Витрати на теплову енергію  для компенсації втрат власної теплової енергії ліцензіата в теплових мережах, усього</t>
  </si>
  <si>
    <t>Розподілені витрати на транспортування власної теплової енергії тепловими мережами інших суб'єктів господарювання, усього</t>
  </si>
  <si>
    <t>Розрахунковий прибуток транспортування  теплової енергії, усього</t>
  </si>
  <si>
    <t>Тариф на транспортування теплової енергії власним споживачам, усього</t>
  </si>
  <si>
    <t>Додаток 4                                     ЗАТВЕРДЖЕНО                                                                        рішення виконавчого комітету                     Черкаської міської ради                                                                                                      від _____________    №_______</t>
  </si>
  <si>
    <t>Розрахунок тарифів на постачання теплової енергії на планований період з ______________ ____ року</t>
  </si>
  <si>
    <t>Розрахунковий прибуток, усього</t>
  </si>
  <si>
    <t>Додаток 3.1                                         ЗАТВЕРДЖЕНО                                                                        рішення виконавчого комітету                     Черкаської міської ради                                                                                                      від _____________    №_______</t>
  </si>
  <si>
    <t xml:space="preserve">                                                              Розрахунок тарифів на транспортування тепловими мережами ліцензіата теплової енергії інших суб'єктів господарювання на планований період з   ______________ ____ року</t>
  </si>
  <si>
    <t>Тарифи на транспортування власної теплової енергії інших суб’єктів господарювання, усього</t>
  </si>
  <si>
    <t>Додаток 5                                                                        ЗАТВЕРДЖЕНО                                                                        рішення виконавчого комітету                                                      Черкаської міської ради                                                                                                      від _____________    №_______</t>
  </si>
  <si>
    <t>Тариф на транспортування теплової енергії власним споживачам</t>
  </si>
  <si>
    <t>Тариф на  постачання  теплової енергії</t>
  </si>
  <si>
    <t>Тариф на теплову енергію</t>
  </si>
  <si>
    <t>Повна планова собівартість послуги</t>
  </si>
  <si>
    <t xml:space="preserve">Додаток 6                                                       ЗАТВЕРДЖЕНО                                                                        рішення виконавчого комітету                                                      Черкаської міської ради                                                                                                      від _____________   №______                                                                                    </t>
  </si>
  <si>
    <t>Тариф на транспортування теплової енергії інших суб’єктів господарювання</t>
  </si>
  <si>
    <t xml:space="preserve">Додаток 7.1                                                                   ЗАТВЕРДЖЕНО                                                                        рішення виконавчого комітету                                                      Черкаської міської ради                                                                                                      від _____________    №______                           </t>
  </si>
  <si>
    <t xml:space="preserve">Додаток 7.2                                                              ЗАТВЕРДЖЕНО                                                                        рішення виконавчого комітету                                                      Черкаської міської ради                                                                                                      від _____________   №______                           </t>
  </si>
  <si>
    <t xml:space="preserve">Додаток  7.3                                                                ЗАТВЕРДЖЕНО                                                                        рішення виконавчого комітету                                                      Черкаської міської ради                                                                                                      від _____________  №______                           </t>
  </si>
  <si>
    <t>Заступник директора депаратменту</t>
  </si>
  <si>
    <t xml:space="preserve">Додаток 7                                                                              ЗАТВЕРДЖЕНО                                                                        рішення виконавчого комітету                                                      Черкаської міської ради                                                                                                      від _____________   №______                           </t>
  </si>
  <si>
    <t xml:space="preserve">Додаток 8                                                              ЗАТВЕРДЖЕНО                                                                        рішення виконавчого комітету                                                      Черкаської міської ради                                                                                                      від _____________   №______                           </t>
  </si>
  <si>
    <t xml:space="preserve">Додаток 9                                                                          ЗАТВЕРДЖЕНО                                                                        рішення виконавчого комітету                                                      Черкаської міської ради                                                                                                      від _____________   №______                                                                                                                                                                      </t>
  </si>
  <si>
    <t>Вартість палива для потреб власних споживачів</t>
  </si>
  <si>
    <t>Вартість послуг з  транспортування природного газу</t>
  </si>
  <si>
    <t>Вартість послуг з розподілу природного газу</t>
  </si>
  <si>
    <t>Загальна вартість палива для потреб власних споживачів</t>
  </si>
  <si>
    <t xml:space="preserve">Додаток 9.1                                                                           ЗАТВЕРДЖЕНО                                                                        рішення виконавчого комітету                                                      Черкаської міської ради                                                                                                      від _____________   №______                                                                                                                                                           </t>
  </si>
  <si>
    <t>Газ</t>
  </si>
  <si>
    <t>Інше технологічне паливо,  (тріска): </t>
  </si>
  <si>
    <t>Загальна вартість палива для потреб власних споживачів з урахуванням вартості палива на  господарські потреби ліцензованої діяльності**</t>
  </si>
  <si>
    <t xml:space="preserve">Додаток 9.2                                                  ЗАТВЕРДЖЕНО                                                                        рішення виконавчого комітету                                                      Черкаської міської ради                                                                                                      від_____________   №______                                                                                                                                                                                                                                </t>
  </si>
  <si>
    <t xml:space="preserve">Додаток 9.3                                                    ЗАТВЕРДЖЕНО                                                                        рішення виконавчого комітету                                                      Черкаської міської ради                                                                                                      від ____________   №______                                                                                                                                                             </t>
  </si>
  <si>
    <t>Розподіл природного газу суб'єктом 1</t>
  </si>
  <si>
    <t>Розподіл природного газу суб'єктом 2</t>
  </si>
  <si>
    <t>Вартість послуг розподілу природного газу  перерозподілена на планові обсяги природного газу (графа 4)</t>
  </si>
  <si>
    <t xml:space="preserve">Додаток 10                                         ЗАТВЕРДЖЕНО                                                                        рішення виконавчого комітету                                                      Черкаської міської ради                                                                                                      від _____________  №______        </t>
  </si>
  <si>
    <t>Розрахунок вартості технологічних витрат електричної енергії на виробництво та транспортування теплової енергії на планований період      
з  _____________ ____ року</t>
  </si>
  <si>
    <t xml:space="preserve">Додаток 11                                             ЗАТВЕРДЖЕНО                                                                        рішення виконавчого комітету                                                      Черкаської міської ради                                                                                                      від _____________   №______                                                                                                                                                 </t>
  </si>
  <si>
    <t>Покупна теплова енергія * усього</t>
  </si>
  <si>
    <t>Покупна теплова енергія від_________ * усього</t>
  </si>
  <si>
    <t>Загальна вартість теплової енергії, придбаної в інших суб'єктів господарювання, з урахуванням витрат на господарські потреби ліцензованої діяльності**: </t>
  </si>
  <si>
    <t>Теплова енергія, вироблена власними теплоелектроцентралями, теплоелектростанціями, атомними електростанціями </t>
  </si>
  <si>
    <t>Теплова енергія, вироблена власними установками з використанням альтернативних джерел енергії</t>
  </si>
  <si>
    <t>Теплова енергія, вироблена власними когенераційними установками</t>
  </si>
  <si>
    <t>Загальна вартість теплової енергії, виробленої власними джерелами, крім котелень, для потреби власних споживачів з урахуванням витрат на  господарські потреби ліцензованої діяльності</t>
  </si>
  <si>
    <t xml:space="preserve">Додаток 13                                                                         ЗАТВЕРДЖЕНО                                                                        рішення виконавчого комітету                                                      Черкаської міської ради                                                                                                      від _____________   №______                                                                                                                                                        </t>
  </si>
  <si>
    <t>Витрати на теплову енергію  для компенсації втрат власної теплової енергії ліцензіата в теплових мережах з урахуванням витрат на  господарські потреби ліцензованої діяльності*</t>
  </si>
  <si>
    <t>у тому числі витрати на теплову енергію для компенсації втрат власної теплової енергії ліцензіата у власних теплових мережах</t>
  </si>
  <si>
    <t>у тому числі витрати на теплову енергію для компенсації втрат власної теплової енергії в теплових мережах інших власників при її транспортуванні</t>
  </si>
  <si>
    <t>Витрати на придбання теплової енергії в інших суб’єктів господарювання для компенсації втрат теплової енергії в теплових мережах ліцензіата при транспортуванні теплової енергії інших суб’єктів господарювання</t>
  </si>
  <si>
    <t xml:space="preserve">                                                      Леся КОРОТКОШЕЙ</t>
  </si>
  <si>
    <r>
      <t>Калорійність натурального палива, 
ккал/м</t>
    </r>
    <r>
      <rPr>
        <vertAlign val="superscript"/>
        <sz val="11"/>
        <rFont val="Times New Roman"/>
        <family val="1"/>
        <charset val="204"/>
      </rPr>
      <t>3</t>
    </r>
    <r>
      <rPr>
        <sz val="11"/>
        <rFont val="Times New Roman"/>
        <family val="1"/>
        <charset val="204"/>
      </rPr>
      <t>, 
ккал/кг </t>
    </r>
  </si>
  <si>
    <r>
      <t>Витрати натурального палива, 
тис. м</t>
    </r>
    <r>
      <rPr>
        <vertAlign val="superscript"/>
        <sz val="11"/>
        <rFont val="Times New Roman"/>
        <family val="1"/>
        <charset val="204"/>
      </rPr>
      <t>3</t>
    </r>
    <r>
      <rPr>
        <sz val="11"/>
        <rFont val="Times New Roman"/>
        <family val="1"/>
        <charset val="204"/>
      </rPr>
      <t>, тонн </t>
    </r>
  </si>
  <si>
    <r>
      <t>Ціна натурального палива *, 
грн/тис. м</t>
    </r>
    <r>
      <rPr>
        <vertAlign val="superscript"/>
        <sz val="11"/>
        <rFont val="Times New Roman"/>
        <family val="1"/>
        <charset val="204"/>
      </rPr>
      <t>3,</t>
    </r>
    <r>
      <rPr>
        <sz val="11"/>
        <rFont val="Times New Roman"/>
        <family val="1"/>
        <charset val="204"/>
      </rPr>
      <t xml:space="preserve"> грн/тонну </t>
    </r>
  </si>
  <si>
    <r>
      <t>**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>У рядку 6 показник «відпуск теплової енергії з колекторів» визначено без урахування обсягів  теплової енергії на господарські потреби ліцензованої діяльності.</t>
    </r>
  </si>
  <si>
    <t xml:space="preserve">Додаток 12                                                     ЗАТВЕРДЖЕНО                                                                        рішення виконавчого комітету                                                      Черкаської міської ради                                                                                                      від _____________   №______                                                                                                                                            </t>
  </si>
  <si>
    <t xml:space="preserve">Додаток 12.1                                                                                                    ЗАТВЕРДЖЕНО                                                                        рішення виконавчого комітету                                                      Черкаської міської ради                                                                                                      від _____________  №______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</si>
</sst>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3" formatCode="_-* #,##0.00\ _₴_-;\-* #,##0.00\ _₴_-;_-* &quot;-&quot;??\ _₴_-;_-@_-"/>
    <numFmt numFmtId="164" formatCode="_-* #,##0.00\ _₽_-;\-* #,##0.00\ _₽_-;_-* &quot;-&quot;??\ _₽_-;_-@_-"/>
    <numFmt numFmtId="165" formatCode="_-* #,##0.00_₴_-;\-* #,##0.00_₴_-;_-* &quot;-&quot;??_₴_-;_-@_-"/>
    <numFmt numFmtId="166" formatCode="#,##0.000"/>
    <numFmt numFmtId="167" formatCode="0.000"/>
    <numFmt numFmtId="168" formatCode="#,##0.0"/>
    <numFmt numFmtId="169" formatCode="0.0%"/>
    <numFmt numFmtId="170" formatCode="_-* #,##0.00_р_._-;\-* #,##0.00_р_._-;_-* &quot;-&quot;??_р_._-;_-@_-"/>
    <numFmt numFmtId="171" formatCode="#,##0.00_ ;\-#,##0.00\ "/>
    <numFmt numFmtId="172" formatCode="0.0"/>
    <numFmt numFmtId="173" formatCode="0.00000"/>
    <numFmt numFmtId="174" formatCode="_-* #,##0\ _₽_-;\-* #,##0\ _₽_-;_-* &quot;-&quot;??\ _₽_-;_-@_-"/>
    <numFmt numFmtId="175" formatCode="#,##0.0000"/>
    <numFmt numFmtId="176" formatCode="0.0000"/>
    <numFmt numFmtId="177" formatCode="0.000000"/>
    <numFmt numFmtId="178" formatCode="#,##0.00000"/>
  </numFmts>
  <fonts count="13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11"/>
      <color theme="1"/>
      <name val="Calibri"/>
      <family val="2"/>
      <scheme val="minor"/>
    </font>
    <font>
      <sz val="9"/>
      <color indexed="81"/>
      <name val="Tahoma"/>
      <family val="2"/>
      <charset val="204"/>
    </font>
    <font>
      <sz val="9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b/>
      <sz val="11"/>
      <name val="Times New Roman"/>
      <family val="1"/>
      <charset val="204"/>
    </font>
    <font>
      <sz val="10"/>
      <name val="Arial"/>
      <family val="2"/>
      <charset val="204"/>
    </font>
    <font>
      <sz val="9"/>
      <color theme="1"/>
      <name val="Times New Roman"/>
      <family val="2"/>
      <charset val="204"/>
    </font>
    <font>
      <i/>
      <sz val="11"/>
      <name val="Times New Roman"/>
      <family val="1"/>
      <charset val="204"/>
    </font>
    <font>
      <sz val="10"/>
      <color theme="1"/>
      <name val="Arial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7"/>
      <name val="Times New Roman"/>
      <family val="1"/>
      <charset val="204"/>
    </font>
    <font>
      <sz val="7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8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10"/>
      <color theme="0" tint="-0.14999847407452621"/>
      <name val="Arial Cyr"/>
      <charset val="204"/>
    </font>
    <font>
      <vertAlign val="superscript"/>
      <sz val="10"/>
      <name val="Times New Roman"/>
      <family val="1"/>
      <charset val="204"/>
    </font>
    <font>
      <b/>
      <sz val="10"/>
      <name val="Arial Cyr"/>
      <charset val="204"/>
    </font>
    <font>
      <b/>
      <sz val="11"/>
      <color rgb="FF00B05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b/>
      <i/>
      <sz val="8"/>
      <name val="Arial Cyr"/>
      <charset val="204"/>
    </font>
    <font>
      <b/>
      <i/>
      <sz val="8"/>
      <name val="Times New Roman"/>
      <family val="1"/>
      <charset val="204"/>
    </font>
    <font>
      <b/>
      <vertAlign val="superscript"/>
      <sz val="8"/>
      <name val="Times New Roman"/>
      <family val="1"/>
      <charset val="204"/>
    </font>
    <font>
      <sz val="14"/>
      <color theme="1"/>
      <name val="Times New Roman"/>
      <family val="1"/>
      <charset val="204"/>
    </font>
    <font>
      <i/>
      <sz val="11"/>
      <color rgb="FFFF000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9"/>
      <color indexed="8"/>
      <name val="Times New Roman"/>
      <family val="2"/>
      <charset val="204"/>
    </font>
    <font>
      <sz val="10"/>
      <name val="Calibri"/>
      <family val="2"/>
      <charset val="204"/>
    </font>
    <font>
      <sz val="11"/>
      <color indexed="8"/>
      <name val="Calibri"/>
      <family val="2"/>
      <charset val="204"/>
    </font>
    <font>
      <sz val="14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sz val="8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b/>
      <sz val="14.5"/>
      <color theme="1"/>
      <name val="Times New Roman"/>
      <family val="1"/>
      <charset val="204"/>
    </font>
    <font>
      <b/>
      <sz val="11.5"/>
      <color theme="1"/>
      <name val="Times New Roman"/>
      <family val="1"/>
      <charset val="204"/>
    </font>
    <font>
      <b/>
      <sz val="11.6"/>
      <color theme="1"/>
      <name val="Times New Roman"/>
      <family val="1"/>
      <charset val="204"/>
    </font>
    <font>
      <sz val="8"/>
      <color rgb="FF00B050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2.5"/>
      <name val="Times New Roman"/>
      <family val="1"/>
      <charset val="204"/>
    </font>
    <font>
      <sz val="13.5"/>
      <name val="Times New Roman"/>
      <family val="1"/>
      <charset val="204"/>
    </font>
    <font>
      <sz val="11"/>
      <color rgb="FF00B050"/>
      <name val="Times New Roman"/>
      <family val="1"/>
      <charset val="204"/>
    </font>
    <font>
      <sz val="12.5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0"/>
      <color rgb="FFFF0000"/>
      <name val="Arial Cyr"/>
      <charset val="204"/>
    </font>
    <font>
      <b/>
      <sz val="11"/>
      <color rgb="FF0000CC"/>
      <name val="Calibri"/>
      <family val="2"/>
      <charset val="204"/>
      <scheme val="minor"/>
    </font>
    <font>
      <b/>
      <sz val="10"/>
      <color rgb="FF0000CC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sz val="9"/>
      <color theme="5" tint="-0.499984740745262"/>
      <name val="Times New Roman"/>
      <family val="1"/>
      <charset val="204"/>
    </font>
    <font>
      <sz val="11"/>
      <color theme="5" tint="-0.499984740745262"/>
      <name val="Calibri"/>
      <family val="2"/>
      <charset val="204"/>
      <scheme val="minor"/>
    </font>
    <font>
      <sz val="9"/>
      <color rgb="FF0000CC"/>
      <name val="Times New Roman"/>
      <family val="1"/>
      <charset val="204"/>
    </font>
    <font>
      <sz val="11"/>
      <color rgb="FF0000CC"/>
      <name val="Calibri"/>
      <family val="2"/>
      <charset val="204"/>
      <scheme val="minor"/>
    </font>
    <font>
      <b/>
      <sz val="13"/>
      <color rgb="FFFF0000"/>
      <name val="Times New Roman"/>
      <family val="1"/>
      <charset val="204"/>
    </font>
    <font>
      <sz val="13"/>
      <color theme="1"/>
      <name val="Calibri"/>
      <family val="2"/>
      <charset val="204"/>
      <scheme val="minor"/>
    </font>
    <font>
      <b/>
      <sz val="13"/>
      <color theme="1"/>
      <name val="Times New Roman"/>
      <family val="1"/>
      <charset val="204"/>
    </font>
    <font>
      <b/>
      <sz val="9"/>
      <color rgb="FF0000CC"/>
      <name val="Times New Roman"/>
      <family val="1"/>
      <charset val="204"/>
    </font>
    <font>
      <b/>
      <sz val="13"/>
      <color rgb="FF0000CC"/>
      <name val="Times New Roman"/>
      <family val="1"/>
      <charset val="204"/>
    </font>
    <font>
      <b/>
      <sz val="14"/>
      <color rgb="FF0000CC"/>
      <name val="Times New Roman"/>
      <family val="1"/>
      <charset val="204"/>
    </font>
    <font>
      <b/>
      <sz val="11"/>
      <color rgb="FF0000CC"/>
      <name val="Times New Roman"/>
      <family val="1"/>
      <charset val="204"/>
    </font>
    <font>
      <b/>
      <sz val="13"/>
      <name val="Arial Cyr"/>
      <charset val="204"/>
    </font>
    <font>
      <sz val="13"/>
      <name val="Times New Roman"/>
      <family val="1"/>
      <charset val="204"/>
    </font>
    <font>
      <sz val="11"/>
      <color rgb="FF000000"/>
      <name val="Calibri"/>
      <family val="2"/>
      <charset val="1"/>
    </font>
    <font>
      <sz val="13"/>
      <color theme="1"/>
      <name val="Times New Roman"/>
      <family val="1"/>
      <charset val="204"/>
    </font>
    <font>
      <b/>
      <vertAlign val="superscript"/>
      <sz val="10"/>
      <color rgb="FF0000CC"/>
      <name val="Times New Roman"/>
      <family val="1"/>
      <charset val="204"/>
    </font>
    <font>
      <vertAlign val="superscript"/>
      <sz val="9"/>
      <color rgb="FF0000CC"/>
      <name val="Times New Roman"/>
      <family val="1"/>
      <charset val="204"/>
    </font>
    <font>
      <b/>
      <sz val="12"/>
      <color theme="5" tint="-0.499984740745262"/>
      <name val="Times New Roman"/>
      <family val="1"/>
      <charset val="204"/>
    </font>
    <font>
      <b/>
      <sz val="12"/>
      <color theme="5" tint="-0.499984740745262"/>
      <name val="Calibri"/>
      <family val="2"/>
      <charset val="204"/>
      <scheme val="minor"/>
    </font>
    <font>
      <b/>
      <sz val="11"/>
      <color theme="5" tint="-0.499984740745262"/>
      <name val="Times New Roman"/>
      <family val="1"/>
      <charset val="204"/>
    </font>
    <font>
      <b/>
      <sz val="12.5"/>
      <color theme="1"/>
      <name val="Times New Roman"/>
      <family val="1"/>
      <charset val="204"/>
    </font>
    <font>
      <sz val="12.5"/>
      <color theme="1"/>
      <name val="Times New Roman"/>
      <family val="1"/>
      <charset val="204"/>
    </font>
    <font>
      <sz val="12.5"/>
      <color rgb="FF000000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11"/>
      <color theme="1"/>
      <name val="Calibri"/>
      <family val="2"/>
      <charset val="204"/>
    </font>
    <font>
      <sz val="10"/>
      <color theme="1"/>
      <name val="Calibri"/>
      <family val="2"/>
      <charset val="204"/>
    </font>
    <font>
      <sz val="10"/>
      <color theme="1"/>
      <name val="Times New Roman"/>
      <family val="2"/>
      <charset val="204"/>
    </font>
    <font>
      <sz val="11"/>
      <color indexed="8"/>
      <name val="Times New Roman"/>
      <family val="1"/>
      <charset val="204"/>
    </font>
    <font>
      <sz val="12"/>
      <color rgb="FF000000"/>
      <name val="Times New Roman"/>
      <family val="2"/>
      <charset val="204"/>
    </font>
    <font>
      <sz val="11"/>
      <color rgb="FF000000"/>
      <name val="Calibri"/>
      <family val="2"/>
      <charset val="204"/>
    </font>
    <font>
      <sz val="11"/>
      <color rgb="FFFF0000"/>
      <name val="Calibri"/>
      <family val="2"/>
      <charset val="204"/>
    </font>
    <font>
      <sz val="12"/>
      <color rgb="FFFF0000"/>
      <name val="Times New Roman"/>
      <family val="2"/>
      <charset val="204"/>
    </font>
    <font>
      <sz val="12"/>
      <color theme="0"/>
      <name val="Times New Roman"/>
      <family val="2"/>
      <charset val="204"/>
    </font>
    <font>
      <sz val="11"/>
      <color theme="0"/>
      <name val="Calibri"/>
      <family val="2"/>
      <charset val="204"/>
    </font>
    <font>
      <sz val="10"/>
      <color theme="0"/>
      <name val="Times New Roman"/>
      <family val="2"/>
      <charset val="204"/>
    </font>
    <font>
      <b/>
      <sz val="12"/>
      <color theme="0"/>
      <name val="Times New Roman"/>
      <family val="1"/>
      <charset val="204"/>
    </font>
    <font>
      <b/>
      <sz val="13.5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sz val="11"/>
      <name val="Calibri"/>
      <family val="2"/>
      <charset val="204"/>
    </font>
    <font>
      <sz val="12"/>
      <color rgb="FFFF0000"/>
      <name val="Times New Roman"/>
      <family val="1"/>
      <charset val="204"/>
    </font>
    <font>
      <sz val="12"/>
      <name val="Times New Roman"/>
      <family val="2"/>
      <charset val="204"/>
    </font>
    <font>
      <sz val="10"/>
      <color rgb="FF000000"/>
      <name val="Times New Roman"/>
      <family val="1"/>
    </font>
    <font>
      <sz val="11"/>
      <color indexed="23"/>
      <name val="Calibri"/>
      <family val="2"/>
      <charset val="204"/>
    </font>
    <font>
      <b/>
      <sz val="11"/>
      <color indexed="8"/>
      <name val="Times New Roman"/>
      <family val="1"/>
      <charset val="204"/>
    </font>
    <font>
      <b/>
      <sz val="11"/>
      <name val="Calibri"/>
      <family val="2"/>
      <charset val="204"/>
    </font>
    <font>
      <i/>
      <sz val="12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Calibri"/>
      <family val="2"/>
      <charset val="204"/>
      <scheme val="minor"/>
    </font>
    <font>
      <sz val="11"/>
      <color rgb="FFFF0000"/>
      <name val="Times New Roman"/>
      <family val="1"/>
      <charset val="204"/>
    </font>
    <font>
      <vertAlign val="superscript"/>
      <sz val="11"/>
      <name val="Times New Roman"/>
      <family val="1"/>
      <charset val="204"/>
    </font>
    <font>
      <sz val="11"/>
      <name val="Arial Cyr"/>
      <charset val="204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theme="0"/>
        <bgColor rgb="FFFFFFCC"/>
      </patternFill>
    </fill>
    <fill>
      <patternFill patternType="solid">
        <fgColor rgb="FFFFFFCC"/>
        <bgColor indexed="64"/>
      </patternFill>
    </fill>
    <fill>
      <patternFill patternType="solid">
        <fgColor rgb="FFFFFFFF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6">
    <xf numFmtId="0" fontId="0" fillId="0" borderId="0"/>
    <xf numFmtId="0" fontId="6" fillId="0" borderId="0"/>
    <xf numFmtId="0" fontId="1" fillId="0" borderId="0"/>
    <xf numFmtId="0" fontId="1" fillId="0" borderId="0"/>
    <xf numFmtId="0" fontId="6" fillId="0" borderId="0"/>
    <xf numFmtId="9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0" fillId="0" borderId="0"/>
    <xf numFmtId="0" fontId="6" fillId="0" borderId="0"/>
    <xf numFmtId="0" fontId="20" fillId="0" borderId="0"/>
    <xf numFmtId="0" fontId="18" fillId="0" borderId="0"/>
    <xf numFmtId="0" fontId="2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0" fontId="2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97" fillId="0" borderId="0"/>
    <xf numFmtId="0" fontId="107" fillId="0" borderId="0"/>
    <xf numFmtId="9" fontId="20" fillId="0" borderId="0" applyBorder="0" applyProtection="0"/>
    <xf numFmtId="0" fontId="112" fillId="0" borderId="0"/>
    <xf numFmtId="0" fontId="113" fillId="0" borderId="0"/>
    <xf numFmtId="0" fontId="113" fillId="0" borderId="0"/>
    <xf numFmtId="164" fontId="112" fillId="0" borderId="0" applyFont="0" applyFill="0" applyBorder="0" applyAlignment="0" applyProtection="0"/>
    <xf numFmtId="0" fontId="52" fillId="0" borderId="0"/>
    <xf numFmtId="0" fontId="1" fillId="0" borderId="0"/>
    <xf numFmtId="0" fontId="1" fillId="0" borderId="0"/>
    <xf numFmtId="0" fontId="1" fillId="0" borderId="0"/>
    <xf numFmtId="0" fontId="125" fillId="0" borderId="0"/>
    <xf numFmtId="165" fontId="125" fillId="0" borderId="0" applyFont="0" applyFill="0" applyBorder="0" applyAlignment="0" applyProtection="0"/>
    <xf numFmtId="0" fontId="1" fillId="0" borderId="0"/>
    <xf numFmtId="0" fontId="1" fillId="0" borderId="0"/>
    <xf numFmtId="0" fontId="57" fillId="0" borderId="0"/>
  </cellStyleXfs>
  <cellXfs count="1396">
    <xf numFmtId="0" fontId="0" fillId="0" borderId="0" xfId="0"/>
    <xf numFmtId="0" fontId="15" fillId="0" borderId="0" xfId="14" applyFont="1" applyAlignment="1">
      <alignment horizontal="center"/>
    </xf>
    <xf numFmtId="0" fontId="15" fillId="0" borderId="0" xfId="14" applyFont="1"/>
    <xf numFmtId="0" fontId="12" fillId="0" borderId="1" xfId="11" applyFont="1" applyBorder="1" applyAlignment="1">
      <alignment horizontal="center" vertical="center" wrapText="1"/>
    </xf>
    <xf numFmtId="0" fontId="15" fillId="0" borderId="1" xfId="16" applyFont="1" applyBorder="1" applyAlignment="1">
      <alignment horizontal="center" wrapText="1"/>
    </xf>
    <xf numFmtId="0" fontId="15" fillId="4" borderId="1" xfId="16" applyFont="1" applyFill="1" applyBorder="1" applyAlignment="1">
      <alignment horizontal="center" wrapText="1"/>
    </xf>
    <xf numFmtId="0" fontId="12" fillId="3" borderId="1" xfId="11" applyFont="1" applyFill="1" applyBorder="1" applyAlignment="1">
      <alignment horizontal="left" vertical="center" wrapText="1"/>
    </xf>
    <xf numFmtId="4" fontId="13" fillId="3" borderId="1" xfId="12" applyNumberFormat="1" applyFont="1" applyFill="1" applyBorder="1" applyAlignment="1">
      <alignment horizontal="right" vertical="center" wrapText="1"/>
    </xf>
    <xf numFmtId="0" fontId="17" fillId="3" borderId="1" xfId="11" applyFont="1" applyFill="1" applyBorder="1" applyAlignment="1">
      <alignment horizontal="left" vertical="center" wrapText="1"/>
    </xf>
    <xf numFmtId="4" fontId="19" fillId="3" borderId="1" xfId="12" applyNumberFormat="1" applyFont="1" applyFill="1" applyBorder="1" applyAlignment="1">
      <alignment horizontal="center" vertical="center" wrapText="1"/>
    </xf>
    <xf numFmtId="2" fontId="19" fillId="3" borderId="1" xfId="12" applyNumberFormat="1" applyFont="1" applyFill="1" applyBorder="1" applyAlignment="1">
      <alignment horizontal="center" vertical="center" wrapText="1"/>
    </xf>
    <xf numFmtId="0" fontId="17" fillId="3" borderId="0" xfId="11" applyFont="1" applyFill="1" applyAlignment="1">
      <alignment horizontal="left" vertical="center"/>
    </xf>
    <xf numFmtId="166" fontId="19" fillId="3" borderId="1" xfId="12" applyNumberFormat="1" applyFont="1" applyFill="1" applyBorder="1" applyAlignment="1">
      <alignment horizontal="right" vertical="center" wrapText="1"/>
    </xf>
    <xf numFmtId="0" fontId="9" fillId="0" borderId="0" xfId="3" applyFont="1" applyAlignment="1">
      <alignment vertical="center" wrapText="1"/>
    </xf>
    <xf numFmtId="0" fontId="9" fillId="0" borderId="0" xfId="3" applyFont="1" applyAlignment="1">
      <alignment horizontal="left" vertical="center" wrapText="1"/>
    </xf>
    <xf numFmtId="0" fontId="9" fillId="0" borderId="0" xfId="3" applyFont="1" applyAlignment="1">
      <alignment horizontal="center" vertical="center" wrapText="1"/>
    </xf>
    <xf numFmtId="0" fontId="9" fillId="0" borderId="0" xfId="18" applyFont="1" applyAlignment="1">
      <alignment vertical="center" wrapText="1"/>
    </xf>
    <xf numFmtId="0" fontId="9" fillId="0" borderId="0" xfId="18" applyFont="1" applyAlignment="1">
      <alignment horizontal="left" vertical="center" wrapText="1"/>
    </xf>
    <xf numFmtId="0" fontId="12" fillId="5" borderId="0" xfId="11" applyFont="1" applyFill="1"/>
    <xf numFmtId="49" fontId="17" fillId="3" borderId="1" xfId="11" applyNumberFormat="1" applyFont="1" applyFill="1" applyBorder="1" applyAlignment="1">
      <alignment horizontal="center" vertical="center"/>
    </xf>
    <xf numFmtId="49" fontId="12" fillId="3" borderId="1" xfId="11" applyNumberFormat="1" applyFont="1" applyFill="1" applyBorder="1" applyAlignment="1">
      <alignment horizontal="center" vertical="center"/>
    </xf>
    <xf numFmtId="0" fontId="10" fillId="0" borderId="0" xfId="3" applyFont="1" applyAlignment="1">
      <alignment horizontal="center" vertical="center" wrapText="1"/>
    </xf>
    <xf numFmtId="0" fontId="15" fillId="0" borderId="1" xfId="14" applyFont="1" applyBorder="1" applyAlignment="1">
      <alignment horizontal="center" vertical="center" wrapText="1"/>
    </xf>
    <xf numFmtId="0" fontId="12" fillId="3" borderId="0" xfId="11" applyFont="1" applyFill="1" applyAlignment="1">
      <alignment horizontal="left" vertical="center"/>
    </xf>
    <xf numFmtId="0" fontId="12" fillId="5" borderId="1" xfId="11" applyFont="1" applyFill="1" applyBorder="1" applyAlignment="1">
      <alignment horizontal="center" vertical="center"/>
    </xf>
    <xf numFmtId="0" fontId="12" fillId="5" borderId="1" xfId="11" applyFont="1" applyFill="1" applyBorder="1" applyAlignment="1">
      <alignment horizontal="center" vertical="center" wrapText="1"/>
    </xf>
    <xf numFmtId="0" fontId="1" fillId="0" borderId="0" xfId="8"/>
    <xf numFmtId="49" fontId="13" fillId="0" borderId="0" xfId="8" applyNumberFormat="1" applyFont="1"/>
    <xf numFmtId="0" fontId="13" fillId="0" borderId="0" xfId="8" applyFont="1"/>
    <xf numFmtId="0" fontId="13" fillId="0" borderId="0" xfId="8" applyFont="1" applyAlignment="1">
      <alignment horizontal="center" vertical="center" wrapText="1"/>
    </xf>
    <xf numFmtId="49" fontId="1" fillId="0" borderId="0" xfId="10" applyNumberFormat="1" applyAlignment="1">
      <alignment horizontal="right"/>
    </xf>
    <xf numFmtId="0" fontId="1" fillId="0" borderId="0" xfId="10"/>
    <xf numFmtId="49" fontId="10" fillId="0" borderId="0" xfId="10" applyNumberFormat="1" applyFont="1" applyAlignment="1">
      <alignment horizontal="right"/>
    </xf>
    <xf numFmtId="0" fontId="10" fillId="0" borderId="0" xfId="10" applyFont="1"/>
    <xf numFmtId="0" fontId="3" fillId="0" borderId="0" xfId="10" applyFont="1"/>
    <xf numFmtId="1" fontId="1" fillId="0" borderId="0" xfId="10" applyNumberFormat="1"/>
    <xf numFmtId="49" fontId="33" fillId="0" borderId="0" xfId="10" applyNumberFormat="1" applyFont="1" applyAlignment="1">
      <alignment horizontal="center" vertical="center" wrapText="1"/>
    </xf>
    <xf numFmtId="0" fontId="33" fillId="0" borderId="0" xfId="10" applyFont="1" applyAlignment="1">
      <alignment vertical="center" wrapText="1"/>
    </xf>
    <xf numFmtId="0" fontId="33" fillId="0" borderId="0" xfId="10" applyFont="1" applyAlignment="1">
      <alignment horizontal="center" vertical="center" wrapText="1"/>
    </xf>
    <xf numFmtId="49" fontId="10" fillId="0" borderId="0" xfId="10" applyNumberFormat="1" applyFont="1"/>
    <xf numFmtId="0" fontId="9" fillId="0" borderId="0" xfId="10" applyFont="1" applyAlignment="1">
      <alignment horizontal="justify" vertical="top" wrapText="1"/>
    </xf>
    <xf numFmtId="0" fontId="10" fillId="0" borderId="0" xfId="3" applyFont="1" applyAlignment="1">
      <alignment vertical="top" wrapText="1"/>
    </xf>
    <xf numFmtId="0" fontId="18" fillId="5" borderId="0" xfId="11" applyFill="1"/>
    <xf numFmtId="0" fontId="34" fillId="5" borderId="0" xfId="11" applyFont="1" applyFill="1" applyAlignment="1">
      <alignment horizontal="center" wrapText="1"/>
    </xf>
    <xf numFmtId="0" fontId="34" fillId="5" borderId="0" xfId="11" applyFont="1" applyFill="1" applyAlignment="1">
      <alignment horizontal="center"/>
    </xf>
    <xf numFmtId="0" fontId="35" fillId="5" borderId="0" xfId="12" applyFont="1" applyFill="1" applyAlignment="1">
      <alignment horizontal="center" vertical="center"/>
    </xf>
    <xf numFmtId="0" fontId="12" fillId="5" borderId="0" xfId="11" applyFont="1" applyFill="1" applyAlignment="1">
      <alignment horizontal="right"/>
    </xf>
    <xf numFmtId="0" fontId="12" fillId="5" borderId="1" xfId="11" applyFont="1" applyFill="1" applyBorder="1" applyAlignment="1">
      <alignment vertical="center"/>
    </xf>
    <xf numFmtId="0" fontId="36" fillId="3" borderId="0" xfId="11" applyFont="1" applyFill="1" applyAlignment="1">
      <alignment horizontal="left" vertical="center" wrapText="1"/>
    </xf>
    <xf numFmtId="16" fontId="12" fillId="5" borderId="1" xfId="11" applyNumberFormat="1" applyFont="1" applyFill="1" applyBorder="1" applyAlignment="1">
      <alignment horizontal="center" vertical="center"/>
    </xf>
    <xf numFmtId="166" fontId="13" fillId="3" borderId="1" xfId="11" applyNumberFormat="1" applyFont="1" applyFill="1" applyBorder="1" applyAlignment="1">
      <alignment horizontal="center" vertical="center" wrapText="1"/>
    </xf>
    <xf numFmtId="3" fontId="13" fillId="3" borderId="1" xfId="12" applyNumberFormat="1" applyFont="1" applyFill="1" applyBorder="1" applyAlignment="1">
      <alignment horizontal="center" vertical="center" wrapText="1"/>
    </xf>
    <xf numFmtId="0" fontId="18" fillId="5" borderId="0" xfId="11" applyFill="1" applyAlignment="1">
      <alignment vertical="center"/>
    </xf>
    <xf numFmtId="4" fontId="13" fillId="3" borderId="1" xfId="12" applyNumberFormat="1" applyFont="1" applyFill="1" applyBorder="1" applyAlignment="1">
      <alignment horizontal="center" vertical="center" wrapText="1"/>
    </xf>
    <xf numFmtId="0" fontId="17" fillId="3" borderId="0" xfId="11" applyFont="1" applyFill="1" applyAlignment="1">
      <alignment vertical="center"/>
    </xf>
    <xf numFmtId="4" fontId="19" fillId="3" borderId="0" xfId="12" applyNumberFormat="1" applyFont="1" applyFill="1" applyAlignment="1">
      <alignment horizontal="center" vertical="center" wrapText="1"/>
    </xf>
    <xf numFmtId="0" fontId="19" fillId="3" borderId="0" xfId="12" applyFont="1" applyFill="1" applyAlignment="1">
      <alignment horizontal="center" vertical="center" wrapText="1"/>
    </xf>
    <xf numFmtId="4" fontId="19" fillId="3" borderId="0" xfId="12" applyNumberFormat="1" applyFont="1" applyFill="1" applyAlignment="1">
      <alignment horizontal="right" vertical="center" wrapText="1"/>
    </xf>
    <xf numFmtId="0" fontId="9" fillId="0" borderId="0" xfId="10" applyFont="1" applyAlignment="1">
      <alignment vertical="top" wrapText="1"/>
    </xf>
    <xf numFmtId="0" fontId="9" fillId="0" borderId="0" xfId="10" applyFont="1" applyAlignment="1">
      <alignment horizontal="center" vertical="top" wrapText="1"/>
    </xf>
    <xf numFmtId="0" fontId="38" fillId="5" borderId="0" xfId="11" applyFont="1" applyFill="1"/>
    <xf numFmtId="0" fontId="32" fillId="0" borderId="0" xfId="3" applyFont="1" applyAlignment="1">
      <alignment vertical="top" wrapText="1"/>
    </xf>
    <xf numFmtId="0" fontId="17" fillId="3" borderId="1" xfId="11" applyFont="1" applyFill="1" applyBorder="1" applyAlignment="1">
      <alignment horizontal="center" vertical="center"/>
    </xf>
    <xf numFmtId="166" fontId="19" fillId="3" borderId="1" xfId="11" applyNumberFormat="1" applyFont="1" applyFill="1" applyBorder="1" applyAlignment="1">
      <alignment horizontal="center" vertical="center" wrapText="1"/>
    </xf>
    <xf numFmtId="0" fontId="40" fillId="5" borderId="0" xfId="11" applyFont="1" applyFill="1" applyAlignment="1">
      <alignment vertical="center"/>
    </xf>
    <xf numFmtId="2" fontId="13" fillId="3" borderId="1" xfId="12" applyNumberFormat="1" applyFont="1" applyFill="1" applyBorder="1" applyAlignment="1">
      <alignment horizontal="center" vertical="center" wrapText="1"/>
    </xf>
    <xf numFmtId="166" fontId="22" fillId="3" borderId="1" xfId="12" applyNumberFormat="1" applyFont="1" applyFill="1" applyBorder="1" applyAlignment="1">
      <alignment vertical="center" wrapText="1"/>
    </xf>
    <xf numFmtId="49" fontId="12" fillId="3" borderId="0" xfId="11" applyNumberFormat="1" applyFont="1" applyFill="1" applyAlignment="1">
      <alignment horizontal="center" vertical="center"/>
    </xf>
    <xf numFmtId="0" fontId="12" fillId="3" borderId="0" xfId="11" applyFont="1" applyFill="1" applyAlignment="1">
      <alignment horizontal="left" vertical="center" wrapText="1"/>
    </xf>
    <xf numFmtId="4" fontId="13" fillId="3" borderId="0" xfId="12" applyNumberFormat="1" applyFont="1" applyFill="1" applyAlignment="1">
      <alignment horizontal="center" vertical="center" wrapText="1"/>
    </xf>
    <xf numFmtId="166" fontId="13" fillId="3" borderId="0" xfId="11" applyNumberFormat="1" applyFont="1" applyFill="1" applyAlignment="1">
      <alignment horizontal="center" vertical="center" wrapText="1"/>
    </xf>
    <xf numFmtId="0" fontId="12" fillId="0" borderId="1" xfId="3" applyFont="1" applyBorder="1" applyAlignment="1">
      <alignment horizontal="center" vertical="center" wrapText="1"/>
    </xf>
    <xf numFmtId="0" fontId="13" fillId="0" borderId="0" xfId="14" applyFont="1"/>
    <xf numFmtId="0" fontId="13" fillId="0" borderId="0" xfId="14" applyFont="1" applyAlignment="1">
      <alignment wrapText="1"/>
    </xf>
    <xf numFmtId="0" fontId="13" fillId="0" borderId="0" xfId="14" applyFont="1" applyAlignment="1">
      <alignment horizontal="center" wrapText="1"/>
    </xf>
    <xf numFmtId="0" fontId="13" fillId="0" borderId="1" xfId="14" applyFont="1" applyBorder="1" applyAlignment="1">
      <alignment horizontal="center" vertical="center"/>
    </xf>
    <xf numFmtId="0" fontId="13" fillId="0" borderId="1" xfId="14" applyFont="1" applyBorder="1" applyAlignment="1">
      <alignment horizontal="center" vertical="center" wrapText="1"/>
    </xf>
    <xf numFmtId="0" fontId="13" fillId="0" borderId="1" xfId="14" applyFont="1" applyBorder="1"/>
    <xf numFmtId="49" fontId="19" fillId="0" borderId="1" xfId="14" applyNumberFormat="1" applyFont="1" applyBorder="1" applyAlignment="1">
      <alignment horizontal="center" vertical="center"/>
    </xf>
    <xf numFmtId="0" fontId="19" fillId="0" borderId="1" xfId="14" applyFont="1" applyBorder="1" applyAlignment="1">
      <alignment wrapText="1"/>
    </xf>
    <xf numFmtId="0" fontId="13" fillId="0" borderId="1" xfId="14" applyFont="1" applyBorder="1" applyAlignment="1">
      <alignment horizontal="center" wrapText="1"/>
    </xf>
    <xf numFmtId="49" fontId="13" fillId="0" borderId="1" xfId="14" applyNumberFormat="1" applyFont="1" applyBorder="1" applyAlignment="1">
      <alignment horizontal="center" vertical="center"/>
    </xf>
    <xf numFmtId="0" fontId="13" fillId="0" borderId="1" xfId="14" applyFont="1" applyBorder="1" applyAlignment="1">
      <alignment wrapText="1"/>
    </xf>
    <xf numFmtId="0" fontId="10" fillId="3" borderId="1" xfId="14" applyFont="1" applyFill="1" applyBorder="1" applyAlignment="1">
      <alignment horizontal="left" vertical="center" wrapText="1"/>
    </xf>
    <xf numFmtId="0" fontId="13" fillId="0" borderId="1" xfId="14" applyFont="1" applyBorder="1" applyAlignment="1">
      <alignment vertical="top" wrapText="1"/>
    </xf>
    <xf numFmtId="49" fontId="12" fillId="0" borderId="1" xfId="14" applyNumberFormat="1" applyFont="1" applyBorder="1" applyAlignment="1">
      <alignment horizontal="center" vertical="center"/>
    </xf>
    <xf numFmtId="0" fontId="13" fillId="0" borderId="0" xfId="14" applyFont="1" applyAlignment="1">
      <alignment vertical="center"/>
    </xf>
    <xf numFmtId="0" fontId="13" fillId="0" borderId="0" xfId="14" applyFont="1" applyAlignment="1">
      <alignment vertical="center" wrapText="1"/>
    </xf>
    <xf numFmtId="0" fontId="12" fillId="0" borderId="0" xfId="14" applyFont="1"/>
    <xf numFmtId="0" fontId="12" fillId="0" borderId="0" xfId="14" applyFont="1" applyAlignment="1">
      <alignment horizontal="left"/>
    </xf>
    <xf numFmtId="0" fontId="13" fillId="0" borderId="0" xfId="15" applyFont="1" applyAlignment="1">
      <alignment horizontal="center" vertical="center" wrapText="1"/>
    </xf>
    <xf numFmtId="0" fontId="10" fillId="0" borderId="0" xfId="14" applyFont="1" applyAlignment="1">
      <alignment horizontal="center" wrapText="1"/>
    </xf>
    <xf numFmtId="0" fontId="13" fillId="0" borderId="0" xfId="15" applyFont="1" applyAlignment="1">
      <alignment horizontal="center" wrapText="1"/>
    </xf>
    <xf numFmtId="0" fontId="10" fillId="0" borderId="0" xfId="14" applyFont="1"/>
    <xf numFmtId="0" fontId="10" fillId="0" borderId="0" xfId="14" applyFont="1" applyAlignment="1">
      <alignment horizontal="center"/>
    </xf>
    <xf numFmtId="0" fontId="32" fillId="0" borderId="0" xfId="14" applyFont="1" applyAlignment="1">
      <alignment horizontal="center"/>
    </xf>
    <xf numFmtId="0" fontId="46" fillId="0" borderId="0" xfId="16" applyFont="1"/>
    <xf numFmtId="0" fontId="12" fillId="0" borderId="0" xfId="16" applyFont="1"/>
    <xf numFmtId="0" fontId="47" fillId="0" borderId="0" xfId="16" applyFont="1"/>
    <xf numFmtId="0" fontId="40" fillId="0" borderId="0" xfId="16" applyFont="1"/>
    <xf numFmtId="0" fontId="17" fillId="0" borderId="0" xfId="16" applyFont="1" applyAlignment="1">
      <alignment horizontal="center" vertical="center" wrapText="1"/>
    </xf>
    <xf numFmtId="0" fontId="15" fillId="0" borderId="1" xfId="16" applyFont="1" applyBorder="1" applyAlignment="1">
      <alignment vertical="center"/>
    </xf>
    <xf numFmtId="0" fontId="13" fillId="0" borderId="1" xfId="16" applyFont="1" applyBorder="1" applyAlignment="1">
      <alignment horizontal="center" vertical="center" wrapText="1"/>
    </xf>
    <xf numFmtId="0" fontId="13" fillId="4" borderId="1" xfId="16" applyFont="1" applyFill="1" applyBorder="1" applyAlignment="1">
      <alignment horizontal="center" vertical="center"/>
    </xf>
    <xf numFmtId="49" fontId="15" fillId="0" borderId="1" xfId="16" applyNumberFormat="1" applyFont="1" applyBorder="1" applyAlignment="1">
      <alignment horizontal="center" vertical="center" wrapText="1"/>
    </xf>
    <xf numFmtId="0" fontId="12" fillId="0" borderId="1" xfId="11" applyFont="1" applyBorder="1" applyAlignment="1">
      <alignment horizontal="left" vertical="center" wrapText="1"/>
    </xf>
    <xf numFmtId="4" fontId="13" fillId="4" borderId="1" xfId="12" applyNumberFormat="1" applyFont="1" applyFill="1" applyBorder="1" applyAlignment="1">
      <alignment horizontal="right" vertical="center" wrapText="1"/>
    </xf>
    <xf numFmtId="49" fontId="15" fillId="5" borderId="1" xfId="16" applyNumberFormat="1" applyFont="1" applyFill="1" applyBorder="1" applyAlignment="1">
      <alignment horizontal="center" vertical="center" wrapText="1"/>
    </xf>
    <xf numFmtId="0" fontId="12" fillId="5" borderId="0" xfId="16" applyFont="1" applyFill="1"/>
    <xf numFmtId="0" fontId="47" fillId="5" borderId="0" xfId="16" applyFont="1" applyFill="1"/>
    <xf numFmtId="2" fontId="19" fillId="3" borderId="1" xfId="11" applyNumberFormat="1" applyFont="1" applyFill="1" applyBorder="1" applyAlignment="1">
      <alignment horizontal="center" vertical="center"/>
    </xf>
    <xf numFmtId="2" fontId="13" fillId="3" borderId="1" xfId="11" applyNumberFormat="1" applyFont="1" applyFill="1" applyBorder="1" applyAlignment="1">
      <alignment horizontal="center" vertical="center"/>
    </xf>
    <xf numFmtId="0" fontId="3" fillId="0" borderId="0" xfId="3" applyFont="1" applyAlignment="1">
      <alignment vertical="top" wrapText="1"/>
    </xf>
    <xf numFmtId="0" fontId="34" fillId="5" borderId="0" xfId="11" applyFont="1" applyFill="1"/>
    <xf numFmtId="0" fontId="49" fillId="0" borderId="0" xfId="1" applyFont="1" applyAlignment="1">
      <alignment horizontal="justify" vertical="center"/>
    </xf>
    <xf numFmtId="4" fontId="25" fillId="0" borderId="1" xfId="3" applyNumberFormat="1" applyFont="1" applyBorder="1" applyAlignment="1">
      <alignment horizontal="center" vertical="center" wrapText="1"/>
    </xf>
    <xf numFmtId="2" fontId="19" fillId="0" borderId="1" xfId="12" applyNumberFormat="1" applyFont="1" applyBorder="1" applyAlignment="1">
      <alignment horizontal="center" vertical="center" wrapText="1"/>
    </xf>
    <xf numFmtId="0" fontId="32" fillId="0" borderId="0" xfId="18" applyFont="1" applyAlignment="1">
      <alignment vertical="top" wrapText="1"/>
    </xf>
    <xf numFmtId="0" fontId="34" fillId="5" borderId="0" xfId="11" applyFont="1" applyFill="1" applyAlignment="1">
      <alignment wrapText="1"/>
    </xf>
    <xf numFmtId="49" fontId="12" fillId="5" borderId="1" xfId="11" applyNumberFormat="1" applyFont="1" applyFill="1" applyBorder="1" applyAlignment="1">
      <alignment horizontal="center" vertical="center"/>
    </xf>
    <xf numFmtId="2" fontId="13" fillId="3" borderId="1" xfId="11" applyNumberFormat="1" applyFont="1" applyFill="1" applyBorder="1" applyAlignment="1">
      <alignment horizontal="center" vertical="center" wrapText="1"/>
    </xf>
    <xf numFmtId="0" fontId="17" fillId="5" borderId="1" xfId="11" applyFont="1" applyFill="1" applyBorder="1" applyAlignment="1">
      <alignment horizontal="center" vertical="center"/>
    </xf>
    <xf numFmtId="2" fontId="19" fillId="3" borderId="1" xfId="11" applyNumberFormat="1" applyFont="1" applyFill="1" applyBorder="1" applyAlignment="1">
      <alignment horizontal="center" vertical="center" wrapText="1"/>
    </xf>
    <xf numFmtId="2" fontId="22" fillId="3" borderId="1" xfId="12" applyNumberFormat="1" applyFont="1" applyFill="1" applyBorder="1" applyAlignment="1">
      <alignment horizontal="center" vertical="center" wrapText="1"/>
    </xf>
    <xf numFmtId="2" fontId="22" fillId="3" borderId="1" xfId="11" applyNumberFormat="1" applyFont="1" applyFill="1" applyBorder="1" applyAlignment="1">
      <alignment horizontal="center" vertical="center"/>
    </xf>
    <xf numFmtId="2" fontId="13" fillId="8" borderId="1" xfId="11" applyNumberFormat="1" applyFont="1" applyFill="1" applyBorder="1" applyAlignment="1">
      <alignment horizontal="center" vertical="center"/>
    </xf>
    <xf numFmtId="2" fontId="13" fillId="8" borderId="1" xfId="12" applyNumberFormat="1" applyFont="1" applyFill="1" applyBorder="1" applyAlignment="1">
      <alignment horizontal="center" vertical="center" wrapText="1"/>
    </xf>
    <xf numFmtId="2" fontId="22" fillId="3" borderId="1" xfId="11" applyNumberFormat="1" applyFont="1" applyFill="1" applyBorder="1" applyAlignment="1">
      <alignment horizontal="center" vertical="center" wrapText="1"/>
    </xf>
    <xf numFmtId="2" fontId="13" fillId="0" borderId="1" xfId="11" applyNumberFormat="1" applyFont="1" applyBorder="1" applyAlignment="1">
      <alignment horizontal="center" vertical="center"/>
    </xf>
    <xf numFmtId="2" fontId="22" fillId="0" borderId="1" xfId="11" applyNumberFormat="1" applyFont="1" applyBorder="1" applyAlignment="1">
      <alignment horizontal="center" vertical="center"/>
    </xf>
    <xf numFmtId="2" fontId="13" fillId="3" borderId="6" xfId="11" applyNumberFormat="1" applyFont="1" applyFill="1" applyBorder="1" applyAlignment="1">
      <alignment horizontal="center" vertical="center"/>
    </xf>
    <xf numFmtId="2" fontId="13" fillId="3" borderId="5" xfId="11" applyNumberFormat="1" applyFont="1" applyFill="1" applyBorder="1" applyAlignment="1">
      <alignment horizontal="center" vertical="center"/>
    </xf>
    <xf numFmtId="4" fontId="19" fillId="3" borderId="1" xfId="11" applyNumberFormat="1" applyFont="1" applyFill="1" applyBorder="1" applyAlignment="1">
      <alignment horizontal="center" vertical="center"/>
    </xf>
    <xf numFmtId="4" fontId="13" fillId="3" borderId="1" xfId="11" applyNumberFormat="1" applyFont="1" applyFill="1" applyBorder="1" applyAlignment="1">
      <alignment horizontal="center" vertical="center"/>
    </xf>
    <xf numFmtId="4" fontId="13" fillId="8" borderId="1" xfId="12" applyNumberFormat="1" applyFont="1" applyFill="1" applyBorder="1" applyAlignment="1">
      <alignment horizontal="center" vertical="center" wrapText="1"/>
    </xf>
    <xf numFmtId="4" fontId="19" fillId="3" borderId="1" xfId="11" applyNumberFormat="1" applyFont="1" applyFill="1" applyBorder="1" applyAlignment="1">
      <alignment horizontal="center" vertical="center" wrapText="1"/>
    </xf>
    <xf numFmtId="4" fontId="13" fillId="3" borderId="1" xfId="12" applyNumberFormat="1" applyFont="1" applyFill="1" applyBorder="1" applyAlignment="1">
      <alignment horizontal="center" wrapText="1"/>
    </xf>
    <xf numFmtId="4" fontId="13" fillId="3" borderId="1" xfId="11" applyNumberFormat="1" applyFont="1" applyFill="1" applyBorder="1" applyAlignment="1">
      <alignment horizontal="center" vertical="center" wrapText="1"/>
    </xf>
    <xf numFmtId="4" fontId="19" fillId="5" borderId="1" xfId="11" applyNumberFormat="1" applyFont="1" applyFill="1" applyBorder="1" applyAlignment="1">
      <alignment horizontal="center" vertical="center"/>
    </xf>
    <xf numFmtId="2" fontId="19" fillId="5" borderId="1" xfId="11" applyNumberFormat="1" applyFont="1" applyFill="1" applyBorder="1" applyAlignment="1">
      <alignment horizontal="center" vertical="center"/>
    </xf>
    <xf numFmtId="4" fontId="13" fillId="5" borderId="1" xfId="11" applyNumberFormat="1" applyFont="1" applyFill="1" applyBorder="1" applyAlignment="1">
      <alignment horizontal="center" vertical="center"/>
    </xf>
    <xf numFmtId="2" fontId="13" fillId="5" borderId="1" xfId="11" applyNumberFormat="1" applyFont="1" applyFill="1" applyBorder="1" applyAlignment="1">
      <alignment horizontal="center" vertical="center"/>
    </xf>
    <xf numFmtId="4" fontId="22" fillId="3" borderId="1" xfId="11" applyNumberFormat="1" applyFont="1" applyFill="1" applyBorder="1" applyAlignment="1">
      <alignment horizontal="center" vertical="center" wrapText="1"/>
    </xf>
    <xf numFmtId="0" fontId="44" fillId="0" borderId="0" xfId="14" applyFont="1" applyAlignment="1">
      <alignment horizontal="center" vertical="center" wrapText="1"/>
    </xf>
    <xf numFmtId="166" fontId="13" fillId="3" borderId="1" xfId="12" applyNumberFormat="1" applyFont="1" applyFill="1" applyBorder="1" applyAlignment="1">
      <alignment horizontal="left" vertical="center" wrapText="1"/>
    </xf>
    <xf numFmtId="3" fontId="13" fillId="3" borderId="1" xfId="12" applyNumberFormat="1" applyFont="1" applyFill="1" applyBorder="1" applyAlignment="1">
      <alignment horizontal="left" vertical="center" wrapText="1"/>
    </xf>
    <xf numFmtId="49" fontId="13" fillId="0" borderId="6" xfId="14" applyNumberFormat="1" applyFont="1" applyBorder="1" applyAlignment="1">
      <alignment horizontal="center" vertical="center"/>
    </xf>
    <xf numFmtId="0" fontId="10" fillId="7" borderId="0" xfId="14" applyFont="1" applyFill="1"/>
    <xf numFmtId="4" fontId="32" fillId="0" borderId="1" xfId="14" applyNumberFormat="1" applyFont="1" applyBorder="1" applyAlignment="1">
      <alignment horizontal="center" vertical="center" wrapText="1"/>
    </xf>
    <xf numFmtId="0" fontId="32" fillId="0" borderId="0" xfId="14" applyFont="1"/>
    <xf numFmtId="4" fontId="12" fillId="0" borderId="1" xfId="14" applyNumberFormat="1" applyFont="1" applyBorder="1" applyAlignment="1">
      <alignment horizontal="center" vertical="center" wrapText="1"/>
    </xf>
    <xf numFmtId="4" fontId="10" fillId="0" borderId="1" xfId="14" applyNumberFormat="1" applyFont="1" applyBorder="1" applyAlignment="1">
      <alignment horizontal="center" vertical="center" wrapText="1"/>
    </xf>
    <xf numFmtId="166" fontId="32" fillId="0" borderId="1" xfId="24" applyNumberFormat="1" applyFont="1" applyBorder="1" applyAlignment="1">
      <alignment horizontal="center" wrapText="1"/>
    </xf>
    <xf numFmtId="4" fontId="10" fillId="0" borderId="1" xfId="24" applyNumberFormat="1" applyFont="1" applyBorder="1" applyAlignment="1">
      <alignment horizontal="center" wrapText="1"/>
    </xf>
    <xf numFmtId="0" fontId="9" fillId="0" borderId="0" xfId="14" applyFont="1"/>
    <xf numFmtId="4" fontId="10" fillId="0" borderId="0" xfId="24" applyNumberFormat="1" applyFont="1" applyAlignment="1">
      <alignment horizontal="center" wrapText="1"/>
    </xf>
    <xf numFmtId="166" fontId="32" fillId="0" borderId="0" xfId="24" applyNumberFormat="1" applyFont="1" applyAlignment="1">
      <alignment horizontal="center" wrapText="1"/>
    </xf>
    <xf numFmtId="0" fontId="10" fillId="0" borderId="0" xfId="14" applyFont="1" applyAlignment="1">
      <alignment vertical="center"/>
    </xf>
    <xf numFmtId="0" fontId="9" fillId="0" borderId="0" xfId="14" applyFont="1" applyAlignment="1">
      <alignment horizontal="center"/>
    </xf>
    <xf numFmtId="49" fontId="12" fillId="0" borderId="0" xfId="14" applyNumberFormat="1" applyFont="1" applyAlignment="1">
      <alignment horizontal="center" vertical="top" wrapText="1"/>
    </xf>
    <xf numFmtId="2" fontId="12" fillId="0" borderId="0" xfId="14" applyNumberFormat="1" applyFont="1" applyAlignment="1">
      <alignment horizontal="center" vertical="center" wrapText="1"/>
    </xf>
    <xf numFmtId="0" fontId="12" fillId="0" borderId="0" xfId="14" applyFont="1" applyAlignment="1">
      <alignment horizontal="center" vertical="center" wrapText="1"/>
    </xf>
    <xf numFmtId="167" fontId="12" fillId="0" borderId="0" xfId="14" applyNumberFormat="1" applyFont="1" applyAlignment="1">
      <alignment horizontal="center" vertical="center"/>
    </xf>
    <xf numFmtId="0" fontId="33" fillId="0" borderId="0" xfId="14" applyFont="1"/>
    <xf numFmtId="0" fontId="33" fillId="0" borderId="0" xfId="14" applyFont="1" applyAlignment="1">
      <alignment horizontal="center"/>
    </xf>
    <xf numFmtId="49" fontId="17" fillId="0" borderId="0" xfId="14" applyNumberFormat="1" applyFont="1" applyAlignment="1">
      <alignment horizontal="center" vertical="top" wrapText="1"/>
    </xf>
    <xf numFmtId="167" fontId="17" fillId="0" borderId="0" xfId="14" applyNumberFormat="1" applyFont="1" applyAlignment="1">
      <alignment horizontal="center" vertical="center"/>
    </xf>
    <xf numFmtId="167" fontId="33" fillId="0" borderId="0" xfId="14" applyNumberFormat="1" applyFont="1" applyAlignment="1">
      <alignment horizontal="center"/>
    </xf>
    <xf numFmtId="0" fontId="32" fillId="0" borderId="0" xfId="14" applyFont="1" applyAlignment="1">
      <alignment horizontal="center" wrapText="1"/>
    </xf>
    <xf numFmtId="49" fontId="10" fillId="0" borderId="0" xfId="14" applyNumberFormat="1" applyFont="1" applyAlignment="1">
      <alignment horizontal="center"/>
    </xf>
    <xf numFmtId="0" fontId="12" fillId="0" borderId="0" xfId="15" applyFont="1" applyAlignment="1">
      <alignment horizontal="center" vertical="center" wrapText="1"/>
    </xf>
    <xf numFmtId="0" fontId="17" fillId="0" borderId="0" xfId="14" applyFont="1" applyAlignment="1">
      <alignment horizontal="center" vertical="center" wrapText="1"/>
    </xf>
    <xf numFmtId="167" fontId="17" fillId="0" borderId="0" xfId="14" applyNumberFormat="1" applyFont="1" applyAlignment="1">
      <alignment horizontal="center" vertical="center" wrapText="1"/>
    </xf>
    <xf numFmtId="2" fontId="17" fillId="0" borderId="0" xfId="14" applyNumberFormat="1" applyFont="1" applyAlignment="1">
      <alignment horizontal="center" vertical="center" wrapText="1"/>
    </xf>
    <xf numFmtId="167" fontId="32" fillId="0" borderId="0" xfId="14" applyNumberFormat="1" applyFont="1" applyAlignment="1">
      <alignment horizontal="center" wrapText="1"/>
    </xf>
    <xf numFmtId="0" fontId="10" fillId="0" borderId="0" xfId="14" applyFont="1" applyAlignment="1">
      <alignment wrapText="1"/>
    </xf>
    <xf numFmtId="0" fontId="12" fillId="0" borderId="0" xfId="16" applyFont="1" applyAlignment="1">
      <alignment horizontal="center" vertical="center" wrapText="1"/>
    </xf>
    <xf numFmtId="166" fontId="32" fillId="0" borderId="1" xfId="24" applyNumberFormat="1" applyFont="1" applyBorder="1" applyAlignment="1">
      <alignment horizontal="center" vertical="center" wrapText="1"/>
    </xf>
    <xf numFmtId="4" fontId="15" fillId="5" borderId="0" xfId="11" applyNumberFormat="1" applyFont="1" applyFill="1" applyAlignment="1">
      <alignment vertical="center"/>
    </xf>
    <xf numFmtId="4" fontId="16" fillId="5" borderId="0" xfId="11" applyNumberFormat="1" applyFont="1" applyFill="1" applyAlignment="1">
      <alignment vertical="center"/>
    </xf>
    <xf numFmtId="0" fontId="3" fillId="0" borderId="0" xfId="0" applyFont="1"/>
    <xf numFmtId="0" fontId="12" fillId="3" borderId="1" xfId="11" applyFont="1" applyFill="1" applyBorder="1" applyAlignment="1">
      <alignment horizontal="left" vertical="center" wrapText="1" indent="1"/>
    </xf>
    <xf numFmtId="2" fontId="18" fillId="5" borderId="0" xfId="11" applyNumberFormat="1" applyFill="1" applyAlignment="1">
      <alignment vertical="center"/>
    </xf>
    <xf numFmtId="0" fontId="12" fillId="5" borderId="0" xfId="11" applyFont="1" applyFill="1" applyAlignment="1">
      <alignment horizontal="center"/>
    </xf>
    <xf numFmtId="168" fontId="40" fillId="5" borderId="0" xfId="11" applyNumberFormat="1" applyFont="1" applyFill="1" applyAlignment="1">
      <alignment vertical="center"/>
    </xf>
    <xf numFmtId="166" fontId="13" fillId="5" borderId="1" xfId="11" applyNumberFormat="1" applyFont="1" applyFill="1" applyBorder="1" applyAlignment="1">
      <alignment horizontal="center" vertical="center"/>
    </xf>
    <xf numFmtId="166" fontId="19" fillId="5" borderId="1" xfId="11" applyNumberFormat="1" applyFont="1" applyFill="1" applyBorder="1" applyAlignment="1">
      <alignment horizontal="center" vertical="center"/>
    </xf>
    <xf numFmtId="166" fontId="13" fillId="3" borderId="1" xfId="12" applyNumberFormat="1" applyFont="1" applyFill="1" applyBorder="1" applyAlignment="1">
      <alignment horizontal="center" vertical="center" wrapText="1"/>
    </xf>
    <xf numFmtId="166" fontId="19" fillId="3" borderId="1" xfId="12" applyNumberFormat="1" applyFont="1" applyFill="1" applyBorder="1" applyAlignment="1">
      <alignment horizontal="center" vertical="center" wrapText="1"/>
    </xf>
    <xf numFmtId="4" fontId="18" fillId="5" borderId="0" xfId="11" applyNumberFormat="1" applyFill="1" applyAlignment="1">
      <alignment vertical="center"/>
    </xf>
    <xf numFmtId="0" fontId="10" fillId="0" borderId="0" xfId="33" applyFont="1"/>
    <xf numFmtId="0" fontId="10" fillId="0" borderId="0" xfId="33" applyFont="1" applyAlignment="1">
      <alignment horizontal="center" vertical="center"/>
    </xf>
    <xf numFmtId="0" fontId="65" fillId="0" borderId="0" xfId="33" applyFont="1" applyAlignment="1">
      <alignment vertical="center"/>
    </xf>
    <xf numFmtId="0" fontId="66" fillId="0" borderId="0" xfId="33" applyFont="1" applyAlignment="1">
      <alignment horizontal="right"/>
    </xf>
    <xf numFmtId="0" fontId="66" fillId="0" borderId="0" xfId="33" applyFont="1" applyAlignment="1">
      <alignment horizontal="right" vertical="center"/>
    </xf>
    <xf numFmtId="0" fontId="54" fillId="0" borderId="0" xfId="33" applyFont="1"/>
    <xf numFmtId="0" fontId="54" fillId="0" borderId="29" xfId="33" applyFont="1" applyBorder="1"/>
    <xf numFmtId="0" fontId="10" fillId="0" borderId="45" xfId="33" applyFont="1" applyBorder="1"/>
    <xf numFmtId="0" fontId="54" fillId="0" borderId="37" xfId="33" applyFont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54" fillId="0" borderId="39" xfId="33" applyFont="1" applyBorder="1" applyAlignment="1">
      <alignment horizontal="center" vertical="center"/>
    </xf>
    <xf numFmtId="0" fontId="54" fillId="0" borderId="37" xfId="33" applyFont="1" applyBorder="1" applyAlignment="1">
      <alignment horizontal="center" vertical="center" textRotation="90"/>
    </xf>
    <xf numFmtId="14" fontId="54" fillId="0" borderId="46" xfId="33" applyNumberFormat="1" applyFont="1" applyBorder="1" applyAlignment="1">
      <alignment horizontal="center" vertical="center" textRotation="90" wrapText="1"/>
    </xf>
    <xf numFmtId="14" fontId="54" fillId="9" borderId="47" xfId="33" applyNumberFormat="1" applyFont="1" applyFill="1" applyBorder="1" applyAlignment="1">
      <alignment horizontal="center" vertical="center" textRotation="90" wrapText="1"/>
    </xf>
    <xf numFmtId="14" fontId="54" fillId="9" borderId="48" xfId="33" applyNumberFormat="1" applyFont="1" applyFill="1" applyBorder="1" applyAlignment="1">
      <alignment horizontal="center" vertical="center" textRotation="90" wrapText="1"/>
    </xf>
    <xf numFmtId="0" fontId="54" fillId="0" borderId="48" xfId="33" applyFont="1" applyBorder="1" applyAlignment="1">
      <alignment horizontal="center" vertical="center" textRotation="90" wrapText="1"/>
    </xf>
    <xf numFmtId="0" fontId="54" fillId="0" borderId="45" xfId="33" applyFont="1" applyBorder="1" applyAlignment="1">
      <alignment horizontal="center" vertical="center" textRotation="90"/>
    </xf>
    <xf numFmtId="14" fontId="54" fillId="0" borderId="49" xfId="33" applyNumberFormat="1" applyFont="1" applyBorder="1" applyAlignment="1">
      <alignment horizontal="center" vertical="center" textRotation="90" wrapText="1"/>
    </xf>
    <xf numFmtId="0" fontId="54" fillId="0" borderId="50" xfId="33" applyFont="1" applyBorder="1" applyAlignment="1">
      <alignment horizontal="center" vertical="center" textRotation="90" wrapText="1"/>
    </xf>
    <xf numFmtId="0" fontId="31" fillId="0" borderId="0" xfId="33" applyFont="1" applyAlignment="1">
      <alignment vertical="center"/>
    </xf>
    <xf numFmtId="0" fontId="54" fillId="0" borderId="43" xfId="33" applyFont="1" applyBorder="1" applyAlignment="1">
      <alignment horizontal="center" vertical="center"/>
    </xf>
    <xf numFmtId="0" fontId="54" fillId="0" borderId="26" xfId="33" applyFont="1" applyBorder="1" applyAlignment="1">
      <alignment horizontal="center" vertical="center"/>
    </xf>
    <xf numFmtId="0" fontId="54" fillId="0" borderId="30" xfId="33" applyFont="1" applyBorder="1" applyAlignment="1">
      <alignment horizontal="center" vertical="center"/>
    </xf>
    <xf numFmtId="0" fontId="54" fillId="0" borderId="31" xfId="33" applyFont="1" applyBorder="1" applyAlignment="1">
      <alignment horizontal="center" vertical="center"/>
    </xf>
    <xf numFmtId="0" fontId="54" fillId="0" borderId="32" xfId="33" applyFont="1" applyBorder="1" applyAlignment="1">
      <alignment horizontal="center" vertical="center"/>
    </xf>
    <xf numFmtId="0" fontId="54" fillId="0" borderId="45" xfId="33" applyFont="1" applyBorder="1" applyAlignment="1">
      <alignment horizontal="center" vertical="center"/>
    </xf>
    <xf numFmtId="0" fontId="54" fillId="0" borderId="34" xfId="33" applyFont="1" applyBorder="1" applyAlignment="1">
      <alignment horizontal="center" vertical="center"/>
    </xf>
    <xf numFmtId="0" fontId="54" fillId="10" borderId="31" xfId="33" applyFont="1" applyFill="1" applyBorder="1" applyAlignment="1">
      <alignment horizontal="center" vertical="center"/>
    </xf>
    <xf numFmtId="0" fontId="54" fillId="10" borderId="32" xfId="33" applyFont="1" applyFill="1" applyBorder="1" applyAlignment="1">
      <alignment horizontal="center" vertical="center"/>
    </xf>
    <xf numFmtId="0" fontId="54" fillId="0" borderId="33" xfId="33" applyFont="1" applyBorder="1" applyAlignment="1">
      <alignment horizontal="center" vertical="center"/>
    </xf>
    <xf numFmtId="0" fontId="54" fillId="0" borderId="44" xfId="33" applyFont="1" applyBorder="1" applyAlignment="1">
      <alignment horizontal="center" vertical="center"/>
    </xf>
    <xf numFmtId="0" fontId="31" fillId="0" borderId="0" xfId="33" applyFont="1" applyAlignment="1">
      <alignment horizontal="center" vertical="center"/>
    </xf>
    <xf numFmtId="0" fontId="54" fillId="0" borderId="18" xfId="33" applyFont="1" applyBorder="1" applyAlignment="1">
      <alignment horizontal="center" vertical="center"/>
    </xf>
    <xf numFmtId="0" fontId="54" fillId="0" borderId="37" xfId="33" applyFont="1" applyBorder="1" applyAlignment="1">
      <alignment horizontal="left" vertical="center"/>
    </xf>
    <xf numFmtId="0" fontId="54" fillId="0" borderId="28" xfId="33" applyFont="1" applyBorder="1" applyAlignment="1">
      <alignment horizontal="left" vertical="center"/>
    </xf>
    <xf numFmtId="0" fontId="54" fillId="0" borderId="24" xfId="33" applyFont="1" applyBorder="1" applyAlignment="1">
      <alignment horizontal="center" vertical="center"/>
    </xf>
    <xf numFmtId="0" fontId="54" fillId="0" borderId="13" xfId="33" applyFont="1" applyBorder="1" applyAlignment="1">
      <alignment horizontal="center" vertical="center"/>
    </xf>
    <xf numFmtId="0" fontId="54" fillId="0" borderId="11" xfId="33" applyFont="1" applyBorder="1" applyAlignment="1">
      <alignment horizontal="center" vertical="center"/>
    </xf>
    <xf numFmtId="0" fontId="54" fillId="0" borderId="40" xfId="33" applyFont="1" applyBorder="1" applyAlignment="1">
      <alignment horizontal="center" vertical="center"/>
    </xf>
    <xf numFmtId="0" fontId="54" fillId="10" borderId="15" xfId="33" applyFont="1" applyFill="1" applyBorder="1" applyAlignment="1">
      <alignment horizontal="center" vertical="center"/>
    </xf>
    <xf numFmtId="0" fontId="54" fillId="10" borderId="42" xfId="33" applyFont="1" applyFill="1" applyBorder="1" applyAlignment="1">
      <alignment horizontal="center" vertical="center"/>
    </xf>
    <xf numFmtId="0" fontId="54" fillId="0" borderId="23" xfId="33" applyFont="1" applyBorder="1" applyAlignment="1">
      <alignment horizontal="center" vertical="center"/>
    </xf>
    <xf numFmtId="0" fontId="54" fillId="0" borderId="27" xfId="33" applyFont="1" applyBorder="1" applyAlignment="1">
      <alignment horizontal="center" vertical="center"/>
    </xf>
    <xf numFmtId="0" fontId="54" fillId="0" borderId="21" xfId="33" applyFont="1" applyBorder="1" applyAlignment="1">
      <alignment horizontal="center" vertical="center"/>
    </xf>
    <xf numFmtId="0" fontId="54" fillId="10" borderId="35" xfId="33" applyFont="1" applyFill="1" applyBorder="1" applyAlignment="1">
      <alignment horizontal="center" vertical="center"/>
    </xf>
    <xf numFmtId="0" fontId="54" fillId="0" borderId="16" xfId="33" applyFont="1" applyBorder="1" applyAlignment="1">
      <alignment horizontal="center" vertical="center"/>
    </xf>
    <xf numFmtId="2" fontId="31" fillId="0" borderId="0" xfId="33" applyNumberFormat="1" applyFont="1" applyAlignment="1">
      <alignment horizontal="center" vertical="center"/>
    </xf>
    <xf numFmtId="0" fontId="31" fillId="0" borderId="45" xfId="33" applyFont="1" applyBorder="1" applyAlignment="1">
      <alignment horizontal="center" vertical="center"/>
    </xf>
    <xf numFmtId="0" fontId="70" fillId="0" borderId="45" xfId="33" applyFont="1" applyBorder="1" applyAlignment="1">
      <alignment vertical="center"/>
    </xf>
    <xf numFmtId="0" fontId="31" fillId="0" borderId="45" xfId="33" applyFont="1" applyBorder="1" applyAlignment="1">
      <alignment vertical="center"/>
    </xf>
    <xf numFmtId="0" fontId="71" fillId="0" borderId="37" xfId="33" applyFont="1" applyBorder="1" applyAlignment="1">
      <alignment horizontal="center" vertical="center"/>
    </xf>
    <xf numFmtId="0" fontId="72" fillId="0" borderId="22" xfId="33" applyFont="1" applyBorder="1" applyAlignment="1">
      <alignment vertical="center" wrapText="1"/>
    </xf>
    <xf numFmtId="0" fontId="72" fillId="0" borderId="26" xfId="33" applyFont="1" applyBorder="1" applyAlignment="1">
      <alignment vertical="center" wrapText="1"/>
    </xf>
    <xf numFmtId="0" fontId="72" fillId="0" borderId="45" xfId="33" applyFont="1" applyBorder="1" applyAlignment="1">
      <alignment vertical="center" wrapText="1"/>
    </xf>
    <xf numFmtId="2" fontId="58" fillId="0" borderId="40" xfId="33" applyNumberFormat="1" applyFont="1" applyBorder="1" applyAlignment="1">
      <alignment horizontal="center" vertical="center"/>
    </xf>
    <xf numFmtId="2" fontId="58" fillId="9" borderId="15" xfId="33" applyNumberFormat="1" applyFont="1" applyFill="1" applyBorder="1" applyAlignment="1">
      <alignment horizontal="center" vertical="center"/>
    </xf>
    <xf numFmtId="2" fontId="58" fillId="9" borderId="35" xfId="33" applyNumberFormat="1" applyFont="1" applyFill="1" applyBorder="1" applyAlignment="1">
      <alignment horizontal="center" vertical="center"/>
    </xf>
    <xf numFmtId="2" fontId="58" fillId="0" borderId="35" xfId="33" applyNumberFormat="1" applyFont="1" applyBorder="1" applyAlignment="1">
      <alignment horizontal="center" vertical="center"/>
    </xf>
    <xf numFmtId="2" fontId="58" fillId="0" borderId="45" xfId="33" applyNumberFormat="1" applyFont="1" applyBorder="1" applyAlignment="1">
      <alignment horizontal="center" vertical="center"/>
    </xf>
    <xf numFmtId="2" fontId="73" fillId="0" borderId="40" xfId="33" applyNumberFormat="1" applyFont="1" applyBorder="1" applyAlignment="1">
      <alignment horizontal="center" vertical="center"/>
    </xf>
    <xf numFmtId="2" fontId="73" fillId="10" borderId="15" xfId="33" applyNumberFormat="1" applyFont="1" applyFill="1" applyBorder="1" applyAlignment="1">
      <alignment horizontal="center" vertical="center"/>
    </xf>
    <xf numFmtId="2" fontId="73" fillId="10" borderId="45" xfId="33" applyNumberFormat="1" applyFont="1" applyFill="1" applyBorder="1" applyAlignment="1">
      <alignment horizontal="center" vertical="center"/>
    </xf>
    <xf numFmtId="2" fontId="73" fillId="0" borderId="45" xfId="33" applyNumberFormat="1" applyFont="1" applyBorder="1" applyAlignment="1">
      <alignment horizontal="center" vertical="center"/>
    </xf>
    <xf numFmtId="2" fontId="73" fillId="0" borderId="21" xfId="33" applyNumberFormat="1" applyFont="1" applyBorder="1" applyAlignment="1">
      <alignment horizontal="center" vertical="center"/>
    </xf>
    <xf numFmtId="2" fontId="73" fillId="0" borderId="18" xfId="33" applyNumberFormat="1" applyFont="1" applyBorder="1" applyAlignment="1">
      <alignment horizontal="center" vertical="center"/>
    </xf>
    <xf numFmtId="2" fontId="73" fillId="10" borderId="35" xfId="33" applyNumberFormat="1" applyFont="1" applyFill="1" applyBorder="1" applyAlignment="1">
      <alignment horizontal="center" vertical="center"/>
    </xf>
    <xf numFmtId="2" fontId="73" fillId="0" borderId="16" xfId="33" applyNumberFormat="1" applyFont="1" applyBorder="1" applyAlignment="1">
      <alignment horizontal="center" vertical="center"/>
    </xf>
    <xf numFmtId="0" fontId="64" fillId="0" borderId="45" xfId="33" applyFont="1" applyBorder="1" applyAlignment="1">
      <alignment horizontal="center" vertical="center"/>
    </xf>
    <xf numFmtId="0" fontId="10" fillId="0" borderId="45" xfId="33" applyFont="1" applyBorder="1" applyAlignment="1">
      <alignment horizontal="center" vertical="center"/>
    </xf>
    <xf numFmtId="0" fontId="74" fillId="0" borderId="45" xfId="33" applyFont="1" applyBorder="1"/>
    <xf numFmtId="0" fontId="71" fillId="0" borderId="36" xfId="33" applyFont="1" applyBorder="1" applyAlignment="1">
      <alignment horizontal="center" vertical="center"/>
    </xf>
    <xf numFmtId="0" fontId="75" fillId="0" borderId="17" xfId="33" applyFont="1" applyBorder="1" applyAlignment="1">
      <alignment vertical="center" wrapText="1"/>
    </xf>
    <xf numFmtId="0" fontId="75" fillId="0" borderId="28" xfId="33" applyFont="1" applyBorder="1" applyAlignment="1">
      <alignment vertical="center"/>
    </xf>
    <xf numFmtId="0" fontId="75" fillId="0" borderId="45" xfId="33" applyFont="1" applyBorder="1" applyAlignment="1">
      <alignment vertical="center"/>
    </xf>
    <xf numFmtId="2" fontId="58" fillId="0" borderId="12" xfId="33" applyNumberFormat="1" applyFont="1" applyBorder="1" applyAlignment="1">
      <alignment horizontal="center" vertical="center"/>
    </xf>
    <xf numFmtId="2" fontId="58" fillId="9" borderId="13" xfId="33" applyNumberFormat="1" applyFont="1" applyFill="1" applyBorder="1" applyAlignment="1">
      <alignment horizontal="center" vertical="center"/>
    </xf>
    <xf numFmtId="2" fontId="58" fillId="9" borderId="11" xfId="33" applyNumberFormat="1" applyFont="1" applyFill="1" applyBorder="1" applyAlignment="1">
      <alignment horizontal="center" vertical="center"/>
    </xf>
    <xf numFmtId="169" fontId="58" fillId="0" borderId="11" xfId="27" applyNumberFormat="1" applyFont="1" applyBorder="1" applyAlignment="1">
      <alignment horizontal="center" vertical="center"/>
    </xf>
    <xf numFmtId="9" fontId="58" fillId="0" borderId="45" xfId="27" applyFont="1" applyBorder="1" applyAlignment="1">
      <alignment horizontal="center" vertical="center"/>
    </xf>
    <xf numFmtId="2" fontId="73" fillId="0" borderId="12" xfId="33" applyNumberFormat="1" applyFont="1" applyBorder="1" applyAlignment="1">
      <alignment horizontal="center" vertical="center"/>
    </xf>
    <xf numFmtId="2" fontId="73" fillId="10" borderId="13" xfId="33" applyNumberFormat="1" applyFont="1" applyFill="1" applyBorder="1" applyAlignment="1">
      <alignment horizontal="center" vertical="center"/>
    </xf>
    <xf numFmtId="2" fontId="73" fillId="10" borderId="11" xfId="33" applyNumberFormat="1" applyFont="1" applyFill="1" applyBorder="1" applyAlignment="1">
      <alignment horizontal="center" vertical="center"/>
    </xf>
    <xf numFmtId="169" fontId="73" fillId="0" borderId="11" xfId="27" applyNumberFormat="1" applyFont="1" applyBorder="1" applyAlignment="1">
      <alignment horizontal="center" vertical="center"/>
    </xf>
    <xf numFmtId="2" fontId="73" fillId="10" borderId="11" xfId="27" applyNumberFormat="1" applyFont="1" applyFill="1" applyBorder="1" applyAlignment="1">
      <alignment horizontal="center" vertical="center"/>
    </xf>
    <xf numFmtId="9" fontId="73" fillId="0" borderId="11" xfId="27" applyFont="1" applyBorder="1" applyAlignment="1">
      <alignment horizontal="center" vertical="center"/>
    </xf>
    <xf numFmtId="169" fontId="73" fillId="0" borderId="25" xfId="27" applyNumberFormat="1" applyFont="1" applyBorder="1" applyAlignment="1">
      <alignment horizontal="center" vertical="center"/>
    </xf>
    <xf numFmtId="0" fontId="75" fillId="0" borderId="19" xfId="33" applyFont="1" applyBorder="1" applyAlignment="1">
      <alignment vertical="center" wrapText="1"/>
    </xf>
    <xf numFmtId="2" fontId="58" fillId="9" borderId="45" xfId="33" applyNumberFormat="1" applyFont="1" applyFill="1" applyBorder="1" applyAlignment="1">
      <alignment horizontal="center" vertical="center"/>
    </xf>
    <xf numFmtId="2" fontId="58" fillId="0" borderId="52" xfId="33" applyNumberFormat="1" applyFont="1" applyBorder="1" applyAlignment="1">
      <alignment horizontal="center" vertical="center"/>
    </xf>
    <xf numFmtId="2" fontId="73" fillId="0" borderId="52" xfId="33" applyNumberFormat="1" applyFont="1" applyBorder="1" applyAlignment="1">
      <alignment horizontal="center" vertical="center"/>
    </xf>
    <xf numFmtId="2" fontId="73" fillId="10" borderId="53" xfId="33" applyNumberFormat="1" applyFont="1" applyFill="1" applyBorder="1" applyAlignment="1">
      <alignment horizontal="center" vertical="center"/>
    </xf>
    <xf numFmtId="169" fontId="73" fillId="0" borderId="53" xfId="27" applyNumberFormat="1" applyFont="1" applyBorder="1" applyAlignment="1">
      <alignment horizontal="center" vertical="center"/>
    </xf>
    <xf numFmtId="0" fontId="71" fillId="0" borderId="28" xfId="33" applyFont="1" applyBorder="1" applyAlignment="1">
      <alignment horizontal="center" vertical="center"/>
    </xf>
    <xf numFmtId="0" fontId="75" fillId="0" borderId="45" xfId="33" applyFont="1" applyBorder="1" applyAlignment="1">
      <alignment vertical="center" wrapText="1"/>
    </xf>
    <xf numFmtId="0" fontId="75" fillId="0" borderId="0" xfId="33" applyFont="1" applyAlignment="1">
      <alignment vertical="center"/>
    </xf>
    <xf numFmtId="2" fontId="75" fillId="0" borderId="45" xfId="33" applyNumberFormat="1" applyFont="1" applyBorder="1" applyAlignment="1">
      <alignment vertical="center"/>
    </xf>
    <xf numFmtId="2" fontId="26" fillId="0" borderId="45" xfId="27" applyNumberFormat="1" applyFont="1" applyBorder="1" applyAlignment="1">
      <alignment horizontal="center" vertical="center"/>
    </xf>
    <xf numFmtId="2" fontId="73" fillId="10" borderId="53" xfId="27" applyNumberFormat="1" applyFont="1" applyFill="1" applyBorder="1" applyAlignment="1">
      <alignment horizontal="center" vertical="center"/>
    </xf>
    <xf numFmtId="2" fontId="73" fillId="0" borderId="53" xfId="27" applyNumberFormat="1" applyFont="1" applyBorder="1" applyAlignment="1">
      <alignment horizontal="center" vertical="center"/>
    </xf>
    <xf numFmtId="169" fontId="73" fillId="0" borderId="14" xfId="27" applyNumberFormat="1" applyFont="1" applyBorder="1" applyAlignment="1">
      <alignment horizontal="center" vertical="center"/>
    </xf>
    <xf numFmtId="0" fontId="74" fillId="0" borderId="0" xfId="33" applyFont="1"/>
    <xf numFmtId="0" fontId="76" fillId="0" borderId="45" xfId="33" applyFont="1" applyBorder="1" applyAlignment="1">
      <alignment vertical="center"/>
    </xf>
    <xf numFmtId="2" fontId="76" fillId="0" borderId="52" xfId="33" applyNumberFormat="1" applyFont="1" applyBorder="1" applyAlignment="1">
      <alignment horizontal="center" vertical="center"/>
    </xf>
    <xf numFmtId="2" fontId="76" fillId="9" borderId="45" xfId="33" applyNumberFormat="1" applyFont="1" applyFill="1" applyBorder="1" applyAlignment="1">
      <alignment horizontal="center" vertical="center"/>
    </xf>
    <xf numFmtId="2" fontId="76" fillId="9" borderId="11" xfId="33" applyNumberFormat="1" applyFont="1" applyFill="1" applyBorder="1" applyAlignment="1">
      <alignment horizontal="center" vertical="center"/>
    </xf>
    <xf numFmtId="169" fontId="76" fillId="0" borderId="11" xfId="27" applyNumberFormat="1" applyFont="1" applyBorder="1" applyAlignment="1">
      <alignment horizontal="center" vertical="center"/>
    </xf>
    <xf numFmtId="2" fontId="76" fillId="0" borderId="45" xfId="27" applyNumberFormat="1" applyFont="1" applyBorder="1" applyAlignment="1">
      <alignment horizontal="center" vertical="center"/>
    </xf>
    <xf numFmtId="2" fontId="76" fillId="10" borderId="45" xfId="33" applyNumberFormat="1" applyFont="1" applyFill="1" applyBorder="1" applyAlignment="1">
      <alignment horizontal="center" vertical="center"/>
    </xf>
    <xf numFmtId="2" fontId="76" fillId="10" borderId="53" xfId="33" applyNumberFormat="1" applyFont="1" applyFill="1" applyBorder="1" applyAlignment="1">
      <alignment horizontal="center" vertical="center"/>
    </xf>
    <xf numFmtId="169" fontId="76" fillId="0" borderId="53" xfId="27" applyNumberFormat="1" applyFont="1" applyBorder="1" applyAlignment="1">
      <alignment horizontal="center" vertical="center"/>
    </xf>
    <xf numFmtId="2" fontId="76" fillId="10" borderId="53" xfId="27" applyNumberFormat="1" applyFont="1" applyFill="1" applyBorder="1" applyAlignment="1">
      <alignment horizontal="center" vertical="center"/>
    </xf>
    <xf numFmtId="2" fontId="76" fillId="0" borderId="53" xfId="27" applyNumberFormat="1" applyFont="1" applyBorder="1" applyAlignment="1">
      <alignment horizontal="center" vertical="center"/>
    </xf>
    <xf numFmtId="169" fontId="76" fillId="0" borderId="14" xfId="27" applyNumberFormat="1" applyFont="1" applyBorder="1" applyAlignment="1">
      <alignment horizontal="center" vertical="center"/>
    </xf>
    <xf numFmtId="172" fontId="76" fillId="0" borderId="53" xfId="27" applyNumberFormat="1" applyFont="1" applyBorder="1" applyAlignment="1">
      <alignment horizontal="center" vertical="center"/>
    </xf>
    <xf numFmtId="2" fontId="76" fillId="10" borderId="11" xfId="33" applyNumberFormat="1" applyFont="1" applyFill="1" applyBorder="1" applyAlignment="1">
      <alignment horizontal="center" vertical="center"/>
    </xf>
    <xf numFmtId="0" fontId="75" fillId="0" borderId="47" xfId="33" applyFont="1" applyBorder="1" applyAlignment="1">
      <alignment vertical="center" wrapText="1"/>
    </xf>
    <xf numFmtId="0" fontId="75" fillId="0" borderId="47" xfId="33" applyFont="1" applyBorder="1" applyAlignment="1">
      <alignment vertical="center"/>
    </xf>
    <xf numFmtId="2" fontId="58" fillId="0" borderId="49" xfId="33" applyNumberFormat="1" applyFont="1" applyBorder="1" applyAlignment="1">
      <alignment horizontal="center" vertical="center"/>
    </xf>
    <xf numFmtId="2" fontId="58" fillId="0" borderId="46" xfId="33" applyNumberFormat="1" applyFont="1" applyBorder="1" applyAlignment="1">
      <alignment horizontal="center" vertical="center"/>
    </xf>
    <xf numFmtId="2" fontId="58" fillId="0" borderId="0" xfId="33" applyNumberFormat="1" applyFont="1" applyAlignment="1">
      <alignment horizontal="center" vertical="center"/>
    </xf>
    <xf numFmtId="169" fontId="58" fillId="0" borderId="7" xfId="27" applyNumberFormat="1" applyFont="1" applyBorder="1" applyAlignment="1">
      <alignment horizontal="center" vertical="center"/>
    </xf>
    <xf numFmtId="2" fontId="73" fillId="10" borderId="48" xfId="33" applyNumberFormat="1" applyFont="1" applyFill="1" applyBorder="1" applyAlignment="1">
      <alignment horizontal="center" vertical="center"/>
    </xf>
    <xf numFmtId="169" fontId="73" fillId="0" borderId="48" xfId="27" applyNumberFormat="1" applyFont="1" applyBorder="1" applyAlignment="1">
      <alignment horizontal="center" vertical="center"/>
    </xf>
    <xf numFmtId="169" fontId="73" fillId="10" borderId="7" xfId="27" applyNumberFormat="1" applyFont="1" applyFill="1" applyBorder="1" applyAlignment="1">
      <alignment horizontal="center" vertical="center"/>
    </xf>
    <xf numFmtId="9" fontId="73" fillId="0" borderId="7" xfId="27" applyFont="1" applyBorder="1" applyAlignment="1">
      <alignment horizontal="center" vertical="center"/>
    </xf>
    <xf numFmtId="2" fontId="73" fillId="10" borderId="9" xfId="33" applyNumberFormat="1" applyFont="1" applyFill="1" applyBorder="1" applyAlignment="1">
      <alignment horizontal="center" vertical="center"/>
    </xf>
    <xf numFmtId="2" fontId="73" fillId="10" borderId="7" xfId="33" applyNumberFormat="1" applyFont="1" applyFill="1" applyBorder="1" applyAlignment="1">
      <alignment horizontal="center" vertical="center"/>
    </xf>
    <xf numFmtId="169" fontId="73" fillId="0" borderId="41" xfId="27" applyNumberFormat="1" applyFont="1" applyBorder="1" applyAlignment="1">
      <alignment horizontal="center" vertical="center"/>
    </xf>
    <xf numFmtId="2" fontId="10" fillId="0" borderId="0" xfId="33" applyNumberFormat="1" applyFont="1"/>
    <xf numFmtId="0" fontId="77" fillId="0" borderId="0" xfId="33" applyFont="1" applyAlignment="1">
      <alignment horizontal="center"/>
    </xf>
    <xf numFmtId="2" fontId="58" fillId="0" borderId="45" xfId="27" applyNumberFormat="1" applyFont="1" applyBorder="1" applyAlignment="1">
      <alignment horizontal="center" vertical="center"/>
    </xf>
    <xf numFmtId="2" fontId="73" fillId="0" borderId="11" xfId="27" applyNumberFormat="1" applyFont="1" applyBorder="1" applyAlignment="1">
      <alignment horizontal="center" vertical="center"/>
    </xf>
    <xf numFmtId="0" fontId="78" fillId="5" borderId="0" xfId="11" applyFont="1" applyFill="1" applyAlignment="1">
      <alignment vertical="center"/>
    </xf>
    <xf numFmtId="0" fontId="40" fillId="5" borderId="45" xfId="11" applyFont="1" applyFill="1" applyBorder="1" applyAlignment="1">
      <alignment horizontal="center" vertical="center"/>
    </xf>
    <xf numFmtId="4" fontId="22" fillId="3" borderId="1" xfId="11" applyNumberFormat="1" applyFont="1" applyFill="1" applyBorder="1" applyAlignment="1">
      <alignment horizontal="center" vertical="center"/>
    </xf>
    <xf numFmtId="167" fontId="19" fillId="6" borderId="1" xfId="12" applyNumberFormat="1" applyFont="1" applyFill="1" applyBorder="1" applyAlignment="1">
      <alignment horizontal="center" vertical="center" wrapText="1"/>
    </xf>
    <xf numFmtId="167" fontId="13" fillId="6" borderId="1" xfId="12" applyNumberFormat="1" applyFont="1" applyFill="1" applyBorder="1" applyAlignment="1">
      <alignment horizontal="center" vertical="center" wrapText="1"/>
    </xf>
    <xf numFmtId="166" fontId="18" fillId="5" borderId="0" xfId="11" applyNumberFormat="1" applyFill="1" applyAlignment="1">
      <alignment vertical="center"/>
    </xf>
    <xf numFmtId="0" fontId="12" fillId="5" borderId="45" xfId="11" applyFont="1" applyFill="1" applyBorder="1" applyAlignment="1">
      <alignment vertical="center"/>
    </xf>
    <xf numFmtId="0" fontId="12" fillId="5" borderId="45" xfId="11" applyFont="1" applyFill="1" applyBorder="1" applyAlignment="1">
      <alignment horizontal="center" vertical="center" wrapText="1"/>
    </xf>
    <xf numFmtId="0" fontId="12" fillId="5" borderId="45" xfId="11" applyFont="1" applyFill="1" applyBorder="1" applyAlignment="1">
      <alignment horizontal="center" vertical="center"/>
    </xf>
    <xf numFmtId="0" fontId="17" fillId="3" borderId="45" xfId="11" applyFont="1" applyFill="1" applyBorder="1" applyAlignment="1">
      <alignment horizontal="center" vertical="center"/>
    </xf>
    <xf numFmtId="0" fontId="17" fillId="3" borderId="45" xfId="11" applyFont="1" applyFill="1" applyBorder="1" applyAlignment="1">
      <alignment horizontal="left" vertical="center" wrapText="1"/>
    </xf>
    <xf numFmtId="4" fontId="19" fillId="3" borderId="45" xfId="12" applyNumberFormat="1" applyFont="1" applyFill="1" applyBorder="1" applyAlignment="1">
      <alignment horizontal="center" vertical="center" wrapText="1"/>
    </xf>
    <xf numFmtId="2" fontId="19" fillId="3" borderId="45" xfId="12" applyNumberFormat="1" applyFont="1" applyFill="1" applyBorder="1" applyAlignment="1">
      <alignment horizontal="center" vertical="center" wrapText="1"/>
    </xf>
    <xf numFmtId="167" fontId="19" fillId="6" borderId="45" xfId="12" applyNumberFormat="1" applyFont="1" applyFill="1" applyBorder="1" applyAlignment="1">
      <alignment horizontal="center" vertical="center" wrapText="1"/>
    </xf>
    <xf numFmtId="49" fontId="12" fillId="3" borderId="45" xfId="11" applyNumberFormat="1" applyFont="1" applyFill="1" applyBorder="1" applyAlignment="1">
      <alignment horizontal="center" vertical="center"/>
    </xf>
    <xf numFmtId="0" fontId="12" fillId="3" borderId="45" xfId="11" applyFont="1" applyFill="1" applyBorder="1" applyAlignment="1">
      <alignment horizontal="left" vertical="center" wrapText="1"/>
    </xf>
    <xf numFmtId="4" fontId="13" fillId="3" borderId="45" xfId="12" applyNumberFormat="1" applyFont="1" applyFill="1" applyBorder="1" applyAlignment="1">
      <alignment horizontal="center" vertical="center" wrapText="1"/>
    </xf>
    <xf numFmtId="2" fontId="13" fillId="3" borderId="45" xfId="12" applyNumberFormat="1" applyFont="1" applyFill="1" applyBorder="1" applyAlignment="1">
      <alignment horizontal="center" vertical="center" wrapText="1"/>
    </xf>
    <xf numFmtId="167" fontId="13" fillId="6" borderId="45" xfId="12" applyNumberFormat="1" applyFont="1" applyFill="1" applyBorder="1" applyAlignment="1">
      <alignment horizontal="center" vertical="center" wrapText="1"/>
    </xf>
    <xf numFmtId="2" fontId="50" fillId="3" borderId="45" xfId="12" applyNumberFormat="1" applyFont="1" applyFill="1" applyBorder="1" applyAlignment="1">
      <alignment horizontal="center" vertical="center" wrapText="1"/>
    </xf>
    <xf numFmtId="49" fontId="17" fillId="3" borderId="45" xfId="11" applyNumberFormat="1" applyFont="1" applyFill="1" applyBorder="1" applyAlignment="1">
      <alignment horizontal="center" vertical="center"/>
    </xf>
    <xf numFmtId="2" fontId="19" fillId="3" borderId="45" xfId="11" applyNumberFormat="1" applyFont="1" applyFill="1" applyBorder="1" applyAlignment="1">
      <alignment horizontal="center" vertical="center" wrapText="1"/>
    </xf>
    <xf numFmtId="2" fontId="13" fillId="3" borderId="45" xfId="11" applyNumberFormat="1" applyFont="1" applyFill="1" applyBorder="1" applyAlignment="1">
      <alignment horizontal="center" vertical="center" wrapText="1"/>
    </xf>
    <xf numFmtId="2" fontId="22" fillId="3" borderId="45" xfId="12" applyNumberFormat="1" applyFont="1" applyFill="1" applyBorder="1" applyAlignment="1">
      <alignment horizontal="center" vertical="center" wrapText="1"/>
    </xf>
    <xf numFmtId="2" fontId="41" fillId="3" borderId="45" xfId="12" applyNumberFormat="1" applyFont="1" applyFill="1" applyBorder="1" applyAlignment="1">
      <alignment horizontal="center" vertical="center" wrapText="1"/>
    </xf>
    <xf numFmtId="175" fontId="13" fillId="3" borderId="45" xfId="12" applyNumberFormat="1" applyFont="1" applyFill="1" applyBorder="1" applyAlignment="1">
      <alignment horizontal="center" vertical="center" wrapText="1"/>
    </xf>
    <xf numFmtId="0" fontId="15" fillId="0" borderId="45" xfId="8" applyFont="1" applyBorder="1" applyAlignment="1">
      <alignment horizontal="center" vertical="center" wrapText="1"/>
    </xf>
    <xf numFmtId="0" fontId="2" fillId="0" borderId="0" xfId="10" applyFont="1"/>
    <xf numFmtId="0" fontId="14" fillId="0" borderId="0" xfId="10" applyFont="1"/>
    <xf numFmtId="0" fontId="30" fillId="0" borderId="0" xfId="10" applyFont="1"/>
    <xf numFmtId="0" fontId="19" fillId="0" borderId="0" xfId="8" applyFont="1" applyAlignment="1">
      <alignment horizontal="center"/>
    </xf>
    <xf numFmtId="0" fontId="85" fillId="0" borderId="0" xfId="10" applyFont="1"/>
    <xf numFmtId="1" fontId="85" fillId="0" borderId="0" xfId="10" applyNumberFormat="1" applyFont="1"/>
    <xf numFmtId="0" fontId="1" fillId="3" borderId="0" xfId="8" applyFill="1"/>
    <xf numFmtId="0" fontId="13" fillId="3" borderId="0" xfId="8" applyFont="1" applyFill="1"/>
    <xf numFmtId="0" fontId="87" fillId="0" borderId="0" xfId="10" applyFont="1"/>
    <xf numFmtId="1" fontId="2" fillId="0" borderId="0" xfId="10" applyNumberFormat="1" applyFont="1"/>
    <xf numFmtId="0" fontId="1" fillId="0" borderId="0" xfId="10" applyAlignment="1">
      <alignment horizontal="center"/>
    </xf>
    <xf numFmtId="0" fontId="32" fillId="0" borderId="0" xfId="3" applyFont="1" applyAlignment="1">
      <alignment horizontal="center" vertical="center" wrapText="1"/>
    </xf>
    <xf numFmtId="4" fontId="1" fillId="0" borderId="0" xfId="10" applyNumberFormat="1"/>
    <xf numFmtId="0" fontId="25" fillId="3" borderId="1" xfId="8" applyFont="1" applyFill="1" applyBorder="1" applyAlignment="1">
      <alignment horizontal="center" vertical="center" wrapText="1"/>
    </xf>
    <xf numFmtId="0" fontId="17" fillId="3" borderId="1" xfId="8" applyFont="1" applyFill="1" applyBorder="1" applyAlignment="1">
      <alignment vertical="center" wrapText="1"/>
    </xf>
    <xf numFmtId="0" fontId="24" fillId="3" borderId="1" xfId="8" applyFont="1" applyFill="1" applyBorder="1" applyAlignment="1">
      <alignment horizontal="center" vertical="center" wrapText="1"/>
    </xf>
    <xf numFmtId="0" fontId="3" fillId="3" borderId="0" xfId="8" applyFont="1" applyFill="1"/>
    <xf numFmtId="0" fontId="18" fillId="5" borderId="0" xfId="11" applyFill="1" applyAlignment="1">
      <alignment horizontal="center"/>
    </xf>
    <xf numFmtId="0" fontId="17" fillId="5" borderId="0" xfId="11" applyFont="1" applyFill="1"/>
    <xf numFmtId="0" fontId="32" fillId="0" borderId="0" xfId="3" applyFont="1" applyAlignment="1">
      <alignment horizontal="justify" vertical="center" wrapText="1"/>
    </xf>
    <xf numFmtId="0" fontId="33" fillId="0" borderId="0" xfId="3" applyFont="1" applyAlignment="1">
      <alignment horizontal="justify" vertical="center" wrapText="1"/>
    </xf>
    <xf numFmtId="0" fontId="40" fillId="5" borderId="0" xfId="11" applyFont="1" applyFill="1"/>
    <xf numFmtId="166" fontId="19" fillId="0" borderId="45" xfId="11" applyNumberFormat="1" applyFont="1" applyBorder="1" applyAlignment="1">
      <alignment horizontal="center" vertical="center" wrapText="1"/>
    </xf>
    <xf numFmtId="166" fontId="19" fillId="3" borderId="45" xfId="11" applyNumberFormat="1" applyFont="1" applyFill="1" applyBorder="1" applyAlignment="1">
      <alignment horizontal="center" vertical="center" wrapText="1"/>
    </xf>
    <xf numFmtId="166" fontId="13" fillId="3" borderId="45" xfId="11" applyNumberFormat="1" applyFont="1" applyFill="1" applyBorder="1" applyAlignment="1">
      <alignment horizontal="center" vertical="center" wrapText="1"/>
    </xf>
    <xf numFmtId="0" fontId="90" fillId="0" borderId="0" xfId="3" applyFont="1" applyAlignment="1">
      <alignment horizontal="justify" vertical="center" wrapText="1"/>
    </xf>
    <xf numFmtId="166" fontId="90" fillId="0" borderId="0" xfId="24" applyNumberFormat="1" applyFont="1" applyAlignment="1">
      <alignment horizontal="center" vertical="center" wrapText="1"/>
    </xf>
    <xf numFmtId="0" fontId="76" fillId="0" borderId="0" xfId="14" applyFont="1" applyAlignment="1">
      <alignment horizontal="center" vertical="center"/>
    </xf>
    <xf numFmtId="0" fontId="76" fillId="0" borderId="0" xfId="14" applyFont="1" applyAlignment="1">
      <alignment horizontal="left" vertical="center"/>
    </xf>
    <xf numFmtId="4" fontId="90" fillId="0" borderId="0" xfId="24" applyNumberFormat="1" applyFont="1" applyAlignment="1">
      <alignment horizontal="center" vertical="center" wrapText="1"/>
    </xf>
    <xf numFmtId="0" fontId="90" fillId="0" borderId="0" xfId="14" applyFont="1" applyAlignment="1">
      <alignment horizontal="center" vertical="center"/>
    </xf>
    <xf numFmtId="0" fontId="9" fillId="3" borderId="0" xfId="3" applyFont="1" applyFill="1" applyAlignment="1">
      <alignment vertical="top" wrapText="1"/>
    </xf>
    <xf numFmtId="0" fontId="12" fillId="3" borderId="0" xfId="11" applyFont="1" applyFill="1"/>
    <xf numFmtId="0" fontId="35" fillId="3" borderId="0" xfId="12" applyFont="1" applyFill="1" applyAlignment="1">
      <alignment horizontal="center" vertical="center"/>
    </xf>
    <xf numFmtId="0" fontId="12" fillId="3" borderId="1" xfId="11" applyFont="1" applyFill="1" applyBorder="1" applyAlignment="1">
      <alignment horizontal="center" vertical="center" wrapText="1"/>
    </xf>
    <xf numFmtId="0" fontId="12" fillId="3" borderId="1" xfId="11" applyFont="1" applyFill="1" applyBorder="1" applyAlignment="1">
      <alignment horizontal="center" vertical="center"/>
    </xf>
    <xf numFmtId="0" fontId="18" fillId="3" borderId="0" xfId="11" applyFill="1"/>
    <xf numFmtId="0" fontId="76" fillId="5" borderId="0" xfId="11" applyFont="1" applyFill="1"/>
    <xf numFmtId="0" fontId="90" fillId="0" borderId="4" xfId="3" applyFont="1" applyBorder="1" applyAlignment="1">
      <alignment horizontal="justify" vertical="center" wrapText="1"/>
    </xf>
    <xf numFmtId="0" fontId="95" fillId="5" borderId="0" xfId="11" applyFont="1" applyFill="1"/>
    <xf numFmtId="0" fontId="90" fillId="0" borderId="0" xfId="3" applyFont="1" applyAlignment="1">
      <alignment horizontal="center" vertical="center" wrapText="1"/>
    </xf>
    <xf numFmtId="0" fontId="12" fillId="3" borderId="0" xfId="11" applyFont="1" applyFill="1" applyAlignment="1">
      <alignment horizontal="center" vertical="center" wrapText="1"/>
    </xf>
    <xf numFmtId="166" fontId="22" fillId="3" borderId="1" xfId="11" applyNumberFormat="1" applyFont="1" applyFill="1" applyBorder="1" applyAlignment="1">
      <alignment horizontal="center" vertical="center" wrapText="1"/>
    </xf>
    <xf numFmtId="2" fontId="24" fillId="3" borderId="1" xfId="3" applyNumberFormat="1" applyFont="1" applyFill="1" applyBorder="1" applyAlignment="1">
      <alignment horizontal="center" vertical="center" wrapText="1"/>
    </xf>
    <xf numFmtId="4" fontId="24" fillId="3" borderId="1" xfId="3" applyNumberFormat="1" applyFont="1" applyFill="1" applyBorder="1" applyAlignment="1">
      <alignment horizontal="center" vertical="center" wrapText="1"/>
    </xf>
    <xf numFmtId="2" fontId="25" fillId="3" borderId="1" xfId="3" applyNumberFormat="1" applyFont="1" applyFill="1" applyBorder="1" applyAlignment="1">
      <alignment horizontal="center" vertical="center" wrapText="1"/>
    </xf>
    <xf numFmtId="4" fontId="25" fillId="3" borderId="1" xfId="3" applyNumberFormat="1" applyFont="1" applyFill="1" applyBorder="1" applyAlignment="1">
      <alignment horizontal="center" vertical="center" wrapText="1"/>
    </xf>
    <xf numFmtId="0" fontId="90" fillId="0" borderId="0" xfId="18" applyFont="1" applyAlignment="1">
      <alignment horizontal="justify" vertical="center" wrapText="1"/>
    </xf>
    <xf numFmtId="0" fontId="90" fillId="0" borderId="0" xfId="18" applyFont="1" applyAlignment="1">
      <alignment vertical="center" wrapText="1"/>
    </xf>
    <xf numFmtId="0" fontId="90" fillId="3" borderId="0" xfId="18" applyFont="1" applyFill="1" applyAlignment="1">
      <alignment vertical="center" wrapText="1"/>
    </xf>
    <xf numFmtId="0" fontId="90" fillId="3" borderId="4" xfId="18" applyFont="1" applyFill="1" applyBorder="1" applyAlignment="1">
      <alignment horizontal="center" vertical="center" wrapText="1"/>
    </xf>
    <xf numFmtId="0" fontId="9" fillId="3" borderId="0" xfId="18" applyFont="1" applyFill="1" applyAlignment="1">
      <alignment vertical="center" wrapText="1"/>
    </xf>
    <xf numFmtId="0" fontId="18" fillId="4" borderId="0" xfId="11" applyFill="1" applyAlignment="1">
      <alignment vertical="center"/>
    </xf>
    <xf numFmtId="0" fontId="0" fillId="0" borderId="0" xfId="10" applyFont="1"/>
    <xf numFmtId="4" fontId="16" fillId="3" borderId="1" xfId="8" applyNumberFormat="1" applyFont="1" applyFill="1" applyBorder="1" applyAlignment="1">
      <alignment horizontal="center" vertical="center" wrapText="1"/>
    </xf>
    <xf numFmtId="4" fontId="15" fillId="3" borderId="1" xfId="8" applyNumberFormat="1" applyFont="1" applyFill="1" applyBorder="1" applyAlignment="1">
      <alignment horizontal="center" vertical="center" wrapText="1"/>
    </xf>
    <xf numFmtId="0" fontId="12" fillId="3" borderId="1" xfId="8" applyFont="1" applyFill="1" applyBorder="1" applyAlignment="1">
      <alignment horizontal="left" vertical="center" wrapText="1" indent="1"/>
    </xf>
    <xf numFmtId="0" fontId="79" fillId="3" borderId="0" xfId="8" applyFont="1" applyFill="1"/>
    <xf numFmtId="0" fontId="102" fillId="3" borderId="0" xfId="8" applyFont="1" applyFill="1"/>
    <xf numFmtId="0" fontId="106" fillId="0" borderId="0" xfId="0" applyFont="1" applyAlignment="1">
      <alignment vertical="center"/>
    </xf>
    <xf numFmtId="0" fontId="8" fillId="0" borderId="59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/>
    </xf>
    <xf numFmtId="0" fontId="11" fillId="0" borderId="59" xfId="0" applyFont="1" applyBorder="1" applyAlignment="1">
      <alignment horizontal="center" vertical="center" wrapText="1"/>
    </xf>
    <xf numFmtId="0" fontId="11" fillId="0" borderId="59" xfId="0" applyFont="1" applyBorder="1" applyAlignment="1">
      <alignment vertical="center" wrapText="1"/>
    </xf>
    <xf numFmtId="4" fontId="33" fillId="0" borderId="59" xfId="0" applyNumberFormat="1" applyFont="1" applyBorder="1" applyAlignment="1">
      <alignment horizontal="center" vertical="center" wrapText="1"/>
    </xf>
    <xf numFmtId="0" fontId="8" fillId="0" borderId="59" xfId="0" applyFont="1" applyBorder="1" applyAlignment="1">
      <alignment vertical="center" wrapText="1"/>
    </xf>
    <xf numFmtId="4" fontId="9" fillId="0" borderId="59" xfId="0" applyNumberFormat="1" applyFont="1" applyBorder="1" applyAlignment="1">
      <alignment horizontal="center" vertical="center" wrapText="1"/>
    </xf>
    <xf numFmtId="0" fontId="33" fillId="0" borderId="59" xfId="0" applyFont="1" applyBorder="1" applyAlignment="1">
      <alignment horizontal="center" vertical="center" wrapText="1"/>
    </xf>
    <xf numFmtId="164" fontId="14" fillId="0" borderId="0" xfId="35" applyFont="1"/>
    <xf numFmtId="49" fontId="9" fillId="14" borderId="0" xfId="41" applyNumberFormat="1" applyFont="1" applyFill="1" applyAlignment="1">
      <alignment horizontal="center" vertical="center"/>
    </xf>
    <xf numFmtId="0" fontId="108" fillId="14" borderId="0" xfId="41" applyFont="1" applyFill="1" applyAlignment="1">
      <alignment vertical="center"/>
    </xf>
    <xf numFmtId="0" fontId="109" fillId="14" borderId="0" xfId="41" applyFont="1" applyFill="1" applyAlignment="1">
      <alignment vertical="center"/>
    </xf>
    <xf numFmtId="0" fontId="10" fillId="14" borderId="0" xfId="41" applyFont="1" applyFill="1" applyAlignment="1">
      <alignment vertical="center"/>
    </xf>
    <xf numFmtId="0" fontId="108" fillId="0" borderId="0" xfId="41" applyFont="1" applyAlignment="1">
      <alignment vertical="center" wrapText="1"/>
    </xf>
    <xf numFmtId="0" fontId="107" fillId="0" borderId="0" xfId="41"/>
    <xf numFmtId="0" fontId="109" fillId="0" borderId="0" xfId="41" applyFont="1" applyAlignment="1">
      <alignment vertical="center" wrapText="1"/>
    </xf>
    <xf numFmtId="0" fontId="110" fillId="0" borderId="0" xfId="41" applyFont="1"/>
    <xf numFmtId="49" fontId="8" fillId="14" borderId="60" xfId="41" applyNumberFormat="1" applyFont="1" applyFill="1" applyBorder="1" applyAlignment="1">
      <alignment horizontal="center" vertical="center"/>
    </xf>
    <xf numFmtId="0" fontId="8" fillId="14" borderId="60" xfId="41" applyFont="1" applyFill="1" applyBorder="1" applyAlignment="1">
      <alignment horizontal="center" vertical="center" wrapText="1"/>
    </xf>
    <xf numFmtId="49" fontId="11" fillId="14" borderId="60" xfId="41" applyNumberFormat="1" applyFont="1" applyFill="1" applyBorder="1" applyAlignment="1">
      <alignment horizontal="center" vertical="center"/>
    </xf>
    <xf numFmtId="0" fontId="11" fillId="14" borderId="60" xfId="41" applyFont="1" applyFill="1" applyBorder="1" applyAlignment="1">
      <alignment vertical="center" wrapText="1"/>
    </xf>
    <xf numFmtId="0" fontId="10" fillId="14" borderId="60" xfId="41" applyFont="1" applyFill="1" applyBorder="1" applyAlignment="1">
      <alignment horizontal="center" vertical="center" wrapText="1"/>
    </xf>
    <xf numFmtId="0" fontId="8" fillId="14" borderId="60" xfId="41" applyFont="1" applyFill="1" applyBorder="1" applyAlignment="1">
      <alignment vertical="center" wrapText="1"/>
    </xf>
    <xf numFmtId="0" fontId="33" fillId="14" borderId="60" xfId="41" applyFont="1" applyFill="1" applyBorder="1" applyAlignment="1">
      <alignment horizontal="center" vertical="center" wrapText="1"/>
    </xf>
    <xf numFmtId="49" fontId="8" fillId="14" borderId="60" xfId="41" applyNumberFormat="1" applyFont="1" applyFill="1" applyBorder="1" applyAlignment="1">
      <alignment vertical="center"/>
    </xf>
    <xf numFmtId="0" fontId="108" fillId="14" borderId="60" xfId="41" applyFont="1" applyFill="1" applyBorder="1" applyAlignment="1">
      <alignment vertical="center"/>
    </xf>
    <xf numFmtId="4" fontId="9" fillId="14" borderId="60" xfId="41" applyNumberFormat="1" applyFont="1" applyFill="1" applyBorder="1" applyAlignment="1">
      <alignment horizontal="center" vertical="center" wrapText="1"/>
    </xf>
    <xf numFmtId="49" fontId="8" fillId="13" borderId="60" xfId="41" applyNumberFormat="1" applyFont="1" applyFill="1" applyBorder="1" applyAlignment="1">
      <alignment horizontal="center" vertical="center"/>
    </xf>
    <xf numFmtId="0" fontId="8" fillId="13" borderId="60" xfId="41" applyFont="1" applyFill="1" applyBorder="1" applyAlignment="1">
      <alignment vertical="center" wrapText="1"/>
    </xf>
    <xf numFmtId="0" fontId="8" fillId="13" borderId="60" xfId="41" applyFont="1" applyFill="1" applyBorder="1" applyAlignment="1">
      <alignment horizontal="center" vertical="center" wrapText="1"/>
    </xf>
    <xf numFmtId="0" fontId="9" fillId="13" borderId="60" xfId="41" applyFont="1" applyFill="1" applyBorder="1" applyAlignment="1">
      <alignment horizontal="center" vertical="center" wrapText="1"/>
    </xf>
    <xf numFmtId="0" fontId="108" fillId="13" borderId="0" xfId="41" applyFont="1" applyFill="1" applyAlignment="1">
      <alignment vertical="center" wrapText="1"/>
    </xf>
    <xf numFmtId="0" fontId="107" fillId="13" borderId="0" xfId="41" applyFill="1"/>
    <xf numFmtId="0" fontId="109" fillId="14" borderId="60" xfId="41" applyFont="1" applyFill="1" applyBorder="1" applyAlignment="1">
      <alignment vertical="center"/>
    </xf>
    <xf numFmtId="49" fontId="8" fillId="14" borderId="0" xfId="41" applyNumberFormat="1" applyFont="1" applyFill="1" applyAlignment="1">
      <alignment horizontal="center" vertical="center"/>
    </xf>
    <xf numFmtId="0" fontId="8" fillId="14" borderId="0" xfId="41" applyFont="1" applyFill="1" applyAlignment="1">
      <alignment vertical="center" wrapText="1"/>
    </xf>
    <xf numFmtId="0" fontId="8" fillId="14" borderId="0" xfId="41" applyFont="1" applyFill="1" applyAlignment="1">
      <alignment horizontal="center" vertical="center" wrapText="1"/>
    </xf>
    <xf numFmtId="0" fontId="9" fillId="14" borderId="0" xfId="41" applyFont="1" applyFill="1" applyAlignment="1">
      <alignment horizontal="center" vertical="center" wrapText="1"/>
    </xf>
    <xf numFmtId="0" fontId="10" fillId="14" borderId="0" xfId="41" applyFont="1" applyFill="1" applyAlignment="1">
      <alignment horizontal="center" vertical="center" wrapText="1"/>
    </xf>
    <xf numFmtId="49" fontId="54" fillId="14" borderId="0" xfId="41" applyNumberFormat="1" applyFont="1" applyFill="1" applyAlignment="1">
      <alignment horizontal="center" vertical="center"/>
    </xf>
    <xf numFmtId="0" fontId="54" fillId="14" borderId="0" xfId="41" applyFont="1" applyFill="1" applyAlignment="1">
      <alignment vertical="center"/>
    </xf>
    <xf numFmtId="0" fontId="32" fillId="14" borderId="0" xfId="41" applyFont="1" applyFill="1" applyAlignment="1">
      <alignment vertical="center"/>
    </xf>
    <xf numFmtId="0" fontId="54" fillId="14" borderId="0" xfId="41" applyFont="1" applyFill="1" applyAlignment="1">
      <alignment horizontal="right" vertical="center"/>
    </xf>
    <xf numFmtId="0" fontId="54" fillId="0" borderId="0" xfId="41" applyFont="1"/>
    <xf numFmtId="49" fontId="53" fillId="14" borderId="0" xfId="41" applyNumberFormat="1" applyFont="1" applyFill="1" applyAlignment="1">
      <alignment horizontal="center" vertical="center"/>
    </xf>
    <xf numFmtId="49" fontId="107" fillId="0" borderId="0" xfId="41" applyNumberFormat="1"/>
    <xf numFmtId="4" fontId="108" fillId="0" borderId="0" xfId="41" applyNumberFormat="1" applyFont="1" applyAlignment="1">
      <alignment vertical="center" wrapText="1"/>
    </xf>
    <xf numFmtId="4" fontId="107" fillId="0" borderId="0" xfId="41" applyNumberFormat="1"/>
    <xf numFmtId="2" fontId="10" fillId="14" borderId="60" xfId="41" applyNumberFormat="1" applyFont="1" applyFill="1" applyBorder="1" applyAlignment="1">
      <alignment horizontal="center" vertical="center" wrapText="1"/>
    </xf>
    <xf numFmtId="49" fontId="16" fillId="3" borderId="1" xfId="8" applyNumberFormat="1" applyFont="1" applyFill="1" applyBorder="1" applyAlignment="1">
      <alignment horizontal="center" vertical="center" wrapText="1"/>
    </xf>
    <xf numFmtId="0" fontId="17" fillId="3" borderId="1" xfId="8" applyFont="1" applyFill="1" applyBorder="1" applyAlignment="1">
      <alignment vertical="top" wrapText="1"/>
    </xf>
    <xf numFmtId="0" fontId="17" fillId="3" borderId="1" xfId="8" applyFont="1" applyFill="1" applyBorder="1" applyAlignment="1">
      <alignment horizontal="center" vertical="center" wrapText="1"/>
    </xf>
    <xf numFmtId="0" fontId="1" fillId="3" borderId="0" xfId="8" applyFill="1" applyAlignment="1">
      <alignment vertical="center"/>
    </xf>
    <xf numFmtId="49" fontId="13" fillId="3" borderId="0" xfId="7" applyNumberFormat="1" applyFont="1" applyFill="1" applyProtection="1">
      <protection locked="0"/>
    </xf>
    <xf numFmtId="0" fontId="12" fillId="3" borderId="0" xfId="7" applyFont="1" applyFill="1" applyAlignment="1" applyProtection="1">
      <alignment horizontal="justify" vertical="top" wrapText="1"/>
      <protection locked="0"/>
    </xf>
    <xf numFmtId="49" fontId="15" fillId="3" borderId="0" xfId="8" applyNumberFormat="1" applyFont="1" applyFill="1" applyAlignment="1">
      <alignment vertical="center" wrapText="1"/>
    </xf>
    <xf numFmtId="0" fontId="13" fillId="3" borderId="0" xfId="8" applyFont="1" applyFill="1" applyAlignment="1">
      <alignment horizontal="center" vertical="center" wrapText="1"/>
    </xf>
    <xf numFmtId="49" fontId="15" fillId="3" borderId="1" xfId="8" applyNumberFormat="1" applyFont="1" applyFill="1" applyBorder="1" applyAlignment="1">
      <alignment horizontal="center" vertical="center" wrapText="1"/>
    </xf>
    <xf numFmtId="0" fontId="17" fillId="3" borderId="45" xfId="8" applyFont="1" applyFill="1" applyBorder="1" applyAlignment="1">
      <alignment horizontal="center" vertical="center" wrapText="1"/>
    </xf>
    <xf numFmtId="0" fontId="4" fillId="3" borderId="0" xfId="8" applyFont="1" applyFill="1" applyAlignment="1">
      <alignment vertical="center" wrapText="1"/>
    </xf>
    <xf numFmtId="0" fontId="1" fillId="3" borderId="0" xfId="8" applyFill="1" applyAlignment="1">
      <alignment horizontal="center" vertical="center"/>
    </xf>
    <xf numFmtId="166" fontId="13" fillId="3" borderId="45" xfId="12" applyNumberFormat="1" applyFont="1" applyFill="1" applyBorder="1" applyAlignment="1">
      <alignment horizontal="center" vertical="center" wrapText="1"/>
    </xf>
    <xf numFmtId="4" fontId="19" fillId="6" borderId="45" xfId="12" applyNumberFormat="1" applyFont="1" applyFill="1" applyBorder="1" applyAlignment="1">
      <alignment horizontal="center" vertical="center" wrapText="1"/>
    </xf>
    <xf numFmtId="4" fontId="19" fillId="3" borderId="45" xfId="11" applyNumberFormat="1" applyFont="1" applyFill="1" applyBorder="1" applyAlignment="1">
      <alignment horizontal="center" vertical="center" wrapText="1"/>
    </xf>
    <xf numFmtId="0" fontId="15" fillId="0" borderId="0" xfId="7" applyFont="1" applyAlignment="1">
      <alignment horizontal="right" vertical="center" wrapText="1"/>
    </xf>
    <xf numFmtId="0" fontId="8" fillId="0" borderId="66" xfId="10" applyFont="1" applyBorder="1" applyAlignment="1">
      <alignment horizontal="center" vertical="center" wrapText="1"/>
    </xf>
    <xf numFmtId="0" fontId="25" fillId="0" borderId="66" xfId="8" applyFont="1" applyBorder="1" applyAlignment="1">
      <alignment horizontal="center" vertical="center" wrapText="1"/>
    </xf>
    <xf numFmtId="4" fontId="11" fillId="0" borderId="66" xfId="10" applyNumberFormat="1" applyFont="1" applyBorder="1" applyAlignment="1">
      <alignment horizontal="center" vertical="center" wrapText="1"/>
    </xf>
    <xf numFmtId="167" fontId="91" fillId="0" borderId="66" xfId="10" applyNumberFormat="1" applyFont="1" applyBorder="1" applyAlignment="1">
      <alignment horizontal="center" vertical="center" wrapText="1"/>
    </xf>
    <xf numFmtId="167" fontId="86" fillId="3" borderId="66" xfId="10" applyNumberFormat="1" applyFont="1" applyFill="1" applyBorder="1" applyAlignment="1">
      <alignment horizontal="center" vertical="center" wrapText="1"/>
    </xf>
    <xf numFmtId="0" fontId="10" fillId="0" borderId="66" xfId="10" applyFont="1" applyBorder="1" applyAlignment="1">
      <alignment horizontal="center" vertical="center"/>
    </xf>
    <xf numFmtId="0" fontId="9" fillId="0" borderId="66" xfId="10" applyFont="1" applyBorder="1" applyAlignment="1">
      <alignment horizontal="center" vertical="center" wrapText="1"/>
    </xf>
    <xf numFmtId="49" fontId="9" fillId="0" borderId="66" xfId="10" applyNumberFormat="1" applyFont="1" applyBorder="1" applyAlignment="1">
      <alignment horizontal="center" vertical="center" wrapText="1"/>
    </xf>
    <xf numFmtId="49" fontId="11" fillId="0" borderId="66" xfId="10" applyNumberFormat="1" applyFont="1" applyBorder="1" applyAlignment="1">
      <alignment horizontal="center" vertical="center" wrapText="1"/>
    </xf>
    <xf numFmtId="0" fontId="11" fillId="0" borderId="66" xfId="10" applyFont="1" applyBorder="1" applyAlignment="1">
      <alignment horizontal="left" vertical="center" wrapText="1"/>
    </xf>
    <xf numFmtId="0" fontId="11" fillId="0" borderId="66" xfId="10" applyFont="1" applyBorder="1" applyAlignment="1">
      <alignment horizontal="center" vertical="center" wrapText="1"/>
    </xf>
    <xf numFmtId="0" fontId="11" fillId="0" borderId="66" xfId="10" applyFont="1" applyBorder="1" applyAlignment="1">
      <alignment vertical="center" wrapText="1"/>
    </xf>
    <xf numFmtId="49" fontId="91" fillId="0" borderId="66" xfId="10" applyNumberFormat="1" applyFont="1" applyBorder="1" applyAlignment="1">
      <alignment horizontal="center" vertical="center" wrapText="1"/>
    </xf>
    <xf numFmtId="0" fontId="91" fillId="0" borderId="66" xfId="10" applyFont="1" applyBorder="1" applyAlignment="1">
      <alignment vertical="center" wrapText="1"/>
    </xf>
    <xf numFmtId="0" fontId="91" fillId="0" borderId="66" xfId="10" applyFont="1" applyBorder="1" applyAlignment="1">
      <alignment horizontal="center" vertical="center" wrapText="1"/>
    </xf>
    <xf numFmtId="49" fontId="91" fillId="3" borderId="66" xfId="10" applyNumberFormat="1" applyFont="1" applyFill="1" applyBorder="1" applyAlignment="1">
      <alignment horizontal="center" vertical="center" wrapText="1"/>
    </xf>
    <xf numFmtId="0" fontId="86" fillId="3" borderId="66" xfId="10" applyFont="1" applyFill="1" applyBorder="1" applyAlignment="1">
      <alignment vertical="center" wrapText="1"/>
    </xf>
    <xf numFmtId="0" fontId="86" fillId="3" borderId="66" xfId="10" applyFont="1" applyFill="1" applyBorder="1" applyAlignment="1">
      <alignment horizontal="center" vertical="center" wrapText="1"/>
    </xf>
    <xf numFmtId="0" fontId="8" fillId="0" borderId="66" xfId="10" applyFont="1" applyBorder="1" applyAlignment="1">
      <alignment horizontal="left" vertical="center" wrapText="1"/>
    </xf>
    <xf numFmtId="4" fontId="8" fillId="0" borderId="66" xfId="10" applyNumberFormat="1" applyFont="1" applyBorder="1" applyAlignment="1">
      <alignment horizontal="center" vertical="center" wrapText="1"/>
    </xf>
    <xf numFmtId="0" fontId="11" fillId="3" borderId="66" xfId="10" applyFont="1" applyFill="1" applyBorder="1" applyAlignment="1">
      <alignment vertical="center" wrapText="1"/>
    </xf>
    <xf numFmtId="49" fontId="16" fillId="0" borderId="66" xfId="10" applyNumberFormat="1" applyFont="1" applyBorder="1" applyAlignment="1">
      <alignment horizontal="center" vertical="center" wrapText="1"/>
    </xf>
    <xf numFmtId="0" fontId="16" fillId="0" borderId="66" xfId="10" applyFont="1" applyBorder="1" applyAlignment="1">
      <alignment vertical="center" wrapText="1"/>
    </xf>
    <xf numFmtId="0" fontId="16" fillId="0" borderId="66" xfId="10" applyFont="1" applyBorder="1" applyAlignment="1">
      <alignment horizontal="center" vertical="center" wrapText="1"/>
    </xf>
    <xf numFmtId="4" fontId="15" fillId="0" borderId="66" xfId="10" applyNumberFormat="1" applyFont="1" applyBorder="1" applyAlignment="1">
      <alignment horizontal="center" vertical="center" wrapText="1"/>
    </xf>
    <xf numFmtId="4" fontId="16" fillId="0" borderId="66" xfId="10" applyNumberFormat="1" applyFont="1" applyBorder="1" applyAlignment="1">
      <alignment horizontal="center" vertical="center" wrapText="1"/>
    </xf>
    <xf numFmtId="49" fontId="84" fillId="0" borderId="66" xfId="10" applyNumberFormat="1" applyFont="1" applyBorder="1" applyAlignment="1">
      <alignment horizontal="center" vertical="center" wrapText="1"/>
    </xf>
    <xf numFmtId="0" fontId="84" fillId="0" borderId="66" xfId="10" applyFont="1" applyBorder="1" applyAlignment="1">
      <alignment vertical="center" wrapText="1"/>
    </xf>
    <xf numFmtId="0" fontId="84" fillId="0" borderId="66" xfId="10" applyFont="1" applyBorder="1" applyAlignment="1">
      <alignment horizontal="center" vertical="center" wrapText="1"/>
    </xf>
    <xf numFmtId="4" fontId="84" fillId="0" borderId="66" xfId="10" applyNumberFormat="1" applyFont="1" applyBorder="1" applyAlignment="1">
      <alignment horizontal="center" vertical="center" wrapText="1"/>
    </xf>
    <xf numFmtId="0" fontId="25" fillId="3" borderId="66" xfId="8" applyFont="1" applyFill="1" applyBorder="1" applyAlignment="1">
      <alignment horizontal="center" vertical="center" wrapText="1"/>
    </xf>
    <xf numFmtId="0" fontId="86" fillId="3" borderId="66" xfId="0" applyFont="1" applyFill="1" applyBorder="1" applyAlignment="1">
      <alignment horizontal="center" vertical="center" wrapText="1"/>
    </xf>
    <xf numFmtId="49" fontId="16" fillId="3" borderId="66" xfId="8" applyNumberFormat="1" applyFont="1" applyFill="1" applyBorder="1" applyAlignment="1">
      <alignment horizontal="center" vertical="center" wrapText="1"/>
    </xf>
    <xf numFmtId="0" fontId="17" fillId="3" borderId="66" xfId="8" applyFont="1" applyFill="1" applyBorder="1" applyAlignment="1">
      <alignment vertical="center" wrapText="1"/>
    </xf>
    <xf numFmtId="0" fontId="17" fillId="3" borderId="66" xfId="8" applyFont="1" applyFill="1" applyBorder="1" applyAlignment="1">
      <alignment horizontal="center" vertical="center" wrapText="1"/>
    </xf>
    <xf numFmtId="4" fontId="16" fillId="3" borderId="66" xfId="8" applyNumberFormat="1" applyFont="1" applyFill="1" applyBorder="1" applyAlignment="1">
      <alignment horizontal="center" vertical="center" wrapText="1"/>
    </xf>
    <xf numFmtId="49" fontId="91" fillId="3" borderId="66" xfId="8" applyNumberFormat="1" applyFont="1" applyFill="1" applyBorder="1" applyAlignment="1">
      <alignment horizontal="center" vertical="center" wrapText="1"/>
    </xf>
    <xf numFmtId="0" fontId="80" fillId="3" borderId="66" xfId="8" applyFont="1" applyFill="1" applyBorder="1" applyAlignment="1">
      <alignment vertical="center" wrapText="1"/>
    </xf>
    <xf numFmtId="0" fontId="79" fillId="3" borderId="66" xfId="8" applyFont="1" applyFill="1" applyBorder="1"/>
    <xf numFmtId="4" fontId="80" fillId="3" borderId="66" xfId="35" applyNumberFormat="1" applyFont="1" applyFill="1" applyBorder="1" applyAlignment="1">
      <alignment horizontal="center" vertical="center"/>
    </xf>
    <xf numFmtId="0" fontId="12" fillId="3" borderId="66" xfId="0" applyFont="1" applyFill="1" applyBorder="1" applyAlignment="1">
      <alignment horizontal="center" vertical="center" wrapText="1"/>
    </xf>
    <xf numFmtId="0" fontId="12" fillId="3" borderId="66" xfId="8" applyFont="1" applyFill="1" applyBorder="1" applyAlignment="1">
      <alignment horizontal="left" vertical="center" wrapText="1" indent="1"/>
    </xf>
    <xf numFmtId="0" fontId="3" fillId="3" borderId="66" xfId="8" applyFont="1" applyFill="1" applyBorder="1"/>
    <xf numFmtId="2" fontId="12" fillId="3" borderId="66" xfId="15" applyNumberFormat="1" applyFont="1" applyFill="1" applyBorder="1" applyAlignment="1">
      <alignment horizontal="center" vertical="center"/>
    </xf>
    <xf numFmtId="4" fontId="15" fillId="3" borderId="66" xfId="8" applyNumberFormat="1" applyFont="1" applyFill="1" applyBorder="1" applyAlignment="1">
      <alignment horizontal="center" vertical="center" wrapText="1"/>
    </xf>
    <xf numFmtId="0" fontId="17" fillId="3" borderId="66" xfId="0" applyFont="1" applyFill="1" applyBorder="1" applyAlignment="1">
      <alignment horizontal="center" vertical="center" wrapText="1"/>
    </xf>
    <xf numFmtId="4" fontId="17" fillId="3" borderId="66" xfId="35" applyNumberFormat="1" applyFont="1" applyFill="1" applyBorder="1" applyAlignment="1">
      <alignment horizontal="center" vertical="center" wrapText="1"/>
    </xf>
    <xf numFmtId="49" fontId="12" fillId="3" borderId="66" xfId="0" applyNumberFormat="1" applyFont="1" applyFill="1" applyBorder="1" applyAlignment="1">
      <alignment horizontal="center" vertical="center" wrapText="1"/>
    </xf>
    <xf numFmtId="4" fontId="12" fillId="3" borderId="66" xfId="35" applyNumberFormat="1" applyFont="1" applyFill="1" applyBorder="1" applyAlignment="1">
      <alignment horizontal="center" vertical="center"/>
    </xf>
    <xf numFmtId="0" fontId="12" fillId="3" borderId="66" xfId="8" applyFont="1" applyFill="1" applyBorder="1" applyAlignment="1">
      <alignment horizontal="left" vertical="center" wrapText="1" indent="3"/>
    </xf>
    <xf numFmtId="49" fontId="83" fillId="3" borderId="66" xfId="0" applyNumberFormat="1" applyFont="1" applyFill="1" applyBorder="1" applyAlignment="1">
      <alignment horizontal="center" vertical="center" wrapText="1"/>
    </xf>
    <xf numFmtId="4" fontId="83" fillId="3" borderId="66" xfId="35" applyNumberFormat="1" applyFont="1" applyFill="1" applyBorder="1" applyAlignment="1">
      <alignment horizontal="center" vertical="center"/>
    </xf>
    <xf numFmtId="0" fontId="101" fillId="3" borderId="66" xfId="0" applyFont="1" applyFill="1" applyBorder="1" applyAlignment="1">
      <alignment horizontal="center" vertical="center" wrapText="1"/>
    </xf>
    <xf numFmtId="0" fontId="101" fillId="3" borderId="66" xfId="8" applyFont="1" applyFill="1" applyBorder="1" applyAlignment="1">
      <alignment horizontal="left" vertical="center" wrapText="1" indent="1"/>
    </xf>
    <xf numFmtId="0" fontId="102" fillId="3" borderId="66" xfId="8" applyFont="1" applyFill="1" applyBorder="1"/>
    <xf numFmtId="4" fontId="101" fillId="3" borderId="66" xfId="0" applyNumberFormat="1" applyFont="1" applyFill="1" applyBorder="1" applyAlignment="1">
      <alignment horizontal="center" vertical="center" wrapText="1"/>
    </xf>
    <xf numFmtId="4" fontId="103" fillId="3" borderId="66" xfId="0" applyNumberFormat="1" applyFont="1" applyFill="1" applyBorder="1" applyAlignment="1">
      <alignment horizontal="center" vertical="center" wrapText="1"/>
    </xf>
    <xf numFmtId="176" fontId="81" fillId="3" borderId="45" xfId="12" applyNumberFormat="1" applyFont="1" applyFill="1" applyBorder="1" applyAlignment="1">
      <alignment horizontal="center" vertical="center" wrapText="1"/>
    </xf>
    <xf numFmtId="0" fontId="9" fillId="0" borderId="0" xfId="10" applyFont="1" applyAlignment="1">
      <alignment horizontal="left" vertical="top" wrapText="1"/>
    </xf>
    <xf numFmtId="49" fontId="13" fillId="3" borderId="0" xfId="8" applyNumberFormat="1" applyFont="1" applyFill="1" applyAlignment="1">
      <alignment horizontal="center" vertical="center" wrapText="1"/>
    </xf>
    <xf numFmtId="0" fontId="13" fillId="3" borderId="0" xfId="7" applyFont="1" applyFill="1" applyAlignment="1" applyProtection="1">
      <alignment horizontal="justify" wrapText="1"/>
      <protection locked="0"/>
    </xf>
    <xf numFmtId="4" fontId="13" fillId="3" borderId="0" xfId="8" applyNumberFormat="1" applyFont="1" applyFill="1" applyAlignment="1">
      <alignment horizontal="center" vertical="center" wrapText="1"/>
    </xf>
    <xf numFmtId="49" fontId="15" fillId="3" borderId="0" xfId="8" applyNumberFormat="1" applyFont="1" applyFill="1" applyAlignment="1">
      <alignment horizontal="center" vertical="center" wrapText="1"/>
    </xf>
    <xf numFmtId="4" fontId="15" fillId="3" borderId="0" xfId="8" applyNumberFormat="1" applyFont="1" applyFill="1" applyAlignment="1">
      <alignment horizontal="center" vertical="center" wrapText="1"/>
    </xf>
    <xf numFmtId="49" fontId="98" fillId="0" borderId="0" xfId="10" applyNumberFormat="1" applyFont="1"/>
    <xf numFmtId="0" fontId="98" fillId="0" borderId="0" xfId="10" applyFont="1" applyAlignment="1">
      <alignment horizontal="justify" wrapText="1"/>
    </xf>
    <xf numFmtId="0" fontId="98" fillId="0" borderId="0" xfId="10" applyFont="1" applyAlignment="1">
      <alignment horizontal="left" wrapText="1"/>
    </xf>
    <xf numFmtId="0" fontId="89" fillId="0" borderId="0" xfId="10" applyFont="1"/>
    <xf numFmtId="169" fontId="15" fillId="5" borderId="0" xfId="27" applyNumberFormat="1" applyFont="1" applyFill="1" applyAlignment="1">
      <alignment vertical="center"/>
    </xf>
    <xf numFmtId="164" fontId="19" fillId="3" borderId="67" xfId="35" applyFont="1" applyFill="1" applyBorder="1" applyAlignment="1">
      <alignment vertical="center" wrapText="1"/>
    </xf>
    <xf numFmtId="4" fontId="13" fillId="3" borderId="67" xfId="12" applyNumberFormat="1" applyFont="1" applyFill="1" applyBorder="1" applyAlignment="1">
      <alignment horizontal="center" vertical="center" wrapText="1"/>
    </xf>
    <xf numFmtId="2" fontId="19" fillId="3" borderId="72" xfId="12" applyNumberFormat="1" applyFont="1" applyFill="1" applyBorder="1" applyAlignment="1">
      <alignment horizontal="center" vertical="center" wrapText="1"/>
    </xf>
    <xf numFmtId="4" fontId="19" fillId="6" borderId="72" xfId="12" applyNumberFormat="1" applyFont="1" applyFill="1" applyBorder="1" applyAlignment="1">
      <alignment horizontal="center" vertical="center" wrapText="1"/>
    </xf>
    <xf numFmtId="167" fontId="19" fillId="6" borderId="72" xfId="12" applyNumberFormat="1" applyFont="1" applyFill="1" applyBorder="1" applyAlignment="1">
      <alignment horizontal="center" vertical="center" wrapText="1"/>
    </xf>
    <xf numFmtId="4" fontId="19" fillId="3" borderId="72" xfId="11" applyNumberFormat="1" applyFont="1" applyFill="1" applyBorder="1" applyAlignment="1">
      <alignment horizontal="center" vertical="center" wrapText="1"/>
    </xf>
    <xf numFmtId="2" fontId="13" fillId="3" borderId="72" xfId="12" applyNumberFormat="1" applyFont="1" applyFill="1" applyBorder="1" applyAlignment="1">
      <alignment horizontal="center" vertical="center" wrapText="1"/>
    </xf>
    <xf numFmtId="4" fontId="13" fillId="3" borderId="72" xfId="12" applyNumberFormat="1" applyFont="1" applyFill="1" applyBorder="1" applyAlignment="1">
      <alignment horizontal="center" vertical="center" wrapText="1"/>
    </xf>
    <xf numFmtId="167" fontId="13" fillId="6" borderId="72" xfId="12" applyNumberFormat="1" applyFont="1" applyFill="1" applyBorder="1" applyAlignment="1">
      <alignment horizontal="center" vertical="center" wrapText="1"/>
    </xf>
    <xf numFmtId="0" fontId="9" fillId="14" borderId="60" xfId="41" applyFont="1" applyFill="1" applyBorder="1" applyAlignment="1">
      <alignment horizontal="center" vertical="center" wrapText="1"/>
    </xf>
    <xf numFmtId="0" fontId="9" fillId="14" borderId="60" xfId="41" applyFont="1" applyFill="1" applyBorder="1" applyAlignment="1">
      <alignment vertical="center"/>
    </xf>
    <xf numFmtId="4" fontId="9" fillId="14" borderId="60" xfId="41" applyNumberFormat="1" applyFont="1" applyFill="1" applyBorder="1" applyAlignment="1">
      <alignment vertical="center"/>
    </xf>
    <xf numFmtId="2" fontId="9" fillId="14" borderId="60" xfId="41" applyNumberFormat="1" applyFont="1" applyFill="1" applyBorder="1" applyAlignment="1">
      <alignment horizontal="center" vertical="center" wrapText="1"/>
    </xf>
    <xf numFmtId="4" fontId="13" fillId="3" borderId="45" xfId="11" applyNumberFormat="1" applyFont="1" applyFill="1" applyBorder="1" applyAlignment="1">
      <alignment horizontal="center" vertical="center" wrapText="1"/>
    </xf>
    <xf numFmtId="2" fontId="9" fillId="13" borderId="60" xfId="41" applyNumberFormat="1" applyFont="1" applyFill="1" applyBorder="1" applyAlignment="1">
      <alignment horizontal="center" vertical="center" wrapText="1"/>
    </xf>
    <xf numFmtId="4" fontId="9" fillId="14" borderId="60" xfId="41" applyNumberFormat="1" applyFont="1" applyFill="1" applyBorder="1" applyAlignment="1">
      <alignment horizontal="center" vertical="center"/>
    </xf>
    <xf numFmtId="4" fontId="9" fillId="0" borderId="60" xfId="41" applyNumberFormat="1" applyFont="1" applyBorder="1" applyAlignment="1">
      <alignment horizontal="center" vertical="center" wrapText="1"/>
    </xf>
    <xf numFmtId="0" fontId="9" fillId="14" borderId="60" xfId="41" applyFont="1" applyFill="1" applyBorder="1" applyAlignment="1">
      <alignment horizontal="center" vertical="center"/>
    </xf>
    <xf numFmtId="2" fontId="9" fillId="13" borderId="60" xfId="41" applyNumberFormat="1" applyFont="1" applyFill="1" applyBorder="1" applyAlignment="1">
      <alignment horizontal="center" vertical="center"/>
    </xf>
    <xf numFmtId="0" fontId="9" fillId="13" borderId="60" xfId="41" applyFont="1" applyFill="1" applyBorder="1" applyAlignment="1">
      <alignment horizontal="center" vertical="center"/>
    </xf>
    <xf numFmtId="0" fontId="9" fillId="0" borderId="60" xfId="41" applyFont="1" applyBorder="1" applyAlignment="1">
      <alignment horizontal="center" vertical="center"/>
    </xf>
    <xf numFmtId="2" fontId="9" fillId="14" borderId="60" xfId="41" applyNumberFormat="1" applyFont="1" applyFill="1" applyBorder="1" applyAlignment="1">
      <alignment horizontal="center" vertical="center"/>
    </xf>
    <xf numFmtId="177" fontId="9" fillId="14" borderId="60" xfId="41" applyNumberFormat="1" applyFont="1" applyFill="1" applyBorder="1" applyAlignment="1">
      <alignment horizontal="center" vertical="center" wrapText="1"/>
    </xf>
    <xf numFmtId="49" fontId="82" fillId="14" borderId="60" xfId="41" applyNumberFormat="1" applyFont="1" applyFill="1" applyBorder="1" applyAlignment="1">
      <alignment horizontal="center" vertical="center"/>
    </xf>
    <xf numFmtId="0" fontId="82" fillId="14" borderId="60" xfId="41" applyFont="1" applyFill="1" applyBorder="1" applyAlignment="1">
      <alignment vertical="center" wrapText="1"/>
    </xf>
    <xf numFmtId="0" fontId="51" fillId="14" borderId="60" xfId="41" applyFont="1" applyFill="1" applyBorder="1" applyAlignment="1">
      <alignment horizontal="center" vertical="center" wrapText="1"/>
    </xf>
    <xf numFmtId="2" fontId="42" fillId="14" borderId="60" xfId="41" applyNumberFormat="1" applyFont="1" applyFill="1" applyBorder="1" applyAlignment="1">
      <alignment horizontal="center" vertical="center" wrapText="1"/>
    </xf>
    <xf numFmtId="0" fontId="42" fillId="14" borderId="60" xfId="41" applyFont="1" applyFill="1" applyBorder="1" applyAlignment="1">
      <alignment horizontal="center" vertical="center" wrapText="1"/>
    </xf>
    <xf numFmtId="0" fontId="114" fillId="0" borderId="0" xfId="41" applyFont="1" applyAlignment="1">
      <alignment vertical="center" wrapText="1"/>
    </xf>
    <xf numFmtId="0" fontId="115" fillId="0" borderId="0" xfId="41" applyFont="1"/>
    <xf numFmtId="4" fontId="42" fillId="14" borderId="60" xfId="41" applyNumberFormat="1" applyFont="1" applyFill="1" applyBorder="1" applyAlignment="1">
      <alignment horizontal="center" vertical="center" wrapText="1"/>
    </xf>
    <xf numFmtId="49" fontId="51" fillId="14" borderId="60" xfId="41" applyNumberFormat="1" applyFont="1" applyFill="1" applyBorder="1" applyAlignment="1">
      <alignment horizontal="center" vertical="center"/>
    </xf>
    <xf numFmtId="0" fontId="51" fillId="14" borderId="60" xfId="41" applyFont="1" applyFill="1" applyBorder="1" applyAlignment="1">
      <alignment vertical="center" wrapText="1"/>
    </xf>
    <xf numFmtId="0" fontId="26" fillId="0" borderId="0" xfId="43" applyFont="1"/>
    <xf numFmtId="0" fontId="26" fillId="3" borderId="0" xfId="43" applyFont="1" applyFill="1"/>
    <xf numFmtId="49" fontId="26" fillId="0" borderId="0" xfId="43" applyNumberFormat="1" applyFont="1"/>
    <xf numFmtId="49" fontId="26" fillId="11" borderId="0" xfId="43" applyNumberFormat="1" applyFont="1" applyFill="1" applyAlignment="1">
      <alignment horizontal="center" vertical="center"/>
    </xf>
    <xf numFmtId="0" fontId="13" fillId="11" borderId="0" xfId="43" applyFont="1" applyFill="1" applyAlignment="1">
      <alignment vertical="center"/>
    </xf>
    <xf numFmtId="167" fontId="26" fillId="0" borderId="0" xfId="43" applyNumberFormat="1" applyFont="1"/>
    <xf numFmtId="0" fontId="26" fillId="11" borderId="0" xfId="43" applyFont="1" applyFill="1" applyAlignment="1">
      <alignment vertical="center" wrapText="1"/>
    </xf>
    <xf numFmtId="0" fontId="26" fillId="11" borderId="0" xfId="43" applyFont="1" applyFill="1" applyAlignment="1">
      <alignment horizontal="center" vertical="center" wrapText="1"/>
    </xf>
    <xf numFmtId="49" fontId="34" fillId="11" borderId="0" xfId="43" applyNumberFormat="1" applyFont="1" applyFill="1" applyAlignment="1">
      <alignment horizontal="center" vertical="center"/>
    </xf>
    <xf numFmtId="0" fontId="34" fillId="11" borderId="0" xfId="43" applyFont="1" applyFill="1" applyAlignment="1">
      <alignment vertical="center"/>
    </xf>
    <xf numFmtId="0" fontId="19" fillId="11" borderId="0" xfId="43" applyFont="1" applyFill="1" applyAlignment="1">
      <alignment vertical="center"/>
    </xf>
    <xf numFmtId="0" fontId="34" fillId="11" borderId="0" xfId="43" applyFont="1" applyFill="1" applyAlignment="1">
      <alignment horizontal="right" vertical="center"/>
    </xf>
    <xf numFmtId="0" fontId="34" fillId="0" borderId="0" xfId="43" applyFont="1"/>
    <xf numFmtId="0" fontId="25" fillId="11" borderId="0" xfId="43" applyFont="1" applyFill="1" applyAlignment="1">
      <alignment vertical="center"/>
    </xf>
    <xf numFmtId="49" fontId="26" fillId="0" borderId="73" xfId="43" applyNumberFormat="1" applyFont="1" applyBorder="1" applyAlignment="1">
      <alignment horizontal="center" vertical="center" wrapText="1"/>
    </xf>
    <xf numFmtId="0" fontId="24" fillId="11" borderId="73" xfId="43" applyFont="1" applyFill="1" applyBorder="1" applyAlignment="1">
      <alignment horizontal="center" vertical="center" wrapText="1"/>
    </xf>
    <xf numFmtId="0" fontId="12" fillId="11" borderId="73" xfId="43" applyFont="1" applyFill="1" applyBorder="1" applyAlignment="1">
      <alignment horizontal="center" vertical="center" wrapText="1"/>
    </xf>
    <xf numFmtId="49" fontId="17" fillId="0" borderId="73" xfId="43" applyNumberFormat="1" applyFont="1" applyBorder="1" applyAlignment="1">
      <alignment horizontal="center" vertical="center"/>
    </xf>
    <xf numFmtId="0" fontId="17" fillId="11" borderId="73" xfId="43" applyFont="1" applyFill="1" applyBorder="1" applyAlignment="1">
      <alignment vertical="center" wrapText="1"/>
    </xf>
    <xf numFmtId="167" fontId="12" fillId="11" borderId="73" xfId="43" applyNumberFormat="1" applyFont="1" applyFill="1" applyBorder="1" applyAlignment="1">
      <alignment horizontal="center" vertical="center" wrapText="1"/>
    </xf>
    <xf numFmtId="167" fontId="34" fillId="11" borderId="73" xfId="43" applyNumberFormat="1" applyFont="1" applyFill="1" applyBorder="1" applyAlignment="1">
      <alignment horizontal="center" vertical="center" wrapText="1"/>
    </xf>
    <xf numFmtId="49" fontId="12" fillId="0" borderId="73" xfId="43" applyNumberFormat="1" applyFont="1" applyBorder="1" applyAlignment="1">
      <alignment horizontal="center" vertical="center"/>
    </xf>
    <xf numFmtId="0" fontId="12" fillId="11" borderId="73" xfId="43" applyFont="1" applyFill="1" applyBorder="1" applyAlignment="1">
      <alignment vertical="center" wrapText="1"/>
    </xf>
    <xf numFmtId="2" fontId="26" fillId="11" borderId="73" xfId="43" applyNumberFormat="1" applyFont="1" applyFill="1" applyBorder="1" applyAlignment="1">
      <alignment horizontal="center" vertical="center" wrapText="1"/>
    </xf>
    <xf numFmtId="167" fontId="26" fillId="11" borderId="73" xfId="43" applyNumberFormat="1" applyFont="1" applyFill="1" applyBorder="1" applyAlignment="1">
      <alignment horizontal="center" vertical="center" wrapText="1"/>
    </xf>
    <xf numFmtId="167" fontId="26" fillId="11" borderId="73" xfId="43" applyNumberFormat="1" applyFont="1" applyFill="1" applyBorder="1" applyAlignment="1">
      <alignment vertical="center" wrapText="1"/>
    </xf>
    <xf numFmtId="4" fontId="26" fillId="11" borderId="73" xfId="43" applyNumberFormat="1" applyFont="1" applyFill="1" applyBorder="1" applyAlignment="1">
      <alignment horizontal="center" vertical="center" wrapText="1"/>
    </xf>
    <xf numFmtId="172" fontId="26" fillId="11" borderId="73" xfId="43" applyNumberFormat="1" applyFont="1" applyFill="1" applyBorder="1" applyAlignment="1">
      <alignment horizontal="center" vertical="center" wrapText="1"/>
    </xf>
    <xf numFmtId="0" fontId="26" fillId="11" borderId="73" xfId="43" applyFont="1" applyFill="1" applyBorder="1" applyAlignment="1">
      <alignment horizontal="center" vertical="center" wrapText="1"/>
    </xf>
    <xf numFmtId="1" fontId="26" fillId="11" borderId="73" xfId="43" applyNumberFormat="1" applyFont="1" applyFill="1" applyBorder="1" applyAlignment="1">
      <alignment horizontal="center" vertical="center" wrapText="1"/>
    </xf>
    <xf numFmtId="49" fontId="26" fillId="11" borderId="73" xfId="43" applyNumberFormat="1" applyFont="1" applyFill="1" applyBorder="1" applyAlignment="1">
      <alignment horizontal="center" vertical="center" wrapText="1"/>
    </xf>
    <xf numFmtId="164" fontId="26" fillId="11" borderId="73" xfId="46" applyFont="1" applyFill="1" applyBorder="1" applyAlignment="1">
      <alignment horizontal="center" vertical="center" wrapText="1"/>
    </xf>
    <xf numFmtId="171" fontId="26" fillId="11" borderId="73" xfId="46" applyNumberFormat="1" applyFont="1" applyFill="1" applyBorder="1" applyAlignment="1">
      <alignment horizontal="center" vertical="center" wrapText="1"/>
    </xf>
    <xf numFmtId="4" fontId="26" fillId="11" borderId="73" xfId="46" applyNumberFormat="1" applyFont="1" applyFill="1" applyBorder="1" applyAlignment="1">
      <alignment horizontal="center" vertical="center" wrapText="1"/>
    </xf>
    <xf numFmtId="4" fontId="26" fillId="12" borderId="73" xfId="43" applyNumberFormat="1" applyFont="1" applyFill="1" applyBorder="1" applyAlignment="1">
      <alignment horizontal="center" vertical="center" wrapText="1"/>
    </xf>
    <xf numFmtId="2" fontId="26" fillId="12" borderId="73" xfId="43" applyNumberFormat="1" applyFont="1" applyFill="1" applyBorder="1" applyAlignment="1">
      <alignment horizontal="center" vertical="center" wrapText="1"/>
    </xf>
    <xf numFmtId="0" fontId="26" fillId="12" borderId="73" xfId="43" applyFont="1" applyFill="1" applyBorder="1" applyAlignment="1">
      <alignment horizontal="center" vertical="center" wrapText="1"/>
    </xf>
    <xf numFmtId="167" fontId="26" fillId="12" borderId="73" xfId="43" applyNumberFormat="1" applyFont="1" applyFill="1" applyBorder="1" applyAlignment="1">
      <alignment horizontal="center" vertical="center" wrapText="1"/>
    </xf>
    <xf numFmtId="3" fontId="26" fillId="12" borderId="73" xfId="43" applyNumberFormat="1" applyFont="1" applyFill="1" applyBorder="1" applyAlignment="1">
      <alignment horizontal="center" vertical="center" wrapText="1"/>
    </xf>
    <xf numFmtId="49" fontId="9" fillId="0" borderId="0" xfId="41" applyNumberFormat="1" applyFont="1" applyAlignment="1">
      <alignment horizontal="center" vertical="center"/>
    </xf>
    <xf numFmtId="0" fontId="108" fillId="0" borderId="0" xfId="41" applyFont="1" applyAlignment="1">
      <alignment vertical="center"/>
    </xf>
    <xf numFmtId="0" fontId="109" fillId="0" borderId="0" xfId="41" applyFont="1" applyAlignment="1">
      <alignment vertical="center"/>
    </xf>
    <xf numFmtId="0" fontId="56" fillId="0" borderId="0" xfId="41" applyFont="1" applyAlignment="1">
      <alignment vertical="center"/>
    </xf>
    <xf numFmtId="0" fontId="10" fillId="0" borderId="0" xfId="41" applyFont="1" applyAlignment="1">
      <alignment vertical="center"/>
    </xf>
    <xf numFmtId="0" fontId="117" fillId="0" borderId="0" xfId="41" applyFont="1" applyAlignment="1">
      <alignment vertical="center" wrapText="1"/>
    </xf>
    <xf numFmtId="0" fontId="116" fillId="0" borderId="0" xfId="41" applyFont="1"/>
    <xf numFmtId="0" fontId="56" fillId="0" borderId="0" xfId="41" applyFont="1" applyAlignment="1">
      <alignment vertical="center" wrapText="1"/>
    </xf>
    <xf numFmtId="0" fontId="118" fillId="0" borderId="0" xfId="41" applyFont="1"/>
    <xf numFmtId="49" fontId="8" fillId="0" borderId="73" xfId="41" applyNumberFormat="1" applyFont="1" applyBorder="1" applyAlignment="1">
      <alignment horizontal="center" vertical="center"/>
    </xf>
    <xf numFmtId="0" fontId="8" fillId="0" borderId="73" xfId="41" applyFont="1" applyBorder="1" applyAlignment="1">
      <alignment horizontal="center" vertical="center" wrapText="1"/>
    </xf>
    <xf numFmtId="0" fontId="122" fillId="0" borderId="0" xfId="41" applyFont="1" applyAlignment="1">
      <alignment vertical="center" wrapText="1"/>
    </xf>
    <xf numFmtId="49" fontId="11" fillId="0" borderId="73" xfId="41" applyNumberFormat="1" applyFont="1" applyBorder="1" applyAlignment="1">
      <alignment horizontal="center" vertical="center"/>
    </xf>
    <xf numFmtId="0" fontId="11" fillId="0" borderId="73" xfId="41" applyFont="1" applyBorder="1" applyAlignment="1">
      <alignment vertical="center" wrapText="1"/>
    </xf>
    <xf numFmtId="4" fontId="9" fillId="0" borderId="73" xfId="41" applyNumberFormat="1" applyFont="1" applyBorder="1" applyAlignment="1">
      <alignment horizontal="center" vertical="center" wrapText="1"/>
    </xf>
    <xf numFmtId="0" fontId="9" fillId="0" borderId="73" xfId="41" applyFont="1" applyBorder="1" applyAlignment="1">
      <alignment horizontal="center" vertical="center" wrapText="1"/>
    </xf>
    <xf numFmtId="167" fontId="9" fillId="0" borderId="73" xfId="41" applyNumberFormat="1" applyFont="1" applyBorder="1" applyAlignment="1">
      <alignment horizontal="center" vertical="center" wrapText="1"/>
    </xf>
    <xf numFmtId="177" fontId="9" fillId="0" borderId="73" xfId="41" applyNumberFormat="1" applyFont="1" applyBorder="1" applyAlignment="1">
      <alignment horizontal="center" vertical="center" wrapText="1"/>
    </xf>
    <xf numFmtId="0" fontId="8" fillId="0" borderId="73" xfId="41" applyFont="1" applyBorder="1" applyAlignment="1">
      <alignment vertical="center" wrapText="1"/>
    </xf>
    <xf numFmtId="0" fontId="17" fillId="0" borderId="73" xfId="8" applyFont="1" applyBorder="1" applyAlignment="1">
      <alignment vertical="top" wrapText="1"/>
    </xf>
    <xf numFmtId="49" fontId="8" fillId="0" borderId="73" xfId="41" applyNumberFormat="1" applyFont="1" applyBorder="1" applyAlignment="1">
      <alignment vertical="center"/>
    </xf>
    <xf numFmtId="0" fontId="33" fillId="0" borderId="73" xfId="41" applyFont="1" applyBorder="1" applyAlignment="1">
      <alignment horizontal="center" vertical="center" wrapText="1"/>
    </xf>
    <xf numFmtId="0" fontId="109" fillId="0" borderId="73" xfId="41" applyFont="1" applyBorder="1" applyAlignment="1">
      <alignment vertical="center"/>
    </xf>
    <xf numFmtId="1" fontId="9" fillId="0" borderId="73" xfId="41" applyNumberFormat="1" applyFont="1" applyBorder="1" applyAlignment="1">
      <alignment horizontal="center" vertical="center" wrapText="1"/>
    </xf>
    <xf numFmtId="4" fontId="9" fillId="0" borderId="73" xfId="41" applyNumberFormat="1" applyFont="1" applyBorder="1" applyAlignment="1">
      <alignment horizontal="center" vertical="center"/>
    </xf>
    <xf numFmtId="4" fontId="33" fillId="0" borderId="73" xfId="41" applyNumberFormat="1" applyFont="1" applyBorder="1" applyAlignment="1">
      <alignment horizontal="center" vertical="center" wrapText="1"/>
    </xf>
    <xf numFmtId="4" fontId="122" fillId="0" borderId="0" xfId="41" applyNumberFormat="1" applyFont="1" applyAlignment="1">
      <alignment vertical="center" wrapText="1"/>
    </xf>
    <xf numFmtId="4" fontId="116" fillId="0" borderId="0" xfId="41" applyNumberFormat="1" applyFont="1"/>
    <xf numFmtId="0" fontId="15" fillId="0" borderId="73" xfId="20" applyFont="1" applyBorder="1" applyAlignment="1">
      <alignment vertical="center" wrapText="1"/>
    </xf>
    <xf numFmtId="0" fontId="9" fillId="0" borderId="73" xfId="41" applyFont="1" applyBorder="1" applyAlignment="1">
      <alignment horizontal="center" vertical="center"/>
    </xf>
    <xf numFmtId="2" fontId="9" fillId="0" borderId="73" xfId="41" applyNumberFormat="1" applyFont="1" applyBorder="1" applyAlignment="1">
      <alignment horizontal="center" vertical="center" wrapText="1"/>
    </xf>
    <xf numFmtId="49" fontId="107" fillId="0" borderId="73" xfId="41" applyNumberFormat="1" applyBorder="1"/>
    <xf numFmtId="0" fontId="107" fillId="0" borderId="73" xfId="41" applyBorder="1"/>
    <xf numFmtId="4" fontId="9" fillId="0" borderId="73" xfId="41" applyNumberFormat="1" applyFont="1" applyBorder="1" applyAlignment="1">
      <alignment vertical="center"/>
    </xf>
    <xf numFmtId="0" fontId="10" fillId="0" borderId="73" xfId="41" applyFont="1" applyBorder="1" applyAlignment="1">
      <alignment horizontal="center" vertical="center" wrapText="1"/>
    </xf>
    <xf numFmtId="2" fontId="10" fillId="0" borderId="73" xfId="41" applyNumberFormat="1" applyFont="1" applyBorder="1" applyAlignment="1">
      <alignment horizontal="center" vertical="center" wrapText="1"/>
    </xf>
    <xf numFmtId="4" fontId="9" fillId="2" borderId="73" xfId="41" applyNumberFormat="1" applyFont="1" applyFill="1" applyBorder="1" applyAlignment="1">
      <alignment horizontal="center" vertical="center" wrapText="1"/>
    </xf>
    <xf numFmtId="4" fontId="12" fillId="2" borderId="73" xfId="41" applyNumberFormat="1" applyFont="1" applyFill="1" applyBorder="1" applyAlignment="1">
      <alignment horizontal="center" vertical="center" wrapText="1"/>
    </xf>
    <xf numFmtId="0" fontId="91" fillId="0" borderId="73" xfId="41" applyFont="1" applyBorder="1" applyAlignment="1">
      <alignment vertical="center" wrapText="1"/>
    </xf>
    <xf numFmtId="49" fontId="8" fillId="0" borderId="0" xfId="41" applyNumberFormat="1" applyFont="1" applyAlignment="1">
      <alignment horizontal="center" vertical="center"/>
    </xf>
    <xf numFmtId="0" fontId="8" fillId="0" borderId="0" xfId="41" applyFont="1" applyAlignment="1">
      <alignment vertical="center" wrapText="1"/>
    </xf>
    <xf numFmtId="0" fontId="8" fillId="0" borderId="0" xfId="41" applyFont="1" applyAlignment="1">
      <alignment horizontal="center" vertical="center" wrapText="1"/>
    </xf>
    <xf numFmtId="0" fontId="9" fillId="0" borderId="0" xfId="41" applyFont="1" applyAlignment="1">
      <alignment horizontal="center" vertical="center" wrapText="1"/>
    </xf>
    <xf numFmtId="0" fontId="10" fillId="0" borderId="0" xfId="41" applyFont="1" applyAlignment="1">
      <alignment horizontal="center" vertical="center" wrapText="1"/>
    </xf>
    <xf numFmtId="49" fontId="54" fillId="0" borderId="0" xfId="41" applyNumberFormat="1" applyFont="1" applyAlignment="1">
      <alignment horizontal="center" vertical="center"/>
    </xf>
    <xf numFmtId="0" fontId="54" fillId="0" borderId="0" xfId="41" applyFont="1" applyAlignment="1">
      <alignment vertical="center"/>
    </xf>
    <xf numFmtId="0" fontId="32" fillId="0" borderId="0" xfId="41" applyFont="1" applyAlignment="1">
      <alignment vertical="center"/>
    </xf>
    <xf numFmtId="0" fontId="54" fillId="0" borderId="0" xfId="41" applyFont="1" applyAlignment="1">
      <alignment horizontal="right" vertical="center"/>
    </xf>
    <xf numFmtId="0" fontId="119" fillId="0" borderId="0" xfId="41" applyFont="1"/>
    <xf numFmtId="49" fontId="53" fillId="0" borderId="0" xfId="41" applyNumberFormat="1" applyFont="1" applyAlignment="1">
      <alignment horizontal="center" vertical="center"/>
    </xf>
    <xf numFmtId="0" fontId="26" fillId="0" borderId="0" xfId="41" applyFont="1"/>
    <xf numFmtId="0" fontId="12" fillId="0" borderId="0" xfId="41" applyFont="1"/>
    <xf numFmtId="4" fontId="26" fillId="0" borderId="0" xfId="41" applyNumberFormat="1" applyFont="1"/>
    <xf numFmtId="0" fontId="34" fillId="0" borderId="0" xfId="41" applyFont="1"/>
    <xf numFmtId="178" fontId="13" fillId="3" borderId="1" xfId="11" applyNumberFormat="1" applyFont="1" applyFill="1" applyBorder="1" applyAlignment="1">
      <alignment horizontal="center" vertical="center"/>
    </xf>
    <xf numFmtId="178" fontId="24" fillId="3" borderId="1" xfId="3" applyNumberFormat="1" applyFont="1" applyFill="1" applyBorder="1" applyAlignment="1">
      <alignment horizontal="center" vertical="center" wrapText="1"/>
    </xf>
    <xf numFmtId="0" fontId="12" fillId="0" borderId="0" xfId="43" applyFont="1"/>
    <xf numFmtId="167" fontId="26" fillId="11" borderId="74" xfId="43" applyNumberFormat="1" applyFont="1" applyFill="1" applyBorder="1" applyAlignment="1">
      <alignment horizontal="center" vertical="center" wrapText="1"/>
    </xf>
    <xf numFmtId="2" fontId="26" fillId="0" borderId="73" xfId="43" applyNumberFormat="1" applyFont="1" applyBorder="1" applyAlignment="1">
      <alignment horizontal="center" vertical="center" wrapText="1"/>
    </xf>
    <xf numFmtId="167" fontId="123" fillId="11" borderId="73" xfId="43" applyNumberFormat="1" applyFont="1" applyFill="1" applyBorder="1" applyAlignment="1">
      <alignment horizontal="center" vertical="center" wrapText="1"/>
    </xf>
    <xf numFmtId="167" fontId="123" fillId="0" borderId="74" xfId="43" applyNumberFormat="1" applyFont="1" applyBorder="1" applyAlignment="1">
      <alignment horizontal="center" vertical="center" wrapText="1"/>
    </xf>
    <xf numFmtId="167" fontId="53" fillId="12" borderId="73" xfId="43" applyNumberFormat="1" applyFont="1" applyFill="1" applyBorder="1" applyAlignment="1">
      <alignment horizontal="center" vertical="center" wrapText="1"/>
    </xf>
    <xf numFmtId="167" fontId="123" fillId="12" borderId="73" xfId="43" applyNumberFormat="1" applyFont="1" applyFill="1" applyBorder="1" applyAlignment="1">
      <alignment horizontal="center" vertical="center" wrapText="1"/>
    </xf>
    <xf numFmtId="4" fontId="26" fillId="12" borderId="73" xfId="46" applyNumberFormat="1" applyFont="1" applyFill="1" applyBorder="1" applyAlignment="1">
      <alignment horizontal="center" vertical="center" wrapText="1"/>
    </xf>
    <xf numFmtId="49" fontId="16" fillId="0" borderId="73" xfId="41" applyNumberFormat="1" applyFont="1" applyBorder="1" applyAlignment="1">
      <alignment horizontal="center" vertical="center"/>
    </xf>
    <xf numFmtId="0" fontId="16" fillId="0" borderId="73" xfId="41" applyFont="1" applyBorder="1" applyAlignment="1">
      <alignment vertical="center" wrapText="1"/>
    </xf>
    <xf numFmtId="0" fontId="15" fillId="0" borderId="73" xfId="41" applyFont="1" applyBorder="1" applyAlignment="1">
      <alignment horizontal="center" vertical="center" wrapText="1"/>
    </xf>
    <xf numFmtId="167" fontId="12" fillId="0" borderId="73" xfId="41" applyNumberFormat="1" applyFont="1" applyBorder="1" applyAlignment="1">
      <alignment horizontal="center" vertical="center" wrapText="1"/>
    </xf>
    <xf numFmtId="177" fontId="12" fillId="0" borderId="73" xfId="41" applyNumberFormat="1" applyFont="1" applyBorder="1" applyAlignment="1">
      <alignment horizontal="center" vertical="center" wrapText="1"/>
    </xf>
    <xf numFmtId="0" fontId="124" fillId="0" borderId="0" xfId="41" applyFont="1"/>
    <xf numFmtId="2" fontId="50" fillId="3" borderId="75" xfId="12" applyNumberFormat="1" applyFont="1" applyFill="1" applyBorder="1" applyAlignment="1">
      <alignment horizontal="center" vertical="center" wrapText="1"/>
    </xf>
    <xf numFmtId="4" fontId="13" fillId="3" borderId="75" xfId="12" applyNumberFormat="1" applyFont="1" applyFill="1" applyBorder="1" applyAlignment="1">
      <alignment horizontal="center" vertical="center" wrapText="1"/>
    </xf>
    <xf numFmtId="166" fontId="13" fillId="3" borderId="75" xfId="11" applyNumberFormat="1" applyFont="1" applyFill="1" applyBorder="1" applyAlignment="1">
      <alignment horizontal="center" vertical="center" wrapText="1"/>
    </xf>
    <xf numFmtId="4" fontId="81" fillId="6" borderId="68" xfId="12" applyNumberFormat="1" applyFont="1" applyFill="1" applyBorder="1" applyAlignment="1">
      <alignment horizontal="center" vertical="center" wrapText="1"/>
    </xf>
    <xf numFmtId="166" fontId="81" fillId="3" borderId="68" xfId="11" applyNumberFormat="1" applyFont="1" applyFill="1" applyBorder="1" applyAlignment="1">
      <alignment horizontal="center" vertical="center" wrapText="1"/>
    </xf>
    <xf numFmtId="178" fontId="19" fillId="3" borderId="45" xfId="11" applyNumberFormat="1" applyFont="1" applyFill="1" applyBorder="1" applyAlignment="1">
      <alignment horizontal="center" vertical="center" wrapText="1"/>
    </xf>
    <xf numFmtId="0" fontId="26" fillId="0" borderId="0" xfId="7" applyFont="1" applyAlignment="1">
      <alignment horizontal="center"/>
    </xf>
    <xf numFmtId="49" fontId="15" fillId="0" borderId="78" xfId="21" applyNumberFormat="1" applyFont="1" applyBorder="1" applyAlignment="1">
      <alignment horizontal="center" vertical="center" wrapText="1"/>
    </xf>
    <xf numFmtId="49" fontId="15" fillId="0" borderId="0" xfId="21" applyNumberFormat="1" applyFont="1" applyAlignment="1">
      <alignment horizontal="center" vertical="center" wrapText="1"/>
    </xf>
    <xf numFmtId="0" fontId="25" fillId="0" borderId="78" xfId="8" applyFont="1" applyBorder="1" applyAlignment="1">
      <alignment horizontal="center" vertical="center" wrapText="1"/>
    </xf>
    <xf numFmtId="0" fontId="12" fillId="5" borderId="78" xfId="8" applyFont="1" applyFill="1" applyBorder="1" applyAlignment="1">
      <alignment horizontal="center" vertical="center" wrapText="1"/>
    </xf>
    <xf numFmtId="49" fontId="17" fillId="0" borderId="78" xfId="8" applyNumberFormat="1" applyFont="1" applyBorder="1" applyAlignment="1">
      <alignment horizontal="center" vertical="center" wrapText="1"/>
    </xf>
    <xf numFmtId="0" fontId="17" fillId="0" borderId="78" xfId="8" applyFont="1" applyBorder="1" applyAlignment="1">
      <alignment vertical="center" wrapText="1"/>
    </xf>
    <xf numFmtId="0" fontId="24" fillId="0" borderId="78" xfId="8" applyFont="1" applyBorder="1" applyAlignment="1">
      <alignment horizontal="center" vertical="center" wrapText="1"/>
    </xf>
    <xf numFmtId="4" fontId="24" fillId="0" borderId="78" xfId="8" applyNumberFormat="1" applyFont="1" applyBorder="1" applyAlignment="1">
      <alignment horizontal="center" vertical="center" wrapText="1"/>
    </xf>
    <xf numFmtId="4" fontId="24" fillId="0" borderId="78" xfId="8" applyNumberFormat="1" applyFont="1" applyBorder="1" applyAlignment="1" applyProtection="1">
      <alignment horizontal="center" vertical="center" wrapText="1"/>
      <protection locked="0"/>
    </xf>
    <xf numFmtId="49" fontId="12" fillId="0" borderId="78" xfId="8" applyNumberFormat="1" applyFont="1" applyBorder="1" applyAlignment="1">
      <alignment horizontal="center" vertical="center" wrapText="1"/>
    </xf>
    <xf numFmtId="0" fontId="12" fillId="0" borderId="78" xfId="8" applyFont="1" applyBorder="1" applyAlignment="1">
      <alignment vertical="center" wrapText="1"/>
    </xf>
    <xf numFmtId="4" fontId="25" fillId="0" borderId="78" xfId="8" applyNumberFormat="1" applyFont="1" applyBorder="1" applyAlignment="1" applyProtection="1">
      <alignment horizontal="center" vertical="center" wrapText="1"/>
      <protection locked="0"/>
    </xf>
    <xf numFmtId="0" fontId="60" fillId="0" borderId="0" xfId="8" applyFont="1"/>
    <xf numFmtId="4" fontId="25" fillId="0" borderId="78" xfId="8" applyNumberFormat="1" applyFont="1" applyBorder="1" applyAlignment="1">
      <alignment horizontal="center" vertical="center" wrapText="1"/>
    </xf>
    <xf numFmtId="0" fontId="25" fillId="0" borderId="78" xfId="8" applyFont="1" applyBorder="1" applyAlignment="1" applyProtection="1">
      <alignment horizontal="center" vertical="center" wrapText="1"/>
      <protection locked="0"/>
    </xf>
    <xf numFmtId="3" fontId="25" fillId="0" borderId="78" xfId="8" applyNumberFormat="1" applyFont="1" applyBorder="1" applyAlignment="1">
      <alignment horizontal="center" vertical="center" wrapText="1"/>
    </xf>
    <xf numFmtId="0" fontId="13" fillId="0" borderId="78" xfId="8" applyFont="1" applyBorder="1"/>
    <xf numFmtId="49" fontId="62" fillId="0" borderId="0" xfId="8" applyNumberFormat="1" applyFont="1" applyAlignment="1">
      <alignment horizontal="right" vertical="center" wrapText="1"/>
    </xf>
    <xf numFmtId="0" fontId="62" fillId="0" borderId="0" xfId="8" applyFont="1" applyAlignment="1">
      <alignment vertical="center" wrapText="1"/>
    </xf>
    <xf numFmtId="0" fontId="61" fillId="0" borderId="0" xfId="8" applyFont="1" applyAlignment="1">
      <alignment horizontal="center" vertical="center" wrapText="1"/>
    </xf>
    <xf numFmtId="0" fontId="61" fillId="0" borderId="0" xfId="8" applyFont="1" applyAlignment="1" applyProtection="1">
      <alignment horizontal="center" vertical="center" wrapText="1"/>
      <protection locked="0"/>
    </xf>
    <xf numFmtId="0" fontId="111" fillId="0" borderId="0" xfId="8" applyFont="1"/>
    <xf numFmtId="0" fontId="59" fillId="0" borderId="0" xfId="8" applyFont="1" applyAlignment="1">
      <alignment vertical="center"/>
    </xf>
    <xf numFmtId="49" fontId="111" fillId="0" borderId="0" xfId="8" applyNumberFormat="1" applyFont="1"/>
    <xf numFmtId="0" fontId="111" fillId="0" borderId="0" xfId="8" applyFont="1" applyAlignment="1" applyProtection="1">
      <alignment horizontal="justify" wrapText="1"/>
      <protection locked="0"/>
    </xf>
    <xf numFmtId="0" fontId="62" fillId="0" borderId="0" xfId="8" applyFont="1" applyAlignment="1">
      <alignment horizontal="justify" vertical="top" wrapText="1"/>
    </xf>
    <xf numFmtId="3" fontId="13" fillId="3" borderId="45" xfId="12" applyNumberFormat="1" applyFont="1" applyFill="1" applyBorder="1" applyAlignment="1">
      <alignment horizontal="center" vertical="center" wrapText="1"/>
    </xf>
    <xf numFmtId="0" fontId="12" fillId="0" borderId="1" xfId="16" applyFont="1" applyBorder="1" applyAlignment="1">
      <alignment horizontal="center" vertical="center"/>
    </xf>
    <xf numFmtId="0" fontId="13" fillId="0" borderId="1" xfId="16" applyFont="1" applyBorder="1" applyAlignment="1">
      <alignment horizontal="center" vertical="center"/>
    </xf>
    <xf numFmtId="0" fontId="57" fillId="0" borderId="0" xfId="55"/>
    <xf numFmtId="0" fontId="13" fillId="0" borderId="0" xfId="55" applyFont="1"/>
    <xf numFmtId="0" fontId="13" fillId="0" borderId="0" xfId="55" applyFont="1" applyAlignment="1">
      <alignment horizontal="left" wrapText="1"/>
    </xf>
    <xf numFmtId="0" fontId="12" fillId="5" borderId="78" xfId="11" applyFont="1" applyFill="1" applyBorder="1" applyAlignment="1">
      <alignment vertical="center"/>
    </xf>
    <xf numFmtId="0" fontId="12" fillId="0" borderId="78" xfId="55" applyFont="1" applyBorder="1" applyAlignment="1">
      <alignment horizontal="center" vertical="center" wrapText="1"/>
    </xf>
    <xf numFmtId="0" fontId="12" fillId="5" borderId="78" xfId="11" applyFont="1" applyFill="1" applyBorder="1" applyAlignment="1">
      <alignment horizontal="center" vertical="center"/>
    </xf>
    <xf numFmtId="0" fontId="12" fillId="0" borderId="79" xfId="55" applyFont="1" applyBorder="1" applyAlignment="1">
      <alignment vertical="center" wrapText="1"/>
    </xf>
    <xf numFmtId="0" fontId="12" fillId="0" borderId="78" xfId="55" applyFont="1" applyBorder="1" applyAlignment="1">
      <alignment horizontal="center" vertical="center"/>
    </xf>
    <xf numFmtId="0" fontId="12" fillId="0" borderId="0" xfId="55" applyFont="1"/>
    <xf numFmtId="0" fontId="13" fillId="0" borderId="0" xfId="8" applyFont="1" applyAlignment="1">
      <alignment horizontal="right"/>
    </xf>
    <xf numFmtId="0" fontId="12" fillId="0" borderId="0" xfId="7" applyFont="1" applyAlignment="1">
      <alignment horizontal="left" vertical="top" wrapText="1"/>
    </xf>
    <xf numFmtId="0" fontId="15" fillId="0" borderId="0" xfId="7" applyFont="1" applyAlignment="1">
      <alignment vertical="top" wrapText="1"/>
    </xf>
    <xf numFmtId="2" fontId="12" fillId="0" borderId="45" xfId="15" applyNumberFormat="1" applyFont="1" applyBorder="1" applyAlignment="1">
      <alignment horizontal="center" vertical="center"/>
    </xf>
    <xf numFmtId="4" fontId="16" fillId="0" borderId="1" xfId="8" applyNumberFormat="1" applyFont="1" applyBorder="1" applyAlignment="1">
      <alignment horizontal="center" vertical="center" wrapText="1"/>
    </xf>
    <xf numFmtId="0" fontId="32" fillId="0" borderId="0" xfId="6" applyFont="1" applyAlignment="1">
      <alignment vertical="top"/>
    </xf>
    <xf numFmtId="0" fontId="3" fillId="0" borderId="0" xfId="6" applyFont="1" applyAlignment="1">
      <alignment vertical="top"/>
    </xf>
    <xf numFmtId="4" fontId="2" fillId="0" borderId="0" xfId="6" applyNumberFormat="1" applyFont="1" applyAlignment="1">
      <alignment vertical="top"/>
    </xf>
    <xf numFmtId="0" fontId="32" fillId="0" borderId="0" xfId="6" applyFont="1" applyAlignment="1">
      <alignment horizontal="left" vertical="top"/>
    </xf>
    <xf numFmtId="4" fontId="19" fillId="0" borderId="1" xfId="12" applyNumberFormat="1" applyFont="1" applyBorder="1" applyAlignment="1">
      <alignment horizontal="center" vertical="center" wrapText="1"/>
    </xf>
    <xf numFmtId="0" fontId="10" fillId="0" borderId="0" xfId="6" applyFont="1"/>
    <xf numFmtId="0" fontId="1" fillId="0" borderId="0" xfId="6"/>
    <xf numFmtId="4" fontId="1" fillId="0" borderId="0" xfId="6" applyNumberFormat="1"/>
    <xf numFmtId="4" fontId="8" fillId="0" borderId="0" xfId="6" applyNumberFormat="1" applyFont="1"/>
    <xf numFmtId="4" fontId="2" fillId="0" borderId="0" xfId="6" applyNumberFormat="1" applyFont="1"/>
    <xf numFmtId="0" fontId="3" fillId="0" borderId="0" xfId="6" applyFont="1"/>
    <xf numFmtId="4" fontId="11" fillId="0" borderId="0" xfId="6" applyNumberFormat="1" applyFont="1"/>
    <xf numFmtId="0" fontId="14" fillId="0" borderId="0" xfId="6" applyFont="1"/>
    <xf numFmtId="4" fontId="15" fillId="0" borderId="0" xfId="6" applyNumberFormat="1" applyFont="1"/>
    <xf numFmtId="4" fontId="14" fillId="0" borderId="0" xfId="6" applyNumberFormat="1" applyFont="1"/>
    <xf numFmtId="175" fontId="1" fillId="0" borderId="0" xfId="6" applyNumberFormat="1"/>
    <xf numFmtId="0" fontId="32" fillId="0" borderId="0" xfId="6" applyFont="1" applyAlignment="1">
      <alignment horizontal="center" vertical="top"/>
    </xf>
    <xf numFmtId="0" fontId="10" fillId="0" borderId="0" xfId="6" applyFont="1" applyAlignment="1">
      <alignment horizontal="center" vertical="center"/>
    </xf>
    <xf numFmtId="4" fontId="3" fillId="0" borderId="0" xfId="6" applyNumberFormat="1" applyFont="1"/>
    <xf numFmtId="2" fontId="1" fillId="0" borderId="0" xfId="6" applyNumberFormat="1"/>
    <xf numFmtId="0" fontId="0" fillId="0" borderId="0" xfId="6" applyFont="1"/>
    <xf numFmtId="49" fontId="122" fillId="0" borderId="0" xfId="7" applyNumberFormat="1" applyFont="1"/>
    <xf numFmtId="0" fontId="122" fillId="0" borderId="0" xfId="7" applyFont="1"/>
    <xf numFmtId="49" fontId="13" fillId="0" borderId="0" xfId="7" applyNumberFormat="1" applyFont="1"/>
    <xf numFmtId="0" fontId="13" fillId="0" borderId="0" xfId="7" applyFont="1" applyAlignment="1">
      <alignment horizontal="center" vertical="center" wrapText="1"/>
    </xf>
    <xf numFmtId="0" fontId="13" fillId="0" borderId="0" xfId="7" applyFont="1"/>
    <xf numFmtId="0" fontId="13" fillId="0" borderId="0" xfId="7" applyFont="1" applyAlignment="1">
      <alignment wrapText="1"/>
    </xf>
    <xf numFmtId="0" fontId="19" fillId="0" borderId="0" xfId="7" applyFont="1" applyAlignment="1">
      <alignment wrapText="1"/>
    </xf>
    <xf numFmtId="0" fontId="19" fillId="0" borderId="0" xfId="7" applyFont="1"/>
    <xf numFmtId="0" fontId="13" fillId="0" borderId="4" xfId="7" applyFont="1" applyBorder="1"/>
    <xf numFmtId="0" fontId="25" fillId="0" borderId="4" xfId="7" applyFont="1" applyBorder="1" applyAlignment="1">
      <alignment vertical="center"/>
    </xf>
    <xf numFmtId="0" fontId="13" fillId="0" borderId="82" xfId="6" applyFont="1" applyBorder="1"/>
    <xf numFmtId="0" fontId="13" fillId="0" borderId="0" xfId="6" applyFont="1"/>
    <xf numFmtId="49" fontId="25" fillId="0" borderId="78" xfId="7" applyNumberFormat="1" applyFont="1" applyBorder="1" applyAlignment="1">
      <alignment horizontal="center" vertical="top" wrapText="1"/>
    </xf>
    <xf numFmtId="0" fontId="25" fillId="0" borderId="78" xfId="7" applyFont="1" applyBorder="1" applyAlignment="1">
      <alignment horizontal="center" vertical="center" wrapText="1"/>
    </xf>
    <xf numFmtId="49" fontId="25" fillId="0" borderId="80" xfId="7" applyNumberFormat="1" applyFont="1" applyBorder="1" applyAlignment="1">
      <alignment horizontal="center" vertical="center" wrapText="1"/>
    </xf>
    <xf numFmtId="49" fontId="25" fillId="0" borderId="78" xfId="7" applyNumberFormat="1" applyFont="1" applyBorder="1" applyAlignment="1">
      <alignment horizontal="center" vertical="center" wrapText="1"/>
    </xf>
    <xf numFmtId="49" fontId="25" fillId="0" borderId="80" xfId="7" applyNumberFormat="1" applyFont="1" applyBorder="1" applyAlignment="1">
      <alignment horizontal="right" vertical="center" wrapText="1"/>
    </xf>
    <xf numFmtId="49" fontId="24" fillId="0" borderId="78" xfId="7" applyNumberFormat="1" applyFont="1" applyBorder="1" applyAlignment="1">
      <alignment horizontal="center" vertical="center" wrapText="1"/>
    </xf>
    <xf numFmtId="0" fontId="24" fillId="0" borderId="78" xfId="7" applyFont="1" applyBorder="1" applyAlignment="1">
      <alignment vertical="center" wrapText="1"/>
    </xf>
    <xf numFmtId="0" fontId="24" fillId="0" borderId="78" xfId="7" applyFont="1" applyBorder="1" applyAlignment="1">
      <alignment horizontal="center" vertical="center" wrapText="1"/>
    </xf>
    <xf numFmtId="4" fontId="28" fillId="0" borderId="78" xfId="7" applyNumberFormat="1" applyFont="1" applyBorder="1" applyAlignment="1">
      <alignment horizontal="center" vertical="center" wrapText="1"/>
    </xf>
    <xf numFmtId="0" fontId="25" fillId="0" borderId="78" xfId="7" applyFont="1" applyBorder="1" applyAlignment="1">
      <alignment vertical="center" wrapText="1"/>
    </xf>
    <xf numFmtId="4" fontId="29" fillId="0" borderId="78" xfId="7" applyNumberFormat="1" applyFont="1" applyBorder="1" applyAlignment="1">
      <alignment horizontal="center" vertical="center" wrapText="1"/>
    </xf>
    <xf numFmtId="4" fontId="29" fillId="0" borderId="78" xfId="7" applyNumberFormat="1" applyFont="1" applyBorder="1" applyAlignment="1" applyProtection="1">
      <alignment horizontal="center" vertical="center" wrapText="1"/>
      <protection locked="0"/>
    </xf>
    <xf numFmtId="4" fontId="28" fillId="0" borderId="78" xfId="7" applyNumberFormat="1" applyFont="1" applyBorder="1" applyAlignment="1" applyProtection="1">
      <alignment horizontal="center" vertical="center" wrapText="1"/>
      <protection locked="0"/>
    </xf>
    <xf numFmtId="49" fontId="24" fillId="0" borderId="80" xfId="7" applyNumberFormat="1" applyFont="1" applyBorder="1" applyAlignment="1">
      <alignment horizontal="right" vertical="center" wrapText="1"/>
    </xf>
    <xf numFmtId="0" fontId="128" fillId="0" borderId="0" xfId="7" applyFont="1"/>
    <xf numFmtId="49" fontId="25" fillId="0" borderId="0" xfId="7" applyNumberFormat="1" applyFont="1" applyAlignment="1">
      <alignment vertical="center" wrapText="1"/>
    </xf>
    <xf numFmtId="49" fontId="12" fillId="0" borderId="0" xfId="7" applyNumberFormat="1" applyFont="1" applyAlignment="1">
      <alignment horizontal="center" vertical="center" wrapText="1"/>
    </xf>
    <xf numFmtId="0" fontId="24" fillId="0" borderId="78" xfId="7" applyFont="1" applyBorder="1" applyAlignment="1">
      <alignment vertical="top" wrapText="1"/>
    </xf>
    <xf numFmtId="0" fontId="25" fillId="0" borderId="0" xfId="7" applyFont="1" applyAlignment="1">
      <alignment horizontal="left" vertical="top" wrapText="1"/>
    </xf>
    <xf numFmtId="0" fontId="13" fillId="0" borderId="0" xfId="7" applyFont="1" applyAlignment="1" applyProtection="1">
      <alignment vertical="center"/>
      <protection locked="0"/>
    </xf>
    <xf numFmtId="49" fontId="25" fillId="0" borderId="78" xfId="7" applyNumberFormat="1" applyFont="1" applyBorder="1" applyAlignment="1">
      <alignment horizontal="right" vertical="center" wrapText="1"/>
    </xf>
    <xf numFmtId="0" fontId="129" fillId="0" borderId="0" xfId="7" applyFont="1" applyAlignment="1">
      <alignment wrapText="1"/>
    </xf>
    <xf numFmtId="49" fontId="122" fillId="0" borderId="0" xfId="21" applyNumberFormat="1" applyFont="1" applyProtection="1">
      <protection locked="0"/>
    </xf>
    <xf numFmtId="0" fontId="122" fillId="0" borderId="0" xfId="21" applyFont="1" applyProtection="1">
      <protection locked="0"/>
    </xf>
    <xf numFmtId="0" fontId="126" fillId="0" borderId="0" xfId="21" applyFont="1" applyAlignment="1" applyProtection="1">
      <alignment horizontal="center" vertical="center"/>
      <protection locked="0"/>
    </xf>
    <xf numFmtId="49" fontId="13" fillId="0" borderId="0" xfId="21" applyNumberFormat="1" applyFont="1"/>
    <xf numFmtId="0" fontId="15" fillId="0" borderId="0" xfId="21" applyFont="1" applyAlignment="1">
      <alignment vertical="center" wrapText="1"/>
    </xf>
    <xf numFmtId="0" fontId="13" fillId="0" borderId="0" xfId="21" applyFont="1"/>
    <xf numFmtId="0" fontId="13" fillId="0" borderId="0" xfId="21" applyFont="1" applyProtection="1">
      <protection locked="0"/>
    </xf>
    <xf numFmtId="0" fontId="13" fillId="0" borderId="0" xfId="21" applyFont="1" applyAlignment="1">
      <alignment vertical="center"/>
    </xf>
    <xf numFmtId="0" fontId="13" fillId="0" borderId="0" xfId="21" applyFont="1" applyAlignment="1">
      <alignment horizontal="right"/>
    </xf>
    <xf numFmtId="49" fontId="25" fillId="0" borderId="78" xfId="21" applyNumberFormat="1" applyFont="1" applyBorder="1" applyAlignment="1">
      <alignment horizontal="center" vertical="center" wrapText="1"/>
    </xf>
    <xf numFmtId="0" fontId="25" fillId="0" borderId="78" xfId="21" applyFont="1" applyBorder="1" applyAlignment="1">
      <alignment horizontal="center" vertical="center" wrapText="1"/>
    </xf>
    <xf numFmtId="49" fontId="15" fillId="0" borderId="78" xfId="22" applyNumberFormat="1" applyFont="1" applyBorder="1" applyAlignment="1">
      <alignment horizontal="center" vertical="center" wrapText="1"/>
    </xf>
    <xf numFmtId="0" fontId="16" fillId="0" borderId="78" xfId="22" applyFont="1" applyBorder="1" applyAlignment="1">
      <alignment vertical="center" wrapText="1"/>
    </xf>
    <xf numFmtId="4" fontId="24" fillId="0" borderId="78" xfId="22" applyNumberFormat="1" applyFont="1" applyBorder="1" applyAlignment="1">
      <alignment horizontal="center" vertical="center" wrapText="1"/>
    </xf>
    <xf numFmtId="2" fontId="24" fillId="0" borderId="78" xfId="21" applyNumberFormat="1" applyFont="1" applyBorder="1" applyAlignment="1">
      <alignment horizontal="center" vertical="center" wrapText="1"/>
    </xf>
    <xf numFmtId="0" fontId="15" fillId="0" borderId="78" xfId="22" applyFont="1" applyBorder="1" applyAlignment="1">
      <alignment vertical="center" wrapText="1"/>
    </xf>
    <xf numFmtId="4" fontId="25" fillId="0" borderId="78" xfId="22" applyNumberFormat="1" applyFont="1" applyBorder="1" applyAlignment="1">
      <alignment horizontal="center" vertical="center" wrapText="1"/>
    </xf>
    <xf numFmtId="2" fontId="25" fillId="0" borderId="78" xfId="21" applyNumberFormat="1" applyFont="1" applyBorder="1" applyAlignment="1">
      <alignment horizontal="center" vertical="center" wrapText="1"/>
    </xf>
    <xf numFmtId="0" fontId="16" fillId="0" borderId="78" xfId="21" applyFont="1" applyBorder="1" applyAlignment="1">
      <alignment vertical="center" wrapText="1"/>
    </xf>
    <xf numFmtId="4" fontId="24" fillId="0" borderId="78" xfId="21" applyNumberFormat="1" applyFont="1" applyBorder="1" applyAlignment="1">
      <alignment horizontal="center" vertical="center" wrapText="1"/>
    </xf>
    <xf numFmtId="0" fontId="15" fillId="0" borderId="78" xfId="21" applyFont="1" applyBorder="1" applyAlignment="1">
      <alignment vertical="center" wrapText="1"/>
    </xf>
    <xf numFmtId="2" fontId="25" fillId="0" borderId="78" xfId="22" applyNumberFormat="1" applyFont="1" applyBorder="1" applyAlignment="1">
      <alignment horizontal="center" vertical="center" wrapText="1"/>
    </xf>
    <xf numFmtId="0" fontId="25" fillId="0" borderId="0" xfId="21" applyFont="1" applyAlignment="1">
      <alignment horizontal="center" vertical="center" wrapText="1"/>
    </xf>
    <xf numFmtId="4" fontId="24" fillId="0" borderId="0" xfId="21" applyNumberFormat="1" applyFont="1" applyAlignment="1">
      <alignment horizontal="center" vertical="center" wrapText="1"/>
    </xf>
    <xf numFmtId="3" fontId="12" fillId="0" borderId="0" xfId="21" applyNumberFormat="1" applyFont="1" applyAlignment="1">
      <alignment horizontal="center" vertical="center" wrapText="1"/>
    </xf>
    <xf numFmtId="2" fontId="25" fillId="0" borderId="78" xfId="21" applyNumberFormat="1" applyFont="1" applyBorder="1" applyAlignment="1" applyProtection="1">
      <alignment horizontal="center" vertical="center" wrapText="1"/>
      <protection locked="0"/>
    </xf>
    <xf numFmtId="0" fontId="25" fillId="0" borderId="78" xfId="21" applyFont="1" applyBorder="1" applyAlignment="1" applyProtection="1">
      <alignment horizontal="center" vertical="center" wrapText="1"/>
      <protection locked="0"/>
    </xf>
    <xf numFmtId="0" fontId="63" fillId="0" borderId="78" xfId="22" applyFont="1" applyBorder="1" applyAlignment="1">
      <alignment vertical="center" wrapText="1"/>
    </xf>
    <xf numFmtId="4" fontId="25" fillId="0" borderId="78" xfId="21" applyNumberFormat="1" applyFont="1" applyBorder="1" applyAlignment="1" applyProtection="1">
      <alignment horizontal="center" vertical="center" wrapText="1"/>
      <protection locked="0"/>
    </xf>
    <xf numFmtId="0" fontId="128" fillId="0" borderId="0" xfId="21" applyFont="1" applyProtection="1">
      <protection locked="0"/>
    </xf>
    <xf numFmtId="49" fontId="13" fillId="0" borderId="0" xfId="21" applyNumberFormat="1" applyFont="1" applyProtection="1">
      <protection locked="0"/>
    </xf>
    <xf numFmtId="0" fontId="12" fillId="0" borderId="0" xfId="21" applyFont="1" applyAlignment="1" applyProtection="1">
      <alignment horizontal="justify" vertical="top" wrapText="1"/>
      <protection locked="0"/>
    </xf>
    <xf numFmtId="0" fontId="12" fillId="0" borderId="0" xfId="7" applyFont="1" applyAlignment="1" applyProtection="1">
      <alignment horizontal="center" vertical="top" wrapText="1"/>
      <protection locked="0"/>
    </xf>
    <xf numFmtId="49" fontId="122" fillId="0" borderId="0" xfId="7" applyNumberFormat="1" applyFont="1" applyProtection="1">
      <protection locked="0"/>
    </xf>
    <xf numFmtId="0" fontId="122" fillId="0" borderId="0" xfId="7" applyFont="1" applyProtection="1">
      <protection locked="0"/>
    </xf>
    <xf numFmtId="0" fontId="13" fillId="0" borderId="0" xfId="7" applyFont="1" applyProtection="1">
      <protection locked="0"/>
    </xf>
    <xf numFmtId="0" fontId="25" fillId="0" borderId="77" xfId="7" applyFont="1" applyBorder="1" applyAlignment="1">
      <alignment horizontal="center" vertical="center" wrapText="1"/>
    </xf>
    <xf numFmtId="49" fontId="15" fillId="0" borderId="78" xfId="7" applyNumberFormat="1" applyFont="1" applyBorder="1" applyAlignment="1">
      <alignment horizontal="center" vertical="center" wrapText="1"/>
    </xf>
    <xf numFmtId="4" fontId="24" fillId="0" borderId="78" xfId="7" applyNumberFormat="1" applyFont="1" applyBorder="1" applyAlignment="1">
      <alignment horizontal="center" vertical="center" wrapText="1"/>
    </xf>
    <xf numFmtId="4" fontId="25" fillId="0" borderId="78" xfId="7" applyNumberFormat="1" applyFont="1" applyBorder="1" applyAlignment="1">
      <alignment horizontal="center" vertical="center" wrapText="1"/>
    </xf>
    <xf numFmtId="4" fontId="25" fillId="0" borderId="78" xfId="7" applyNumberFormat="1" applyFont="1" applyBorder="1" applyAlignment="1" applyProtection="1">
      <alignment horizontal="center" vertical="center" wrapText="1"/>
      <protection locked="0"/>
    </xf>
    <xf numFmtId="0" fontId="16" fillId="0" borderId="78" xfId="7" applyFont="1" applyBorder="1" applyAlignment="1">
      <alignment vertical="center" wrapText="1"/>
    </xf>
    <xf numFmtId="0" fontId="128" fillId="0" borderId="0" xfId="7" applyFont="1" applyProtection="1">
      <protection locked="0"/>
    </xf>
    <xf numFmtId="2" fontId="25" fillId="0" borderId="78" xfId="7" applyNumberFormat="1" applyFont="1" applyBorder="1" applyAlignment="1" applyProtection="1">
      <alignment horizontal="center" vertical="center" wrapText="1"/>
      <protection locked="0"/>
    </xf>
    <xf numFmtId="0" fontId="25" fillId="0" borderId="78" xfId="7" applyFont="1" applyBorder="1" applyAlignment="1" applyProtection="1">
      <alignment horizontal="center" vertical="center" wrapText="1"/>
      <protection locked="0"/>
    </xf>
    <xf numFmtId="49" fontId="15" fillId="0" borderId="0" xfId="21" applyNumberFormat="1" applyFont="1" applyProtection="1">
      <protection locked="0"/>
    </xf>
    <xf numFmtId="49" fontId="13" fillId="0" borderId="0" xfId="7" applyNumberFormat="1" applyFont="1" applyProtection="1">
      <protection locked="0"/>
    </xf>
    <xf numFmtId="0" fontId="12" fillId="0" borderId="0" xfId="7" applyFont="1" applyAlignment="1" applyProtection="1">
      <alignment horizontal="justify" vertical="top" wrapText="1"/>
      <protection locked="0"/>
    </xf>
    <xf numFmtId="49" fontId="15" fillId="0" borderId="0" xfId="8" applyNumberFormat="1" applyFont="1" applyAlignment="1">
      <alignment vertical="center" wrapText="1"/>
    </xf>
    <xf numFmtId="0" fontId="13" fillId="0" borderId="0" xfId="8" applyFont="1" applyAlignment="1">
      <alignment wrapText="1"/>
    </xf>
    <xf numFmtId="0" fontId="13" fillId="0" borderId="0" xfId="8" applyFont="1" applyAlignment="1">
      <alignment vertical="top" wrapText="1"/>
    </xf>
    <xf numFmtId="0" fontId="15" fillId="0" borderId="0" xfId="7" applyFont="1" applyAlignment="1">
      <alignment vertical="center" wrapText="1"/>
    </xf>
    <xf numFmtId="0" fontId="17" fillId="0" borderId="45" xfId="8" applyFont="1" applyBorder="1" applyAlignment="1">
      <alignment horizontal="center" vertical="center" wrapText="1"/>
    </xf>
    <xf numFmtId="0" fontId="25" fillId="0" borderId="2" xfId="8" applyFont="1" applyBorder="1" applyAlignment="1">
      <alignment horizontal="center" vertical="center" wrapText="1"/>
    </xf>
    <xf numFmtId="0" fontId="25" fillId="0" borderId="1" xfId="8" applyFont="1" applyBorder="1" applyAlignment="1">
      <alignment horizontal="center" vertical="center" wrapText="1"/>
    </xf>
    <xf numFmtId="49" fontId="16" fillId="0" borderId="1" xfId="8" applyNumberFormat="1" applyFont="1" applyBorder="1" applyAlignment="1">
      <alignment horizontal="center" vertical="center" wrapText="1"/>
    </xf>
    <xf numFmtId="0" fontId="17" fillId="0" borderId="1" xfId="8" applyFont="1" applyBorder="1" applyAlignment="1">
      <alignment vertical="center" wrapText="1"/>
    </xf>
    <xf numFmtId="0" fontId="24" fillId="0" borderId="1" xfId="8" applyFont="1" applyBorder="1" applyAlignment="1">
      <alignment horizontal="center" vertical="center" wrapText="1"/>
    </xf>
    <xf numFmtId="49" fontId="15" fillId="0" borderId="1" xfId="8" applyNumberFormat="1" applyFont="1" applyBorder="1" applyAlignment="1">
      <alignment horizontal="center" vertical="center" wrapText="1"/>
    </xf>
    <xf numFmtId="0" fontId="12" fillId="0" borderId="1" xfId="8" applyFont="1" applyBorder="1" applyAlignment="1">
      <alignment horizontal="left" vertical="center" wrapText="1" indent="1"/>
    </xf>
    <xf numFmtId="4" fontId="15" fillId="0" borderId="1" xfId="8" applyNumberFormat="1" applyFont="1" applyBorder="1" applyAlignment="1">
      <alignment horizontal="center" vertical="center" wrapText="1"/>
    </xf>
    <xf numFmtId="4" fontId="15" fillId="0" borderId="45" xfId="8" applyNumberFormat="1" applyFont="1" applyBorder="1" applyAlignment="1">
      <alignment horizontal="center" vertical="center" wrapText="1"/>
    </xf>
    <xf numFmtId="0" fontId="17" fillId="0" borderId="1" xfId="8" applyFont="1" applyBorder="1" applyAlignment="1">
      <alignment vertical="top" wrapText="1"/>
    </xf>
    <xf numFmtId="0" fontId="17" fillId="0" borderId="1" xfId="8" applyFont="1" applyBorder="1" applyAlignment="1">
      <alignment horizontal="center" vertical="center" wrapText="1"/>
    </xf>
    <xf numFmtId="0" fontId="1" fillId="0" borderId="0" xfId="8" applyAlignment="1">
      <alignment vertical="center"/>
    </xf>
    <xf numFmtId="4" fontId="16" fillId="0" borderId="45" xfId="8" applyNumberFormat="1" applyFont="1" applyBorder="1" applyAlignment="1">
      <alignment horizontal="center" vertical="center" wrapText="1"/>
    </xf>
    <xf numFmtId="0" fontId="86" fillId="0" borderId="45" xfId="0" applyFont="1" applyBorder="1" applyAlignment="1">
      <alignment horizontal="center" vertical="center" wrapText="1"/>
    </xf>
    <xf numFmtId="49" fontId="16" fillId="0" borderId="45" xfId="8" applyNumberFormat="1" applyFont="1" applyBorder="1" applyAlignment="1">
      <alignment horizontal="center" vertical="center" wrapText="1"/>
    </xf>
    <xf numFmtId="0" fontId="17" fillId="0" borderId="0" xfId="8" applyFont="1" applyAlignment="1">
      <alignment horizontal="center" vertical="center" wrapText="1"/>
    </xf>
    <xf numFmtId="4" fontId="17" fillId="0" borderId="45" xfId="8" applyNumberFormat="1" applyFont="1" applyBorder="1" applyAlignment="1">
      <alignment horizontal="center" vertical="center" wrapText="1"/>
    </xf>
    <xf numFmtId="4" fontId="17" fillId="0" borderId="1" xfId="8" applyNumberFormat="1" applyFont="1" applyBorder="1" applyAlignment="1">
      <alignment horizontal="center" vertical="center" wrapText="1"/>
    </xf>
    <xf numFmtId="4" fontId="11" fillId="0" borderId="45" xfId="8" applyNumberFormat="1" applyFont="1" applyBorder="1" applyAlignment="1">
      <alignment horizontal="center" vertical="center" wrapText="1"/>
    </xf>
    <xf numFmtId="49" fontId="91" fillId="0" borderId="45" xfId="8" applyNumberFormat="1" applyFont="1" applyBorder="1" applyAlignment="1">
      <alignment horizontal="center" vertical="center" wrapText="1"/>
    </xf>
    <xf numFmtId="0" fontId="80" fillId="0" borderId="1" xfId="8" applyFont="1" applyBorder="1" applyAlignment="1">
      <alignment vertical="center" wrapText="1"/>
    </xf>
    <xf numFmtId="0" fontId="79" fillId="0" borderId="0" xfId="8" applyFont="1"/>
    <xf numFmtId="4" fontId="80" fillId="0" borderId="45" xfId="8" applyNumberFormat="1" applyFont="1" applyBorder="1" applyAlignment="1">
      <alignment horizontal="center" vertical="center" wrapText="1"/>
    </xf>
    <xf numFmtId="4" fontId="80" fillId="0" borderId="45" xfId="35" applyNumberFormat="1" applyFont="1" applyFill="1" applyBorder="1" applyAlignment="1">
      <alignment horizontal="center" vertical="center"/>
    </xf>
    <xf numFmtId="0" fontId="12" fillId="0" borderId="45" xfId="0" applyFont="1" applyBorder="1" applyAlignment="1">
      <alignment horizontal="center" vertical="center" wrapText="1"/>
    </xf>
    <xf numFmtId="0" fontId="3" fillId="0" borderId="0" xfId="8" applyFont="1"/>
    <xf numFmtId="0" fontId="17" fillId="0" borderId="45" xfId="0" applyFont="1" applyBorder="1" applyAlignment="1">
      <alignment horizontal="center" vertical="center" wrapText="1"/>
    </xf>
    <xf numFmtId="4" fontId="17" fillId="0" borderId="45" xfId="35" applyNumberFormat="1" applyFont="1" applyFill="1" applyBorder="1" applyAlignment="1">
      <alignment horizontal="center" vertical="center" wrapText="1"/>
    </xf>
    <xf numFmtId="4" fontId="17" fillId="0" borderId="45" xfId="0" applyNumberFormat="1" applyFont="1" applyBorder="1" applyAlignment="1">
      <alignment horizontal="center" vertical="center" wrapText="1"/>
    </xf>
    <xf numFmtId="49" fontId="12" fillId="0" borderId="45" xfId="0" applyNumberFormat="1" applyFont="1" applyBorder="1" applyAlignment="1">
      <alignment horizontal="center" vertical="center" wrapText="1"/>
    </xf>
    <xf numFmtId="4" fontId="12" fillId="0" borderId="45" xfId="0" applyNumberFormat="1" applyFont="1" applyBorder="1" applyAlignment="1">
      <alignment horizontal="center" vertical="center" wrapText="1"/>
    </xf>
    <xf numFmtId="4" fontId="12" fillId="0" borderId="45" xfId="35" applyNumberFormat="1" applyFont="1" applyFill="1" applyBorder="1" applyAlignment="1">
      <alignment horizontal="center" vertical="center"/>
    </xf>
    <xf numFmtId="49" fontId="12" fillId="0" borderId="57" xfId="0" applyNumberFormat="1" applyFont="1" applyBorder="1" applyAlignment="1">
      <alignment horizontal="center" vertical="center" wrapText="1"/>
    </xf>
    <xf numFmtId="0" fontId="12" fillId="0" borderId="1" xfId="8" applyFont="1" applyBorder="1" applyAlignment="1">
      <alignment horizontal="left" vertical="center" wrapText="1" indent="3"/>
    </xf>
    <xf numFmtId="4" fontId="12" fillId="0" borderId="45" xfId="8" applyNumberFormat="1" applyFont="1" applyBorder="1" applyAlignment="1">
      <alignment horizontal="center" vertical="center" wrapText="1"/>
    </xf>
    <xf numFmtId="4" fontId="12" fillId="0" borderId="57" xfId="35" applyNumberFormat="1" applyFont="1" applyFill="1" applyBorder="1" applyAlignment="1">
      <alignment horizontal="center" vertical="center"/>
    </xf>
    <xf numFmtId="49" fontId="83" fillId="0" borderId="45" xfId="0" applyNumberFormat="1" applyFont="1" applyBorder="1" applyAlignment="1">
      <alignment horizontal="center" vertical="center" wrapText="1"/>
    </xf>
    <xf numFmtId="4" fontId="83" fillId="0" borderId="45" xfId="35" applyNumberFormat="1" applyFont="1" applyFill="1" applyBorder="1" applyAlignment="1">
      <alignment horizontal="center" vertical="center"/>
    </xf>
    <xf numFmtId="0" fontId="101" fillId="0" borderId="45" xfId="0" applyFont="1" applyBorder="1" applyAlignment="1">
      <alignment horizontal="center" vertical="center" wrapText="1"/>
    </xf>
    <xf numFmtId="0" fontId="101" fillId="0" borderId="1" xfId="8" applyFont="1" applyBorder="1" applyAlignment="1">
      <alignment horizontal="left" vertical="center" wrapText="1" indent="1"/>
    </xf>
    <xf numFmtId="0" fontId="102" fillId="0" borderId="0" xfId="8" applyFont="1"/>
    <xf numFmtId="4" fontId="34" fillId="0" borderId="1" xfId="8" applyNumberFormat="1" applyFont="1" applyBorder="1" applyAlignment="1">
      <alignment horizontal="center" vertical="center" wrapText="1"/>
    </xf>
    <xf numFmtId="4" fontId="103" fillId="0" borderId="45" xfId="0" applyNumberFormat="1" applyFont="1" applyBorder="1" applyAlignment="1">
      <alignment horizontal="center" vertical="center" wrapText="1"/>
    </xf>
    <xf numFmtId="4" fontId="101" fillId="0" borderId="45" xfId="0" applyNumberFormat="1" applyFont="1" applyBorder="1" applyAlignment="1">
      <alignment horizontal="center" vertical="center" wrapText="1"/>
    </xf>
    <xf numFmtId="0" fontId="4" fillId="0" borderId="0" xfId="8" applyFont="1" applyAlignment="1">
      <alignment vertical="center" wrapText="1"/>
    </xf>
    <xf numFmtId="0" fontId="1" fillId="0" borderId="0" xfId="8" applyAlignment="1">
      <alignment horizontal="center" vertical="center"/>
    </xf>
    <xf numFmtId="173" fontId="1" fillId="0" borderId="0" xfId="8" applyNumberFormat="1"/>
    <xf numFmtId="49" fontId="16" fillId="0" borderId="0" xfId="8" applyNumberFormat="1" applyFont="1" applyAlignment="1">
      <alignment horizontal="center" vertical="center" wrapText="1"/>
    </xf>
    <xf numFmtId="4" fontId="16" fillId="0" borderId="0" xfId="8" applyNumberFormat="1" applyFont="1" applyAlignment="1">
      <alignment horizontal="center" vertical="center" wrapText="1"/>
    </xf>
    <xf numFmtId="49" fontId="17" fillId="0" borderId="1" xfId="8" applyNumberFormat="1" applyFont="1" applyBorder="1" applyAlignment="1">
      <alignment horizontal="center" vertical="center" wrapText="1"/>
    </xf>
    <xf numFmtId="49" fontId="12" fillId="0" borderId="1" xfId="8" applyNumberFormat="1" applyFont="1" applyBorder="1" applyAlignment="1">
      <alignment horizontal="center" vertical="center" wrapText="1"/>
    </xf>
    <xf numFmtId="0" fontId="14" fillId="0" borderId="0" xfId="8" applyFont="1"/>
    <xf numFmtId="49" fontId="17" fillId="0" borderId="1" xfId="8" applyNumberFormat="1" applyFont="1" applyBorder="1" applyAlignment="1">
      <alignment horizontal="center" vertical="top" wrapText="1"/>
    </xf>
    <xf numFmtId="0" fontId="15" fillId="0" borderId="0" xfId="8" applyFont="1" applyAlignment="1">
      <alignment vertical="top"/>
    </xf>
    <xf numFmtId="0" fontId="15" fillId="0" borderId="0" xfId="8" applyFont="1"/>
    <xf numFmtId="0" fontId="12" fillId="0" borderId="45" xfId="8" applyFont="1" applyBorder="1" applyAlignment="1">
      <alignment horizontal="center" vertical="center" wrapText="1"/>
    </xf>
    <xf numFmtId="0" fontId="13" fillId="0" borderId="0" xfId="10" applyFont="1" applyAlignment="1">
      <alignment horizontal="center"/>
    </xf>
    <xf numFmtId="1" fontId="15" fillId="0" borderId="1" xfId="10" applyNumberFormat="1" applyFont="1" applyBorder="1" applyAlignment="1">
      <alignment horizontal="center" vertical="center" wrapText="1"/>
    </xf>
    <xf numFmtId="0" fontId="15" fillId="0" borderId="1" xfId="10" applyFont="1" applyBorder="1" applyAlignment="1">
      <alignment vertical="center" wrapText="1"/>
    </xf>
    <xf numFmtId="0" fontId="15" fillId="0" borderId="1" xfId="10" applyFont="1" applyBorder="1" applyAlignment="1">
      <alignment horizontal="center" vertical="center" wrapText="1"/>
    </xf>
    <xf numFmtId="167" fontId="15" fillId="0" borderId="1" xfId="10" applyNumberFormat="1" applyFont="1" applyBorder="1" applyAlignment="1">
      <alignment horizontal="center" vertical="center" wrapText="1"/>
    </xf>
    <xf numFmtId="0" fontId="13" fillId="0" borderId="0" xfId="10" applyFont="1" applyAlignment="1">
      <alignment wrapText="1"/>
    </xf>
    <xf numFmtId="0" fontId="13" fillId="0" borderId="0" xfId="10" applyFont="1"/>
    <xf numFmtId="49" fontId="16" fillId="0" borderId="53" xfId="10" applyNumberFormat="1" applyFont="1" applyBorder="1" applyAlignment="1">
      <alignment horizontal="center" vertical="center" wrapText="1"/>
    </xf>
    <xf numFmtId="4" fontId="14" fillId="0" borderId="0" xfId="10" applyNumberFormat="1" applyFont="1"/>
    <xf numFmtId="1" fontId="16" fillId="0" borderId="71" xfId="10" applyNumberFormat="1" applyFont="1" applyBorder="1" applyAlignment="1">
      <alignment horizontal="center" vertical="center" wrapText="1"/>
    </xf>
    <xf numFmtId="49" fontId="16" fillId="0" borderId="71" xfId="10" applyNumberFormat="1" applyFont="1" applyBorder="1" applyAlignment="1">
      <alignment horizontal="left" vertical="center" wrapText="1"/>
    </xf>
    <xf numFmtId="49" fontId="16" fillId="0" borderId="71" xfId="10" applyNumberFormat="1" applyFont="1" applyBorder="1" applyAlignment="1">
      <alignment horizontal="center" vertical="center" wrapText="1"/>
    </xf>
    <xf numFmtId="9" fontId="14" fillId="0" borderId="0" xfId="27" applyFont="1" applyFill="1"/>
    <xf numFmtId="0" fontId="16" fillId="0" borderId="45" xfId="10" applyFont="1" applyBorder="1" applyAlignment="1">
      <alignment vertical="center" wrapText="1"/>
    </xf>
    <xf numFmtId="0" fontId="16" fillId="0" borderId="45" xfId="10" applyFont="1" applyBorder="1" applyAlignment="1">
      <alignment horizontal="center" vertical="center" wrapText="1"/>
    </xf>
    <xf numFmtId="4" fontId="16" fillId="0" borderId="45" xfId="10" applyNumberFormat="1" applyFont="1" applyBorder="1" applyAlignment="1">
      <alignment horizontal="center" vertical="center" wrapText="1"/>
    </xf>
    <xf numFmtId="0" fontId="16" fillId="0" borderId="1" xfId="10" applyFont="1" applyBorder="1" applyAlignment="1">
      <alignment vertical="center" wrapText="1"/>
    </xf>
    <xf numFmtId="4" fontId="16" fillId="0" borderId="1" xfId="10" applyNumberFormat="1" applyFont="1" applyBorder="1" applyAlignment="1">
      <alignment horizontal="center" vertical="center" wrapText="1"/>
    </xf>
    <xf numFmtId="49" fontId="16" fillId="0" borderId="45" xfId="10" applyNumberFormat="1" applyFont="1" applyBorder="1" applyAlignment="1">
      <alignment horizontal="center" vertical="center" wrapText="1"/>
    </xf>
    <xf numFmtId="0" fontId="16" fillId="0" borderId="45" xfId="10" applyFont="1" applyBorder="1" applyAlignment="1">
      <alignment horizontal="left" vertical="center" wrapText="1"/>
    </xf>
    <xf numFmtId="2" fontId="16" fillId="0" borderId="45" xfId="10" applyNumberFormat="1" applyFont="1" applyBorder="1" applyAlignment="1">
      <alignment horizontal="center" vertical="center" wrapText="1"/>
    </xf>
    <xf numFmtId="49" fontId="15" fillId="0" borderId="45" xfId="10" applyNumberFormat="1" applyFont="1" applyBorder="1" applyAlignment="1">
      <alignment horizontal="center" vertical="center" wrapText="1"/>
    </xf>
    <xf numFmtId="0" fontId="12" fillId="0" borderId="45" xfId="8" applyFont="1" applyBorder="1" applyAlignment="1">
      <alignment horizontal="left" vertical="center" wrapText="1" indent="1"/>
    </xf>
    <xf numFmtId="0" fontId="15" fillId="0" borderId="45" xfId="10" applyFont="1" applyBorder="1" applyAlignment="1">
      <alignment horizontal="center" vertical="center" wrapText="1"/>
    </xf>
    <xf numFmtId="0" fontId="12" fillId="0" borderId="8" xfId="8" applyFont="1" applyBorder="1" applyAlignment="1">
      <alignment horizontal="left" vertical="center" wrapText="1" indent="1"/>
    </xf>
    <xf numFmtId="49" fontId="16" fillId="0" borderId="1" xfId="10" applyNumberFormat="1" applyFont="1" applyBorder="1" applyAlignment="1">
      <alignment horizontal="center" vertical="center" wrapText="1"/>
    </xf>
    <xf numFmtId="0" fontId="16" fillId="0" borderId="1" xfId="10" applyFont="1" applyBorder="1" applyAlignment="1">
      <alignment horizontal="center" vertical="center" wrapText="1"/>
    </xf>
    <xf numFmtId="164" fontId="14" fillId="0" borderId="0" xfId="35" applyFont="1" applyFill="1"/>
    <xf numFmtId="1" fontId="14" fillId="0" borderId="0" xfId="10" applyNumberFormat="1" applyFont="1"/>
    <xf numFmtId="49" fontId="13" fillId="0" borderId="0" xfId="10" applyNumberFormat="1" applyFont="1" applyAlignment="1">
      <alignment horizontal="right"/>
    </xf>
    <xf numFmtId="0" fontId="19" fillId="0" borderId="0" xfId="10" applyFont="1" applyAlignment="1">
      <alignment horizontal="left" wrapText="1"/>
    </xf>
    <xf numFmtId="0" fontId="14" fillId="0" borderId="0" xfId="10" applyFont="1" applyAlignment="1">
      <alignment horizontal="center"/>
    </xf>
    <xf numFmtId="49" fontId="12" fillId="0" borderId="45" xfId="10" applyNumberFormat="1" applyFont="1" applyBorder="1" applyAlignment="1">
      <alignment horizontal="center" vertical="center" wrapText="1"/>
    </xf>
    <xf numFmtId="0" fontId="12" fillId="0" borderId="45" xfId="10" applyFont="1" applyBorder="1" applyAlignment="1">
      <alignment horizontal="center" vertical="center" wrapText="1"/>
    </xf>
    <xf numFmtId="0" fontId="132" fillId="0" borderId="45" xfId="10" applyFont="1" applyBorder="1" applyAlignment="1">
      <alignment horizontal="center" vertical="center"/>
    </xf>
    <xf numFmtId="0" fontId="16" fillId="0" borderId="1" xfId="10" applyFont="1" applyBorder="1" applyAlignment="1">
      <alignment horizontal="left" vertical="center" wrapText="1"/>
    </xf>
    <xf numFmtId="4" fontId="16" fillId="0" borderId="1" xfId="10" quotePrefix="1" applyNumberFormat="1" applyFont="1" applyBorder="1" applyAlignment="1">
      <alignment horizontal="center" vertical="center" wrapText="1"/>
    </xf>
    <xf numFmtId="167" fontId="16" fillId="0" borderId="1" xfId="10" applyNumberFormat="1" applyFont="1" applyBorder="1" applyAlignment="1">
      <alignment horizontal="center" vertical="center" wrapText="1"/>
    </xf>
    <xf numFmtId="0" fontId="15" fillId="0" borderId="45" xfId="10" applyFont="1" applyBorder="1" applyAlignment="1">
      <alignment vertical="center" wrapText="1"/>
    </xf>
    <xf numFmtId="0" fontId="15" fillId="0" borderId="45" xfId="10" applyFont="1" applyBorder="1" applyAlignment="1">
      <alignment horizontal="left" vertical="center" wrapText="1"/>
    </xf>
    <xf numFmtId="4" fontId="15" fillId="0" borderId="45" xfId="10" applyNumberFormat="1" applyFont="1" applyBorder="1" applyAlignment="1">
      <alignment horizontal="center" vertical="center" wrapText="1"/>
    </xf>
    <xf numFmtId="49" fontId="16" fillId="0" borderId="13" xfId="10" applyNumberFormat="1" applyFont="1" applyBorder="1" applyAlignment="1">
      <alignment horizontal="center" vertical="center" wrapText="1"/>
    </xf>
    <xf numFmtId="0" fontId="16" fillId="0" borderId="13" xfId="10" applyFont="1" applyBorder="1" applyAlignment="1">
      <alignment vertical="center" wrapText="1"/>
    </xf>
    <xf numFmtId="0" fontId="16" fillId="0" borderId="13" xfId="10" applyFont="1" applyBorder="1" applyAlignment="1">
      <alignment horizontal="center" vertical="center" wrapText="1"/>
    </xf>
    <xf numFmtId="0" fontId="16" fillId="0" borderId="0" xfId="10" applyFont="1" applyAlignment="1">
      <alignment horizontal="center" vertical="center" wrapText="1"/>
    </xf>
    <xf numFmtId="49" fontId="17" fillId="0" borderId="0" xfId="10" applyNumberFormat="1" applyFont="1" applyAlignment="1">
      <alignment horizontal="center" vertical="center" wrapText="1"/>
    </xf>
    <xf numFmtId="0" fontId="17" fillId="0" borderId="0" xfId="10" applyFont="1" applyAlignment="1">
      <alignment vertical="center" wrapText="1"/>
    </xf>
    <xf numFmtId="0" fontId="17" fillId="0" borderId="0" xfId="10" applyFont="1" applyAlignment="1">
      <alignment horizontal="center" vertical="center" wrapText="1"/>
    </xf>
    <xf numFmtId="2" fontId="24" fillId="0" borderId="0" xfId="10" applyNumberFormat="1" applyFont="1" applyAlignment="1">
      <alignment horizontal="center" vertical="center" wrapText="1"/>
    </xf>
    <xf numFmtId="0" fontId="19" fillId="0" borderId="0" xfId="6" applyFont="1" applyAlignment="1">
      <alignment vertical="top"/>
    </xf>
    <xf numFmtId="0" fontId="19" fillId="0" borderId="0" xfId="6" applyFont="1" applyAlignment="1">
      <alignment horizontal="left" vertical="top"/>
    </xf>
    <xf numFmtId="0" fontId="30" fillId="0" borderId="0" xfId="6" applyFont="1" applyAlignment="1">
      <alignment vertical="top"/>
    </xf>
    <xf numFmtId="4" fontId="14" fillId="0" borderId="0" xfId="6" applyNumberFormat="1" applyFont="1" applyAlignment="1">
      <alignment vertical="top"/>
    </xf>
    <xf numFmtId="49" fontId="13" fillId="0" borderId="0" xfId="10" applyNumberFormat="1" applyFont="1"/>
    <xf numFmtId="0" fontId="12" fillId="0" borderId="0" xfId="10" applyFont="1" applyAlignment="1">
      <alignment horizontal="justify" vertical="top" wrapText="1"/>
    </xf>
    <xf numFmtId="49" fontId="14" fillId="0" borderId="0" xfId="10" applyNumberFormat="1" applyFont="1" applyAlignment="1">
      <alignment horizontal="right"/>
    </xf>
    <xf numFmtId="175" fontId="14" fillId="0" borderId="0" xfId="10" applyNumberFormat="1" applyFont="1"/>
    <xf numFmtId="167" fontId="16" fillId="0" borderId="45" xfId="10" applyNumberFormat="1" applyFont="1" applyBorder="1" applyAlignment="1">
      <alignment horizontal="center" vertical="center" wrapText="1"/>
    </xf>
    <xf numFmtId="167" fontId="15" fillId="0" borderId="69" xfId="10" applyNumberFormat="1" applyFont="1" applyBorder="1" applyAlignment="1">
      <alignment horizontal="center" vertical="center" wrapText="1"/>
    </xf>
    <xf numFmtId="1" fontId="16" fillId="0" borderId="45" xfId="10" applyNumberFormat="1" applyFont="1" applyBorder="1" applyAlignment="1">
      <alignment horizontal="center" vertical="center" wrapText="1"/>
    </xf>
    <xf numFmtId="1" fontId="30" fillId="0" borderId="0" xfId="10" applyNumberFormat="1" applyFont="1"/>
    <xf numFmtId="1" fontId="15" fillId="0" borderId="45" xfId="10" applyNumberFormat="1" applyFont="1" applyBorder="1" applyAlignment="1">
      <alignment horizontal="center" vertical="center" wrapText="1"/>
    </xf>
    <xf numFmtId="2" fontId="15" fillId="0" borderId="45" xfId="10" applyNumberFormat="1" applyFont="1" applyBorder="1" applyAlignment="1">
      <alignment horizontal="center" vertical="center" wrapText="1"/>
    </xf>
    <xf numFmtId="174" fontId="14" fillId="0" borderId="0" xfId="35" applyNumberFormat="1" applyFont="1" applyFill="1"/>
    <xf numFmtId="0" fontId="12" fillId="0" borderId="0" xfId="10" applyFont="1" applyAlignment="1">
      <alignment vertical="center"/>
    </xf>
    <xf numFmtId="0" fontId="17" fillId="0" borderId="0" xfId="10" applyFont="1" applyAlignment="1">
      <alignment vertical="center"/>
    </xf>
    <xf numFmtId="49" fontId="12" fillId="0" borderId="1" xfId="10" applyNumberFormat="1" applyFont="1" applyBorder="1" applyAlignment="1">
      <alignment horizontal="center" vertical="center" wrapText="1"/>
    </xf>
    <xf numFmtId="0" fontId="12" fillId="0" borderId="1" xfId="10" applyFont="1" applyBorder="1" applyAlignment="1">
      <alignment horizontal="center" vertical="center" wrapText="1"/>
    </xf>
    <xf numFmtId="4" fontId="17" fillId="0" borderId="0" xfId="10" applyNumberFormat="1" applyFont="1" applyAlignment="1">
      <alignment vertical="center"/>
    </xf>
    <xf numFmtId="4" fontId="12" fillId="0" borderId="0" xfId="10" applyNumberFormat="1" applyFont="1" applyAlignment="1">
      <alignment vertical="center"/>
    </xf>
    <xf numFmtId="0" fontId="12" fillId="0" borderId="0" xfId="10" applyFont="1"/>
    <xf numFmtId="0" fontId="19" fillId="0" borderId="0" xfId="10" applyFont="1"/>
    <xf numFmtId="4" fontId="15" fillId="0" borderId="1" xfId="10" applyNumberFormat="1" applyFont="1" applyBorder="1" applyAlignment="1">
      <alignment horizontal="center" vertical="center" wrapText="1"/>
    </xf>
    <xf numFmtId="0" fontId="15" fillId="0" borderId="45" xfId="10" applyFont="1" applyBorder="1" applyAlignment="1">
      <alignment horizontal="left" vertical="center" wrapText="1" indent="1"/>
    </xf>
    <xf numFmtId="4" fontId="17" fillId="0" borderId="0" xfId="10" applyNumberFormat="1" applyFont="1"/>
    <xf numFmtId="4" fontId="12" fillId="0" borderId="0" xfId="10" applyNumberFormat="1" applyFont="1"/>
    <xf numFmtId="167" fontId="15" fillId="0" borderId="45" xfId="10" applyNumberFormat="1" applyFont="1" applyBorder="1" applyAlignment="1">
      <alignment horizontal="center" vertical="center" wrapText="1"/>
    </xf>
    <xf numFmtId="1" fontId="13" fillId="0" borderId="0" xfId="10" applyNumberFormat="1" applyFont="1" applyAlignment="1">
      <alignment horizontal="right"/>
    </xf>
    <xf numFmtId="1" fontId="12" fillId="0" borderId="45" xfId="10" applyNumberFormat="1" applyFont="1" applyBorder="1" applyAlignment="1">
      <alignment horizontal="center" vertical="center" wrapText="1"/>
    </xf>
    <xf numFmtId="1" fontId="12" fillId="0" borderId="1" xfId="10" applyNumberFormat="1" applyFont="1" applyBorder="1" applyAlignment="1">
      <alignment horizontal="center" vertical="center" wrapText="1"/>
    </xf>
    <xf numFmtId="0" fontId="15" fillId="0" borderId="1" xfId="10" applyFont="1" applyBorder="1" applyAlignment="1">
      <alignment horizontal="left" vertical="center" wrapText="1"/>
    </xf>
    <xf numFmtId="4" fontId="16" fillId="0" borderId="71" xfId="10" applyNumberFormat="1" applyFont="1" applyBorder="1" applyAlignment="1">
      <alignment horizontal="center" vertical="center" wrapText="1"/>
    </xf>
    <xf numFmtId="1" fontId="16" fillId="0" borderId="53" xfId="10" applyNumberFormat="1" applyFont="1" applyBorder="1" applyAlignment="1">
      <alignment horizontal="center" vertical="center" wrapText="1"/>
    </xf>
    <xf numFmtId="49" fontId="16" fillId="0" borderId="45" xfId="10" applyNumberFormat="1" applyFont="1" applyBorder="1" applyAlignment="1">
      <alignment horizontal="left" vertical="center" wrapText="1"/>
    </xf>
    <xf numFmtId="1" fontId="16" fillId="0" borderId="1" xfId="10" applyNumberFormat="1" applyFont="1" applyBorder="1" applyAlignment="1">
      <alignment horizontal="center" vertical="center" wrapText="1"/>
    </xf>
    <xf numFmtId="1" fontId="17" fillId="0" borderId="0" xfId="10" applyNumberFormat="1" applyFont="1" applyAlignment="1">
      <alignment horizontal="center" vertical="center" wrapText="1"/>
    </xf>
    <xf numFmtId="2" fontId="25" fillId="0" borderId="0" xfId="10" applyNumberFormat="1" applyFont="1" applyAlignment="1">
      <alignment horizontal="right" vertical="center" wrapText="1"/>
    </xf>
    <xf numFmtId="0" fontId="12" fillId="0" borderId="45" xfId="10" applyFont="1" applyBorder="1" applyAlignment="1">
      <alignment vertical="center" wrapText="1"/>
    </xf>
    <xf numFmtId="4" fontId="25" fillId="0" borderId="45" xfId="10" applyNumberFormat="1" applyFont="1" applyBorder="1" applyAlignment="1">
      <alignment horizontal="center" vertical="center" wrapText="1"/>
    </xf>
    <xf numFmtId="1" fontId="13" fillId="0" borderId="0" xfId="10" applyNumberFormat="1" applyFont="1"/>
    <xf numFmtId="1" fontId="14" fillId="0" borderId="0" xfId="10" applyNumberFormat="1" applyFont="1" applyAlignment="1">
      <alignment horizontal="right"/>
    </xf>
    <xf numFmtId="4" fontId="14" fillId="0" borderId="0" xfId="8" applyNumberFormat="1" applyFont="1"/>
    <xf numFmtId="0" fontId="14" fillId="0" borderId="0" xfId="8" applyFont="1" applyAlignment="1">
      <alignment vertical="center"/>
    </xf>
    <xf numFmtId="0" fontId="12" fillId="0" borderId="0" xfId="8" applyFont="1" applyAlignment="1">
      <alignment horizontal="justify" vertical="top" wrapText="1"/>
    </xf>
    <xf numFmtId="0" fontId="12" fillId="0" borderId="0" xfId="8" applyFont="1" applyAlignment="1">
      <alignment horizontal="center" vertical="top" wrapText="1"/>
    </xf>
    <xf numFmtId="0" fontId="14" fillId="0" borderId="0" xfId="8" applyFont="1" applyAlignment="1">
      <alignment horizontal="center" vertical="center"/>
    </xf>
    <xf numFmtId="2" fontId="14" fillId="0" borderId="0" xfId="8" applyNumberFormat="1" applyFont="1"/>
    <xf numFmtId="176" fontId="14" fillId="0" borderId="0" xfId="8" applyNumberFormat="1" applyFont="1"/>
    <xf numFmtId="0" fontId="12" fillId="0" borderId="0" xfId="3" applyFont="1" applyAlignment="1">
      <alignment vertical="center" wrapText="1"/>
    </xf>
    <xf numFmtId="0" fontId="12" fillId="0" borderId="0" xfId="3" applyFont="1" applyAlignment="1">
      <alignment horizontal="left" vertical="center" wrapText="1"/>
    </xf>
    <xf numFmtId="0" fontId="13" fillId="0" borderId="0" xfId="3" applyFont="1" applyAlignment="1">
      <alignment horizontal="left" vertical="top" wrapText="1"/>
    </xf>
    <xf numFmtId="166" fontId="18" fillId="5" borderId="45" xfId="11" applyNumberFormat="1" applyFill="1" applyBorder="1" applyAlignment="1">
      <alignment vertical="center"/>
    </xf>
    <xf numFmtId="1" fontId="18" fillId="5" borderId="0" xfId="11" applyNumberFormat="1" applyFill="1" applyAlignment="1">
      <alignment vertical="center"/>
    </xf>
    <xf numFmtId="0" fontId="18" fillId="0" borderId="0" xfId="16"/>
    <xf numFmtId="0" fontId="12" fillId="3" borderId="0" xfId="3" applyFont="1" applyFill="1" applyAlignment="1">
      <alignment vertical="top" wrapText="1"/>
    </xf>
    <xf numFmtId="0" fontId="18" fillId="5" borderId="0" xfId="16" applyFill="1"/>
    <xf numFmtId="0" fontId="12" fillId="0" borderId="0" xfId="11" applyFont="1"/>
    <xf numFmtId="0" fontId="34" fillId="0" borderId="0" xfId="11" applyFont="1"/>
    <xf numFmtId="0" fontId="12" fillId="0" borderId="0" xfId="11" applyFont="1" applyAlignment="1">
      <alignment horizontal="left" vertical="center" wrapText="1"/>
    </xf>
    <xf numFmtId="0" fontId="35" fillId="0" borderId="0" xfId="12" applyFont="1" applyAlignment="1">
      <alignment horizontal="center" vertical="center"/>
    </xf>
    <xf numFmtId="0" fontId="12" fillId="0" borderId="0" xfId="11" applyFont="1" applyAlignment="1">
      <alignment horizontal="right"/>
    </xf>
    <xf numFmtId="0" fontId="12" fillId="0" borderId="1" xfId="11" applyFont="1" applyBorder="1" applyAlignment="1">
      <alignment horizontal="center" vertical="center"/>
    </xf>
    <xf numFmtId="0" fontId="12" fillId="0" borderId="1" xfId="11" applyFont="1" applyBorder="1" applyAlignment="1">
      <alignment vertical="center" wrapText="1"/>
    </xf>
    <xf numFmtId="0" fontId="15" fillId="0" borderId="1" xfId="11" applyFont="1" applyBorder="1" applyAlignment="1">
      <alignment horizontal="center" vertical="center" wrapText="1"/>
    </xf>
    <xf numFmtId="49" fontId="17" fillId="0" borderId="1" xfId="11" applyNumberFormat="1" applyFont="1" applyBorder="1" applyAlignment="1">
      <alignment horizontal="center" vertical="center"/>
    </xf>
    <xf numFmtId="0" fontId="17" fillId="0" borderId="1" xfId="11" applyFont="1" applyBorder="1" applyAlignment="1">
      <alignment horizontal="left" vertical="center" wrapText="1"/>
    </xf>
    <xf numFmtId="2" fontId="19" fillId="0" borderId="1" xfId="11" applyNumberFormat="1" applyFont="1" applyBorder="1" applyAlignment="1">
      <alignment horizontal="center" vertical="center" wrapText="1"/>
    </xf>
    <xf numFmtId="166" fontId="19" fillId="0" borderId="1" xfId="11" applyNumberFormat="1" applyFont="1" applyBorder="1" applyAlignment="1">
      <alignment horizontal="right" vertical="center" wrapText="1"/>
    </xf>
    <xf numFmtId="0" fontId="40" fillId="0" borderId="0" xfId="11" applyFont="1" applyAlignment="1">
      <alignment vertical="center"/>
    </xf>
    <xf numFmtId="49" fontId="12" fillId="0" borderId="1" xfId="11" applyNumberFormat="1" applyFont="1" applyBorder="1" applyAlignment="1">
      <alignment horizontal="center" vertical="center"/>
    </xf>
    <xf numFmtId="2" fontId="13" fillId="0" borderId="1" xfId="12" applyNumberFormat="1" applyFont="1" applyBorder="1" applyAlignment="1">
      <alignment horizontal="center" vertical="center" wrapText="1"/>
    </xf>
    <xf numFmtId="4" fontId="13" fillId="0" borderId="1" xfId="12" applyNumberFormat="1" applyFont="1" applyBorder="1" applyAlignment="1">
      <alignment horizontal="right" vertical="center" wrapText="1"/>
    </xf>
    <xf numFmtId="2" fontId="22" fillId="0" borderId="1" xfId="11" applyNumberFormat="1" applyFont="1" applyBorder="1" applyAlignment="1">
      <alignment horizontal="center" vertical="center" wrapText="1"/>
    </xf>
    <xf numFmtId="4" fontId="19" fillId="0" borderId="1" xfId="11" applyNumberFormat="1" applyFont="1" applyBorder="1" applyAlignment="1">
      <alignment horizontal="center" vertical="center" wrapText="1"/>
    </xf>
    <xf numFmtId="4" fontId="13" fillId="0" borderId="1" xfId="12" applyNumberFormat="1" applyFont="1" applyBorder="1" applyAlignment="1">
      <alignment horizontal="center" vertical="center" wrapText="1"/>
    </xf>
    <xf numFmtId="4" fontId="22" fillId="0" borderId="1" xfId="11" applyNumberFormat="1" applyFont="1" applyBorder="1" applyAlignment="1">
      <alignment horizontal="center" vertical="center" wrapText="1"/>
    </xf>
    <xf numFmtId="166" fontId="19" fillId="0" borderId="1" xfId="12" applyNumberFormat="1" applyFont="1" applyBorder="1" applyAlignment="1">
      <alignment vertical="center" wrapText="1"/>
    </xf>
    <xf numFmtId="2" fontId="13" fillId="0" borderId="75" xfId="12" applyNumberFormat="1" applyFont="1" applyBorder="1" applyAlignment="1">
      <alignment horizontal="center" vertical="center" wrapText="1"/>
    </xf>
    <xf numFmtId="4" fontId="22" fillId="0" borderId="1" xfId="11" applyNumberFormat="1" applyFont="1" applyBorder="1" applyAlignment="1">
      <alignment horizontal="right" vertical="center" wrapText="1"/>
    </xf>
    <xf numFmtId="2" fontId="22" fillId="0" borderId="75" xfId="11" applyNumberFormat="1" applyFont="1" applyBorder="1" applyAlignment="1">
      <alignment horizontal="center" vertical="center" wrapText="1"/>
    </xf>
    <xf numFmtId="166" fontId="22" fillId="0" borderId="75" xfId="11" applyNumberFormat="1" applyFont="1" applyBorder="1" applyAlignment="1">
      <alignment horizontal="right" vertical="center" wrapText="1"/>
    </xf>
    <xf numFmtId="4" fontId="19" fillId="0" borderId="1" xfId="12" applyNumberFormat="1" applyFont="1" applyBorder="1" applyAlignment="1">
      <alignment horizontal="right" vertical="center" wrapText="1"/>
    </xf>
    <xf numFmtId="0" fontId="12" fillId="0" borderId="0" xfId="11" applyFont="1" applyAlignment="1">
      <alignment horizontal="left" vertical="center"/>
    </xf>
    <xf numFmtId="0" fontId="76" fillId="0" borderId="0" xfId="11" applyFont="1"/>
    <xf numFmtId="0" fontId="76" fillId="0" borderId="0" xfId="11" applyFont="1" applyAlignment="1">
      <alignment horizontal="left" vertical="center"/>
    </xf>
    <xf numFmtId="0" fontId="18" fillId="0" borderId="0" xfId="11"/>
    <xf numFmtId="0" fontId="12" fillId="0" borderId="0" xfId="3" applyFont="1" applyAlignment="1">
      <alignment vertical="top" wrapText="1"/>
    </xf>
    <xf numFmtId="0" fontId="30" fillId="0" borderId="0" xfId="3" applyFont="1" applyAlignment="1">
      <alignment vertical="top" wrapText="1"/>
    </xf>
    <xf numFmtId="0" fontId="58" fillId="0" borderId="0" xfId="1" applyFont="1" applyAlignment="1">
      <alignment horizontal="justify" vertical="center"/>
    </xf>
    <xf numFmtId="0" fontId="18" fillId="0" borderId="0" xfId="11" applyAlignment="1">
      <alignment vertical="center"/>
    </xf>
    <xf numFmtId="4" fontId="18" fillId="0" borderId="0" xfId="11" applyNumberFormat="1" applyAlignment="1">
      <alignment vertical="center"/>
    </xf>
    <xf numFmtId="0" fontId="13" fillId="0" borderId="0" xfId="3" applyFont="1" applyAlignment="1">
      <alignment horizontal="center" vertical="center" wrapText="1"/>
    </xf>
    <xf numFmtId="0" fontId="13" fillId="3" borderId="0" xfId="3" applyFont="1" applyFill="1" applyAlignment="1">
      <alignment horizontal="center" vertical="center" wrapText="1"/>
    </xf>
    <xf numFmtId="0" fontId="14" fillId="3" borderId="0" xfId="3" applyFont="1" applyFill="1" applyAlignment="1">
      <alignment horizontal="left" vertical="top" wrapText="1"/>
    </xf>
    <xf numFmtId="0" fontId="14" fillId="3" borderId="0" xfId="3" applyFont="1" applyFill="1" applyAlignment="1">
      <alignment horizontal="center" vertical="center" wrapText="1"/>
    </xf>
    <xf numFmtId="0" fontId="14" fillId="3" borderId="0" xfId="3" applyFont="1" applyFill="1" applyAlignment="1">
      <alignment horizontal="center"/>
    </xf>
    <xf numFmtId="0" fontId="13" fillId="3" borderId="0" xfId="3" applyFont="1" applyFill="1" applyAlignment="1">
      <alignment horizontal="right" wrapText="1"/>
    </xf>
    <xf numFmtId="0" fontId="14" fillId="3" borderId="0" xfId="3" applyFont="1" applyFill="1" applyAlignment="1">
      <alignment horizontal="right" wrapText="1"/>
    </xf>
    <xf numFmtId="0" fontId="12" fillId="3" borderId="1" xfId="3" applyFont="1" applyFill="1" applyBorder="1" applyAlignment="1">
      <alignment horizontal="center" vertical="center" wrapText="1"/>
    </xf>
    <xf numFmtId="0" fontId="12" fillId="3" borderId="0" xfId="3" applyFont="1" applyFill="1" applyAlignment="1">
      <alignment horizontal="center" vertical="center" wrapText="1"/>
    </xf>
    <xf numFmtId="49" fontId="13" fillId="3" borderId="13" xfId="3" applyNumberFormat="1" applyFont="1" applyFill="1" applyBorder="1" applyAlignment="1">
      <alignment horizontal="center" vertical="center" wrapText="1"/>
    </xf>
    <xf numFmtId="0" fontId="13" fillId="3" borderId="13" xfId="3" applyFont="1" applyFill="1" applyBorder="1" applyAlignment="1">
      <alignment horizontal="center" vertical="center" wrapText="1"/>
    </xf>
    <xf numFmtId="49" fontId="13" fillId="3" borderId="1" xfId="3" applyNumberFormat="1" applyFont="1" applyFill="1" applyBorder="1" applyAlignment="1">
      <alignment horizontal="center" vertical="center" wrapText="1"/>
    </xf>
    <xf numFmtId="0" fontId="12" fillId="3" borderId="1" xfId="3" applyFont="1" applyFill="1" applyBorder="1" applyAlignment="1">
      <alignment horizontal="left" vertical="center" wrapText="1"/>
    </xf>
    <xf numFmtId="4" fontId="13" fillId="3" borderId="0" xfId="3" applyNumberFormat="1" applyFont="1" applyFill="1" applyAlignment="1">
      <alignment horizontal="center" vertical="center" wrapText="1"/>
    </xf>
    <xf numFmtId="4" fontId="14" fillId="3" borderId="0" xfId="3" applyNumberFormat="1" applyFont="1" applyFill="1" applyAlignment="1">
      <alignment horizontal="center" vertical="center" wrapText="1"/>
    </xf>
    <xf numFmtId="0" fontId="12" fillId="3" borderId="0" xfId="3" applyFont="1" applyFill="1" applyAlignment="1">
      <alignment vertical="center"/>
    </xf>
    <xf numFmtId="0" fontId="12" fillId="3" borderId="0" xfId="3" applyFont="1" applyFill="1" applyAlignment="1">
      <alignment vertical="center" wrapText="1"/>
    </xf>
    <xf numFmtId="0" fontId="12" fillId="3" borderId="0" xfId="3" applyFont="1" applyFill="1" applyAlignment="1">
      <alignment horizontal="justify" vertical="center" wrapText="1"/>
    </xf>
    <xf numFmtId="0" fontId="12" fillId="3" borderId="0" xfId="3" applyFont="1" applyFill="1" applyAlignment="1">
      <alignment horizontal="left" vertical="center" wrapText="1"/>
    </xf>
    <xf numFmtId="0" fontId="14" fillId="3" borderId="0" xfId="3" applyFont="1" applyFill="1" applyAlignment="1">
      <alignment vertical="top" wrapText="1"/>
    </xf>
    <xf numFmtId="0" fontId="1" fillId="0" borderId="0" xfId="6" applyFont="1"/>
    <xf numFmtId="0" fontId="10" fillId="0" borderId="0" xfId="6" applyFont="1" applyAlignment="1">
      <alignment vertical="top" wrapText="1"/>
    </xf>
    <xf numFmtId="0" fontId="10" fillId="0" borderId="1" xfId="6" applyFont="1" applyBorder="1" applyAlignment="1">
      <alignment horizontal="center" vertical="center" wrapText="1"/>
    </xf>
    <xf numFmtId="49" fontId="10" fillId="0" borderId="1" xfId="6" applyNumberFormat="1" applyFont="1" applyBorder="1" applyAlignment="1">
      <alignment horizontal="center" vertical="center" wrapText="1"/>
    </xf>
    <xf numFmtId="0" fontId="10" fillId="0" borderId="1" xfId="6" applyFont="1" applyBorder="1" applyAlignment="1">
      <alignment vertical="center" wrapText="1"/>
    </xf>
    <xf numFmtId="4" fontId="10" fillId="0" borderId="1" xfId="6" applyNumberFormat="1" applyFont="1" applyBorder="1" applyAlignment="1">
      <alignment horizontal="center" vertical="center" wrapText="1"/>
    </xf>
    <xf numFmtId="4" fontId="13" fillId="0" borderId="1" xfId="6" applyNumberFormat="1" applyFont="1" applyBorder="1" applyAlignment="1">
      <alignment horizontal="center" vertical="center" wrapText="1"/>
    </xf>
    <xf numFmtId="49" fontId="32" fillId="0" borderId="1" xfId="6" applyNumberFormat="1" applyFont="1" applyBorder="1" applyAlignment="1">
      <alignment horizontal="center" vertical="center" wrapText="1"/>
    </xf>
    <xf numFmtId="0" fontId="32" fillId="0" borderId="1" xfId="6" applyFont="1" applyBorder="1" applyAlignment="1">
      <alignment vertical="center" wrapText="1"/>
    </xf>
    <xf numFmtId="0" fontId="32" fillId="0" borderId="1" xfId="6" applyFont="1" applyBorder="1" applyAlignment="1">
      <alignment horizontal="center" vertical="center" wrapText="1"/>
    </xf>
    <xf numFmtId="4" fontId="32" fillId="0" borderId="1" xfId="6" applyNumberFormat="1" applyFont="1" applyBorder="1" applyAlignment="1">
      <alignment horizontal="center" vertical="center" wrapText="1"/>
    </xf>
    <xf numFmtId="49" fontId="13" fillId="0" borderId="1" xfId="6" applyNumberFormat="1" applyFont="1" applyBorder="1" applyAlignment="1">
      <alignment horizontal="center" vertical="center" wrapText="1"/>
    </xf>
    <xf numFmtId="0" fontId="13" fillId="0" borderId="1" xfId="6" applyFont="1" applyBorder="1" applyAlignment="1">
      <alignment vertical="center" wrapText="1"/>
    </xf>
    <xf numFmtId="0" fontId="13" fillId="0" borderId="1" xfId="6" applyFont="1" applyBorder="1" applyAlignment="1">
      <alignment horizontal="center" vertical="center" wrapText="1"/>
    </xf>
    <xf numFmtId="169" fontId="10" fillId="0" borderId="1" xfId="25" applyNumberFormat="1" applyFont="1" applyFill="1" applyBorder="1" applyAlignment="1">
      <alignment horizontal="center" vertical="center" wrapText="1"/>
    </xf>
    <xf numFmtId="4" fontId="13" fillId="0" borderId="60" xfId="6" applyNumberFormat="1" applyFont="1" applyBorder="1" applyAlignment="1">
      <alignment horizontal="center" vertical="center" wrapText="1"/>
    </xf>
    <xf numFmtId="4" fontId="10" fillId="0" borderId="1" xfId="25" applyNumberFormat="1" applyFont="1" applyFill="1" applyBorder="1" applyAlignment="1">
      <alignment horizontal="center" vertical="center" wrapText="1"/>
    </xf>
    <xf numFmtId="4" fontId="13" fillId="0" borderId="1" xfId="25" applyNumberFormat="1" applyFont="1" applyFill="1" applyBorder="1" applyAlignment="1">
      <alignment horizontal="center" vertical="center" wrapText="1"/>
    </xf>
    <xf numFmtId="10" fontId="10" fillId="0" borderId="1" xfId="25" applyNumberFormat="1" applyFont="1" applyFill="1" applyBorder="1" applyAlignment="1">
      <alignment horizontal="center" vertical="center" wrapText="1"/>
    </xf>
    <xf numFmtId="4" fontId="19" fillId="0" borderId="1" xfId="25" applyNumberFormat="1" applyFont="1" applyFill="1" applyBorder="1" applyAlignment="1">
      <alignment horizontal="center" vertical="center" wrapText="1"/>
    </xf>
    <xf numFmtId="0" fontId="10" fillId="0" borderId="1" xfId="6" applyFont="1" applyBorder="1" applyAlignment="1">
      <alignment horizontal="left" vertical="center" wrapText="1" indent="1"/>
    </xf>
    <xf numFmtId="167" fontId="10" fillId="0" borderId="60" xfId="6" applyNumberFormat="1" applyFont="1" applyBorder="1" applyAlignment="1">
      <alignment horizontal="center" vertical="center" wrapText="1"/>
    </xf>
    <xf numFmtId="167" fontId="13" fillId="0" borderId="60" xfId="6" applyNumberFormat="1" applyFont="1" applyBorder="1" applyAlignment="1">
      <alignment horizontal="center" vertical="center" wrapText="1"/>
    </xf>
    <xf numFmtId="167" fontId="10" fillId="0" borderId="1" xfId="6" applyNumberFormat="1" applyFont="1" applyBorder="1" applyAlignment="1">
      <alignment horizontal="center" vertical="center" wrapText="1"/>
    </xf>
    <xf numFmtId="167" fontId="13" fillId="0" borderId="70" xfId="6" applyNumberFormat="1" applyFont="1" applyBorder="1" applyAlignment="1">
      <alignment horizontal="center" vertical="center" wrapText="1"/>
    </xf>
    <xf numFmtId="167" fontId="10" fillId="0" borderId="76" xfId="6" applyNumberFormat="1" applyFont="1" applyBorder="1" applyAlignment="1">
      <alignment horizontal="center" vertical="center" wrapText="1"/>
    </xf>
    <xf numFmtId="167" fontId="81" fillId="0" borderId="76" xfId="6" applyNumberFormat="1" applyFont="1" applyBorder="1" applyAlignment="1">
      <alignment horizontal="center" vertical="center" wrapText="1"/>
    </xf>
    <xf numFmtId="167" fontId="133" fillId="0" borderId="76" xfId="6" applyNumberFormat="1" applyFont="1" applyBorder="1" applyAlignment="1">
      <alignment horizontal="center" vertical="center" wrapText="1"/>
    </xf>
    <xf numFmtId="2" fontId="10" fillId="0" borderId="76" xfId="6" applyNumberFormat="1" applyFont="1" applyBorder="1" applyAlignment="1">
      <alignment horizontal="center" vertical="center" wrapText="1"/>
    </xf>
    <xf numFmtId="0" fontId="13" fillId="5" borderId="0" xfId="11" applyFont="1" applyFill="1"/>
    <xf numFmtId="0" fontId="19" fillId="5" borderId="0" xfId="11" applyFont="1" applyFill="1" applyAlignment="1">
      <alignment horizontal="center" wrapText="1"/>
    </xf>
    <xf numFmtId="0" fontId="19" fillId="5" borderId="0" xfId="11" applyFont="1" applyFill="1" applyAlignment="1">
      <alignment horizontal="center"/>
    </xf>
    <xf numFmtId="0" fontId="13" fillId="5" borderId="0" xfId="11" applyFont="1" applyFill="1" applyAlignment="1">
      <alignment horizontal="center"/>
    </xf>
    <xf numFmtId="0" fontId="13" fillId="5" borderId="0" xfId="11" applyFont="1" applyFill="1" applyAlignment="1">
      <alignment horizontal="right"/>
    </xf>
    <xf numFmtId="0" fontId="13" fillId="5" borderId="1" xfId="11" applyFont="1" applyFill="1" applyBorder="1" applyAlignment="1">
      <alignment vertical="center"/>
    </xf>
    <xf numFmtId="0" fontId="13" fillId="5" borderId="1" xfId="11" applyFont="1" applyFill="1" applyBorder="1" applyAlignment="1">
      <alignment horizontal="center" vertical="center" wrapText="1"/>
    </xf>
    <xf numFmtId="0" fontId="13" fillId="5" borderId="1" xfId="11" applyFont="1" applyFill="1" applyBorder="1" applyAlignment="1">
      <alignment horizontal="center" vertical="center"/>
    </xf>
    <xf numFmtId="0" fontId="19" fillId="3" borderId="1" xfId="11" applyFont="1" applyFill="1" applyBorder="1" applyAlignment="1">
      <alignment horizontal="center" vertical="center"/>
    </xf>
    <xf numFmtId="0" fontId="19" fillId="3" borderId="1" xfId="11" applyFont="1" applyFill="1" applyBorder="1" applyAlignment="1">
      <alignment horizontal="left" vertical="center" wrapText="1"/>
    </xf>
    <xf numFmtId="49" fontId="13" fillId="3" borderId="1" xfId="11" applyNumberFormat="1" applyFont="1" applyFill="1" applyBorder="1" applyAlignment="1">
      <alignment horizontal="center" vertical="center"/>
    </xf>
    <xf numFmtId="0" fontId="13" fillId="3" borderId="1" xfId="11" applyFont="1" applyFill="1" applyBorder="1" applyAlignment="1">
      <alignment horizontal="left" vertical="center" wrapText="1"/>
    </xf>
    <xf numFmtId="49" fontId="19" fillId="3" borderId="1" xfId="11" applyNumberFormat="1" applyFont="1" applyFill="1" applyBorder="1" applyAlignment="1">
      <alignment horizontal="center" vertical="center"/>
    </xf>
    <xf numFmtId="0" fontId="19" fillId="3" borderId="0" xfId="11" applyFont="1" applyFill="1" applyAlignment="1">
      <alignment vertical="center"/>
    </xf>
    <xf numFmtId="0" fontId="13" fillId="3" borderId="0" xfId="11" applyFont="1" applyFill="1" applyAlignment="1">
      <alignment horizontal="left" vertical="center"/>
    </xf>
    <xf numFmtId="0" fontId="135" fillId="5" borderId="0" xfId="11" applyFont="1" applyFill="1" applyAlignment="1">
      <alignment vertical="center"/>
    </xf>
    <xf numFmtId="0" fontId="9" fillId="14" borderId="60" xfId="41" applyFont="1" applyFill="1" applyBorder="1" applyAlignment="1">
      <alignment horizontal="center" vertical="center" wrapText="1"/>
    </xf>
    <xf numFmtId="0" fontId="9" fillId="14" borderId="0" xfId="41" applyFont="1" applyFill="1" applyAlignment="1">
      <alignment vertical="center"/>
    </xf>
    <xf numFmtId="0" fontId="9" fillId="14" borderId="0" xfId="41" applyFont="1" applyFill="1" applyAlignment="1">
      <alignment horizontal="center" vertical="center"/>
    </xf>
    <xf numFmtId="0" fontId="32" fillId="14" borderId="60" xfId="41" applyFont="1" applyFill="1" applyBorder="1" applyAlignment="1">
      <alignment horizontal="center" vertical="center" wrapText="1"/>
    </xf>
    <xf numFmtId="0" fontId="54" fillId="14" borderId="4" xfId="41" applyFont="1" applyFill="1" applyBorder="1" applyAlignment="1">
      <alignment horizontal="center" vertical="center"/>
    </xf>
    <xf numFmtId="0" fontId="9" fillId="14" borderId="0" xfId="41" applyFont="1" applyFill="1" applyAlignment="1">
      <alignment vertical="center" wrapText="1"/>
    </xf>
    <xf numFmtId="0" fontId="32" fillId="14" borderId="0" xfId="41" applyFont="1" applyFill="1" applyAlignment="1">
      <alignment horizontal="center" vertical="center"/>
    </xf>
    <xf numFmtId="0" fontId="32" fillId="14" borderId="0" xfId="41" applyFont="1" applyFill="1" applyAlignment="1">
      <alignment horizontal="center" vertical="center" wrapText="1"/>
    </xf>
    <xf numFmtId="49" fontId="11" fillId="14" borderId="60" xfId="41" applyNumberFormat="1" applyFont="1" applyFill="1" applyBorder="1" applyAlignment="1">
      <alignment horizontal="center" vertical="center" wrapText="1"/>
    </xf>
    <xf numFmtId="0" fontId="11" fillId="14" borderId="60" xfId="41" applyFont="1" applyFill="1" applyBorder="1" applyAlignment="1">
      <alignment horizontal="center" vertical="center" wrapText="1"/>
    </xf>
    <xf numFmtId="0" fontId="13" fillId="11" borderId="0" xfId="43" applyFont="1" applyFill="1" applyAlignment="1">
      <alignment vertical="center" wrapText="1"/>
    </xf>
    <xf numFmtId="0" fontId="12" fillId="11" borderId="0" xfId="43" applyFont="1" applyFill="1" applyAlignment="1">
      <alignment horizontal="right" vertical="center" wrapText="1"/>
    </xf>
    <xf numFmtId="49" fontId="26" fillId="11" borderId="0" xfId="43" applyNumberFormat="1" applyFont="1" applyFill="1" applyAlignment="1">
      <alignment horizontal="center" vertical="center"/>
    </xf>
    <xf numFmtId="0" fontId="96" fillId="11" borderId="0" xfId="43" applyFont="1" applyFill="1" applyAlignment="1">
      <alignment vertical="center" wrapText="1"/>
    </xf>
    <xf numFmtId="0" fontId="13" fillId="11" borderId="0" xfId="43" applyFont="1" applyFill="1" applyAlignment="1">
      <alignment vertical="center"/>
    </xf>
    <xf numFmtId="0" fontId="120" fillId="11" borderId="0" xfId="43" applyFont="1" applyFill="1" applyAlignment="1">
      <alignment horizontal="center" vertical="center"/>
    </xf>
    <xf numFmtId="0" fontId="120" fillId="11" borderId="0" xfId="43" applyFont="1" applyFill="1" applyAlignment="1">
      <alignment horizontal="center" vertical="center" wrapText="1"/>
    </xf>
    <xf numFmtId="49" fontId="16" fillId="11" borderId="73" xfId="43" applyNumberFormat="1" applyFont="1" applyFill="1" applyBorder="1" applyAlignment="1">
      <alignment horizontal="center" vertical="center" wrapText="1"/>
    </xf>
    <xf numFmtId="0" fontId="16" fillId="11" borderId="73" xfId="43" applyFont="1" applyFill="1" applyBorder="1" applyAlignment="1">
      <alignment horizontal="center" vertical="center" wrapText="1"/>
    </xf>
    <xf numFmtId="0" fontId="24" fillId="11" borderId="73" xfId="43" applyFont="1" applyFill="1" applyBorder="1" applyAlignment="1">
      <alignment horizontal="center" vertical="center" wrapText="1"/>
    </xf>
    <xf numFmtId="0" fontId="17" fillId="11" borderId="0" xfId="43" applyFont="1" applyFill="1" applyAlignment="1">
      <alignment vertical="center"/>
    </xf>
    <xf numFmtId="0" fontId="12" fillId="11" borderId="0" xfId="43" applyFont="1" applyFill="1" applyAlignment="1">
      <alignment vertical="center"/>
    </xf>
    <xf numFmtId="167" fontId="26" fillId="11" borderId="73" xfId="43" applyNumberFormat="1" applyFont="1" applyFill="1" applyBorder="1" applyAlignment="1">
      <alignment horizontal="center" vertical="center" wrapText="1"/>
    </xf>
    <xf numFmtId="0" fontId="34" fillId="11" borderId="4" xfId="43" applyFont="1" applyFill="1" applyBorder="1" applyAlignment="1">
      <alignment horizontal="center" vertical="center"/>
    </xf>
    <xf numFmtId="0" fontId="12" fillId="11" borderId="0" xfId="43" applyFont="1" applyFill="1" applyAlignment="1">
      <alignment horizontal="center" vertical="center"/>
    </xf>
    <xf numFmtId="0" fontId="12" fillId="0" borderId="0" xfId="43" applyFont="1" applyAlignment="1">
      <alignment horizontal="left" vertical="center" wrapText="1"/>
    </xf>
    <xf numFmtId="0" fontId="32" fillId="0" borderId="0" xfId="41" applyFont="1" applyAlignment="1">
      <alignment horizontal="center" vertical="center"/>
    </xf>
    <xf numFmtId="0" fontId="32" fillId="0" borderId="0" xfId="41" applyFont="1" applyAlignment="1">
      <alignment horizontal="center" vertical="center" wrapText="1"/>
    </xf>
    <xf numFmtId="49" fontId="11" fillId="0" borderId="73" xfId="41" applyNumberFormat="1" applyFont="1" applyBorder="1" applyAlignment="1">
      <alignment horizontal="center" vertical="center" wrapText="1"/>
    </xf>
    <xf numFmtId="0" fontId="11" fillId="0" borderId="73" xfId="41" applyFont="1" applyBorder="1" applyAlignment="1">
      <alignment horizontal="center" vertical="center" wrapText="1"/>
    </xf>
    <xf numFmtId="0" fontId="9" fillId="0" borderId="73" xfId="41" applyFont="1" applyBorder="1" applyAlignment="1">
      <alignment horizontal="center" vertical="center" wrapText="1"/>
    </xf>
    <xf numFmtId="0" fontId="9" fillId="0" borderId="0" xfId="41" applyFont="1" applyAlignment="1">
      <alignment vertical="center"/>
    </xf>
    <xf numFmtId="0" fontId="9" fillId="0" borderId="0" xfId="41" applyFont="1" applyAlignment="1">
      <alignment horizontal="center" vertical="center"/>
    </xf>
    <xf numFmtId="0" fontId="32" fillId="0" borderId="73" xfId="41" applyFont="1" applyBorder="1" applyAlignment="1">
      <alignment horizontal="center" vertical="center" wrapText="1"/>
    </xf>
    <xf numFmtId="0" fontId="94" fillId="0" borderId="73" xfId="41" applyFont="1" applyBorder="1" applyAlignment="1">
      <alignment horizontal="center" vertical="center" wrapText="1"/>
    </xf>
    <xf numFmtId="0" fontId="54" fillId="0" borderId="4" xfId="41" applyFont="1" applyBorder="1" applyAlignment="1">
      <alignment horizontal="center" vertical="center"/>
    </xf>
    <xf numFmtId="0" fontId="10" fillId="0" borderId="1" xfId="6" applyFont="1" applyBorder="1" applyAlignment="1">
      <alignment horizontal="center" vertical="center" wrapText="1"/>
    </xf>
    <xf numFmtId="0" fontId="10" fillId="0" borderId="0" xfId="6" applyFont="1" applyAlignment="1">
      <alignment horizontal="left" vertical="top" wrapText="1"/>
    </xf>
    <xf numFmtId="0" fontId="10" fillId="0" borderId="0" xfId="6" applyFont="1" applyAlignment="1">
      <alignment horizontal="center" vertical="center"/>
    </xf>
    <xf numFmtId="0" fontId="10" fillId="0" borderId="0" xfId="6" applyFont="1" applyAlignment="1">
      <alignment horizontal="center"/>
    </xf>
    <xf numFmtId="0" fontId="32" fillId="0" borderId="0" xfId="6" applyFont="1" applyAlignment="1">
      <alignment horizontal="center" vertical="center"/>
    </xf>
    <xf numFmtId="0" fontId="32" fillId="0" borderId="4" xfId="6" applyFont="1" applyBorder="1" applyAlignment="1">
      <alignment horizontal="center" vertical="center"/>
    </xf>
    <xf numFmtId="0" fontId="10" fillId="0" borderId="5" xfId="6" applyFont="1" applyBorder="1" applyAlignment="1">
      <alignment horizontal="center"/>
    </xf>
    <xf numFmtId="49" fontId="25" fillId="0" borderId="80" xfId="7" applyNumberFormat="1" applyFont="1" applyBorder="1" applyAlignment="1">
      <alignment vertical="center" wrapText="1"/>
    </xf>
    <xf numFmtId="49" fontId="25" fillId="0" borderId="78" xfId="7" applyNumberFormat="1" applyFont="1" applyBorder="1" applyAlignment="1">
      <alignment horizontal="center" vertical="top" wrapText="1"/>
    </xf>
    <xf numFmtId="0" fontId="26" fillId="0" borderId="78" xfId="7" applyFont="1" applyBorder="1" applyAlignment="1">
      <alignment horizontal="center" vertical="center" wrapText="1"/>
    </xf>
    <xf numFmtId="0" fontId="12" fillId="0" borderId="78" xfId="7" applyFont="1" applyBorder="1" applyAlignment="1">
      <alignment horizontal="center" vertical="center" wrapText="1"/>
    </xf>
    <xf numFmtId="0" fontId="12" fillId="0" borderId="80" xfId="7" applyFont="1" applyBorder="1" applyAlignment="1">
      <alignment horizontal="center" vertical="top" wrapText="1"/>
    </xf>
    <xf numFmtId="0" fontId="12" fillId="0" borderId="81" xfId="7" applyFont="1" applyBorder="1" applyAlignment="1">
      <alignment horizontal="center" vertical="top" wrapText="1"/>
    </xf>
    <xf numFmtId="0" fontId="12" fillId="0" borderId="79" xfId="7" applyFont="1" applyBorder="1" applyAlignment="1">
      <alignment horizontal="center" vertical="top" wrapText="1"/>
    </xf>
    <xf numFmtId="49" fontId="25" fillId="0" borderId="4" xfId="7" applyNumberFormat="1" applyFont="1" applyBorder="1" applyAlignment="1">
      <alignment horizontal="right" vertical="center" wrapText="1"/>
    </xf>
    <xf numFmtId="0" fontId="12" fillId="0" borderId="0" xfId="7" applyFont="1" applyAlignment="1">
      <alignment horizontal="left" vertical="top" wrapText="1"/>
    </xf>
    <xf numFmtId="0" fontId="19" fillId="0" borderId="0" xfId="7" applyFont="1" applyAlignment="1">
      <alignment horizontal="center"/>
    </xf>
    <xf numFmtId="0" fontId="25" fillId="0" borderId="81" xfId="6" applyFont="1" applyBorder="1" applyAlignment="1">
      <alignment horizontal="center" vertical="top"/>
    </xf>
    <xf numFmtId="0" fontId="13" fillId="0" borderId="0" xfId="7" applyFont="1" applyAlignment="1">
      <alignment horizontal="right"/>
    </xf>
    <xf numFmtId="0" fontId="25" fillId="0" borderId="0" xfId="21" applyFont="1" applyAlignment="1">
      <alignment horizontal="center" vertical="top"/>
    </xf>
    <xf numFmtId="0" fontId="12" fillId="0" borderId="0" xfId="21" applyFont="1" applyAlignment="1">
      <alignment horizontal="left" vertical="top" wrapText="1"/>
    </xf>
    <xf numFmtId="0" fontId="127" fillId="0" borderId="0" xfId="21" applyFont="1" applyAlignment="1">
      <alignment horizontal="center" vertical="center"/>
    </xf>
    <xf numFmtId="0" fontId="13" fillId="0" borderId="0" xfId="21" applyFont="1" applyAlignment="1">
      <alignment horizontal="center" vertical="center"/>
    </xf>
    <xf numFmtId="0" fontId="12" fillId="0" borderId="80" xfId="21" applyFont="1" applyBorder="1" applyAlignment="1">
      <alignment horizontal="center" vertical="center" wrapText="1"/>
    </xf>
    <xf numFmtId="0" fontId="12" fillId="0" borderId="81" xfId="21" applyFont="1" applyBorder="1" applyAlignment="1">
      <alignment horizontal="center" vertical="center" wrapText="1"/>
    </xf>
    <xf numFmtId="0" fontId="12" fillId="0" borderId="79" xfId="21" applyFont="1" applyBorder="1" applyAlignment="1">
      <alignment horizontal="center" vertical="center" wrapText="1"/>
    </xf>
    <xf numFmtId="49" fontId="25" fillId="0" borderId="78" xfId="21" applyNumberFormat="1" applyFont="1" applyBorder="1" applyAlignment="1">
      <alignment horizontal="center" vertical="center" wrapText="1"/>
    </xf>
    <xf numFmtId="0" fontId="13" fillId="0" borderId="78" xfId="21" applyFont="1" applyBorder="1" applyAlignment="1">
      <alignment horizontal="center" vertical="center" wrapText="1"/>
    </xf>
    <xf numFmtId="0" fontId="25" fillId="0" borderId="78" xfId="21" applyFont="1" applyBorder="1" applyAlignment="1">
      <alignment horizontal="center" vertical="center" wrapText="1"/>
    </xf>
    <xf numFmtId="0" fontId="12" fillId="0" borderId="0" xfId="7" applyFont="1" applyAlignment="1" applyProtection="1">
      <alignment horizontal="center" vertical="top" wrapText="1"/>
      <protection locked="0"/>
    </xf>
    <xf numFmtId="0" fontId="129" fillId="0" borderId="0" xfId="21" applyFont="1" applyAlignment="1" applyProtection="1">
      <alignment horizontal="left" wrapText="1"/>
      <protection locked="0"/>
    </xf>
    <xf numFmtId="4" fontId="25" fillId="0" borderId="4" xfId="21" applyNumberFormat="1" applyFont="1" applyBorder="1" applyAlignment="1">
      <alignment horizontal="right" vertical="center" wrapText="1"/>
    </xf>
    <xf numFmtId="49" fontId="25" fillId="0" borderId="78" xfId="8" applyNumberFormat="1" applyFont="1" applyBorder="1" applyAlignment="1">
      <alignment horizontal="center" vertical="center" wrapText="1"/>
    </xf>
    <xf numFmtId="0" fontId="13" fillId="0" borderId="78" xfId="8" applyFont="1" applyBorder="1" applyAlignment="1">
      <alignment horizontal="center" vertical="center" wrapText="1"/>
    </xf>
    <xf numFmtId="0" fontId="25" fillId="0" borderId="78" xfId="8" applyFont="1" applyBorder="1" applyAlignment="1">
      <alignment horizontal="center" vertical="center" wrapText="1"/>
    </xf>
    <xf numFmtId="0" fontId="12" fillId="0" borderId="80" xfId="8" applyFont="1" applyBorder="1" applyAlignment="1">
      <alignment horizontal="center" vertical="center" wrapText="1"/>
    </xf>
    <xf numFmtId="0" fontId="12" fillId="0" borderId="81" xfId="8" applyFont="1" applyBorder="1" applyAlignment="1">
      <alignment horizontal="center" vertical="center" wrapText="1"/>
    </xf>
    <xf numFmtId="0" fontId="12" fillId="0" borderId="79" xfId="8" applyFont="1" applyBorder="1" applyAlignment="1">
      <alignment horizontal="center" vertical="center" wrapText="1"/>
    </xf>
    <xf numFmtId="0" fontId="12" fillId="0" borderId="0" xfId="8" applyFont="1" applyAlignment="1">
      <alignment horizontal="left" vertical="top" wrapText="1"/>
    </xf>
    <xf numFmtId="0" fontId="19" fillId="0" borderId="0" xfId="8" applyFont="1" applyAlignment="1">
      <alignment horizontal="center"/>
    </xf>
    <xf numFmtId="0" fontId="13" fillId="0" borderId="4" xfId="8" applyFont="1" applyBorder="1" applyAlignment="1">
      <alignment horizontal="center"/>
    </xf>
    <xf numFmtId="0" fontId="25" fillId="0" borderId="0" xfId="8" applyFont="1" applyAlignment="1">
      <alignment horizontal="center" vertical="top"/>
    </xf>
    <xf numFmtId="0" fontId="13" fillId="0" borderId="0" xfId="8" applyFont="1" applyAlignment="1">
      <alignment horizontal="right"/>
    </xf>
    <xf numFmtId="0" fontId="62" fillId="0" borderId="0" xfId="8" applyFont="1" applyAlignment="1" applyProtection="1">
      <alignment horizontal="center" wrapText="1"/>
      <protection locked="0"/>
    </xf>
    <xf numFmtId="0" fontId="62" fillId="0" borderId="0" xfId="8" applyFont="1" applyAlignment="1">
      <alignment horizontal="center" vertical="top" wrapText="1"/>
    </xf>
    <xf numFmtId="0" fontId="130" fillId="0" borderId="0" xfId="8" applyFont="1" applyAlignment="1">
      <alignment horizontal="left" wrapText="1"/>
    </xf>
    <xf numFmtId="0" fontId="129" fillId="0" borderId="0" xfId="7" applyFont="1" applyAlignment="1" applyProtection="1">
      <alignment horizontal="left" wrapText="1"/>
      <protection locked="0"/>
    </xf>
    <xf numFmtId="0" fontId="13" fillId="0" borderId="4" xfId="7" applyFont="1" applyBorder="1" applyAlignment="1">
      <alignment horizontal="center"/>
    </xf>
    <xf numFmtId="0" fontId="25" fillId="0" borderId="82" xfId="7" applyFont="1" applyBorder="1" applyAlignment="1">
      <alignment horizontal="center" vertical="top"/>
    </xf>
    <xf numFmtId="0" fontId="12" fillId="0" borderId="80" xfId="7" applyFont="1" applyBorder="1" applyAlignment="1">
      <alignment horizontal="center" vertical="center" wrapText="1"/>
    </xf>
    <xf numFmtId="0" fontId="12" fillId="0" borderId="81" xfId="7" applyFont="1" applyBorder="1" applyAlignment="1">
      <alignment horizontal="center" vertical="center" wrapText="1"/>
    </xf>
    <xf numFmtId="0" fontId="12" fillId="0" borderId="79" xfId="7" applyFont="1" applyBorder="1" applyAlignment="1">
      <alignment horizontal="center" vertical="center" wrapText="1"/>
    </xf>
    <xf numFmtId="49" fontId="25" fillId="0" borderId="77" xfId="7" applyNumberFormat="1" applyFont="1" applyBorder="1" applyAlignment="1">
      <alignment horizontal="center" vertical="center" wrapText="1"/>
    </xf>
    <xf numFmtId="49" fontId="25" fillId="0" borderId="9" xfId="7" applyNumberFormat="1" applyFont="1" applyBorder="1" applyAlignment="1">
      <alignment horizontal="center" vertical="center" wrapText="1"/>
    </xf>
    <xf numFmtId="0" fontId="13" fillId="0" borderId="77" xfId="7" applyFont="1" applyBorder="1" applyAlignment="1">
      <alignment horizontal="center" vertical="center" wrapText="1"/>
    </xf>
    <xf numFmtId="0" fontId="13" fillId="0" borderId="9" xfId="7" applyFont="1" applyBorder="1" applyAlignment="1">
      <alignment horizontal="center" vertical="center" wrapText="1"/>
    </xf>
    <xf numFmtId="0" fontId="25" fillId="0" borderId="77" xfId="7" applyFont="1" applyBorder="1" applyAlignment="1">
      <alignment horizontal="center" vertical="center" wrapText="1"/>
    </xf>
    <xf numFmtId="0" fontId="25" fillId="0" borderId="9" xfId="7" applyFont="1" applyBorder="1" applyAlignment="1">
      <alignment horizontal="center" vertical="center" wrapText="1"/>
    </xf>
    <xf numFmtId="0" fontId="12" fillId="0" borderId="53" xfId="8" applyFont="1" applyBorder="1" applyAlignment="1">
      <alignment horizontal="center" vertical="center" wrapText="1"/>
    </xf>
    <xf numFmtId="0" fontId="12" fillId="0" borderId="52" xfId="8" applyFont="1" applyBorder="1" applyAlignment="1">
      <alignment horizontal="center" vertical="center" wrapText="1"/>
    </xf>
    <xf numFmtId="0" fontId="76" fillId="0" borderId="0" xfId="8" applyFont="1" applyAlignment="1">
      <alignment horizontal="center"/>
    </xf>
    <xf numFmtId="0" fontId="15" fillId="0" borderId="6" xfId="8" applyFont="1" applyBorder="1" applyAlignment="1">
      <alignment horizontal="center" vertical="center" wrapText="1"/>
    </xf>
    <xf numFmtId="0" fontId="15" fillId="0" borderId="9" xfId="8" applyFont="1" applyBorder="1" applyAlignment="1">
      <alignment horizontal="center" vertical="center" wrapText="1"/>
    </xf>
    <xf numFmtId="0" fontId="15" fillId="0" borderId="13" xfId="8" applyFont="1" applyBorder="1" applyAlignment="1">
      <alignment horizontal="center" vertical="center" wrapText="1"/>
    </xf>
    <xf numFmtId="0" fontId="13" fillId="0" borderId="6" xfId="8" applyFont="1" applyBorder="1" applyAlignment="1">
      <alignment horizontal="center" vertical="center" wrapText="1"/>
    </xf>
    <xf numFmtId="0" fontId="13" fillId="0" borderId="9" xfId="8" applyFont="1" applyBorder="1" applyAlignment="1">
      <alignment horizontal="center" vertical="center" wrapText="1"/>
    </xf>
    <xf numFmtId="0" fontId="13" fillId="0" borderId="13" xfId="8" applyFont="1" applyBorder="1" applyAlignment="1">
      <alignment horizontal="center" vertical="center" wrapText="1"/>
    </xf>
    <xf numFmtId="0" fontId="25" fillId="0" borderId="6" xfId="8" applyFont="1" applyBorder="1" applyAlignment="1">
      <alignment horizontal="center" vertical="center" wrapText="1"/>
    </xf>
    <xf numFmtId="0" fontId="25" fillId="0" borderId="9" xfId="8" applyFont="1" applyBorder="1" applyAlignment="1">
      <alignment horizontal="center" vertical="center" wrapText="1"/>
    </xf>
    <xf numFmtId="0" fontId="25" fillId="0" borderId="13" xfId="8" applyFont="1" applyBorder="1" applyAlignment="1">
      <alignment horizontal="center" vertical="center" wrapText="1"/>
    </xf>
    <xf numFmtId="0" fontId="25" fillId="0" borderId="48" xfId="8" applyFont="1" applyBorder="1" applyAlignment="1">
      <alignment horizontal="center" vertical="center" wrapText="1"/>
    </xf>
    <xf numFmtId="0" fontId="25" fillId="0" borderId="49" xfId="8" applyFont="1" applyBorder="1" applyAlignment="1">
      <alignment horizontal="center" vertical="center" wrapText="1"/>
    </xf>
    <xf numFmtId="0" fontId="25" fillId="0" borderId="7" xfId="8" applyFont="1" applyBorder="1" applyAlignment="1">
      <alignment horizontal="center" vertical="center" wrapText="1"/>
    </xf>
    <xf numFmtId="0" fontId="25" fillId="0" borderId="8" xfId="8" applyFont="1" applyBorder="1" applyAlignment="1">
      <alignment horizontal="center" vertical="center" wrapText="1"/>
    </xf>
    <xf numFmtId="0" fontId="25" fillId="0" borderId="11" xfId="8" applyFont="1" applyBorder="1" applyAlignment="1">
      <alignment horizontal="center" vertical="center" wrapText="1"/>
    </xf>
    <xf numFmtId="0" fontId="25" fillId="0" borderId="12" xfId="8" applyFont="1" applyBorder="1" applyAlignment="1">
      <alignment horizontal="center" vertical="center" wrapText="1"/>
    </xf>
    <xf numFmtId="0" fontId="17" fillId="0" borderId="45" xfId="8" applyFont="1" applyBorder="1" applyAlignment="1">
      <alignment horizontal="center" vertical="center" wrapText="1"/>
    </xf>
    <xf numFmtId="0" fontId="15" fillId="0" borderId="0" xfId="7" applyFont="1" applyAlignment="1">
      <alignment horizontal="left" vertical="center" wrapText="1"/>
    </xf>
    <xf numFmtId="0" fontId="12" fillId="0" borderId="0" xfId="7" applyFont="1" applyAlignment="1" applyProtection="1">
      <alignment horizontal="left" vertical="top" wrapText="1"/>
      <protection locked="0"/>
    </xf>
    <xf numFmtId="0" fontId="34" fillId="0" borderId="58" xfId="8" applyFont="1" applyBorder="1" applyAlignment="1">
      <alignment horizontal="center" vertical="center" wrapText="1"/>
    </xf>
    <xf numFmtId="0" fontId="34" fillId="0" borderId="55" xfId="8" applyFont="1" applyBorder="1" applyAlignment="1">
      <alignment horizontal="center" vertical="center" wrapText="1"/>
    </xf>
    <xf numFmtId="0" fontId="34" fillId="0" borderId="56" xfId="8" applyFont="1" applyBorder="1" applyAlignment="1">
      <alignment horizontal="center" vertical="center" wrapText="1"/>
    </xf>
    <xf numFmtId="0" fontId="12" fillId="0" borderId="48" xfId="8" applyFont="1" applyBorder="1" applyAlignment="1">
      <alignment horizontal="center" vertical="center" wrapText="1"/>
    </xf>
    <xf numFmtId="0" fontId="12" fillId="0" borderId="49" xfId="8" applyFont="1" applyBorder="1" applyAlignment="1">
      <alignment horizontal="center" vertical="center" wrapText="1"/>
    </xf>
    <xf numFmtId="0" fontId="12" fillId="0" borderId="7" xfId="8" applyFont="1" applyBorder="1" applyAlignment="1">
      <alignment horizontal="center" vertical="center" wrapText="1"/>
    </xf>
    <xf numFmtId="0" fontId="12" fillId="0" borderId="8" xfId="8" applyFont="1" applyBorder="1" applyAlignment="1">
      <alignment horizontal="center" vertical="center" wrapText="1"/>
    </xf>
    <xf numFmtId="0" fontId="12" fillId="0" borderId="11" xfId="8" applyFont="1" applyBorder="1" applyAlignment="1">
      <alignment horizontal="center" vertical="center" wrapText="1"/>
    </xf>
    <xf numFmtId="0" fontId="12" fillId="0" borderId="12" xfId="8" applyFont="1" applyBorder="1" applyAlignment="1">
      <alignment horizontal="center" vertical="center" wrapText="1"/>
    </xf>
    <xf numFmtId="0" fontId="15" fillId="0" borderId="61" xfId="8" applyFont="1" applyBorder="1" applyAlignment="1">
      <alignment horizontal="center" vertical="center" wrapText="1"/>
    </xf>
    <xf numFmtId="0" fontId="15" fillId="0" borderId="63" xfId="8" applyFont="1" applyBorder="1" applyAlignment="1">
      <alignment horizontal="center" vertical="center" wrapText="1"/>
    </xf>
    <xf numFmtId="0" fontId="15" fillId="0" borderId="62" xfId="8" applyFont="1" applyBorder="1" applyAlignment="1">
      <alignment horizontal="center" vertical="center" wrapText="1"/>
    </xf>
    <xf numFmtId="0" fontId="76" fillId="0" borderId="0" xfId="8" applyFont="1" applyAlignment="1">
      <alignment horizontal="center" wrapText="1"/>
    </xf>
    <xf numFmtId="0" fontId="13" fillId="3" borderId="0" xfId="7" applyFont="1" applyFill="1" applyAlignment="1" applyProtection="1">
      <alignment horizontal="left" wrapText="1"/>
      <protection locked="0"/>
    </xf>
    <xf numFmtId="0" fontId="15" fillId="3" borderId="0" xfId="7" applyFont="1" applyFill="1" applyAlignment="1">
      <alignment horizontal="right" vertical="center" wrapText="1"/>
    </xf>
    <xf numFmtId="0" fontId="76" fillId="3" borderId="0" xfId="8" applyFont="1" applyFill="1" applyAlignment="1">
      <alignment horizontal="center"/>
    </xf>
    <xf numFmtId="0" fontId="25" fillId="3" borderId="0" xfId="8" applyFont="1" applyFill="1" applyAlignment="1">
      <alignment horizontal="center" vertical="top"/>
    </xf>
    <xf numFmtId="0" fontId="15" fillId="3" borderId="66" xfId="8" applyFont="1" applyFill="1" applyBorder="1" applyAlignment="1">
      <alignment horizontal="center" vertical="center" wrapText="1"/>
    </xf>
    <xf numFmtId="0" fontId="13" fillId="3" borderId="66" xfId="8" applyFont="1" applyFill="1" applyBorder="1" applyAlignment="1">
      <alignment horizontal="center" vertical="center" wrapText="1"/>
    </xf>
    <xf numFmtId="0" fontId="25" fillId="3" borderId="66" xfId="8" applyFont="1" applyFill="1" applyBorder="1" applyAlignment="1">
      <alignment horizontal="center" vertical="center" wrapText="1"/>
    </xf>
    <xf numFmtId="0" fontId="17" fillId="3" borderId="66" xfId="8" applyFont="1" applyFill="1" applyBorder="1" applyAlignment="1">
      <alignment horizontal="center" vertical="center" wrapText="1"/>
    </xf>
    <xf numFmtId="0" fontId="76" fillId="3" borderId="0" xfId="8" applyFont="1" applyFill="1" applyAlignment="1">
      <alignment horizontal="center" wrapText="1"/>
    </xf>
    <xf numFmtId="0" fontId="34" fillId="3" borderId="0" xfId="8" applyFont="1" applyFill="1" applyAlignment="1">
      <alignment horizontal="center" vertical="center" wrapText="1"/>
    </xf>
    <xf numFmtId="0" fontId="12" fillId="3" borderId="66" xfId="8" applyFont="1" applyFill="1" applyBorder="1" applyAlignment="1">
      <alignment horizontal="center" vertical="center" wrapText="1"/>
    </xf>
    <xf numFmtId="0" fontId="34" fillId="3" borderId="61" xfId="8" applyFont="1" applyFill="1" applyBorder="1" applyAlignment="1">
      <alignment horizontal="center" vertical="center" wrapText="1"/>
    </xf>
    <xf numFmtId="0" fontId="34" fillId="3" borderId="63" xfId="8" applyFont="1" applyFill="1" applyBorder="1" applyAlignment="1">
      <alignment horizontal="center" vertical="center" wrapText="1"/>
    </xf>
    <xf numFmtId="0" fontId="12" fillId="0" borderId="0" xfId="8" applyFont="1" applyAlignment="1">
      <alignment horizontal="center" vertical="top" wrapText="1"/>
    </xf>
    <xf numFmtId="0" fontId="13" fillId="0" borderId="0" xfId="8" applyFont="1" applyAlignment="1">
      <alignment horizontal="left" vertical="top" wrapText="1"/>
    </xf>
    <xf numFmtId="0" fontId="12" fillId="0" borderId="0" xfId="10" applyFont="1" applyAlignment="1">
      <alignment horizontal="center" vertical="top" wrapText="1"/>
    </xf>
    <xf numFmtId="0" fontId="76" fillId="0" borderId="0" xfId="10" applyFont="1" applyAlignment="1">
      <alignment horizontal="center" vertical="center" wrapText="1"/>
    </xf>
    <xf numFmtId="0" fontId="19" fillId="0" borderId="4" xfId="10" applyFont="1" applyBorder="1" applyAlignment="1">
      <alignment horizontal="center"/>
    </xf>
    <xf numFmtId="0" fontId="25" fillId="0" borderId="5" xfId="10" applyFont="1" applyBorder="1" applyAlignment="1">
      <alignment horizontal="center" vertical="top"/>
    </xf>
    <xf numFmtId="0" fontId="25" fillId="0" borderId="54" xfId="10" applyFont="1" applyBorder="1" applyAlignment="1">
      <alignment horizontal="center" vertical="top"/>
    </xf>
    <xf numFmtId="0" fontId="13" fillId="0" borderId="0" xfId="10" applyFont="1" applyAlignment="1">
      <alignment horizontal="right"/>
    </xf>
    <xf numFmtId="0" fontId="16" fillId="0" borderId="2" xfId="10" applyFont="1" applyBorder="1" applyAlignment="1">
      <alignment horizontal="center" vertical="center" wrapText="1"/>
    </xf>
    <xf numFmtId="0" fontId="16" fillId="0" borderId="10" xfId="10" applyFont="1" applyBorder="1" applyAlignment="1">
      <alignment horizontal="center" vertical="center" wrapText="1"/>
    </xf>
    <xf numFmtId="0" fontId="16" fillId="0" borderId="51" xfId="10" applyFont="1" applyBorder="1" applyAlignment="1">
      <alignment horizontal="center" vertical="center" wrapText="1"/>
    </xf>
    <xf numFmtId="0" fontId="12" fillId="0" borderId="45" xfId="10" applyFont="1" applyBorder="1" applyAlignment="1">
      <alignment horizontal="center" vertical="center" wrapText="1"/>
    </xf>
    <xf numFmtId="0" fontId="16" fillId="0" borderId="53" xfId="10" applyFont="1" applyBorder="1" applyAlignment="1">
      <alignment horizontal="center" vertical="center" wrapText="1"/>
    </xf>
    <xf numFmtId="0" fontId="12" fillId="0" borderId="0" xfId="10" applyFont="1" applyAlignment="1">
      <alignment horizontal="left" vertical="top" wrapText="1"/>
    </xf>
    <xf numFmtId="49" fontId="16" fillId="0" borderId="53" xfId="10" applyNumberFormat="1" applyFont="1" applyBorder="1" applyAlignment="1">
      <alignment horizontal="center" vertical="center" wrapText="1"/>
    </xf>
    <xf numFmtId="49" fontId="16" fillId="0" borderId="51" xfId="10" applyNumberFormat="1" applyFont="1" applyBorder="1" applyAlignment="1">
      <alignment horizontal="center" vertical="center" wrapText="1"/>
    </xf>
    <xf numFmtId="1" fontId="12" fillId="0" borderId="45" xfId="10" applyNumberFormat="1" applyFont="1" applyBorder="1" applyAlignment="1">
      <alignment horizontal="center" vertical="center" wrapText="1"/>
    </xf>
    <xf numFmtId="0" fontId="13" fillId="0" borderId="0" xfId="10" applyFont="1" applyAlignment="1">
      <alignment horizontal="center"/>
    </xf>
    <xf numFmtId="49" fontId="12" fillId="0" borderId="45" xfId="10" applyNumberFormat="1" applyFont="1" applyBorder="1" applyAlignment="1">
      <alignment horizontal="center" vertical="center" wrapText="1"/>
    </xf>
    <xf numFmtId="0" fontId="76" fillId="0" borderId="0" xfId="10" applyFont="1" applyAlignment="1">
      <alignment horizontal="center" wrapText="1"/>
    </xf>
    <xf numFmtId="0" fontId="16" fillId="0" borderId="52" xfId="10" applyFont="1" applyBorder="1" applyAlignment="1">
      <alignment horizontal="center" vertical="center" wrapText="1"/>
    </xf>
    <xf numFmtId="0" fontId="15" fillId="0" borderId="61" xfId="10" applyFont="1" applyBorder="1" applyAlignment="1">
      <alignment horizontal="center" vertical="center" wrapText="1"/>
    </xf>
    <xf numFmtId="0" fontId="15" fillId="0" borderId="62" xfId="10" applyFont="1" applyBorder="1" applyAlignment="1">
      <alignment horizontal="center" vertical="center" wrapText="1"/>
    </xf>
    <xf numFmtId="49" fontId="13" fillId="0" borderId="64" xfId="10" applyNumberFormat="1" applyFont="1" applyBorder="1" applyAlignment="1">
      <alignment horizontal="center" vertical="center" wrapText="1"/>
    </xf>
    <xf numFmtId="49" fontId="13" fillId="0" borderId="13" xfId="10" applyNumberFormat="1" applyFont="1" applyBorder="1" applyAlignment="1">
      <alignment horizontal="center" vertical="center" wrapText="1"/>
    </xf>
    <xf numFmtId="0" fontId="13" fillId="0" borderId="64" xfId="10" applyFont="1" applyBorder="1" applyAlignment="1">
      <alignment horizontal="center" vertical="center" wrapText="1"/>
    </xf>
    <xf numFmtId="0" fontId="13" fillId="0" borderId="13" xfId="10" applyFont="1" applyBorder="1" applyAlignment="1">
      <alignment horizontal="center" vertical="center" wrapText="1"/>
    </xf>
    <xf numFmtId="0" fontId="12" fillId="0" borderId="64" xfId="10" applyFont="1" applyBorder="1" applyAlignment="1">
      <alignment horizontal="center" vertical="center" wrapText="1"/>
    </xf>
    <xf numFmtId="0" fontId="12" fillId="0" borderId="13" xfId="10" applyFont="1" applyBorder="1" applyAlignment="1">
      <alignment horizontal="center" vertical="center" wrapText="1"/>
    </xf>
    <xf numFmtId="0" fontId="19" fillId="0" borderId="0" xfId="10" applyFont="1" applyAlignment="1">
      <alignment horizontal="center"/>
    </xf>
    <xf numFmtId="0" fontId="25" fillId="0" borderId="0" xfId="10" applyFont="1" applyAlignment="1">
      <alignment horizontal="center" vertical="top"/>
    </xf>
    <xf numFmtId="0" fontId="131" fillId="0" borderId="0" xfId="10" applyFont="1" applyAlignment="1">
      <alignment horizontal="center" wrapText="1"/>
    </xf>
    <xf numFmtId="0" fontId="27" fillId="0" borderId="0" xfId="10" applyFont="1" applyAlignment="1">
      <alignment horizontal="center" vertical="center" wrapText="1"/>
    </xf>
    <xf numFmtId="0" fontId="98" fillId="0" borderId="0" xfId="10" applyFont="1" applyAlignment="1">
      <alignment horizontal="left"/>
    </xf>
    <xf numFmtId="0" fontId="84" fillId="0" borderId="66" xfId="10" applyFont="1" applyBorder="1" applyAlignment="1">
      <alignment horizontal="center" vertical="center" wrapText="1"/>
    </xf>
    <xf numFmtId="0" fontId="16" fillId="0" borderId="66" xfId="10" applyFont="1" applyBorder="1" applyAlignment="1">
      <alignment horizontal="center" vertical="center" wrapText="1"/>
    </xf>
    <xf numFmtId="0" fontId="10" fillId="0" borderId="66" xfId="10" applyFont="1" applyBorder="1" applyAlignment="1">
      <alignment horizontal="center" vertical="center" wrapText="1"/>
    </xf>
    <xf numFmtId="49" fontId="10" fillId="0" borderId="66" xfId="10" applyNumberFormat="1" applyFont="1" applyBorder="1" applyAlignment="1">
      <alignment horizontal="center" vertical="center" wrapText="1"/>
    </xf>
    <xf numFmtId="0" fontId="32" fillId="0" borderId="0" xfId="10" applyFont="1" applyAlignment="1">
      <alignment horizontal="center"/>
    </xf>
    <xf numFmtId="0" fontId="31" fillId="0" borderId="0" xfId="10" applyFont="1" applyAlignment="1">
      <alignment horizontal="center" vertical="top"/>
    </xf>
    <xf numFmtId="0" fontId="91" fillId="0" borderId="66" xfId="10" applyFont="1" applyBorder="1" applyAlignment="1">
      <alignment horizontal="center" vertical="center" wrapText="1"/>
    </xf>
    <xf numFmtId="0" fontId="11" fillId="0" borderId="66" xfId="10" applyFont="1" applyBorder="1" applyAlignment="1">
      <alignment horizontal="center" vertical="center" wrapText="1"/>
    </xf>
    <xf numFmtId="0" fontId="32" fillId="0" borderId="59" xfId="0" applyFont="1" applyBorder="1" applyAlignment="1">
      <alignment horizontal="center" vertical="center" wrapText="1"/>
    </xf>
    <xf numFmtId="0" fontId="104" fillId="0" borderId="0" xfId="0" applyFont="1" applyAlignment="1">
      <alignment horizontal="center" vertical="center" wrapText="1"/>
    </xf>
    <xf numFmtId="0" fontId="9" fillId="0" borderId="65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8" fillId="0" borderId="61" xfId="10" applyFont="1" applyBorder="1" applyAlignment="1">
      <alignment horizontal="center" vertical="center" wrapText="1"/>
    </xf>
    <xf numFmtId="0" fontId="8" fillId="0" borderId="62" xfId="10" applyFont="1" applyBorder="1" applyAlignment="1">
      <alignment horizontal="center" vertical="center" wrapText="1"/>
    </xf>
    <xf numFmtId="0" fontId="8" fillId="0" borderId="65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34" fillId="5" borderId="0" xfId="11" applyFont="1" applyFill="1" applyAlignment="1">
      <alignment horizontal="center" wrapText="1"/>
    </xf>
    <xf numFmtId="0" fontId="12" fillId="5" borderId="0" xfId="11" applyFont="1" applyFill="1" applyAlignment="1">
      <alignment horizontal="center"/>
    </xf>
    <xf numFmtId="0" fontId="34" fillId="5" borderId="4" xfId="11" applyFont="1" applyFill="1" applyBorder="1" applyAlignment="1">
      <alignment horizontal="center"/>
    </xf>
    <xf numFmtId="0" fontId="13" fillId="0" borderId="0" xfId="7" applyFont="1" applyAlignment="1">
      <alignment horizontal="left" vertical="top" wrapText="1"/>
    </xf>
    <xf numFmtId="0" fontId="18" fillId="5" borderId="0" xfId="11" applyFill="1" applyAlignment="1">
      <alignment horizontal="center" vertical="center"/>
    </xf>
    <xf numFmtId="0" fontId="9" fillId="0" borderId="0" xfId="3" applyFont="1" applyAlignment="1">
      <alignment horizontal="center" vertical="center" wrapText="1"/>
    </xf>
    <xf numFmtId="0" fontId="19" fillId="5" borderId="4" xfId="11" applyFont="1" applyFill="1" applyBorder="1" applyAlignment="1">
      <alignment horizontal="center"/>
    </xf>
    <xf numFmtId="0" fontId="13" fillId="5" borderId="0" xfId="11" applyFont="1" applyFill="1" applyAlignment="1">
      <alignment horizontal="center"/>
    </xf>
    <xf numFmtId="0" fontId="22" fillId="5" borderId="0" xfId="12" applyFont="1" applyFill="1" applyAlignment="1">
      <alignment horizontal="center" vertical="center"/>
    </xf>
    <xf numFmtId="0" fontId="19" fillId="5" borderId="0" xfId="11" applyFont="1" applyFill="1" applyAlignment="1">
      <alignment horizontal="center" wrapText="1"/>
    </xf>
    <xf numFmtId="0" fontId="15" fillId="0" borderId="0" xfId="7" applyFont="1" applyAlignment="1">
      <alignment horizontal="right" vertical="center" wrapText="1"/>
    </xf>
    <xf numFmtId="0" fontId="35" fillId="5" borderId="0" xfId="12" applyFont="1" applyFill="1" applyAlignment="1">
      <alignment horizontal="center" vertical="center"/>
    </xf>
    <xf numFmtId="0" fontId="32" fillId="0" borderId="0" xfId="3" applyFont="1" applyAlignment="1">
      <alignment horizontal="center" vertical="center" wrapText="1"/>
    </xf>
    <xf numFmtId="0" fontId="12" fillId="0" borderId="0" xfId="3" applyFont="1" applyAlignment="1">
      <alignment horizontal="center" vertical="center" wrapText="1"/>
    </xf>
    <xf numFmtId="0" fontId="34" fillId="5" borderId="0" xfId="11" applyFont="1" applyFill="1" applyAlignment="1">
      <alignment horizontal="center"/>
    </xf>
    <xf numFmtId="0" fontId="12" fillId="0" borderId="0" xfId="3" applyFont="1" applyAlignment="1">
      <alignment horizontal="left" vertical="top" wrapText="1"/>
    </xf>
    <xf numFmtId="4" fontId="13" fillId="3" borderId="45" xfId="12" applyNumberFormat="1" applyFont="1" applyFill="1" applyBorder="1" applyAlignment="1">
      <alignment horizontal="center" vertical="center" wrapText="1"/>
    </xf>
    <xf numFmtId="166" fontId="19" fillId="3" borderId="45" xfId="12" applyNumberFormat="1" applyFont="1" applyFill="1" applyBorder="1" applyAlignment="1">
      <alignment horizontal="center" vertical="center" wrapText="1"/>
    </xf>
    <xf numFmtId="0" fontId="34" fillId="5" borderId="4" xfId="11" applyFont="1" applyFill="1" applyBorder="1" applyAlignment="1">
      <alignment horizontal="center" vertical="center"/>
    </xf>
    <xf numFmtId="166" fontId="13" fillId="3" borderId="45" xfId="12" applyNumberFormat="1" applyFont="1" applyFill="1" applyBorder="1" applyAlignment="1">
      <alignment horizontal="center" vertical="center" wrapText="1"/>
    </xf>
    <xf numFmtId="3" fontId="13" fillId="3" borderId="45" xfId="12" applyNumberFormat="1" applyFont="1" applyFill="1" applyBorder="1" applyAlignment="1">
      <alignment horizontal="center" vertical="center" wrapText="1"/>
    </xf>
    <xf numFmtId="0" fontId="9" fillId="3" borderId="0" xfId="3" applyFont="1" applyFill="1" applyAlignment="1">
      <alignment horizontal="right" vertical="top" wrapText="1"/>
    </xf>
    <xf numFmtId="4" fontId="90" fillId="0" borderId="0" xfId="24" applyNumberFormat="1" applyFont="1" applyAlignment="1">
      <alignment horizontal="center" vertical="center" wrapText="1"/>
    </xf>
    <xf numFmtId="0" fontId="45" fillId="0" borderId="6" xfId="14" applyFont="1" applyBorder="1" applyAlignment="1">
      <alignment horizontal="center" vertical="center" wrapText="1"/>
    </xf>
    <xf numFmtId="0" fontId="44" fillId="0" borderId="0" xfId="14" applyFont="1" applyAlignment="1">
      <alignment horizontal="center" vertical="center" wrapText="1"/>
    </xf>
    <xf numFmtId="0" fontId="45" fillId="0" borderId="1" xfId="14" applyFont="1" applyBorder="1" applyAlignment="1">
      <alignment horizontal="center" vertical="center" wrapText="1"/>
    </xf>
    <xf numFmtId="0" fontId="13" fillId="0" borderId="0" xfId="55" applyFont="1" applyAlignment="1">
      <alignment horizontal="left" vertical="top" wrapText="1"/>
    </xf>
    <xf numFmtId="0" fontId="12" fillId="0" borderId="80" xfId="55" applyFont="1" applyBorder="1" applyAlignment="1">
      <alignment horizontal="center" vertical="center" wrapText="1"/>
    </xf>
    <xf numFmtId="0" fontId="12" fillId="0" borderId="81" xfId="55" applyFont="1" applyBorder="1" applyAlignment="1">
      <alignment horizontal="center" vertical="center" wrapText="1"/>
    </xf>
    <xf numFmtId="0" fontId="12" fillId="0" borderId="79" xfId="55" applyFont="1" applyBorder="1" applyAlignment="1">
      <alignment horizontal="center" vertical="center" wrapText="1"/>
    </xf>
    <xf numFmtId="0" fontId="130" fillId="0" borderId="0" xfId="55" applyFont="1" applyAlignment="1">
      <alignment horizontal="left" wrapText="1"/>
    </xf>
    <xf numFmtId="0" fontId="19" fillId="0" borderId="0" xfId="55" applyFont="1" applyAlignment="1">
      <alignment horizontal="center" wrapText="1"/>
    </xf>
    <xf numFmtId="0" fontId="13" fillId="0" borderId="0" xfId="55" applyFont="1" applyAlignment="1">
      <alignment horizontal="center"/>
    </xf>
    <xf numFmtId="0" fontId="13" fillId="0" borderId="81" xfId="55" applyFont="1" applyBorder="1" applyAlignment="1">
      <alignment horizontal="center"/>
    </xf>
    <xf numFmtId="0" fontId="13" fillId="0" borderId="4" xfId="55" applyFont="1" applyBorder="1" applyAlignment="1">
      <alignment horizontal="right"/>
    </xf>
    <xf numFmtId="0" fontId="12" fillId="0" borderId="80" xfId="55" applyFont="1" applyBorder="1" applyAlignment="1">
      <alignment horizontal="center" vertical="center"/>
    </xf>
    <xf numFmtId="0" fontId="12" fillId="0" borderId="81" xfId="55" applyFont="1" applyBorder="1" applyAlignment="1">
      <alignment horizontal="center" vertical="center"/>
    </xf>
    <xf numFmtId="0" fontId="12" fillId="0" borderId="79" xfId="55" applyFont="1" applyBorder="1" applyAlignment="1">
      <alignment horizontal="center" vertical="center"/>
    </xf>
    <xf numFmtId="0" fontId="12" fillId="3" borderId="0" xfId="3" applyFont="1" applyFill="1" applyAlignment="1">
      <alignment horizontal="left" vertical="top" wrapText="1"/>
    </xf>
    <xf numFmtId="0" fontId="15" fillId="4" borderId="1" xfId="17" applyFont="1" applyFill="1" applyBorder="1" applyAlignment="1">
      <alignment horizontal="center" vertical="center" wrapText="1"/>
    </xf>
    <xf numFmtId="0" fontId="76" fillId="0" borderId="0" xfId="16" applyFont="1" applyAlignment="1">
      <alignment horizontal="center" vertical="center" wrapText="1"/>
    </xf>
    <xf numFmtId="0" fontId="17" fillId="0" borderId="4" xfId="16" applyFont="1" applyBorder="1" applyAlignment="1">
      <alignment horizontal="center" vertical="center" wrapText="1"/>
    </xf>
    <xf numFmtId="0" fontId="12" fillId="0" borderId="1" xfId="16" applyFont="1" applyBorder="1" applyAlignment="1">
      <alignment horizontal="center" vertical="center"/>
    </xf>
    <xf numFmtId="0" fontId="13" fillId="0" borderId="1" xfId="16" applyFont="1" applyBorder="1" applyAlignment="1">
      <alignment horizontal="center" vertical="center"/>
    </xf>
    <xf numFmtId="0" fontId="15" fillId="0" borderId="1" xfId="16" applyFont="1" applyBorder="1" applyAlignment="1">
      <alignment horizontal="center" vertical="center" wrapText="1"/>
    </xf>
    <xf numFmtId="0" fontId="15" fillId="0" borderId="1" xfId="16" applyFont="1" applyBorder="1" applyAlignment="1">
      <alignment horizontal="center" vertical="center"/>
    </xf>
    <xf numFmtId="0" fontId="15" fillId="0" borderId="1" xfId="17" applyFont="1" applyBorder="1" applyAlignment="1">
      <alignment horizontal="center" vertical="center" wrapText="1"/>
    </xf>
    <xf numFmtId="0" fontId="9" fillId="3" borderId="0" xfId="3" applyFont="1" applyFill="1" applyAlignment="1">
      <alignment horizontal="left" vertical="top" wrapText="1"/>
    </xf>
    <xf numFmtId="0" fontId="12" fillId="5" borderId="6" xfId="11" applyFont="1" applyFill="1" applyBorder="1" applyAlignment="1">
      <alignment horizontal="center" vertical="center"/>
    </xf>
    <xf numFmtId="0" fontId="12" fillId="5" borderId="13" xfId="11" applyFont="1" applyFill="1" applyBorder="1" applyAlignment="1">
      <alignment horizontal="center" vertical="center"/>
    </xf>
    <xf numFmtId="0" fontId="12" fillId="5" borderId="6" xfId="11" applyFont="1" applyFill="1" applyBorder="1" applyAlignment="1">
      <alignment horizontal="center" vertical="center" wrapText="1"/>
    </xf>
    <xf numFmtId="0" fontId="12" fillId="5" borderId="13" xfId="11" applyFont="1" applyFill="1" applyBorder="1" applyAlignment="1">
      <alignment horizontal="center" vertical="center" wrapText="1"/>
    </xf>
    <xf numFmtId="0" fontId="12" fillId="3" borderId="2" xfId="11" applyFont="1" applyFill="1" applyBorder="1" applyAlignment="1">
      <alignment horizontal="center" vertical="center" wrapText="1"/>
    </xf>
    <xf numFmtId="0" fontId="12" fillId="3" borderId="3" xfId="11" applyFont="1" applyFill="1" applyBorder="1" applyAlignment="1">
      <alignment horizontal="center" vertical="center" wrapText="1"/>
    </xf>
    <xf numFmtId="0" fontId="12" fillId="5" borderId="2" xfId="11" applyFont="1" applyFill="1" applyBorder="1" applyAlignment="1">
      <alignment horizontal="center" vertical="center" wrapText="1"/>
    </xf>
    <xf numFmtId="0" fontId="12" fillId="5" borderId="3" xfId="11" applyFont="1" applyFill="1" applyBorder="1" applyAlignment="1">
      <alignment horizontal="center" vertical="center" wrapText="1"/>
    </xf>
    <xf numFmtId="0" fontId="12" fillId="5" borderId="0" xfId="11" applyFont="1" applyFill="1" applyAlignment="1">
      <alignment horizontal="left" vertical="top" wrapText="1"/>
    </xf>
    <xf numFmtId="0" fontId="9" fillId="0" borderId="0" xfId="3" applyFont="1" applyAlignment="1">
      <alignment horizontal="right" vertical="center" wrapText="1"/>
    </xf>
    <xf numFmtId="0" fontId="76" fillId="5" borderId="0" xfId="11" applyFont="1" applyFill="1" applyAlignment="1">
      <alignment horizontal="center" wrapText="1"/>
    </xf>
    <xf numFmtId="0" fontId="34" fillId="5" borderId="4" xfId="11" applyFont="1" applyFill="1" applyBorder="1" applyAlignment="1">
      <alignment horizontal="center" wrapText="1"/>
    </xf>
    <xf numFmtId="0" fontId="12" fillId="5" borderId="5" xfId="11" applyFont="1" applyFill="1" applyBorder="1" applyAlignment="1">
      <alignment horizontal="center"/>
    </xf>
    <xf numFmtId="0" fontId="12" fillId="5" borderId="1" xfId="11" applyFont="1" applyFill="1" applyBorder="1" applyAlignment="1">
      <alignment horizontal="center" vertical="center" wrapText="1"/>
    </xf>
    <xf numFmtId="0" fontId="90" fillId="0" borderId="0" xfId="3" applyFont="1" applyAlignment="1">
      <alignment horizontal="center" vertical="center" wrapText="1"/>
    </xf>
    <xf numFmtId="0" fontId="76" fillId="0" borderId="0" xfId="11" applyFont="1" applyAlignment="1">
      <alignment horizontal="center" wrapText="1"/>
    </xf>
    <xf numFmtId="0" fontId="12" fillId="0" borderId="1" xfId="11" applyFont="1" applyBorder="1" applyAlignment="1">
      <alignment horizontal="center" vertical="center"/>
    </xf>
    <xf numFmtId="0" fontId="12" fillId="0" borderId="1" xfId="11" applyFont="1" applyBorder="1" applyAlignment="1">
      <alignment horizontal="center" vertical="center" wrapText="1"/>
    </xf>
    <xf numFmtId="0" fontId="12" fillId="0" borderId="5" xfId="11" applyFont="1" applyBorder="1" applyAlignment="1">
      <alignment horizontal="center"/>
    </xf>
    <xf numFmtId="0" fontId="35" fillId="0" borderId="0" xfId="12" applyFont="1" applyAlignment="1">
      <alignment horizontal="center" vertical="center"/>
    </xf>
    <xf numFmtId="0" fontId="34" fillId="0" borderId="0" xfId="11" applyFont="1" applyAlignment="1">
      <alignment horizontal="center" wrapText="1"/>
    </xf>
    <xf numFmtId="0" fontId="13" fillId="3" borderId="1" xfId="3" applyFont="1" applyFill="1" applyBorder="1" applyAlignment="1">
      <alignment horizontal="center" vertical="center" wrapText="1"/>
    </xf>
    <xf numFmtId="0" fontId="12" fillId="3" borderId="1" xfId="3" applyFont="1" applyFill="1" applyBorder="1" applyAlignment="1">
      <alignment horizontal="center" vertical="center" wrapText="1"/>
    </xf>
    <xf numFmtId="0" fontId="12" fillId="3" borderId="5" xfId="3" applyFont="1" applyFill="1" applyBorder="1" applyAlignment="1">
      <alignment horizontal="center" vertical="center" wrapText="1"/>
    </xf>
    <xf numFmtId="0" fontId="12" fillId="3" borderId="0" xfId="3" applyFont="1" applyFill="1" applyAlignment="1">
      <alignment horizontal="center" vertical="center" wrapText="1"/>
    </xf>
    <xf numFmtId="0" fontId="19" fillId="3" borderId="0" xfId="3" applyFont="1" applyFill="1" applyAlignment="1">
      <alignment horizontal="center" vertical="center" wrapText="1"/>
    </xf>
    <xf numFmtId="0" fontId="25" fillId="3" borderId="4" xfId="3" applyFont="1" applyFill="1" applyBorder="1" applyAlignment="1">
      <alignment horizontal="center" vertical="top"/>
    </xf>
    <xf numFmtId="0" fontId="12" fillId="5" borderId="1" xfId="11" applyFont="1" applyFill="1" applyBorder="1" applyAlignment="1">
      <alignment horizontal="center" vertical="center"/>
    </xf>
    <xf numFmtId="0" fontId="12" fillId="3" borderId="1" xfId="11" applyFont="1" applyFill="1" applyBorder="1" applyAlignment="1">
      <alignment horizontal="center" vertical="center" wrapText="1"/>
    </xf>
    <xf numFmtId="0" fontId="32" fillId="0" borderId="51" xfId="33" applyFont="1" applyBorder="1" applyAlignment="1">
      <alignment horizontal="center" vertical="center"/>
    </xf>
    <xf numFmtId="0" fontId="77" fillId="0" borderId="0" xfId="33" applyFont="1" applyAlignment="1">
      <alignment horizontal="left" wrapText="1"/>
    </xf>
    <xf numFmtId="0" fontId="77" fillId="0" borderId="0" xfId="33" applyFont="1" applyAlignment="1">
      <alignment horizontal="center"/>
    </xf>
    <xf numFmtId="0" fontId="77" fillId="0" borderId="0" xfId="33" applyFont="1" applyAlignment="1">
      <alignment horizontal="right"/>
    </xf>
    <xf numFmtId="0" fontId="66" fillId="0" borderId="0" xfId="33" applyFont="1" applyAlignment="1">
      <alignment horizontal="right"/>
    </xf>
    <xf numFmtId="0" fontId="66" fillId="0" borderId="0" xfId="33" applyFont="1" applyAlignment="1">
      <alignment horizontal="center" vertical="center"/>
    </xf>
    <xf numFmtId="0" fontId="67" fillId="0" borderId="0" xfId="33" applyFont="1" applyAlignment="1">
      <alignment horizontal="center" vertical="center" wrapText="1"/>
    </xf>
    <xf numFmtId="0" fontId="32" fillId="0" borderId="37" xfId="33" applyFont="1" applyBorder="1" applyAlignment="1">
      <alignment horizontal="center" vertical="center" wrapText="1"/>
    </xf>
    <xf numFmtId="0" fontId="32" fillId="0" borderId="39" xfId="33" applyFont="1" applyBorder="1" applyAlignment="1">
      <alignment horizontal="center" vertical="center"/>
    </xf>
    <xf numFmtId="0" fontId="54" fillId="0" borderId="37" xfId="33" applyFont="1" applyBorder="1" applyAlignment="1">
      <alignment horizontal="center" vertical="center"/>
    </xf>
    <xf numFmtId="0" fontId="54" fillId="0" borderId="39" xfId="33" applyFont="1" applyBorder="1" applyAlignment="1">
      <alignment horizontal="center" vertical="center"/>
    </xf>
    <xf numFmtId="0" fontId="54" fillId="0" borderId="26" xfId="33" applyFon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68" fillId="0" borderId="26" xfId="33" applyFont="1" applyBorder="1" applyAlignment="1">
      <alignment horizontal="center" vertical="center" wrapText="1"/>
    </xf>
    <xf numFmtId="0" fontId="0" fillId="0" borderId="21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69" fillId="0" borderId="40" xfId="33" applyFont="1" applyBorder="1" applyAlignment="1">
      <alignment horizontal="center" vertical="center"/>
    </xf>
    <xf numFmtId="0" fontId="69" fillId="0" borderId="15" xfId="33" applyFont="1" applyBorder="1" applyAlignment="1">
      <alignment horizontal="center" vertical="center"/>
    </xf>
    <xf numFmtId="0" fontId="69" fillId="0" borderId="35" xfId="33" applyFont="1" applyBorder="1" applyAlignment="1">
      <alignment horizontal="center" vertical="center"/>
    </xf>
    <xf numFmtId="0" fontId="69" fillId="0" borderId="16" xfId="33" applyFont="1" applyBorder="1" applyAlignment="1">
      <alignment horizontal="center" vertical="center"/>
    </xf>
    <xf numFmtId="0" fontId="69" fillId="0" borderId="37" xfId="33" applyFont="1" applyBorder="1" applyAlignment="1">
      <alignment horizontal="center" vertical="center"/>
    </xf>
  </cellXfs>
  <cellStyles count="56">
    <cellStyle name="Excel Built-in Normal" xfId="39"/>
    <cellStyle name="Відсотковий 2" xfId="25"/>
    <cellStyle name="Звичайний 2" xfId="1"/>
    <cellStyle name="Звичайний 3" xfId="31"/>
    <cellStyle name="Обычный" xfId="0" builtinId="0"/>
    <cellStyle name="Обычный 11" xfId="26"/>
    <cellStyle name="Обычный 15 2" xfId="6"/>
    <cellStyle name="Обычный 15 3" xfId="9"/>
    <cellStyle name="Обычный 15 4" xfId="34"/>
    <cellStyle name="Обычный 16" xfId="17"/>
    <cellStyle name="Обычный 2" xfId="12"/>
    <cellStyle name="Обычный 2 17" xfId="33"/>
    <cellStyle name="Обычный 2 2" xfId="15"/>
    <cellStyle name="Обычный 2 2 2 8" xfId="16"/>
    <cellStyle name="Обычный 2 3" xfId="47"/>
    <cellStyle name="Обычный 2 4" xfId="38"/>
    <cellStyle name="Обычный 3" xfId="2"/>
    <cellStyle name="Обычный 3 10" xfId="14"/>
    <cellStyle name="Обычный 3 10 6" xfId="24"/>
    <cellStyle name="Обычный 3 11 2 2 2" xfId="8"/>
    <cellStyle name="Обычный 3 11 2 2 2 2" xfId="53"/>
    <cellStyle name="Обычный 3 11 3 2" xfId="7"/>
    <cellStyle name="Обычный 3 11 3 2 2" xfId="22"/>
    <cellStyle name="Обычный 3 11 3 2 2 2" xfId="49"/>
    <cellStyle name="Обычный 3 11 3 2 3" xfId="44"/>
    <cellStyle name="Обычный 3 11 3 3" xfId="20"/>
    <cellStyle name="Обычный 3 11 3 3 2" xfId="21"/>
    <cellStyle name="Обычный 3 2" xfId="54"/>
    <cellStyle name="Обычный 3 2 2" xfId="50"/>
    <cellStyle name="Обычный 3 5" xfId="13"/>
    <cellStyle name="Обычный 4" xfId="3"/>
    <cellStyle name="Обычный 4 2" xfId="19"/>
    <cellStyle name="Обычный 4 2 2" xfId="40"/>
    <cellStyle name="Обычный 4 2 3" xfId="4"/>
    <cellStyle name="Обычный 4 6 2 2" xfId="55"/>
    <cellStyle name="Обычный 4 6 2 2 2" xfId="10"/>
    <cellStyle name="Обычный 4 6 2 2 2 2" xfId="48"/>
    <cellStyle name="Обычный 4 7 3" xfId="18"/>
    <cellStyle name="Обычный 5" xfId="41"/>
    <cellStyle name="Обычный 5 2" xfId="45"/>
    <cellStyle name="Обычный 6" xfId="43"/>
    <cellStyle name="Обычный 7" xfId="51"/>
    <cellStyle name="Обычный_Додатки по тарифам" xfId="11"/>
    <cellStyle name="Процентный" xfId="27" builtinId="5"/>
    <cellStyle name="Процентный 2" xfId="5"/>
    <cellStyle name="Процентный 2 2" xfId="29"/>
    <cellStyle name="Процентный 3" xfId="28"/>
    <cellStyle name="Процентный 4" xfId="37"/>
    <cellStyle name="Процентный 5" xfId="42"/>
    <cellStyle name="Процентный 7" xfId="36"/>
    <cellStyle name="Финансовый" xfId="35" builtinId="3"/>
    <cellStyle name="Финансовый 2" xfId="46"/>
    <cellStyle name="Финансовый 2 2" xfId="52"/>
    <cellStyle name="Финансовый 4" xfId="30"/>
    <cellStyle name="Фінансовий 2" xfId="23"/>
    <cellStyle name="Фінансовий 3" xfId="32"/>
  </cellStyles>
  <dxfs count="120"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indexed="9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ont>
        <b/>
        <i val="0"/>
      </font>
      <fill>
        <patternFill>
          <bgColor indexed="10"/>
        </patternFill>
      </fill>
    </dxf>
    <dxf>
      <font>
        <color indexed="9"/>
      </font>
    </dxf>
    <dxf>
      <font>
        <b/>
        <i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lor indexed="9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theme="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b/>
        <i val="0"/>
      </font>
      <fill>
        <patternFill>
          <bgColor indexed="10"/>
        </patternFill>
      </fill>
    </dxf>
  </dxfs>
  <tableStyles count="0" defaultTableStyle="TableStyleMedium2" defaultPivotStyle="PivotStyleLight16"/>
  <colors>
    <mruColors>
      <color rgb="FFFF6D6D"/>
      <color rgb="FFB9FFFF"/>
      <color rgb="FF0000CC"/>
      <color rgb="FFC1C1FF"/>
      <color rgb="FFCC66FF"/>
      <color rgb="FFFFFFCC"/>
      <color rgb="FFFF9BCD"/>
      <color rgb="FFEACFF9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7.xml"/><Relationship Id="rId47" Type="http://schemas.openxmlformats.org/officeDocument/2006/relationships/externalLink" Target="externalLinks/externalLink12.xml"/><Relationship Id="rId63" Type="http://schemas.openxmlformats.org/officeDocument/2006/relationships/externalLink" Target="externalLinks/externalLink28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45" Type="http://schemas.openxmlformats.org/officeDocument/2006/relationships/externalLink" Target="externalLinks/externalLink10.xml"/><Relationship Id="rId53" Type="http://schemas.openxmlformats.org/officeDocument/2006/relationships/externalLink" Target="externalLinks/externalLink18.xml"/><Relationship Id="rId58" Type="http://schemas.openxmlformats.org/officeDocument/2006/relationships/externalLink" Target="externalLinks/externalLink23.xml"/><Relationship Id="rId66" Type="http://schemas.openxmlformats.org/officeDocument/2006/relationships/externalLink" Target="externalLinks/externalLink3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6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8.xml"/><Relationship Id="rId48" Type="http://schemas.openxmlformats.org/officeDocument/2006/relationships/externalLink" Target="externalLinks/externalLink13.xml"/><Relationship Id="rId56" Type="http://schemas.openxmlformats.org/officeDocument/2006/relationships/externalLink" Target="externalLinks/externalLink21.xml"/><Relationship Id="rId64" Type="http://schemas.openxmlformats.org/officeDocument/2006/relationships/externalLink" Target="externalLinks/externalLink29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46" Type="http://schemas.openxmlformats.org/officeDocument/2006/relationships/externalLink" Target="externalLinks/externalLink11.xml"/><Relationship Id="rId59" Type="http://schemas.openxmlformats.org/officeDocument/2006/relationships/externalLink" Target="externalLinks/externalLink24.xml"/><Relationship Id="rId67" Type="http://schemas.openxmlformats.org/officeDocument/2006/relationships/externalLink" Target="externalLinks/externalLink3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6.xml"/><Relationship Id="rId54" Type="http://schemas.openxmlformats.org/officeDocument/2006/relationships/externalLink" Target="externalLinks/externalLink19.xml"/><Relationship Id="rId62" Type="http://schemas.openxmlformats.org/officeDocument/2006/relationships/externalLink" Target="externalLinks/externalLink27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49" Type="http://schemas.openxmlformats.org/officeDocument/2006/relationships/externalLink" Target="externalLinks/externalLink14.xml"/><Relationship Id="rId57" Type="http://schemas.openxmlformats.org/officeDocument/2006/relationships/externalLink" Target="externalLinks/externalLink2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9.xml"/><Relationship Id="rId52" Type="http://schemas.openxmlformats.org/officeDocument/2006/relationships/externalLink" Target="externalLinks/externalLink17.xml"/><Relationship Id="rId60" Type="http://schemas.openxmlformats.org/officeDocument/2006/relationships/externalLink" Target="externalLinks/externalLink25.xml"/><Relationship Id="rId65" Type="http://schemas.openxmlformats.org/officeDocument/2006/relationships/externalLink" Target="externalLinks/externalLink3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4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15.xml"/><Relationship Id="rId55" Type="http://schemas.openxmlformats.org/officeDocument/2006/relationships/externalLink" Target="externalLinks/externalLink2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311\Tanya\&#1058;&#1045;&#1055;\2006_TE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pldir200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000\archiv\ekonomisty\Kaznacheystvo\&#1041;&#1044;&#1044;&#1057;\&#1041;&#1044;&#1044;&#1057;_06\&#1041;&#1102;&#1076;&#1078;&#1077;&#1090;_06\&#1071;&#1085;&#1074;&#1072;&#1088;&#1100;_&#1041;_06\&#1043;&#1088;&#1091;&#1087;&#1087;&#1072;\&#1069;&#1085;&#1077;&#1088;&#1075;&#1086;&#1087;&#1088;&#1086;&#1077;&#1082;&#1090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1052;&#1086;&#1080;%20&#1076;&#1086;&#1082;&#1091;&#1084;&#1077;&#1085;&#1090;&#1099;\PEV2000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c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074;&#1080;&#1088;&#1086;&#1073;&#1085;%20&#1087;&#1086;&#1089;&#1083;&#1091;&#1075;&#1080;.xls" TargetMode="External"/></Relationships>
</file>

<file path=xl/externalLinks/_rels/externalLink15.xml.rels><?xml version="1.0" encoding="UTF-8" standalone="yes"?>
<Relationships xmlns="http://schemas.openxmlformats.org/package/2006/relationships"><Relationship Id="rId2" Type="http://schemas.microsoft.com/office/2019/04/relationships/externalLinkLongPath" Target="file:///\\trm-pev06\&#1052;&#1086;&#1080;%20&#1076;&#1086;&#1082;&#1091;&#1084;&#1077;&#1085;&#1090;&#1099;\Documents%20and%20Settings\Leontyeva\Local%20Settings\Temporary%20Internet%20Files\OLK7D\Documents%20and%20Settings\grechko\Local%20Settings\Temporary%20Internet%20Files\OLK30F\&#1082;&#1072;&#1079;&#1072;&#1085;&#1095;&#1077;&#1081;&#1089;&#1090;&#1074;&#1086;\&#1092;&#1080;&#1085;&#1087;&#1083;&#1072;&#1085;%20&#1084;&#1077;&#1089;&#1103;&#1095;&#1085;&#1099;&#1081;\&#1087;&#1091;_&#1041;_10.06.xls?2876E054" TargetMode="External"/><Relationship Id="rId1" Type="http://schemas.openxmlformats.org/officeDocument/2006/relationships/externalLinkPath" Target="file:///\\2876E054\&#1087;&#1091;_&#1041;_10.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O\EO\EXAMPLES\1999\TRANZI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ostok\data\&#1044;&#1080;&#1088;&#1077;&#1082;&#1094;&#1080;&#1103;%20&#1087;&#1086;%20&#1101;&#1082;&#1086;&#1085;&#1086;&#1084;&#1080;&#1082;&#1077;%20&#1080;%20&#1092;&#1080;&#1085;&#1072;&#1085;&#1089;&#1072;&#1084;\&#1069;&#1082;&#1086;&#1085;&#1086;&#1084;&#1080;&#1095;&#1077;&#1089;&#1082;&#1080;&#1081;%20&#1086;&#1090;&#1076;&#1077;&#1083;\&#1041;&#1102;&#1076;&#1078;&#1077;&#1090;&#1080;&#1088;&#1086;&#1074;&#1072;&#1085;&#1080;&#1077;%202007\&#1052;&#1086;&#1076;&#1077;&#1083;&#1100;%20&#1041;&#1055;\&#1058;&#1088;&#1077;&#1090;&#1100;&#1077;%20&#1088;&#1072;&#1089;&#1089;&#1084;&#1086;&#1090;&#1088;&#1077;&#1085;&#1080;&#1077;\Man%20account%20model%20ENERGY%20TEMPLATE%20-&#1096;&#1072;&#1073;&#1083;&#1086;&#1085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ruslan\Local%20Settings\Temporary%20Internet%20Files\Content.IE5\D98IBRXL\Budgets\09_2003\&#1073;&#1102;&#1076;&#1078;&#1077;&#1090;%20&#1089;&#1077;&#1085;&#1090;&#1103;&#1073;&#1088;&#1100;%20&#1086;&#1082;&#1086;&#1085;&#1095;&#1072;&#1090;&#1077;&#1083;&#1100;&#1085;&#1099;&#1081;%20&#1074;&#1072;&#1088;&#1080;&#1072;&#1085;&#1090;%20&#1093;&#1093;&#1093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&#1052;&#1086;&#1080;%20&#1076;&#1086;&#1082;&#1091;&#1084;&#1077;&#1085;&#1090;&#1099;\PEV200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EO\EO\EXAMPLES\1999\TRANZI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PODR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FAKT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50;&#1052;_2007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dtek\&#1044;&#1080;&#1088;&#1077;&#1082;&#1094;&#1080;&#1103;%20&#1087;&#1086;%20&#1092;&#1080;&#1085;&#1072;&#1085;&#1089;&#1072;&#1084;\&#1069;&#1082;&#1086;&#1085;&#1086;&#1084;&#1080;&#1095;&#1077;&#1089;&#1082;&#1080;&#1081;%20&#1076;&#1077;&#1087;&#1072;&#1088;&#1090;&#1072;&#1084;&#1077;&#1085;&#1090;\&#1055;&#1083;&#1072;&#1085;&#1086;&#1074;&#1086;-&#1072;&#1085;&#1072;&#1083;&#1080;&#1090;&#1080;&#1095;&#1077;&#1089;&#1082;&#1080;&#1081;%20&#1086;&#1090;&#1076;&#1077;&#1083;\&#1054;&#1087;&#1077;&#1088;&#1072;&#1090;&#1080;&#1074;&#1085;&#1086;&#1077;%20&#1087;&#1083;&#1072;&#1085;&#1080;&#1088;&#1086;&#1074;&#1072;&#1085;&#1080;&#1077;%202007\&#1071;&#1085;&#1074;&#1072;&#1088;&#1100;\&#1048;&#1060;&#1055;\&#1042;&#1069;\&#1060;&#1077;&#1074;&#1088;&#1072;&#1083;&#1100;\&#1060;&#1055;\&#1060;&#1086;&#1088;&#1084;&#1072;&#1090;_&#1042;&#1069;+&#1058;&#1056;&#1055;_02.0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ER\VOL2\EO2\EXAMPLES\1998\TRANZI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26\Plan2011\Plan2011\Plan2010\&#1043;&#1088;.&#1053;\&#1041;&#1102;&#1076;&#1078;&#1077;&#1090;%202010\Proekt_%202009\PLAN2002\SVOD_NEW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Monthly-&#1057;&#1099;&#1088;&#1100;&#1077;\08&#1058;&#1072;&#1084;&#1086;&#1078;&#1077;&#1085;&#1085;&#1072;&#1103;%20&#1089;&#1090;&#1072;&#1090;&#1080;&#1089;&#1090;&#1080;&#1082;&#1072;\&#1060;&#1077;&#1088;&#1088;&#1086;&#1089;&#1087;&#1083;&#1072;&#1074;&#1099;\&#1060;&#1077;&#1088;&#1088;_97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55;&#1045;&#1042;/NAKAZY/TEMP/FINPLAN%2003.2009/&#1060;&#1080;&#1085;&#1087;&#1083;&#1072;&#1085;%20&#1087;&#1091;&#1089;&#1090;&#1086;&#1081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ey\accelerate\Accelerate\Monthly-&#1057;&#1099;&#1088;&#1100;&#1077;\&#1063;&#1091;&#1075;&#1091;&#1085;_&#1056;&#1086;&#1089;_9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Users/836D~1/AppData/Local/Temp/&#1050;&#1080;&#1077;&#1074;/2015/&#1054;&#1073;&#1108;&#1084;&#1080;%20&#1089;&#1087;&#1086;&#1078;&#1080;&#1074;&#1072;&#1085;&#1085;&#1103;%20&#1043;&#1042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1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2;&#1086;&#1080;%20&#1076;&#1086;&#1082;&#1091;&#1084;&#1077;&#1085;&#1090;&#1099;\PEV2000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2;&#1086;&#1080;%20&#1076;&#1086;&#1082;&#1091;&#1084;&#1077;&#1085;&#1090;&#1099;\PEV2000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SVOD_NEW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WINDOWS\TEMP\I-1\tar%20%20ee%209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6peon\e_peon$\214\PL2006\v9_06_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&#1052;&#1086;&#1080;%20&#1076;&#1086;&#1082;&#1091;&#1084;&#1077;&#1085;&#1090;&#1099;\&#1052;&#1086;&#1103;%20&#1088;&#1072;&#1073;&#1086;&#1090;&#1072;\&#1056;&#1072;&#1089;&#1093;&#1086;&#1076;%20&#1042;&#1042;%20&#1074;%202001%20&#1075;\&#1056;&#1072;&#1089;&#1093;&#1086;&#1076;%20&#1042;&#1042;%20&#1074;%202001%20&#1075;.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8;&#1072;&#1073;&#1083;&#1080;&#1094;&#1099;\0&#1056;&#1072;&#1073;&#1086;&#1095;&#1072;&#1103;\&#1060;&#1077;&#1088;&#1088;_0200&#1059;&#1082;&#1088;&#1072;&#1080;&#1085;&#1072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7;&#1099;&#1088;&#1100;&#1077;\05&#1060;&#1077;&#1088;&#1088;&#1086;\&#1040;&#1085;&#1072;&#1083;&#1080;&#1079;%20&#1088;&#1086;&#1089;&#1089;&#1080;&#1081;&#1089;&#1082;&#1086;&#1075;&#1086;%20&#1080;&#1084;&#1087;&#1086;&#1088;&#1090;&#1072;\&#1040;&#1085;&#1072;&#1083;&#1080;&#1079;_Mn_SiMn_&#1080;&#1102;&#1083;&#1100;20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Ф2"/>
      <sheetName val="Зведений балан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Д (анал)"/>
      <sheetName val="м_812"/>
      <sheetName val="рік"/>
      <sheetName val="tar ee 99"/>
      <sheetName val="Ф2"/>
      <sheetName val="ат_на 2004_витрати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видам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PR"/>
      <sheetName val="Шифр"/>
      <sheetName val="Цены СНГ"/>
      <sheetName val="Свод_по_видам"/>
      <sheetName val="свод_по_ЦФО"/>
      <sheetName val="предприятия"/>
      <sheetName val="БЗ"/>
      <sheetName val="assump"/>
      <sheetName val="Шкала"/>
      <sheetName val="ФинПоказатели"/>
      <sheetName val="шахматка"/>
      <sheetName val="График реализации"/>
      <sheetName val="Свод_по_видам1"/>
      <sheetName val="свод_по_ЦФО1"/>
      <sheetName val="Цены_СНГ"/>
      <sheetName val="L9"/>
      <sheetName val="Свод_по_видам2"/>
      <sheetName val="свод_по_ЦФО2"/>
      <sheetName val="Цены_СНГ1"/>
      <sheetName val="График_реализации"/>
      <sheetName val="Свод_по_видам3"/>
      <sheetName val="свод_по_ЦФО3"/>
      <sheetName val="Цены_СНГ2"/>
      <sheetName val="График_реализации1"/>
      <sheetName val="Свод_по_видам4"/>
      <sheetName val="свод_по_ЦФО4"/>
      <sheetName val="Цены_СНГ3"/>
      <sheetName val="График_реализации2"/>
      <sheetName val="Свод_по_видам5"/>
      <sheetName val="свод_по_ЦФО5"/>
      <sheetName val="Цены_СНГ4"/>
      <sheetName val="График_реализации3"/>
      <sheetName val="Свод_по_видам6"/>
      <sheetName val="свод_по_ЦФО6"/>
      <sheetName val="Цены_СНГ5"/>
      <sheetName val="График_реализации4"/>
      <sheetName val="Лист7 БЗСервис Инвест30.10.2013"/>
      <sheetName val="апрель (корректировка 20.03.13)"/>
      <sheetName val="типи данних філі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движение комб. скр.конв."/>
      <sheetName val="assump"/>
      <sheetName val="МТР Газ Україн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2"/>
      <sheetName val="_Т1"/>
      <sheetName val="_Т4"/>
      <sheetName val="_Т5"/>
      <sheetName val="_Т6"/>
      <sheetName val="_Т7"/>
      <sheetName val="_Т8"/>
      <sheetName val="_Т9"/>
      <sheetName val="_Т10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Январь"/>
      <sheetName val="Свод_(2)5"/>
      <sheetName val="Собів__ГПЗ_5"/>
      <sheetName val="адм_витр__5"/>
      <sheetName val="_BS_Stat_31-12-015"/>
      <sheetName val="Цены_СНГ5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1998"/>
      <sheetName val="Состав Группы"/>
      <sheetName val="DICTS"/>
      <sheetName val="Общ.данные"/>
      <sheetName val="Ini"/>
      <sheetName val="разом  20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 (2)"/>
      <sheetName val="транс"/>
      <sheetName val="вдоск"/>
      <sheetName val="зал"/>
      <sheetName val="вир послуг"/>
      <sheetName val="МТР Газ України"/>
      <sheetName val="assump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  <sheetName val="Шифр"/>
      <sheetName val="шахматка"/>
      <sheetName val="скм"/>
      <sheetName val="Д-К"/>
      <sheetName val="ФП"/>
      <sheetName val="БП"/>
      <sheetName val="пу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МТР Газ України"/>
      <sheetName val="assump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KOEF"/>
      <sheetName val="Лист1"/>
      <sheetName val="TRANZIT"/>
    </sheetNames>
    <definedNames>
      <definedName name="ShowFil"/>
    </defined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"/>
      <sheetName val="Пакет"/>
      <sheetName val="Баланс"/>
      <sheetName val="ФинРез"/>
      <sheetName val="Корректировки"/>
      <sheetName val="ФинПоказатели"/>
      <sheetName val="Ф1-010,030"/>
      <sheetName val="Ф1-020"/>
      <sheetName val="КапИнвест"/>
      <sheetName val="ФактКапИнвест"/>
      <sheetName val="Ф1-040-45"/>
      <sheetName val="Ф1-050"/>
      <sheetName val="Ф1-070"/>
      <sheetName val="Ф1-100-140"/>
      <sheetName val="Ф1-150"/>
      <sheetName val="Ф1-160"/>
      <sheetName val="Прил-е к Ф1-160"/>
      <sheetName val="Ф1-170-200"/>
      <sheetName val="Ф1-180"/>
      <sheetName val="Прил-е к Ф1-180"/>
      <sheetName val="Ф1-210"/>
      <sheetName val="Прил-е к Ф1-210"/>
      <sheetName val="Ф1-220"/>
      <sheetName val="Ф1-230-240"/>
      <sheetName val="Ф1-250"/>
      <sheetName val="Ф1-270"/>
      <sheetName val="Ф1-300"/>
      <sheetName val="Ф1-420"/>
      <sheetName val="Ф1-440"/>
      <sheetName val="Ф1-450"/>
      <sheetName val="Ф1-470"/>
      <sheetName val="Ф1-500"/>
      <sheetName val="Анализ кредитов"/>
      <sheetName val="Ф1-510"/>
      <sheetName val="Ф1-520"/>
      <sheetName val="Ф1-530"/>
      <sheetName val="Ф1-540"/>
      <sheetName val="Ф1-550-600"/>
      <sheetName val="Ф1-610"/>
      <sheetName val="Ф2-035"/>
      <sheetName val="Ф2-040"/>
      <sheetName val="Ф2-060,090"/>
      <sheetName val="Ф2-080"/>
      <sheetName val="Ф2-110,150"/>
      <sheetName val="Ф2-120"/>
      <sheetName val="Ф2-070"/>
      <sheetName val="Ф2-130,160"/>
      <sheetName val="Ф2-140"/>
      <sheetName val="Ф2-180"/>
      <sheetName val="Персонал"/>
      <sheetName val="Остатки по расчетам в Группе"/>
      <sheetName val="Состав Группы"/>
      <sheetName val="_Т2"/>
      <sheetName val="Прил-е_к_Ф1-160"/>
      <sheetName val="Прил-е_к_Ф1-180"/>
      <sheetName val="Прил-е_к_Ф1-210"/>
      <sheetName val="Анализ_кредитов"/>
      <sheetName val="Остатки_по_расчетам_в_Группе"/>
      <sheetName val="Состав_Группы"/>
      <sheetName val="PR"/>
      <sheetName val="Шифр"/>
      <sheetName val="Прил-е_к_Ф1-1601"/>
      <sheetName val="Прил-е_к_Ф1-1801"/>
      <sheetName val="Прил-е_к_Ф1-2101"/>
      <sheetName val="Анализ_кредитов1"/>
      <sheetName val="Остатки_по_расчетам_в_Группе1"/>
      <sheetName val="Состав_Группы1"/>
      <sheetName val="Январь 2008"/>
      <sheetName val="МТР Газ України"/>
      <sheetName val="рік"/>
    </sheetNames>
    <sheetDataSet>
      <sheetData sheetId="0">
        <row r="49">
          <cell r="C49">
            <v>5.3</v>
          </cell>
        </row>
      </sheetData>
      <sheetData sheetId="1">
        <row r="49">
          <cell r="C49">
            <v>5.3</v>
          </cell>
        </row>
      </sheetData>
      <sheetData sheetId="2">
        <row r="49">
          <cell r="C49">
            <v>5.3</v>
          </cell>
        </row>
      </sheetData>
      <sheetData sheetId="3">
        <row r="49">
          <cell r="C49">
            <v>5.3</v>
          </cell>
        </row>
      </sheetData>
      <sheetData sheetId="4">
        <row r="49">
          <cell r="C49">
            <v>5.3</v>
          </cell>
        </row>
      </sheetData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траты 2"/>
      <sheetName val="Затраты"/>
      <sheetName val="Фин. Рез. Бизнес-схемы июль"/>
      <sheetName val="Фин. Рез. Бизнес-схемы сент"/>
      <sheetName val="3 квартал"/>
      <sheetName val="Поиск денег"/>
      <sheetName val="расчет"/>
      <sheetName val="123"/>
      <sheetName val="Stat_forms"/>
      <sheetName val="Затраты_2"/>
      <sheetName val="Фин__Рез__Бизнес-схемы_июль"/>
      <sheetName val="Фин__Рез__Бизнес-схемы_сент"/>
      <sheetName val="3_квартал"/>
      <sheetName val="Поиск_денег"/>
      <sheetName val="ФинПоказатели"/>
      <sheetName val="Flash-P&amp;L"/>
      <sheetName val="_Т2"/>
      <sheetName val="DICTS"/>
      <sheetName val="Затраты_21"/>
      <sheetName val="Фин__Рез__Бизнес-схемы_июль1"/>
      <sheetName val="Фин__Рез__Бизнес-схемы_сент1"/>
      <sheetName val="3_квартал1"/>
      <sheetName val="Поиск_денег1"/>
      <sheetName val="3-26"/>
      <sheetName val="Цены СНГ"/>
      <sheetName val="Затраты_22"/>
      <sheetName val="Фин__Рез__Бизнес-схемы_июль2"/>
      <sheetName val="Фин__Рез__Бизнес-схемы_сент2"/>
      <sheetName val="3_квартал2"/>
      <sheetName val="Поиск_денег2"/>
      <sheetName val="Затраты_23"/>
      <sheetName val="Фин__Рез__Бизнес-схемы_июль3"/>
      <sheetName val="Фин__Рез__Бизнес-схемы_сент3"/>
      <sheetName val="3_квартал3"/>
      <sheetName val="Поиск_денег3"/>
      <sheetName val="Затраты_24"/>
      <sheetName val="Фин__Рез__Бизнес-схемы_июль4"/>
      <sheetName val="Фин__Рез__Бизнес-схемы_сент4"/>
      <sheetName val="3_квартал4"/>
      <sheetName val="Поиск_денег4"/>
      <sheetName val="Затраты_25"/>
      <sheetName val="Фин__Рез__Бизнес-схемы_июль5"/>
      <sheetName val="Фин__Рез__Бизнес-схемы_сент5"/>
      <sheetName val="3_квартал5"/>
      <sheetName val="Поиск_денег5"/>
      <sheetName val="plan (перенос)"/>
      <sheetName val="A6"/>
      <sheetName val="Tax"/>
      <sheetName val="Цены_СНГ"/>
      <sheetName val="БДР"/>
      <sheetName val="Оценка доп инвестиций"/>
      <sheetName val="XLR_NoRangeSheet"/>
      <sheetName val="3 утв.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F3">
            <v>5.3316999999999997</v>
          </cell>
        </row>
      </sheetData>
      <sheetData sheetId="19">
        <row r="3">
          <cell r="F3">
            <v>5.3316999999999997</v>
          </cell>
        </row>
      </sheetData>
      <sheetData sheetId="20">
        <row r="3">
          <cell r="F3">
            <v>5.3316999999999997</v>
          </cell>
        </row>
      </sheetData>
      <sheetData sheetId="21">
        <row r="3">
          <cell r="F3">
            <v>5.3316999999999997</v>
          </cell>
        </row>
      </sheetData>
      <sheetData sheetId="22">
        <row r="3">
          <cell r="F3">
            <v>5.3316999999999997</v>
          </cell>
        </row>
      </sheetData>
      <sheetData sheetId="23" refreshError="1"/>
      <sheetData sheetId="24" refreshError="1"/>
      <sheetData sheetId="25">
        <row r="3">
          <cell r="F3">
            <v>5.3316999999999997</v>
          </cell>
        </row>
      </sheetData>
      <sheetData sheetId="26">
        <row r="3">
          <cell r="F3">
            <v>5.3316999999999997</v>
          </cell>
        </row>
      </sheetData>
      <sheetData sheetId="27">
        <row r="3">
          <cell r="F3">
            <v>5.3316999999999997</v>
          </cell>
        </row>
      </sheetData>
      <sheetData sheetId="28">
        <row r="3">
          <cell r="F3">
            <v>5.3316999999999997</v>
          </cell>
        </row>
      </sheetData>
      <sheetData sheetId="29">
        <row r="3">
          <cell r="F3">
            <v>5.3316999999999997</v>
          </cell>
        </row>
      </sheetData>
      <sheetData sheetId="30">
        <row r="3">
          <cell r="F3">
            <v>5.3316999999999997</v>
          </cell>
        </row>
      </sheetData>
      <sheetData sheetId="31">
        <row r="3">
          <cell r="F3">
            <v>5.3316999999999997</v>
          </cell>
        </row>
      </sheetData>
      <sheetData sheetId="32">
        <row r="3">
          <cell r="F3">
            <v>5.3316999999999997</v>
          </cell>
        </row>
      </sheetData>
      <sheetData sheetId="33">
        <row r="3">
          <cell r="F3">
            <v>5.3316999999999997</v>
          </cell>
        </row>
      </sheetData>
      <sheetData sheetId="34">
        <row r="3">
          <cell r="F3">
            <v>5.3316999999999997</v>
          </cell>
        </row>
      </sheetData>
      <sheetData sheetId="35">
        <row r="3">
          <cell r="F3">
            <v>5.3316999999999997</v>
          </cell>
        </row>
      </sheetData>
      <sheetData sheetId="36">
        <row r="3">
          <cell r="F3">
            <v>5.3316999999999997</v>
          </cell>
        </row>
      </sheetData>
      <sheetData sheetId="37">
        <row r="3">
          <cell r="F3">
            <v>5.3316999999999997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812 _2_"/>
      <sheetName val="3 утв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assump"/>
      <sheetName val="м_812"/>
      <sheetName val="IAS Trial Balance"/>
      <sheetName val="DICTS"/>
      <sheetName val="tar ee 99"/>
      <sheetName val="Витрати 2014"/>
      <sheetName val="Години - 2014 (по месяцам)"/>
      <sheetName val="01.2014"/>
      <sheetName val="02.2014"/>
      <sheetName val="Отчет за смену - КЕМ 01.2014"/>
      <sheetName val="Справочник ЦФО"/>
      <sheetName val="справочник"/>
      <sheetName val="Протокол заседания 1"/>
      <sheetName val="Основн информ"/>
      <sheetName val="Dirs"/>
      <sheetName val="Ф2"/>
      <sheetName val="Total"/>
      <sheetName val="Setup"/>
      <sheetName val="МТР Газ України"/>
      <sheetName val="PEV20002"/>
      <sheetName val="KOEF"/>
      <sheetName val="PEV20002.xls"/>
      <sheetName val="факт"/>
      <sheetName val="импортеры99"/>
      <sheetName val="импортеры96"/>
      <sheetName val="импортеры97"/>
      <sheetName val="Вихідні дані"/>
      <sheetName val="Структура"/>
      <sheetName val="Додаток 2"/>
      <sheetName val="Додаток 3"/>
      <sheetName val="Додаток 4"/>
      <sheetName val="Додаток 5"/>
      <sheetName val="Додаток 6"/>
      <sheetName val="Додаток 7"/>
      <sheetName val="Додаток 8"/>
      <sheetName val="Додаток 9"/>
      <sheetName val="Додаток 10"/>
      <sheetName val="Додаток 13"/>
      <sheetName val="Роздрібний тариф"/>
      <sheetName val="Виробничі послуги"/>
      <sheetName val="Сировина і матеріали"/>
      <sheetName val="паливо+ел.ен."/>
      <sheetName val="інші витрати"/>
      <sheetName val="Інші інші "/>
      <sheetName val=""/>
      <sheetName val="Main"/>
      <sheetName val="Клас-р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 t="e">
            <v>#REF!</v>
          </cell>
          <cell r="AL42">
            <v>395.6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P49">
            <v>401.6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F49">
            <v>468.8</v>
          </cell>
          <cell r="AG49">
            <v>469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1424</v>
          </cell>
          <cell r="AL50">
            <v>158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136175</v>
          </cell>
          <cell r="AL52">
            <v>136175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836</v>
          </cell>
          <cell r="AL53">
            <v>836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349815</v>
          </cell>
          <cell r="AL54">
            <v>349815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270163</v>
          </cell>
          <cell r="AL55">
            <v>270163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-79652</v>
          </cell>
          <cell r="AL56">
            <v>-79652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P65">
            <v>627.20000000000005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P67">
            <v>-41.200000000000045</v>
          </cell>
          <cell r="S67">
            <v>-70.599999999999909</v>
          </cell>
          <cell r="T67">
            <v>0</v>
          </cell>
          <cell r="U67">
            <v>0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0</v>
          </cell>
          <cell r="AG67">
            <v>170.8</v>
          </cell>
          <cell r="AH67">
            <v>0</v>
          </cell>
          <cell r="AI67">
            <v>0</v>
          </cell>
          <cell r="AJ67">
            <v>0</v>
          </cell>
          <cell r="AK67">
            <v>1220.5999999999999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136175</v>
          </cell>
          <cell r="AL68">
            <v>136175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836</v>
          </cell>
          <cell r="AL69">
            <v>836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349815</v>
          </cell>
          <cell r="AL70">
            <v>349815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270163</v>
          </cell>
          <cell r="AL71">
            <v>270163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-79652</v>
          </cell>
          <cell r="AL72">
            <v>-79652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</row>
        <row r="131">
          <cell r="AK131">
            <v>1706.6864545454591</v>
          </cell>
        </row>
        <row r="134">
          <cell r="AK134">
            <v>56002</v>
          </cell>
        </row>
        <row r="135">
          <cell r="AK135">
            <v>-7447.9201558602144</v>
          </cell>
        </row>
        <row r="136">
          <cell r="AK136">
            <v>35.44</v>
          </cell>
        </row>
        <row r="137">
          <cell r="AK137">
            <v>40.159999999999997</v>
          </cell>
        </row>
        <row r="138">
          <cell r="AK138">
            <v>0</v>
          </cell>
        </row>
        <row r="140">
          <cell r="AK140">
            <v>10.96</v>
          </cell>
        </row>
        <row r="142">
          <cell r="AJ142">
            <v>0</v>
          </cell>
          <cell r="AK142">
            <v>8.6199999999999992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</row>
        <row r="152">
          <cell r="AK152">
            <v>0</v>
          </cell>
        </row>
        <row r="153">
          <cell r="AK153">
            <v>5.8</v>
          </cell>
          <cell r="AL153">
            <v>36</v>
          </cell>
        </row>
        <row r="154">
          <cell r="AK154">
            <v>15.66507889570549</v>
          </cell>
          <cell r="AL154">
            <v>-100</v>
          </cell>
        </row>
        <row r="155">
          <cell r="AL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P189">
            <v>0</v>
          </cell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K190">
            <v>194.5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X193">
            <v>0</v>
          </cell>
          <cell r="AC193">
            <v>0</v>
          </cell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4992</v>
          </cell>
          <cell r="AL205">
            <v>72.3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A206">
            <v>14133.90243902439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J207">
            <v>0</v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168.13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R259">
            <v>0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V259">
            <v>0</v>
          </cell>
          <cell r="W259">
            <v>0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A259">
            <v>0</v>
          </cell>
          <cell r="AB259">
            <v>0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850.10909090909092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G260">
            <v>1354</v>
          </cell>
          <cell r="H260">
            <v>2522.6333333333332</v>
          </cell>
          <cell r="P260">
            <v>0</v>
          </cell>
          <cell r="S260">
            <v>0</v>
          </cell>
          <cell r="T260">
            <v>3361.1583636363644</v>
          </cell>
          <cell r="U260">
            <v>392.98709090909097</v>
          </cell>
          <cell r="X260">
            <v>0</v>
          </cell>
          <cell r="Y260">
            <v>342</v>
          </cell>
          <cell r="Z260">
            <v>760.63636363636419</v>
          </cell>
          <cell r="AC260">
            <v>0</v>
          </cell>
          <cell r="AD260">
            <v>31</v>
          </cell>
          <cell r="AE260">
            <v>57</v>
          </cell>
          <cell r="AF260">
            <v>0</v>
          </cell>
          <cell r="AG260">
            <v>0</v>
          </cell>
          <cell r="AH260">
            <v>0</v>
          </cell>
          <cell r="AI260">
            <v>571.20000000000005</v>
          </cell>
          <cell r="AJ260">
            <v>7599</v>
          </cell>
          <cell r="AK260">
            <v>0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K273">
            <v>0</v>
          </cell>
        </row>
        <row r="274">
          <cell r="F274">
            <v>0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0</v>
          </cell>
        </row>
        <row r="275">
          <cell r="F275">
            <v>0</v>
          </cell>
          <cell r="G275">
            <v>84</v>
          </cell>
          <cell r="H275">
            <v>300</v>
          </cell>
          <cell r="P275">
            <v>0</v>
          </cell>
          <cell r="S275">
            <v>0</v>
          </cell>
          <cell r="T275">
            <v>625.85363636363627</v>
          </cell>
          <cell r="U275">
            <v>650.41909090909098</v>
          </cell>
          <cell r="X275">
            <v>0</v>
          </cell>
          <cell r="Y275">
            <v>117</v>
          </cell>
          <cell r="Z275">
            <v>257.81818181818181</v>
          </cell>
          <cell r="AC275">
            <v>0</v>
          </cell>
          <cell r="AD275">
            <v>108</v>
          </cell>
          <cell r="AE275">
            <v>224</v>
          </cell>
          <cell r="AF275">
            <v>0</v>
          </cell>
          <cell r="AG275">
            <v>0</v>
          </cell>
          <cell r="AH275">
            <v>0</v>
          </cell>
          <cell r="AI275">
            <v>278.90909090909088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I277">
            <v>0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I279">
            <v>0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Q282">
            <v>0</v>
          </cell>
          <cell r="R282">
            <v>0</v>
          </cell>
          <cell r="S282" t="e">
            <v>#REF!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#REF!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 t="e">
            <v>#REF!</v>
          </cell>
          <cell r="AD282">
            <v>0</v>
          </cell>
          <cell r="AE282">
            <v>0</v>
          </cell>
          <cell r="AF282" t="e">
            <v>#REF!</v>
          </cell>
          <cell r="AG282" t="e">
            <v>#REF!</v>
          </cell>
          <cell r="AH282" t="e">
            <v>#REF!</v>
          </cell>
          <cell r="AI282">
            <v>0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I286">
            <v>0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0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0</v>
          </cell>
          <cell r="AD287">
            <v>-112</v>
          </cell>
          <cell r="AE287">
            <v>-231.2</v>
          </cell>
          <cell r="AF287">
            <v>0</v>
          </cell>
          <cell r="AG287">
            <v>0</v>
          </cell>
          <cell r="AH287">
            <v>0</v>
          </cell>
          <cell r="AI287">
            <v>-278.90909090909088</v>
          </cell>
          <cell r="AK287">
            <v>0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250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0</v>
          </cell>
          <cell r="AI289">
            <v>625.6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I290">
            <v>118.4</v>
          </cell>
          <cell r="AK290" t="e">
            <v>#REF!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I292">
            <v>0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507.20000000000005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I297">
            <v>507.20000000000005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I298">
            <v>0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I299">
            <v>0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0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0</v>
          </cell>
          <cell r="AD300">
            <v>-112</v>
          </cell>
          <cell r="AE300">
            <v>-231.2</v>
          </cell>
          <cell r="AF300">
            <v>0</v>
          </cell>
          <cell r="AG300">
            <v>0</v>
          </cell>
          <cell r="AH300">
            <v>0</v>
          </cell>
          <cell r="AI300">
            <v>-278.90909090909088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G303">
            <v>0</v>
          </cell>
          <cell r="H303">
            <v>0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I306">
            <v>0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-278.90909090909088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F312">
            <v>8992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</row>
        <row r="330">
          <cell r="AJ330">
            <v>36</v>
          </cell>
          <cell r="AK330">
            <v>10408.151428571429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J358">
            <v>-2491</v>
          </cell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 t="str">
            <v>лютий</v>
          </cell>
          <cell r="G386">
            <v>35</v>
          </cell>
          <cell r="H386">
            <v>35</v>
          </cell>
          <cell r="P386" t="str">
            <v>лютий</v>
          </cell>
          <cell r="S386">
            <v>14.333333333333332</v>
          </cell>
          <cell r="X386" t="str">
            <v>лютий</v>
          </cell>
          <cell r="Y386">
            <v>56</v>
          </cell>
          <cell r="Z386">
            <v>56</v>
          </cell>
          <cell r="AC386" t="str">
            <v>лютий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</row>
        <row r="387">
          <cell r="F387" t="str">
            <v>АППАРАТ</v>
          </cell>
          <cell r="G387">
            <v>6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</v>
          </cell>
          <cell r="AK387" t="str">
            <v>АК "КЕ"</v>
          </cell>
          <cell r="AL387">
            <v>10</v>
          </cell>
        </row>
        <row r="388">
          <cell r="F388" t="str">
            <v>ПЛАН</v>
          </cell>
          <cell r="G388">
            <v>0</v>
          </cell>
          <cell r="P388" t="str">
            <v>ПЛАН</v>
          </cell>
          <cell r="X388" t="str">
            <v>ПЛАН</v>
          </cell>
          <cell r="Y388">
            <v>45</v>
          </cell>
          <cell r="AC388" t="str">
            <v>ПЛАН</v>
          </cell>
          <cell r="AD388">
            <v>92</v>
          </cell>
          <cell r="AK388" t="str">
            <v>ПЛАН</v>
          </cell>
          <cell r="AL388">
            <v>137.66666666666666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8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0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15.333333333333332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1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4.333333333333333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9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196.5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0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153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43.833333333333336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0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41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4.3333333333333339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37.666666666666664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H409">
            <v>43</v>
          </cell>
          <cell r="P409">
            <v>3.3333333333333335</v>
          </cell>
          <cell r="S409">
            <v>50.166666666666671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373.16666666666663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0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95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12.333333333333334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0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47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0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23.5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52.333333333333336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38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6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2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3.3333333333333335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6.3333333333333339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0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0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0.66666666666666663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0.66666666666666663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17.666666666666668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0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53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7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1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0.33333333333333331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0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1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>
        <row r="8">
          <cell r="AF8" t="str">
            <v>ЗАТВЕРДЖУЮ</v>
          </cell>
        </row>
        <row r="19">
          <cell r="AC19" t="str">
            <v>звіт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</row>
        <row r="32">
          <cell r="T32">
            <v>427</v>
          </cell>
          <cell r="X32">
            <v>353</v>
          </cell>
        </row>
        <row r="33">
          <cell r="T33">
            <v>388.95</v>
          </cell>
          <cell r="X33">
            <v>323.55</v>
          </cell>
        </row>
        <row r="39">
          <cell r="L39">
            <v>0</v>
          </cell>
        </row>
        <row r="40">
          <cell r="U40">
            <v>667</v>
          </cell>
          <cell r="Y40">
            <v>585</v>
          </cell>
        </row>
        <row r="42">
          <cell r="D42">
            <v>2558.727272727273</v>
          </cell>
          <cell r="L42">
            <v>2094.727272727273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</row>
        <row r="59">
          <cell r="D59">
            <v>0</v>
          </cell>
          <cell r="L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</row>
        <row r="61">
          <cell r="D61">
            <v>0</v>
          </cell>
          <cell r="E61">
            <v>0</v>
          </cell>
          <cell r="L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</row>
        <row r="64">
          <cell r="L64">
            <v>52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</row>
        <row r="65">
          <cell r="D65">
            <v>0</v>
          </cell>
          <cell r="L65">
            <v>3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</row>
        <row r="66">
          <cell r="D66">
            <v>0</v>
          </cell>
          <cell r="L66">
            <v>17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</row>
        <row r="67">
          <cell r="D67">
            <v>0</v>
          </cell>
          <cell r="L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</row>
        <row r="68">
          <cell r="D68">
            <v>63</v>
          </cell>
          <cell r="L68">
            <v>283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</row>
        <row r="69">
          <cell r="D69">
            <v>0</v>
          </cell>
          <cell r="L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</row>
        <row r="74">
          <cell r="E74">
            <v>0</v>
          </cell>
          <cell r="F74">
            <v>0</v>
          </cell>
          <cell r="AC74">
            <v>0</v>
          </cell>
          <cell r="AG74">
            <v>0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</row>
        <row r="76">
          <cell r="E76">
            <v>0</v>
          </cell>
          <cell r="F76">
            <v>0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</row>
        <row r="82">
          <cell r="AG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</row>
        <row r="87">
          <cell r="D87">
            <v>600</v>
          </cell>
          <cell r="E87">
            <v>179</v>
          </cell>
          <cell r="F87">
            <v>421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</row>
        <row r="91">
          <cell r="D91">
            <v>202</v>
          </cell>
          <cell r="L91">
            <v>432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</row>
        <row r="92">
          <cell r="D92">
            <v>87</v>
          </cell>
          <cell r="L92">
            <v>432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</row>
        <row r="93">
          <cell r="D93">
            <v>0</v>
          </cell>
          <cell r="L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</row>
        <row r="94">
          <cell r="D94">
            <v>115</v>
          </cell>
          <cell r="L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</row>
        <row r="95">
          <cell r="AG95">
            <v>0</v>
          </cell>
        </row>
        <row r="96">
          <cell r="AG96">
            <v>0</v>
          </cell>
        </row>
        <row r="97">
          <cell r="D97">
            <v>115</v>
          </cell>
          <cell r="L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</row>
        <row r="98">
          <cell r="D98">
            <v>115</v>
          </cell>
          <cell r="L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</row>
        <row r="99">
          <cell r="L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</row>
        <row r="100">
          <cell r="D100">
            <v>0</v>
          </cell>
          <cell r="L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</row>
        <row r="101">
          <cell r="D101">
            <v>31</v>
          </cell>
          <cell r="L101">
            <v>0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</row>
        <row r="102">
          <cell r="D102">
            <v>31</v>
          </cell>
          <cell r="L102">
            <v>0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</row>
        <row r="103">
          <cell r="D103">
            <v>0</v>
          </cell>
          <cell r="L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</row>
        <row r="104">
          <cell r="D104">
            <v>605.41409090909156</v>
          </cell>
          <cell r="L104">
            <v>0</v>
          </cell>
          <cell r="P104" t="str">
            <v xml:space="preserve"> </v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</row>
        <row r="105">
          <cell r="D105">
            <v>0</v>
          </cell>
          <cell r="L105">
            <v>0</v>
          </cell>
          <cell r="AG105">
            <v>0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</row>
        <row r="107">
          <cell r="L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</row>
        <row r="108">
          <cell r="D108">
            <v>0</v>
          </cell>
          <cell r="L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</row>
        <row r="109">
          <cell r="D109">
            <v>2</v>
          </cell>
          <cell r="L109">
            <v>0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</row>
        <row r="110">
          <cell r="D110">
            <v>401.20704545454578</v>
          </cell>
          <cell r="AG110">
            <v>0</v>
          </cell>
        </row>
        <row r="111">
          <cell r="D111">
            <v>0</v>
          </cell>
        </row>
        <row r="112">
          <cell r="D112">
            <v>3725</v>
          </cell>
          <cell r="AG112">
            <v>0</v>
          </cell>
        </row>
        <row r="114">
          <cell r="D114">
            <v>0</v>
          </cell>
          <cell r="AG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</row>
        <row r="117">
          <cell r="AG117">
            <v>0</v>
          </cell>
        </row>
        <row r="118">
          <cell r="AG118">
            <v>0</v>
          </cell>
        </row>
        <row r="119">
          <cell r="AG119">
            <v>0</v>
          </cell>
        </row>
        <row r="120">
          <cell r="AG120">
            <v>0</v>
          </cell>
        </row>
        <row r="121">
          <cell r="AG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</row>
        <row r="125">
          <cell r="AG125">
            <v>0</v>
          </cell>
        </row>
        <row r="126">
          <cell r="AG126">
            <v>0</v>
          </cell>
        </row>
        <row r="127">
          <cell r="AG127">
            <v>0</v>
          </cell>
        </row>
        <row r="128">
          <cell r="AG128">
            <v>0</v>
          </cell>
        </row>
        <row r="129">
          <cell r="AG129">
            <v>0</v>
          </cell>
        </row>
        <row r="130">
          <cell r="AG130">
            <v>0</v>
          </cell>
        </row>
        <row r="131">
          <cell r="AG131">
            <v>0</v>
          </cell>
        </row>
        <row r="132">
          <cell r="AG132">
            <v>0</v>
          </cell>
        </row>
        <row r="133">
          <cell r="AG133">
            <v>0</v>
          </cell>
        </row>
        <row r="134">
          <cell r="AG134">
            <v>0</v>
          </cell>
        </row>
        <row r="135">
          <cell r="AG135">
            <v>0</v>
          </cell>
        </row>
        <row r="136">
          <cell r="AG136">
            <v>0</v>
          </cell>
        </row>
        <row r="137">
          <cell r="AG137">
            <v>0</v>
          </cell>
        </row>
        <row r="138">
          <cell r="AG138">
            <v>0</v>
          </cell>
        </row>
        <row r="139">
          <cell r="AG139">
            <v>0</v>
          </cell>
        </row>
        <row r="140">
          <cell r="AG140">
            <v>0</v>
          </cell>
        </row>
        <row r="141">
          <cell r="AG141">
            <v>0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</row>
        <row r="150">
          <cell r="D150">
            <v>63</v>
          </cell>
          <cell r="L150">
            <v>396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</row>
        <row r="151">
          <cell r="D151">
            <v>63</v>
          </cell>
          <cell r="L151">
            <v>145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</row>
        <row r="152">
          <cell r="L152">
            <v>283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</row>
        <row r="153">
          <cell r="L153">
            <v>72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</row>
        <row r="155">
          <cell r="L155">
            <v>0</v>
          </cell>
          <cell r="V155">
            <v>369</v>
          </cell>
        </row>
        <row r="156">
          <cell r="L156">
            <v>0</v>
          </cell>
          <cell r="R156">
            <v>0</v>
          </cell>
          <cell r="V156">
            <v>0</v>
          </cell>
        </row>
        <row r="157">
          <cell r="D157">
            <v>17.179166666666667</v>
          </cell>
          <cell r="L157">
            <v>502</v>
          </cell>
          <cell r="R157">
            <v>213</v>
          </cell>
        </row>
        <row r="158">
          <cell r="L158">
            <v>0</v>
          </cell>
          <cell r="R158">
            <v>0</v>
          </cell>
        </row>
        <row r="159">
          <cell r="D159">
            <v>0</v>
          </cell>
          <cell r="L159">
            <v>396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</row>
        <row r="160">
          <cell r="L160">
            <v>396</v>
          </cell>
          <cell r="R160">
            <v>527</v>
          </cell>
          <cell r="V160">
            <v>417</v>
          </cell>
        </row>
        <row r="161">
          <cell r="D161">
            <v>80</v>
          </cell>
          <cell r="L161">
            <v>0</v>
          </cell>
          <cell r="R161">
            <v>0</v>
          </cell>
          <cell r="V161">
            <v>0</v>
          </cell>
        </row>
        <row r="162">
          <cell r="L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</row>
        <row r="163">
          <cell r="L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</row>
        <row r="194">
          <cell r="D194">
            <v>2.78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</row>
        <row r="196">
          <cell r="R196">
            <v>81.3</v>
          </cell>
          <cell r="V196">
            <v>66</v>
          </cell>
        </row>
        <row r="197">
          <cell r="R197">
            <v>93.5</v>
          </cell>
          <cell r="V197">
            <v>75.900000000000006</v>
          </cell>
        </row>
        <row r="198">
          <cell r="L198">
            <v>0</v>
          </cell>
        </row>
        <row r="199">
          <cell r="L199">
            <v>0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</row>
        <row r="200">
          <cell r="R200">
            <v>11504</v>
          </cell>
          <cell r="V200">
            <v>9339</v>
          </cell>
        </row>
        <row r="202">
          <cell r="R202">
            <v>0</v>
          </cell>
          <cell r="V202">
            <v>0</v>
          </cell>
        </row>
        <row r="203">
          <cell r="R203">
            <v>0</v>
          </cell>
          <cell r="V203">
            <v>0</v>
          </cell>
        </row>
        <row r="205">
          <cell r="R205">
            <v>141.5</v>
          </cell>
          <cell r="V205">
            <v>141.5</v>
          </cell>
        </row>
        <row r="206">
          <cell r="R206">
            <v>0</v>
          </cell>
          <cell r="V206">
            <v>0</v>
          </cell>
        </row>
        <row r="208">
          <cell r="R208">
            <v>61.9</v>
          </cell>
          <cell r="V208">
            <v>48.8</v>
          </cell>
        </row>
        <row r="209">
          <cell r="R209">
            <v>85.5</v>
          </cell>
          <cell r="V209">
            <v>67.400000000000006</v>
          </cell>
        </row>
        <row r="210">
          <cell r="D210">
            <v>75</v>
          </cell>
          <cell r="L210">
            <v>75</v>
          </cell>
          <cell r="R210">
            <v>82</v>
          </cell>
          <cell r="V210">
            <v>82</v>
          </cell>
          <cell r="AG210">
            <v>0</v>
          </cell>
        </row>
        <row r="211"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</row>
        <row r="212">
          <cell r="R212">
            <v>30950</v>
          </cell>
          <cell r="V212">
            <v>24400</v>
          </cell>
        </row>
        <row r="214"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</row>
        <row r="215"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</row>
        <row r="216"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>
            <v>0</v>
          </cell>
          <cell r="AG216">
            <v>0</v>
          </cell>
        </row>
        <row r="218">
          <cell r="R218">
            <v>42455</v>
          </cell>
          <cell r="V218">
            <v>33739</v>
          </cell>
        </row>
        <row r="239">
          <cell r="D239" t="str">
            <v>ВИКОН.ДИР.</v>
          </cell>
          <cell r="L239" t="str">
            <v>ККМ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 t="str">
            <v xml:space="preserve">        </v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I21" t="str">
            <v xml:space="preserve">         Затверджую</v>
          </cell>
          <cell r="AJ21" t="str">
            <v>ЗАТВЕРДЖУЮ</v>
          </cell>
        </row>
        <row r="22">
          <cell r="AI22" t="str">
            <v xml:space="preserve"> Голова правління </v>
          </cell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  <cell r="AI24" t="str">
            <v xml:space="preserve">                        І.В.Плачков</v>
          </cell>
        </row>
        <row r="25">
          <cell r="F25" t="e">
            <v>#REF!</v>
          </cell>
          <cell r="AI25" t="str">
            <v xml:space="preserve">   "_____" ________2000 р.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F33" t="str">
            <v>ВИКОН.ДИР.</v>
          </cell>
          <cell r="P33" t="str">
            <v xml:space="preserve">КМ </v>
          </cell>
          <cell r="S33" t="str">
            <v xml:space="preserve">ТМ </v>
          </cell>
          <cell r="T33">
            <v>388.95</v>
          </cell>
          <cell r="U33" t="str">
            <v>ПЕРЕД</v>
          </cell>
          <cell r="X33">
            <v>323.55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>
            <v>712.5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K34">
            <v>712.5</v>
          </cell>
          <cell r="AL34">
            <v>605</v>
          </cell>
        </row>
        <row r="35">
          <cell r="AK35">
            <v>0</v>
          </cell>
          <cell r="AL35">
            <v>536.20000000000005</v>
          </cell>
        </row>
        <row r="36">
          <cell r="AK36">
            <v>160</v>
          </cell>
          <cell r="AL36">
            <v>0</v>
          </cell>
        </row>
        <row r="37">
          <cell r="AK37">
            <v>0</v>
          </cell>
        </row>
        <row r="38">
          <cell r="AK38">
            <v>619.1</v>
          </cell>
          <cell r="AL38">
            <v>0</v>
          </cell>
        </row>
        <row r="39">
          <cell r="L39">
            <v>0</v>
          </cell>
          <cell r="AK39">
            <v>459.1</v>
          </cell>
          <cell r="AL39">
            <v>0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P41">
            <v>0</v>
          </cell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  <cell r="AM42">
            <v>1840</v>
          </cell>
        </row>
        <row r="43">
          <cell r="AM43">
            <v>0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P45">
            <v>2175</v>
          </cell>
          <cell r="R45">
            <v>55.666666666666664</v>
          </cell>
          <cell r="S45">
            <v>7897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P47">
            <v>353</v>
          </cell>
          <cell r="R47">
            <v>32.666666666666664</v>
          </cell>
          <cell r="S47">
            <v>486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F48">
            <v>206.95333333333335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74</v>
          </cell>
          <cell r="AE49">
            <v>121</v>
          </cell>
          <cell r="AH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26</v>
          </cell>
          <cell r="AE51">
            <v>41</v>
          </cell>
          <cell r="AF51">
            <v>0</v>
          </cell>
          <cell r="AG51">
            <v>111.66666666666667</v>
          </cell>
          <cell r="AH51">
            <v>50.666666666666671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S52">
            <v>22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</v>
          </cell>
          <cell r="AE52">
            <v>8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348</v>
          </cell>
          <cell r="AO52">
            <v>0</v>
          </cell>
          <cell r="AP52">
            <v>0</v>
          </cell>
          <cell r="AQ52">
            <v>15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S53">
            <v>19250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H53">
            <v>0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E54">
            <v>13842.727272727279</v>
          </cell>
          <cell r="AG54">
            <v>0</v>
          </cell>
          <cell r="AH54">
            <v>0</v>
          </cell>
          <cell r="AI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H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E56">
            <v>0</v>
          </cell>
          <cell r="AF56">
            <v>0</v>
          </cell>
          <cell r="AG56">
            <v>0</v>
          </cell>
          <cell r="AH56">
            <v>448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816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0</v>
          </cell>
          <cell r="AH57">
            <v>153.74545454545455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F58">
            <v>53</v>
          </cell>
          <cell r="AG58">
            <v>0</v>
          </cell>
          <cell r="AH58">
            <v>9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F59">
            <v>92</v>
          </cell>
          <cell r="L59">
            <v>0</v>
          </cell>
          <cell r="N59">
            <v>0</v>
          </cell>
          <cell r="P59">
            <v>144</v>
          </cell>
          <cell r="R59">
            <v>0</v>
          </cell>
          <cell r="S59">
            <v>261</v>
          </cell>
          <cell r="T59">
            <v>128</v>
          </cell>
          <cell r="U59">
            <v>133</v>
          </cell>
          <cell r="V59">
            <v>0</v>
          </cell>
          <cell r="X59">
            <v>76</v>
          </cell>
          <cell r="Y59">
            <v>33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H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F61">
            <v>87.333333333333329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1427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401</v>
          </cell>
          <cell r="AB61">
            <v>0</v>
          </cell>
          <cell r="AC61">
            <v>0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0</v>
          </cell>
          <cell r="AH61">
            <v>56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587</v>
          </cell>
          <cell r="AO61">
            <v>0</v>
          </cell>
          <cell r="AP61">
            <v>637</v>
          </cell>
          <cell r="AQ61">
            <v>1519.666666666667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H62">
            <v>0</v>
          </cell>
          <cell r="AI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F63">
            <v>250</v>
          </cell>
          <cell r="AG63">
            <v>0</v>
          </cell>
          <cell r="AH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F64">
            <v>0</v>
          </cell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F64">
            <v>0</v>
          </cell>
          <cell r="AG64">
            <v>0</v>
          </cell>
          <cell r="AH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  <cell r="AO64">
            <v>0</v>
          </cell>
        </row>
        <row r="65">
          <cell r="D65">
            <v>0</v>
          </cell>
          <cell r="F65">
            <v>19.333333333333329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E65">
            <v>454</v>
          </cell>
          <cell r="AF65">
            <v>336.33333333333337</v>
          </cell>
          <cell r="AG65">
            <v>0</v>
          </cell>
          <cell r="AH65">
            <v>56</v>
          </cell>
          <cell r="AI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D66">
            <v>0</v>
          </cell>
          <cell r="F66">
            <v>63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E66">
            <v>297</v>
          </cell>
          <cell r="AF66">
            <v>506</v>
          </cell>
          <cell r="AG66">
            <v>0</v>
          </cell>
          <cell r="AH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D67">
            <v>0</v>
          </cell>
          <cell r="F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296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55</v>
          </cell>
          <cell r="AE67">
            <v>89</v>
          </cell>
          <cell r="AF67">
            <v>85.090909090909093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F68">
            <v>0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S68">
            <v>16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D68">
            <v>3</v>
          </cell>
          <cell r="AE68">
            <v>5</v>
          </cell>
          <cell r="AF68">
            <v>5</v>
          </cell>
          <cell r="AG68">
            <v>0</v>
          </cell>
          <cell r="AH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F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95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36</v>
          </cell>
          <cell r="AB69">
            <v>0</v>
          </cell>
          <cell r="AC69">
            <v>0</v>
          </cell>
          <cell r="AD69">
            <v>17</v>
          </cell>
          <cell r="AE69">
            <v>28</v>
          </cell>
          <cell r="AF69">
            <v>27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S71">
            <v>719</v>
          </cell>
          <cell r="T71">
            <v>0</v>
          </cell>
          <cell r="U71">
            <v>0</v>
          </cell>
          <cell r="X71">
            <v>550</v>
          </cell>
          <cell r="Y71">
            <v>239</v>
          </cell>
          <cell r="Z71">
            <v>311</v>
          </cell>
          <cell r="AB71">
            <v>0</v>
          </cell>
          <cell r="AC71">
            <v>0</v>
          </cell>
          <cell r="AD71">
            <v>183</v>
          </cell>
          <cell r="AE71">
            <v>297</v>
          </cell>
          <cell r="AF71">
            <v>506</v>
          </cell>
          <cell r="AG71">
            <v>0</v>
          </cell>
          <cell r="AH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H72">
            <v>0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F73">
            <v>105.66666666666667</v>
          </cell>
          <cell r="AG73">
            <v>0</v>
          </cell>
          <cell r="AH73">
            <v>9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N73">
            <v>40</v>
          </cell>
          <cell r="AO73">
            <v>92</v>
          </cell>
          <cell r="AP73">
            <v>378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C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N74">
            <v>0</v>
          </cell>
          <cell r="AO74">
            <v>0</v>
          </cell>
          <cell r="AP74">
            <v>29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P75">
            <v>45</v>
          </cell>
          <cell r="R75">
            <v>0</v>
          </cell>
          <cell r="S75">
            <v>110</v>
          </cell>
          <cell r="T75">
            <v>72.600000000000009</v>
          </cell>
          <cell r="U75">
            <v>37.399999999999991</v>
          </cell>
          <cell r="V75">
            <v>0</v>
          </cell>
          <cell r="X75">
            <v>68</v>
          </cell>
          <cell r="Y75">
            <v>30</v>
          </cell>
          <cell r="Z75">
            <v>38</v>
          </cell>
          <cell r="AC75">
            <v>0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E76">
            <v>0</v>
          </cell>
          <cell r="F76">
            <v>0</v>
          </cell>
          <cell r="N76">
            <v>12</v>
          </cell>
          <cell r="P76">
            <v>45</v>
          </cell>
          <cell r="R76">
            <v>0</v>
          </cell>
          <cell r="S76">
            <v>110</v>
          </cell>
          <cell r="T76">
            <v>72.600000000000009</v>
          </cell>
          <cell r="U76">
            <v>37.399999999999991</v>
          </cell>
          <cell r="V76">
            <v>0</v>
          </cell>
          <cell r="X76">
            <v>68</v>
          </cell>
          <cell r="Y76">
            <v>30</v>
          </cell>
          <cell r="Z76">
            <v>6</v>
          </cell>
          <cell r="AA76">
            <v>6</v>
          </cell>
          <cell r="AC76">
            <v>0</v>
          </cell>
          <cell r="AD76">
            <v>10</v>
          </cell>
          <cell r="AE76">
            <v>17</v>
          </cell>
          <cell r="AF76">
            <v>105.66666666666667</v>
          </cell>
          <cell r="AG76">
            <v>0</v>
          </cell>
          <cell r="AH76">
            <v>9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  <cell r="AQ76">
            <v>476.33333333333337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P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  <cell r="AQ77">
            <v>186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P79">
            <v>14.700000000000003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H79">
            <v>0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H80">
            <v>846.74545454545455</v>
          </cell>
          <cell r="AI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P81">
            <v>502</v>
          </cell>
          <cell r="Q81">
            <v>0</v>
          </cell>
          <cell r="R81">
            <v>2743.9090909090883</v>
          </cell>
          <cell r="S81">
            <v>1112</v>
          </cell>
          <cell r="T81">
            <v>399.84</v>
          </cell>
          <cell r="U81">
            <v>416.16</v>
          </cell>
          <cell r="V81">
            <v>1877.6363636363603</v>
          </cell>
          <cell r="W81">
            <v>0</v>
          </cell>
          <cell r="X81">
            <v>436</v>
          </cell>
          <cell r="Y81">
            <v>189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0</v>
          </cell>
          <cell r="AH81">
            <v>153.74545454545455</v>
          </cell>
          <cell r="AI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L82">
            <v>57353.122727272712</v>
          </cell>
          <cell r="AM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H84">
            <v>846.74545454545455</v>
          </cell>
          <cell r="AI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H85">
            <v>0</v>
          </cell>
          <cell r="AK85">
            <v>834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H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P88">
            <v>60</v>
          </cell>
          <cell r="R88">
            <v>150</v>
          </cell>
          <cell r="S88">
            <v>1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D88">
            <v>16</v>
          </cell>
          <cell r="AE88">
            <v>28</v>
          </cell>
          <cell r="AF88">
            <v>12</v>
          </cell>
          <cell r="AG88">
            <v>11</v>
          </cell>
          <cell r="AH88">
            <v>1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F91">
            <v>4323.0000000000009</v>
          </cell>
          <cell r="L91">
            <v>432</v>
          </cell>
          <cell r="N91">
            <v>1663</v>
          </cell>
          <cell r="P91">
            <v>2117</v>
          </cell>
          <cell r="Q91">
            <v>0</v>
          </cell>
          <cell r="R91">
            <v>123</v>
          </cell>
          <cell r="S91">
            <v>26672</v>
          </cell>
          <cell r="T91">
            <v>23991.85</v>
          </cell>
          <cell r="U91">
            <v>2679.15</v>
          </cell>
          <cell r="V91">
            <v>99</v>
          </cell>
          <cell r="W91">
            <v>0</v>
          </cell>
          <cell r="X91">
            <v>47372.181818181816</v>
          </cell>
          <cell r="Y91">
            <v>31246.25</v>
          </cell>
          <cell r="Z91">
            <v>74</v>
          </cell>
          <cell r="AA91">
            <v>74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0</v>
          </cell>
          <cell r="AG91">
            <v>0</v>
          </cell>
          <cell r="AH91">
            <v>847.74545454545455</v>
          </cell>
          <cell r="AI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D92">
            <v>87</v>
          </cell>
          <cell r="F92">
            <v>4323.0000000000009</v>
          </cell>
          <cell r="L92">
            <v>432</v>
          </cell>
          <cell r="N92">
            <v>1663</v>
          </cell>
          <cell r="P92">
            <v>2117</v>
          </cell>
          <cell r="Q92">
            <v>0</v>
          </cell>
          <cell r="R92">
            <v>123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99</v>
          </cell>
          <cell r="W92">
            <v>0</v>
          </cell>
          <cell r="X92">
            <v>2775.1818181818162</v>
          </cell>
          <cell r="Y92">
            <v>1205</v>
          </cell>
          <cell r="Z92">
            <v>74</v>
          </cell>
          <cell r="AA92">
            <v>74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0</v>
          </cell>
          <cell r="AG92">
            <v>0</v>
          </cell>
          <cell r="AH92">
            <v>847.74545454545455</v>
          </cell>
          <cell r="AI92">
            <v>0</v>
          </cell>
          <cell r="AJ92">
            <v>2489</v>
          </cell>
          <cell r="AK92">
            <v>115399.1090909091</v>
          </cell>
          <cell r="AL92">
            <v>6596.1999999999971</v>
          </cell>
          <cell r="AM92">
            <v>2489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D93">
            <v>0</v>
          </cell>
          <cell r="F93">
            <v>357</v>
          </cell>
          <cell r="L93">
            <v>0</v>
          </cell>
          <cell r="N93">
            <v>0</v>
          </cell>
          <cell r="P93">
            <v>350</v>
          </cell>
          <cell r="R93">
            <v>0</v>
          </cell>
          <cell r="S93">
            <v>920</v>
          </cell>
          <cell r="V93">
            <v>0</v>
          </cell>
          <cell r="X93">
            <v>110</v>
          </cell>
          <cell r="Y93">
            <v>47372.181818181816</v>
          </cell>
          <cell r="Z93">
            <v>0</v>
          </cell>
          <cell r="AA93">
            <v>0</v>
          </cell>
          <cell r="AC93">
            <v>80</v>
          </cell>
          <cell r="AD93">
            <v>38073</v>
          </cell>
          <cell r="AF93">
            <v>0</v>
          </cell>
          <cell r="AG93">
            <v>0</v>
          </cell>
          <cell r="AH93">
            <v>0</v>
          </cell>
          <cell r="AI93">
            <v>269</v>
          </cell>
          <cell r="AJ93">
            <v>1</v>
          </cell>
          <cell r="AK93">
            <v>2349</v>
          </cell>
          <cell r="AL93">
            <v>122256.01212121213</v>
          </cell>
          <cell r="AM93">
            <v>1</v>
          </cell>
        </row>
        <row r="94">
          <cell r="D94">
            <v>115</v>
          </cell>
          <cell r="F94">
            <v>68</v>
          </cell>
          <cell r="L94">
            <v>0</v>
          </cell>
          <cell r="N94">
            <v>0</v>
          </cell>
          <cell r="P94">
            <v>350</v>
          </cell>
          <cell r="R94">
            <v>0</v>
          </cell>
          <cell r="S94">
            <v>920</v>
          </cell>
          <cell r="V94">
            <v>0</v>
          </cell>
          <cell r="X94">
            <v>110</v>
          </cell>
          <cell r="Z94">
            <v>0</v>
          </cell>
          <cell r="AA94">
            <v>0</v>
          </cell>
          <cell r="AC94">
            <v>80</v>
          </cell>
          <cell r="AF94">
            <v>0</v>
          </cell>
          <cell r="AG94">
            <v>0</v>
          </cell>
          <cell r="AH94">
            <v>0</v>
          </cell>
          <cell r="AI94">
            <v>5</v>
          </cell>
          <cell r="AJ94">
            <v>115</v>
          </cell>
          <cell r="AK94">
            <v>1796</v>
          </cell>
          <cell r="AL94">
            <v>122256.01212121212</v>
          </cell>
          <cell r="AM94">
            <v>115</v>
          </cell>
        </row>
        <row r="95">
          <cell r="P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S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S98">
            <v>0</v>
          </cell>
          <cell r="V98">
            <v>0</v>
          </cell>
          <cell r="X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K100">
            <v>0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K101">
            <v>0</v>
          </cell>
          <cell r="AM101">
            <v>768</v>
          </cell>
        </row>
        <row r="102">
          <cell r="D102">
            <v>31</v>
          </cell>
          <cell r="F102">
            <v>575.33333333333326</v>
          </cell>
          <cell r="L102">
            <v>0</v>
          </cell>
          <cell r="N102">
            <v>123</v>
          </cell>
          <cell r="P102">
            <v>7</v>
          </cell>
          <cell r="S102">
            <v>30</v>
          </cell>
          <cell r="V102">
            <v>0</v>
          </cell>
          <cell r="X102">
            <v>18</v>
          </cell>
          <cell r="Z102">
            <v>0</v>
          </cell>
          <cell r="AA102">
            <v>0</v>
          </cell>
          <cell r="AC102">
            <v>5</v>
          </cell>
          <cell r="AF102">
            <v>33.666666666666664</v>
          </cell>
          <cell r="AG102">
            <v>0</v>
          </cell>
          <cell r="AH102">
            <v>0</v>
          </cell>
          <cell r="AI102">
            <v>343</v>
          </cell>
          <cell r="AJ102">
            <v>154</v>
          </cell>
          <cell r="AK102">
            <v>1014.3333333333333</v>
          </cell>
          <cell r="AM102">
            <v>154</v>
          </cell>
        </row>
        <row r="103">
          <cell r="D103">
            <v>0</v>
          </cell>
          <cell r="F103">
            <v>289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V103">
            <v>19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F103">
            <v>595</v>
          </cell>
          <cell r="AG103">
            <v>0</v>
          </cell>
          <cell r="AH103">
            <v>0</v>
          </cell>
          <cell r="AI103">
            <v>264</v>
          </cell>
          <cell r="AJ103">
            <v>614</v>
          </cell>
          <cell r="AK103">
            <v>553</v>
          </cell>
          <cell r="AM103">
            <v>614</v>
          </cell>
        </row>
        <row r="104">
          <cell r="D104">
            <v>605.41409090909156</v>
          </cell>
          <cell r="F104">
            <v>0</v>
          </cell>
          <cell r="L104">
            <v>0</v>
          </cell>
          <cell r="N104">
            <v>197</v>
          </cell>
          <cell r="P104" t="str">
            <v xml:space="preserve"> </v>
          </cell>
          <cell r="S104">
            <v>0</v>
          </cell>
          <cell r="V104">
            <v>0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F105">
            <v>286.33333333333331</v>
          </cell>
          <cell r="L105">
            <v>0</v>
          </cell>
          <cell r="N105">
            <v>197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0</v>
          </cell>
          <cell r="AH105">
            <v>0</v>
          </cell>
          <cell r="AI105">
            <v>79</v>
          </cell>
          <cell r="AJ105">
            <v>197</v>
          </cell>
          <cell r="AK105">
            <v>461.33333333333331</v>
          </cell>
          <cell r="AM105">
            <v>197</v>
          </cell>
        </row>
        <row r="106">
          <cell r="D106">
            <v>0</v>
          </cell>
          <cell r="F106">
            <v>375</v>
          </cell>
          <cell r="P106">
            <v>14</v>
          </cell>
          <cell r="R106">
            <v>0</v>
          </cell>
          <cell r="S106">
            <v>157</v>
          </cell>
          <cell r="V106">
            <v>0</v>
          </cell>
          <cell r="X106">
            <v>17.666666666666668</v>
          </cell>
          <cell r="Z106">
            <v>0</v>
          </cell>
          <cell r="AA106">
            <v>0</v>
          </cell>
          <cell r="AC106">
            <v>19</v>
          </cell>
          <cell r="AF106">
            <v>30.333333333333332</v>
          </cell>
          <cell r="AG106">
            <v>0</v>
          </cell>
          <cell r="AH106">
            <v>0</v>
          </cell>
          <cell r="AI106">
            <v>843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F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S107">
            <v>120</v>
          </cell>
          <cell r="V107">
            <v>0</v>
          </cell>
          <cell r="Z107">
            <v>0</v>
          </cell>
          <cell r="AA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120</v>
          </cell>
          <cell r="AM107">
            <v>0</v>
          </cell>
        </row>
        <row r="108">
          <cell r="D108">
            <v>0</v>
          </cell>
          <cell r="F108">
            <v>375</v>
          </cell>
          <cell r="L108">
            <v>0</v>
          </cell>
          <cell r="N108">
            <v>0</v>
          </cell>
          <cell r="P108">
            <v>14</v>
          </cell>
          <cell r="R108">
            <v>0</v>
          </cell>
          <cell r="S108">
            <v>37</v>
          </cell>
          <cell r="V108">
            <v>38</v>
          </cell>
          <cell r="X108">
            <v>17.666666666666668</v>
          </cell>
          <cell r="Z108">
            <v>0</v>
          </cell>
          <cell r="AA108">
            <v>0</v>
          </cell>
          <cell r="AC108">
            <v>19</v>
          </cell>
          <cell r="AF108">
            <v>363</v>
          </cell>
          <cell r="AG108">
            <v>0</v>
          </cell>
          <cell r="AH108">
            <v>0</v>
          </cell>
          <cell r="AI108">
            <v>843</v>
          </cell>
          <cell r="AJ108">
            <v>401</v>
          </cell>
          <cell r="AK108">
            <v>1343</v>
          </cell>
          <cell r="AM108">
            <v>401</v>
          </cell>
        </row>
        <row r="109">
          <cell r="D109">
            <v>2</v>
          </cell>
          <cell r="F109">
            <v>0</v>
          </cell>
          <cell r="L109">
            <v>0</v>
          </cell>
          <cell r="N109">
            <v>7</v>
          </cell>
          <cell r="P109">
            <v>0</v>
          </cell>
          <cell r="R109">
            <v>28</v>
          </cell>
          <cell r="S109">
            <v>250</v>
          </cell>
          <cell r="V109">
            <v>0</v>
          </cell>
          <cell r="Z109">
            <v>0</v>
          </cell>
          <cell r="AA109">
            <v>0</v>
          </cell>
          <cell r="AC109">
            <v>0</v>
          </cell>
          <cell r="AF109">
            <v>7</v>
          </cell>
          <cell r="AG109">
            <v>0</v>
          </cell>
          <cell r="AH109">
            <v>0</v>
          </cell>
          <cell r="AJ109">
            <v>44</v>
          </cell>
          <cell r="AK109">
            <v>250</v>
          </cell>
          <cell r="AM109">
            <v>44</v>
          </cell>
        </row>
        <row r="110">
          <cell r="D110">
            <v>401.20704545454578</v>
          </cell>
          <cell r="F110">
            <v>0</v>
          </cell>
          <cell r="P110">
            <v>0</v>
          </cell>
          <cell r="S110">
            <v>250</v>
          </cell>
          <cell r="AG110">
            <v>0</v>
          </cell>
          <cell r="AH110">
            <v>0</v>
          </cell>
          <cell r="AJ110">
            <v>401.20704545454578</v>
          </cell>
          <cell r="AK110">
            <v>250</v>
          </cell>
          <cell r="AM110">
            <v>401.20704545454578</v>
          </cell>
        </row>
        <row r="111">
          <cell r="D111">
            <v>0</v>
          </cell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1722.5197727272771</v>
          </cell>
          <cell r="AL111">
            <v>0</v>
          </cell>
          <cell r="AM111">
            <v>0</v>
          </cell>
        </row>
        <row r="112">
          <cell r="D112">
            <v>3725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3725</v>
          </cell>
          <cell r="AK112">
            <v>0</v>
          </cell>
          <cell r="AM112">
            <v>3725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J113">
            <v>-3990</v>
          </cell>
          <cell r="AK113">
            <v>2987</v>
          </cell>
          <cell r="AM113">
            <v>0</v>
          </cell>
        </row>
        <row r="114">
          <cell r="D114">
            <v>0</v>
          </cell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J114">
            <v>0</v>
          </cell>
          <cell r="AK114">
            <v>55.7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K115">
            <v>588.33333333333337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S116">
            <v>0</v>
          </cell>
          <cell r="T116">
            <v>0</v>
          </cell>
          <cell r="U116">
            <v>0</v>
          </cell>
          <cell r="V116">
            <v>62</v>
          </cell>
          <cell r="X116">
            <v>0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  <cell r="AK116">
            <v>0</v>
          </cell>
        </row>
        <row r="117">
          <cell r="F117">
            <v>5733.333333333333</v>
          </cell>
          <cell r="AG117">
            <v>0</v>
          </cell>
          <cell r="AJ117">
            <v>8024.1409090909146</v>
          </cell>
          <cell r="AK117">
            <v>5733.333333333333</v>
          </cell>
        </row>
        <row r="118">
          <cell r="F118">
            <v>0</v>
          </cell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F119">
            <v>-20223</v>
          </cell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F120">
            <v>0</v>
          </cell>
          <cell r="AG120">
            <v>0</v>
          </cell>
          <cell r="AK120">
            <v>-3990</v>
          </cell>
        </row>
        <row r="121">
          <cell r="F121">
            <v>7470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0</v>
          </cell>
          <cell r="AH121">
            <v>0</v>
          </cell>
          <cell r="AI121">
            <v>2144.6999999999998</v>
          </cell>
          <cell r="AJ121">
            <v>3439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0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G123">
            <v>0</v>
          </cell>
          <cell r="AK123">
            <v>-8308.373484848491</v>
          </cell>
          <cell r="AL123">
            <v>12091.699999999997</v>
          </cell>
        </row>
        <row r="124">
          <cell r="AG124">
            <v>0</v>
          </cell>
          <cell r="AJ124">
            <v>66995</v>
          </cell>
          <cell r="AK124">
            <v>-4318.373484848491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K127">
            <v>-2162.3886363636389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K130">
            <v>59008</v>
          </cell>
          <cell r="AM130">
            <v>59008</v>
          </cell>
          <cell r="AN130" t="e">
            <v>#DIV/0!</v>
          </cell>
          <cell r="AP130">
            <v>0</v>
          </cell>
        </row>
        <row r="131">
          <cell r="AG131">
            <v>0</v>
          </cell>
          <cell r="AJ131">
            <v>0</v>
          </cell>
          <cell r="AK131">
            <v>-4302.289393939398</v>
          </cell>
          <cell r="AN131">
            <v>0</v>
          </cell>
        </row>
        <row r="132">
          <cell r="AG132">
            <v>0</v>
          </cell>
          <cell r="AJ132">
            <v>8.9600000000000009</v>
          </cell>
          <cell r="AK132">
            <v>35.549999999999997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  <cell r="AN133" t="e">
            <v>#DIV/0!</v>
          </cell>
        </row>
        <row r="134">
          <cell r="AG134">
            <v>0</v>
          </cell>
          <cell r="AK134">
            <v>0</v>
          </cell>
          <cell r="AN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  <cell r="AK136">
            <v>11.69</v>
          </cell>
          <cell r="AN136" t="e">
            <v>#DIV/0!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  <cell r="AL139">
            <v>55902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J141">
            <v>300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G143">
            <v>0</v>
          </cell>
          <cell r="AK143">
            <v>865.25</v>
          </cell>
          <cell r="AL143">
            <v>16408.607142857141</v>
          </cell>
        </row>
        <row r="144">
          <cell r="AG144">
            <v>0</v>
          </cell>
        </row>
        <row r="145">
          <cell r="AG145">
            <v>0</v>
          </cell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G146">
            <v>0</v>
          </cell>
          <cell r="AK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  <cell r="AM147">
            <v>59008</v>
          </cell>
        </row>
        <row r="148">
          <cell r="AG148">
            <v>0</v>
          </cell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  <cell r="AL151">
            <v>16.65759499457743</v>
          </cell>
          <cell r="AM151">
            <v>35.546987951807232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F153">
            <v>0</v>
          </cell>
          <cell r="L153">
            <v>72</v>
          </cell>
          <cell r="N153">
            <v>460</v>
          </cell>
          <cell r="P153">
            <v>0</v>
          </cell>
          <cell r="R153">
            <v>264</v>
          </cell>
          <cell r="S153">
            <v>0</v>
          </cell>
          <cell r="V153">
            <v>198</v>
          </cell>
          <cell r="X153">
            <v>0</v>
          </cell>
          <cell r="Z153">
            <v>121</v>
          </cell>
          <cell r="AA153">
            <v>121</v>
          </cell>
          <cell r="AC153">
            <v>0</v>
          </cell>
          <cell r="AI153">
            <v>0</v>
          </cell>
          <cell r="AJ153">
            <v>1115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J154">
            <v>0</v>
          </cell>
          <cell r="AK154">
            <v>2688</v>
          </cell>
        </row>
        <row r="155">
          <cell r="F155">
            <v>63</v>
          </cell>
          <cell r="L155">
            <v>0</v>
          </cell>
          <cell r="P155">
            <v>160</v>
          </cell>
          <cell r="S155">
            <v>215</v>
          </cell>
          <cell r="V155">
            <v>369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J155">
            <v>369</v>
          </cell>
          <cell r="AK155">
            <v>913</v>
          </cell>
        </row>
        <row r="156">
          <cell r="F156">
            <v>63</v>
          </cell>
          <cell r="L156">
            <v>0</v>
          </cell>
          <cell r="N156">
            <v>0</v>
          </cell>
          <cell r="P156">
            <v>40</v>
          </cell>
          <cell r="R156">
            <v>0</v>
          </cell>
          <cell r="S156">
            <v>93</v>
          </cell>
          <cell r="V156">
            <v>0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J156">
            <v>0</v>
          </cell>
          <cell r="AK156">
            <v>465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  <cell r="AK157">
            <v>0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  <cell r="AK158">
            <v>0</v>
          </cell>
        </row>
        <row r="159">
          <cell r="D159">
            <v>0</v>
          </cell>
          <cell r="F159">
            <v>14.170833333333334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  <cell r="AK159">
            <v>14.170833333333334</v>
          </cell>
        </row>
        <row r="160">
          <cell r="L160">
            <v>396</v>
          </cell>
          <cell r="N160">
            <v>776</v>
          </cell>
          <cell r="P160">
            <v>73</v>
          </cell>
          <cell r="R160">
            <v>527</v>
          </cell>
          <cell r="S160">
            <v>407</v>
          </cell>
          <cell r="V160">
            <v>417</v>
          </cell>
          <cell r="X160">
            <v>271.81818181818181</v>
          </cell>
          <cell r="AC160">
            <v>197</v>
          </cell>
          <cell r="AG160">
            <v>117.09090909090909</v>
          </cell>
          <cell r="AJ160">
            <v>2135</v>
          </cell>
          <cell r="AK160">
            <v>948.81818181818176</v>
          </cell>
        </row>
        <row r="161">
          <cell r="D161">
            <v>80</v>
          </cell>
          <cell r="F161">
            <v>-396</v>
          </cell>
          <cell r="L161">
            <v>0</v>
          </cell>
          <cell r="N161">
            <v>0</v>
          </cell>
          <cell r="R161">
            <v>0</v>
          </cell>
          <cell r="S161">
            <v>312</v>
          </cell>
          <cell r="V161">
            <v>0</v>
          </cell>
          <cell r="X161">
            <v>278.18181818181819</v>
          </cell>
          <cell r="AC161">
            <v>283</v>
          </cell>
          <cell r="AJ161">
            <v>80</v>
          </cell>
          <cell r="AK161">
            <v>477.18181818181819</v>
          </cell>
        </row>
        <row r="162">
          <cell r="L162">
            <v>0</v>
          </cell>
          <cell r="N162">
            <v>0</v>
          </cell>
          <cell r="R162">
            <v>1530</v>
          </cell>
          <cell r="S162">
            <v>719</v>
          </cell>
          <cell r="V162">
            <v>0</v>
          </cell>
          <cell r="X162">
            <v>550</v>
          </cell>
          <cell r="Z162">
            <v>0</v>
          </cell>
          <cell r="AA162">
            <v>0</v>
          </cell>
          <cell r="AC162">
            <v>480</v>
          </cell>
          <cell r="AJ162">
            <v>1530</v>
          </cell>
        </row>
        <row r="163">
          <cell r="F163">
            <v>459</v>
          </cell>
          <cell r="L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J163">
            <v>0</v>
          </cell>
          <cell r="AK163">
            <v>459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S164">
            <v>296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C164">
            <v>444</v>
          </cell>
          <cell r="AF164">
            <v>0</v>
          </cell>
          <cell r="AG164">
            <v>0</v>
          </cell>
          <cell r="AH164">
            <v>0</v>
          </cell>
          <cell r="AJ164">
            <v>2956</v>
          </cell>
          <cell r="AK164">
            <v>1365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E165">
            <v>0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E166">
            <v>0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E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  <cell r="AO189" t="e">
            <v>#REF!</v>
          </cell>
        </row>
        <row r="190">
          <cell r="X190">
            <v>0</v>
          </cell>
          <cell r="AC190">
            <v>0</v>
          </cell>
          <cell r="AK190">
            <v>0</v>
          </cell>
          <cell r="AN190" t="str">
            <v>ОЧИК.18.02.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C193">
            <v>36.700000000000003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C194">
            <v>50.6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K194">
            <v>112.5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N196">
            <v>112.4</v>
          </cell>
          <cell r="R196">
            <v>81.3</v>
          </cell>
          <cell r="S196">
            <v>653</v>
          </cell>
          <cell r="V196">
            <v>66</v>
          </cell>
          <cell r="X196">
            <v>653</v>
          </cell>
          <cell r="AC196">
            <v>653</v>
          </cell>
          <cell r="AJ196">
            <v>259.70000000000005</v>
          </cell>
          <cell r="AK196">
            <v>653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S197">
            <v>0</v>
          </cell>
          <cell r="V197">
            <v>75.900000000000006</v>
          </cell>
          <cell r="X197">
            <v>29254</v>
          </cell>
          <cell r="AC197">
            <v>23966</v>
          </cell>
          <cell r="AJ197">
            <v>298.60000000000002</v>
          </cell>
          <cell r="AK197">
            <v>53220</v>
          </cell>
          <cell r="AN197">
            <v>252.49999999999997</v>
          </cell>
        </row>
        <row r="198">
          <cell r="L198">
            <v>0</v>
          </cell>
          <cell r="AK198">
            <v>53220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S199">
            <v>114.9</v>
          </cell>
          <cell r="V199">
            <v>141.5</v>
          </cell>
          <cell r="W199">
            <v>178</v>
          </cell>
          <cell r="X199">
            <v>153.5</v>
          </cell>
          <cell r="Y199">
            <v>66.599999999999994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E199">
            <v>76.300000000000011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K199">
            <v>391.79999999999995</v>
          </cell>
          <cell r="AL199">
            <v>113.69999999999999</v>
          </cell>
          <cell r="AM199">
            <v>178</v>
          </cell>
          <cell r="AN199">
            <v>178</v>
          </cell>
          <cell r="AO199">
            <v>74.900000000000006</v>
          </cell>
          <cell r="AP199">
            <v>281.5</v>
          </cell>
        </row>
        <row r="200">
          <cell r="N200">
            <v>15905</v>
          </cell>
          <cell r="R200">
            <v>11504</v>
          </cell>
          <cell r="S200">
            <v>19250</v>
          </cell>
          <cell r="V200">
            <v>9339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36748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39425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>
            <v>0</v>
          </cell>
          <cell r="AJ201">
            <v>36748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>
            <v>0</v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N203">
            <v>0</v>
          </cell>
          <cell r="R203">
            <v>0</v>
          </cell>
          <cell r="V203">
            <v>0</v>
          </cell>
          <cell r="X203">
            <v>44597</v>
          </cell>
          <cell r="AC203">
            <v>36151</v>
          </cell>
          <cell r="AJ203">
            <v>0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  <cell r="AK205">
            <v>99998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>
            <v>0</v>
          </cell>
          <cell r="AG216">
            <v>0</v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>
            <v>0</v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  <cell r="AG239" t="str">
            <v xml:space="preserve">   "_____" ________2000 р.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F243" t="str">
            <v>РОЗРАХУНОК ФІНАНСОВИХ ПОТОКІВ НА   лютий  2000 року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F244" t="str">
            <v>ПО ФІЛІАЛАХ АК КИЇВЕНЕРГО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  <cell r="AI249" t="str">
            <v>ТИС.ГРН.</v>
          </cell>
          <cell r="AK249" t="str">
            <v>тис.грн.</v>
          </cell>
        </row>
        <row r="250">
          <cell r="D250">
            <v>0</v>
          </cell>
          <cell r="F250" t="str">
            <v>ВИКОН.ДИР.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D251">
            <v>3500</v>
          </cell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2">
          <cell r="D252">
            <v>0</v>
          </cell>
        </row>
        <row r="253">
          <cell r="D253">
            <v>1766</v>
          </cell>
          <cell r="F253">
            <v>40160.608095238102</v>
          </cell>
          <cell r="L253">
            <v>0</v>
          </cell>
          <cell r="N253">
            <v>0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35616.63636363636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D254">
            <v>4731.6211363636376</v>
          </cell>
          <cell r="F254">
            <v>31766.748095238101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D255">
            <v>62</v>
          </cell>
          <cell r="F255">
            <v>118194.27476190477</v>
          </cell>
          <cell r="L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D256">
            <v>62404.348409090911</v>
          </cell>
          <cell r="F256">
            <v>99998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  <cell r="AK256">
            <v>99998</v>
          </cell>
        </row>
        <row r="257">
          <cell r="D257">
            <v>1362.1672727272726</v>
          </cell>
          <cell r="F257">
            <v>0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  <cell r="AK257">
            <v>0</v>
          </cell>
        </row>
        <row r="258">
          <cell r="D258">
            <v>357.72727272727275</v>
          </cell>
          <cell r="F258">
            <v>11812.941428571428</v>
          </cell>
          <cell r="L258">
            <v>725.72727272727275</v>
          </cell>
          <cell r="N258">
            <v>1684.4545454545455</v>
          </cell>
          <cell r="P258">
            <v>0</v>
          </cell>
          <cell r="Q258">
            <v>0</v>
          </cell>
          <cell r="R258">
            <v>653.90909090909099</v>
          </cell>
          <cell r="S258">
            <v>0</v>
          </cell>
          <cell r="T258">
            <v>0</v>
          </cell>
          <cell r="U258">
            <v>0</v>
          </cell>
          <cell r="V258">
            <v>1465.6363636363635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1439.5454545454545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D259">
            <v>0</v>
          </cell>
          <cell r="F259">
            <v>825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  <cell r="AK259">
            <v>825</v>
          </cell>
        </row>
        <row r="260">
          <cell r="D260">
            <v>997.43999999999994</v>
          </cell>
          <cell r="F260">
            <v>0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  <cell r="AK260">
            <v>0</v>
          </cell>
        </row>
        <row r="261">
          <cell r="D261">
            <v>67.833333333333343</v>
          </cell>
          <cell r="F261">
            <v>4663.9414285714283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  <cell r="AK261">
            <v>4663.9414285714283</v>
          </cell>
        </row>
        <row r="262">
          <cell r="D262">
            <v>343.60666666666663</v>
          </cell>
          <cell r="F262">
            <v>3500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  <cell r="AK262">
            <v>3500</v>
          </cell>
        </row>
        <row r="263">
          <cell r="F263">
            <v>0</v>
          </cell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  <cell r="AK263">
            <v>0</v>
          </cell>
        </row>
        <row r="264">
          <cell r="D264">
            <v>586</v>
          </cell>
          <cell r="F264">
            <v>2824</v>
          </cell>
          <cell r="L264">
            <v>130</v>
          </cell>
          <cell r="N264">
            <v>250</v>
          </cell>
          <cell r="P264">
            <v>0</v>
          </cell>
          <cell r="R264">
            <v>50</v>
          </cell>
          <cell r="S264">
            <v>0</v>
          </cell>
          <cell r="V264">
            <v>0</v>
          </cell>
          <cell r="X264">
            <v>0</v>
          </cell>
          <cell r="AA264">
            <v>31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D265">
            <v>7</v>
          </cell>
          <cell r="F265">
            <v>6321.6666666666661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  <cell r="AK265">
            <v>6321.6666666666661</v>
          </cell>
        </row>
        <row r="266">
          <cell r="D266">
            <v>0</v>
          </cell>
          <cell r="F266">
            <v>61.666666666666664</v>
          </cell>
          <cell r="L266">
            <v>0</v>
          </cell>
          <cell r="N266">
            <v>0</v>
          </cell>
          <cell r="P266">
            <v>0</v>
          </cell>
          <cell r="R266">
            <v>56.666666666666664</v>
          </cell>
          <cell r="S266">
            <v>0</v>
          </cell>
          <cell r="V266">
            <v>267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D267">
            <v>7</v>
          </cell>
          <cell r="F267">
            <v>120758.6080952381</v>
          </cell>
          <cell r="L267">
            <v>59</v>
          </cell>
          <cell r="N267">
            <v>3197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33739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442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L269">
            <v>300</v>
          </cell>
          <cell r="N269">
            <v>400</v>
          </cell>
          <cell r="P269">
            <v>964</v>
          </cell>
          <cell r="R269">
            <v>0</v>
          </cell>
          <cell r="S269">
            <v>2067</v>
          </cell>
          <cell r="T269">
            <v>549.83999999999992</v>
          </cell>
          <cell r="U269">
            <v>572.16000000000008</v>
          </cell>
          <cell r="V269">
            <v>0</v>
          </cell>
          <cell r="X269">
            <v>836</v>
          </cell>
          <cell r="Y269">
            <v>142</v>
          </cell>
          <cell r="Z269">
            <v>185.18181818181819</v>
          </cell>
          <cell r="AA269">
            <v>0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D270">
            <v>61042.181136363637</v>
          </cell>
          <cell r="F270">
            <v>0</v>
          </cell>
          <cell r="L270">
            <v>313.68000000000029</v>
          </cell>
          <cell r="N270">
            <v>2182.8333333333321</v>
          </cell>
          <cell r="P270">
            <v>0</v>
          </cell>
          <cell r="Q270">
            <v>0</v>
          </cell>
          <cell r="R270">
            <v>564.99999999999727</v>
          </cell>
          <cell r="S270">
            <v>22</v>
          </cell>
          <cell r="T270">
            <v>22</v>
          </cell>
          <cell r="U270">
            <v>0</v>
          </cell>
          <cell r="V270">
            <v>-90.193333333336341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472.5333333333333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D272">
            <v>1503.7391666666665</v>
          </cell>
          <cell r="F272">
            <v>67.833333333333329</v>
          </cell>
          <cell r="L272">
            <v>-12.319999999999993</v>
          </cell>
          <cell r="N272">
            <v>465.66666666666663</v>
          </cell>
          <cell r="P272">
            <v>336.7</v>
          </cell>
          <cell r="R272">
            <v>128.00000000000003</v>
          </cell>
          <cell r="S272">
            <v>367</v>
          </cell>
          <cell r="V272">
            <v>648.44303030302694</v>
          </cell>
          <cell r="X272">
            <v>32</v>
          </cell>
          <cell r="AA272">
            <v>133.5333333333333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D273">
            <v>17.179166666666667</v>
          </cell>
          <cell r="F273">
            <v>417.35999999999996</v>
          </cell>
          <cell r="L273">
            <v>-18</v>
          </cell>
          <cell r="N273">
            <v>521.83333333333326</v>
          </cell>
          <cell r="P273">
            <v>4</v>
          </cell>
          <cell r="R273">
            <v>83</v>
          </cell>
          <cell r="S273">
            <v>80</v>
          </cell>
          <cell r="V273">
            <v>284</v>
          </cell>
          <cell r="X273">
            <v>35</v>
          </cell>
          <cell r="AA273">
            <v>0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D274">
            <v>0</v>
          </cell>
          <cell r="F274">
            <v>100</v>
          </cell>
          <cell r="L274">
            <v>-202</v>
          </cell>
          <cell r="N274">
            <v>-710</v>
          </cell>
          <cell r="P274">
            <v>250</v>
          </cell>
          <cell r="R274">
            <v>-314</v>
          </cell>
          <cell r="S274">
            <v>50</v>
          </cell>
          <cell r="V274">
            <v>-1195</v>
          </cell>
          <cell r="X274">
            <v>10</v>
          </cell>
          <cell r="AA274">
            <v>-152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D275">
            <v>0</v>
          </cell>
          <cell r="F275">
            <v>63</v>
          </cell>
          <cell r="L275">
            <v>0</v>
          </cell>
          <cell r="N275">
            <v>0</v>
          </cell>
          <cell r="P275">
            <v>40</v>
          </cell>
          <cell r="R275">
            <v>0</v>
          </cell>
          <cell r="S275">
            <v>93</v>
          </cell>
          <cell r="V275">
            <v>-5</v>
          </cell>
          <cell r="X275">
            <v>49</v>
          </cell>
          <cell r="AA275">
            <v>0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D276">
            <v>0</v>
          </cell>
          <cell r="F276">
            <v>7</v>
          </cell>
          <cell r="L276">
            <v>0</v>
          </cell>
          <cell r="N276">
            <v>0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D277">
            <v>1469.56</v>
          </cell>
          <cell r="F277">
            <v>0</v>
          </cell>
          <cell r="L277">
            <v>146.68</v>
          </cell>
          <cell r="N277">
            <v>646.83333333333337</v>
          </cell>
          <cell r="P277">
            <v>1</v>
          </cell>
          <cell r="R277">
            <v>181.00000000000003</v>
          </cell>
          <cell r="S277">
            <v>0</v>
          </cell>
          <cell r="V277">
            <v>1564.4430303030269</v>
          </cell>
          <cell r="X277">
            <v>46</v>
          </cell>
          <cell r="AA277">
            <v>285.5333333333333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D278">
            <v>76.56</v>
          </cell>
          <cell r="F278">
            <v>7</v>
          </cell>
          <cell r="L278">
            <v>41.680000000000014</v>
          </cell>
          <cell r="N278">
            <v>64.833333333333343</v>
          </cell>
          <cell r="P278">
            <v>56</v>
          </cell>
          <cell r="R278">
            <v>12.000000000000021</v>
          </cell>
          <cell r="S278">
            <v>3154</v>
          </cell>
          <cell r="V278">
            <v>1020.0030303030269</v>
          </cell>
          <cell r="X278">
            <v>0</v>
          </cell>
          <cell r="AA278">
            <v>12.533333333333331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  <cell r="AK279">
            <v>269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S280">
            <v>250</v>
          </cell>
          <cell r="V280">
            <v>417</v>
          </cell>
          <cell r="AA280">
            <v>161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L281">
            <v>0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  <cell r="AK282">
            <v>0</v>
          </cell>
        </row>
        <row r="283">
          <cell r="D283">
            <v>61042.181136363637</v>
          </cell>
          <cell r="F283">
            <v>1482.14</v>
          </cell>
          <cell r="L283">
            <v>313.68000000000029</v>
          </cell>
          <cell r="N283">
            <v>2182.8333333333321</v>
          </cell>
          <cell r="P283">
            <v>523.29999999999995</v>
          </cell>
          <cell r="Q283">
            <v>0</v>
          </cell>
          <cell r="R283">
            <v>564.99999999999727</v>
          </cell>
          <cell r="S283">
            <v>1814</v>
          </cell>
          <cell r="T283">
            <v>0</v>
          </cell>
          <cell r="U283">
            <v>0</v>
          </cell>
          <cell r="V283">
            <v>-90.193333333336341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472.5333333333333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A284">
            <v>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D286">
            <v>61042.181136363637</v>
          </cell>
          <cell r="F286">
            <v>375</v>
          </cell>
          <cell r="L286">
            <v>313.68000000000029</v>
          </cell>
          <cell r="N286">
            <v>2182.8333333333321</v>
          </cell>
          <cell r="P286">
            <v>14</v>
          </cell>
          <cell r="R286">
            <v>564.99999999999727</v>
          </cell>
          <cell r="S286">
            <v>37</v>
          </cell>
          <cell r="V286">
            <v>-90.193333333336341</v>
          </cell>
          <cell r="X286">
            <v>17.666666666666668</v>
          </cell>
          <cell r="AA286">
            <v>472.5333333333333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D287">
            <v>0</v>
          </cell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D288">
            <v>0</v>
          </cell>
          <cell r="F288">
            <v>386.1400000000001</v>
          </cell>
          <cell r="L288">
            <v>0</v>
          </cell>
          <cell r="N288">
            <v>0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D289">
            <v>0</v>
          </cell>
          <cell r="F289">
            <v>2.4733333333334144</v>
          </cell>
          <cell r="L289">
            <v>0</v>
          </cell>
          <cell r="N289">
            <v>0</v>
          </cell>
          <cell r="P289">
            <v>11.300000000000011</v>
          </cell>
          <cell r="R289">
            <v>0</v>
          </cell>
          <cell r="S289">
            <v>39</v>
          </cell>
          <cell r="V289">
            <v>0</v>
          </cell>
          <cell r="X289">
            <v>10</v>
          </cell>
          <cell r="AA289">
            <v>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D291">
            <v>61042.181136363637</v>
          </cell>
          <cell r="F291">
            <v>382.66666666666669</v>
          </cell>
          <cell r="L291">
            <v>313.68000000000029</v>
          </cell>
          <cell r="N291">
            <v>2182.8333333333321</v>
          </cell>
          <cell r="P291">
            <v>45</v>
          </cell>
          <cell r="R291">
            <v>564.99999999999727</v>
          </cell>
          <cell r="S291">
            <v>110</v>
          </cell>
          <cell r="V291">
            <v>-90.193333333336341</v>
          </cell>
          <cell r="X291">
            <v>68</v>
          </cell>
          <cell r="AA291">
            <v>472.5333333333333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L293">
            <v>300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N294">
            <v>400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V295">
            <v>417</v>
          </cell>
          <cell r="AH295">
            <v>191</v>
          </cell>
          <cell r="AK295">
            <v>0</v>
          </cell>
        </row>
        <row r="296">
          <cell r="D296">
            <v>990</v>
          </cell>
        </row>
        <row r="297">
          <cell r="F297">
            <v>119511.41476190477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D300">
            <v>61042.181136363637</v>
          </cell>
          <cell r="F300">
            <v>0</v>
          </cell>
          <cell r="L300">
            <v>313.68000000000029</v>
          </cell>
          <cell r="N300">
            <v>2182.8333333333321</v>
          </cell>
          <cell r="P300">
            <v>0</v>
          </cell>
          <cell r="R300">
            <v>564.99999999999727</v>
          </cell>
          <cell r="S300">
            <v>296</v>
          </cell>
          <cell r="V300">
            <v>-90.193333333336341</v>
          </cell>
          <cell r="X300">
            <v>625</v>
          </cell>
          <cell r="AA300">
            <v>472.5333333333333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1">
          <cell r="T321" t="str">
            <v>ФМЗ ( з відрахуван)</v>
          </cell>
          <cell r="V321">
            <v>25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3">
          <cell r="AI23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I47">
            <v>0.45600000000000002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H49">
            <v>120.376</v>
          </cell>
          <cell r="P49">
            <v>1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F49">
            <v>303.20800000000003</v>
          </cell>
          <cell r="AG49">
            <v>220.68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H50">
            <v>36.833333333333329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P52">
            <v>4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F52">
            <v>7.8735999999999997</v>
          </cell>
          <cell r="AG52">
            <v>5.7305415688240409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F53">
            <v>120.024</v>
          </cell>
          <cell r="AG53">
            <v>96.92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I56">
            <v>0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F60">
            <v>20</v>
          </cell>
          <cell r="G60">
            <v>0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0</v>
          </cell>
          <cell r="AI60">
            <v>38</v>
          </cell>
          <cell r="AK60">
            <v>0</v>
          </cell>
          <cell r="AL60">
            <v>81</v>
          </cell>
          <cell r="AM60">
            <v>195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I61">
            <v>222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T63">
            <v>228.32</v>
          </cell>
          <cell r="U63">
            <v>1198.68</v>
          </cell>
          <cell r="X63">
            <v>110</v>
          </cell>
          <cell r="Y63">
            <v>307</v>
          </cell>
          <cell r="Z63">
            <v>401</v>
          </cell>
          <cell r="AC63">
            <v>80</v>
          </cell>
          <cell r="AD63">
            <v>31</v>
          </cell>
          <cell r="AE63">
            <v>454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T64">
            <v>23</v>
          </cell>
          <cell r="U64">
            <v>120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H67">
            <v>10.333333333333329</v>
          </cell>
          <cell r="P67">
            <v>53</v>
          </cell>
          <cell r="S67">
            <v>296</v>
          </cell>
          <cell r="T67">
            <v>205.32</v>
          </cell>
          <cell r="U67">
            <v>1078.68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I67">
            <v>0</v>
          </cell>
          <cell r="AJ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H68">
            <v>18.641999999999996</v>
          </cell>
          <cell r="P68">
            <v>3</v>
          </cell>
          <cell r="S68">
            <v>16</v>
          </cell>
          <cell r="T68">
            <v>125.15</v>
          </cell>
          <cell r="U68">
            <v>375.45000000000005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370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G77">
            <v>474</v>
          </cell>
          <cell r="H77">
            <v>0</v>
          </cell>
          <cell r="P77">
            <v>0</v>
          </cell>
          <cell r="S77">
            <v>0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G78">
            <v>80</v>
          </cell>
          <cell r="H78">
            <v>0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S79">
            <v>0</v>
          </cell>
          <cell r="Y79">
            <v>0</v>
          </cell>
          <cell r="Z79">
            <v>0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57353.122727272712</v>
          </cell>
          <cell r="AM82">
            <v>0</v>
          </cell>
        </row>
        <row r="83">
          <cell r="F83">
            <v>0</v>
          </cell>
          <cell r="G83">
            <v>0</v>
          </cell>
          <cell r="H83">
            <v>1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0</v>
          </cell>
          <cell r="AI85">
            <v>692.36363636363637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Q88">
            <v>0</v>
          </cell>
          <cell r="R88">
            <v>0</v>
          </cell>
          <cell r="S88">
            <v>1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110</v>
          </cell>
          <cell r="Y88">
            <v>48</v>
          </cell>
          <cell r="Z88">
            <v>62</v>
          </cell>
          <cell r="AA88">
            <v>0</v>
          </cell>
          <cell r="AB88">
            <v>0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I88">
            <v>1322.3636363636365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0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0</v>
          </cell>
          <cell r="AL95">
            <v>58830.66674564944</v>
          </cell>
          <cell r="AM95">
            <v>65411.053799805093</v>
          </cell>
        </row>
        <row r="96">
          <cell r="F96">
            <v>289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0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0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0</v>
          </cell>
          <cell r="AD96">
            <v>680</v>
          </cell>
          <cell r="AE96">
            <v>1085.2709090909102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0</v>
          </cell>
          <cell r="S97">
            <v>0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0</v>
          </cell>
          <cell r="X98">
            <v>0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0</v>
          </cell>
        </row>
        <row r="101">
          <cell r="P101">
            <v>0</v>
          </cell>
          <cell r="S101">
            <v>0</v>
          </cell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G106">
            <v>244</v>
          </cell>
          <cell r="H106">
            <v>598.31700000000001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G107">
            <v>176</v>
          </cell>
          <cell r="H107">
            <v>430.74900000000002</v>
          </cell>
          <cell r="P107">
            <v>0</v>
          </cell>
          <cell r="S107">
            <v>120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G108">
            <v>68</v>
          </cell>
          <cell r="H108">
            <v>168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G109">
            <v>0</v>
          </cell>
          <cell r="H109">
            <v>-0.43200000000001637</v>
          </cell>
          <cell r="P109">
            <v>0</v>
          </cell>
          <cell r="S109">
            <v>250</v>
          </cell>
          <cell r="X109">
            <v>-0.3360000000000003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88.560000000000016</v>
          </cell>
          <cell r="AK109">
            <v>250</v>
          </cell>
          <cell r="AL109">
            <v>25.641990811638593</v>
          </cell>
          <cell r="AM109">
            <v>0</v>
          </cell>
        </row>
        <row r="110">
          <cell r="F110">
            <v>0</v>
          </cell>
          <cell r="G110">
            <v>163</v>
          </cell>
          <cell r="H110">
            <v>397.5</v>
          </cell>
          <cell r="P110">
            <v>0</v>
          </cell>
          <cell r="S110">
            <v>250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250</v>
          </cell>
        </row>
        <row r="111">
          <cell r="F111">
            <v>0</v>
          </cell>
          <cell r="G111">
            <v>163</v>
          </cell>
          <cell r="H111">
            <v>398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0</v>
          </cell>
          <cell r="AL111">
            <v>0</v>
          </cell>
          <cell r="AM111">
            <v>0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280.596</v>
          </cell>
          <cell r="AK112">
            <v>0</v>
          </cell>
          <cell r="AL112">
            <v>89.844474732006134</v>
          </cell>
          <cell r="AM112">
            <v>219.75152526799388</v>
          </cell>
        </row>
        <row r="113">
          <cell r="F113">
            <v>196</v>
          </cell>
          <cell r="G113">
            <v>0</v>
          </cell>
          <cell r="H113">
            <v>0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  <cell r="AM113">
            <v>0</v>
          </cell>
        </row>
        <row r="114">
          <cell r="F114">
            <v>2</v>
          </cell>
          <cell r="G114">
            <v>0</v>
          </cell>
          <cell r="H114">
            <v>0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588.33333333333337</v>
          </cell>
          <cell r="AL115">
            <v>0</v>
          </cell>
          <cell r="A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5733.333333333333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5733.333333333333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F123">
            <v>-13094</v>
          </cell>
          <cell r="AK123">
            <v>-8308.373484848491</v>
          </cell>
          <cell r="AL123">
            <v>12091.699999999997</v>
          </cell>
        </row>
        <row r="124">
          <cell r="F124">
            <v>0</v>
          </cell>
          <cell r="AK124">
            <v>-4318.373484848491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-2162.3886363636389</v>
          </cell>
          <cell r="AL127">
            <v>7980.1429999999991</v>
          </cell>
          <cell r="AN127">
            <v>0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M134">
            <v>59008</v>
          </cell>
          <cell r="AN134">
            <v>0</v>
          </cell>
        </row>
        <row r="135">
          <cell r="AK135">
            <v>-6403.0537998050931</v>
          </cell>
        </row>
        <row r="136">
          <cell r="AK136">
            <v>11.69</v>
          </cell>
          <cell r="AN136" t="e">
            <v>#DIV/0!</v>
          </cell>
        </row>
        <row r="137">
          <cell r="AK137">
            <v>39.4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0">
          <cell r="AK140">
            <v>11.69</v>
          </cell>
        </row>
        <row r="141">
          <cell r="AJ141">
            <v>300</v>
          </cell>
        </row>
        <row r="142">
          <cell r="AJ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K151">
            <v>114910</v>
          </cell>
          <cell r="AL151">
            <v>16.65759499457743</v>
          </cell>
          <cell r="AM151">
            <v>35.546987951807232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  <cell r="AL153">
            <v>-5</v>
          </cell>
          <cell r="AM153">
            <v>-9.8000000000000007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  <cell r="AL154">
            <v>28.788692107323904</v>
          </cell>
          <cell r="AM154">
            <v>-9.7889476286409742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  <cell r="AL155">
            <v>15.84425894181101</v>
          </cell>
          <cell r="AM155">
            <v>35.546987951807232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0</v>
          </cell>
        </row>
        <row r="159">
          <cell r="F159">
            <v>14.170833333333334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14.170833333333334</v>
          </cell>
        </row>
        <row r="160">
          <cell r="F160">
            <v>269.642</v>
          </cell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F160">
            <v>9</v>
          </cell>
          <cell r="AG160">
            <v>117.09090909090909</v>
          </cell>
          <cell r="AH160">
            <v>0</v>
          </cell>
          <cell r="AI160">
            <v>125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  <cell r="AK162">
            <v>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P164">
            <v>73</v>
          </cell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X168">
            <v>0</v>
          </cell>
          <cell r="AC168">
            <v>1000</v>
          </cell>
          <cell r="AF168">
            <v>100</v>
          </cell>
          <cell r="AG168">
            <v>100</v>
          </cell>
          <cell r="AH168">
            <v>0</v>
          </cell>
          <cell r="AK168">
            <v>5100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0</v>
          </cell>
        </row>
        <row r="170">
          <cell r="F170">
            <v>5733.333333333333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200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5933.333333333333</v>
          </cell>
        </row>
        <row r="171">
          <cell r="F171">
            <v>592</v>
          </cell>
          <cell r="G171">
            <v>0</v>
          </cell>
          <cell r="H171">
            <v>0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658</v>
          </cell>
          <cell r="AE171">
            <v>0</v>
          </cell>
          <cell r="AF171">
            <v>1973</v>
          </cell>
          <cell r="AG171">
            <v>1761.2545454545452</v>
          </cell>
          <cell r="AH171">
            <v>211.74545454545455</v>
          </cell>
          <cell r="AI171">
            <v>0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  <cell r="AK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K174">
            <v>4683.4666666666662</v>
          </cell>
          <cell r="AO174">
            <v>1507.2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  <cell r="AN175" t="str">
            <v>ОЧИК.18.02.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H178">
            <v>433.02400000000011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>
            <v>0</v>
          </cell>
          <cell r="S183">
            <v>0</v>
          </cell>
          <cell r="X183">
            <v>0</v>
          </cell>
          <cell r="Y183" t="str">
            <v>Е/Е</v>
          </cell>
          <cell r="Z183" t="str">
            <v xml:space="preserve"> Т/Е</v>
          </cell>
          <cell r="AC183">
            <v>0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46778</v>
          </cell>
        </row>
        <row r="187">
          <cell r="S187">
            <v>114.9</v>
          </cell>
          <cell r="X187">
            <v>0</v>
          </cell>
          <cell r="AC187">
            <v>0</v>
          </cell>
          <cell r="AK187">
            <v>0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0</v>
          </cell>
        </row>
        <row r="189">
          <cell r="P189">
            <v>0</v>
          </cell>
          <cell r="S189">
            <v>192.5</v>
          </cell>
          <cell r="X189">
            <v>82.5</v>
          </cell>
          <cell r="AC189">
            <v>82.5</v>
          </cell>
          <cell r="AK189">
            <v>192.5</v>
          </cell>
        </row>
        <row r="190">
          <cell r="S190">
            <v>19250</v>
          </cell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X195">
            <v>0</v>
          </cell>
          <cell r="AC195">
            <v>0</v>
          </cell>
          <cell r="AJ195">
            <v>0</v>
          </cell>
          <cell r="AK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X198">
            <v>44.8</v>
          </cell>
          <cell r="AC198">
            <v>36.700000000000003</v>
          </cell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F200">
            <v>75</v>
          </cell>
          <cell r="P200">
            <v>75</v>
          </cell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0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>
            <v>0</v>
          </cell>
          <cell r="AJ201">
            <v>0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>
            <v>0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>
            <v>0</v>
          </cell>
          <cell r="AJ206">
            <v>0</v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G209" t="str">
            <v xml:space="preserve"> В.О.НОВОСАД</v>
          </cell>
        </row>
        <row r="210">
          <cell r="AK210">
            <v>99998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  <cell r="AO221">
            <v>1507.2</v>
          </cell>
        </row>
        <row r="222">
          <cell r="G222" t="str">
            <v xml:space="preserve">О.М.НИКОЛЕНКО      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F243" t="str">
            <v>РОЗРАХУНОК ФІНАНСОВИХ ПОТОКІВ НА   лютий  2000 року</v>
          </cell>
          <cell r="AG243" t="str">
            <v xml:space="preserve"> генеральний директор</v>
          </cell>
        </row>
        <row r="244">
          <cell r="F244" t="str">
            <v>ПО ФІЛІАЛАХ АК КИЇВЕНЕРГО</v>
          </cell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>
            <v>99998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0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825</v>
          </cell>
          <cell r="AM259">
            <v>111785.25</v>
          </cell>
        </row>
        <row r="260">
          <cell r="F260">
            <v>0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0</v>
          </cell>
          <cell r="AM260">
            <v>23577.368640000012</v>
          </cell>
        </row>
        <row r="261">
          <cell r="F261">
            <v>4663.9414285714283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Q273">
            <v>0</v>
          </cell>
          <cell r="R273">
            <v>0</v>
          </cell>
          <cell r="S273">
            <v>80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35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29</v>
          </cell>
          <cell r="AD273">
            <v>0</v>
          </cell>
          <cell r="AE273">
            <v>0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Q274">
            <v>0</v>
          </cell>
          <cell r="R274">
            <v>0</v>
          </cell>
          <cell r="S274">
            <v>50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10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60</v>
          </cell>
          <cell r="AD274">
            <v>181</v>
          </cell>
          <cell r="AE274">
            <v>292.09090909090912</v>
          </cell>
          <cell r="AF274">
            <v>250</v>
          </cell>
          <cell r="AG274">
            <v>250</v>
          </cell>
          <cell r="AH274">
            <v>633.11927828850958</v>
          </cell>
          <cell r="AI274">
            <v>1904.3636363636365</v>
          </cell>
          <cell r="AK274">
            <v>720</v>
          </cell>
        </row>
        <row r="275">
          <cell r="F275">
            <v>63</v>
          </cell>
          <cell r="G275">
            <v>233</v>
          </cell>
          <cell r="H275">
            <v>274.45454545454538</v>
          </cell>
          <cell r="P275">
            <v>40</v>
          </cell>
          <cell r="S275">
            <v>93</v>
          </cell>
          <cell r="T275">
            <v>813.56363636363631</v>
          </cell>
          <cell r="U275">
            <v>846.70909090909095</v>
          </cell>
          <cell r="X275">
            <v>49</v>
          </cell>
          <cell r="Y275">
            <v>245</v>
          </cell>
          <cell r="Z275">
            <v>321</v>
          </cell>
          <cell r="AC275">
            <v>65</v>
          </cell>
          <cell r="AD275">
            <v>176</v>
          </cell>
          <cell r="AE275">
            <v>284.09090909090912</v>
          </cell>
          <cell r="AF275">
            <v>30</v>
          </cell>
          <cell r="AG275">
            <v>30</v>
          </cell>
          <cell r="AH275">
            <v>0</v>
          </cell>
          <cell r="AI275">
            <v>1904.3636363636365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195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269</v>
          </cell>
        </row>
        <row r="280">
          <cell r="F280">
            <v>25.7</v>
          </cell>
          <cell r="P280">
            <v>64.25</v>
          </cell>
          <cell r="S280">
            <v>250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Q287">
            <v>0</v>
          </cell>
          <cell r="R287">
            <v>0</v>
          </cell>
          <cell r="S287">
            <v>30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18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5</v>
          </cell>
          <cell r="AD287">
            <v>-181</v>
          </cell>
          <cell r="AE287">
            <v>-292.09090909090912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Q289">
            <v>0</v>
          </cell>
          <cell r="R289">
            <v>0</v>
          </cell>
          <cell r="S289">
            <v>39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43</v>
          </cell>
          <cell r="AD289">
            <v>0</v>
          </cell>
          <cell r="AE289">
            <v>0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Q291">
            <v>0</v>
          </cell>
          <cell r="R291">
            <v>0</v>
          </cell>
          <cell r="S291">
            <v>110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27</v>
          </cell>
          <cell r="AD291">
            <v>0</v>
          </cell>
          <cell r="AE291">
            <v>0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F292">
            <v>-0.5</v>
          </cell>
          <cell r="P292">
            <v>0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191</v>
          </cell>
          <cell r="AI295">
            <v>0</v>
          </cell>
          <cell r="AK295">
            <v>0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I297">
            <v>370</v>
          </cell>
          <cell r="AK297">
            <v>123773.91900432901</v>
          </cell>
        </row>
        <row r="298">
          <cell r="F298">
            <v>0</v>
          </cell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296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625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444</v>
          </cell>
          <cell r="AD300">
            <v>-181</v>
          </cell>
          <cell r="AE300">
            <v>-292.09090909090912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H301">
            <v>191</v>
          </cell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0</v>
          </cell>
        </row>
        <row r="304">
          <cell r="F304">
            <v>0</v>
          </cell>
          <cell r="P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5733.333333333333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5733.333333333333</v>
          </cell>
        </row>
        <row r="307">
          <cell r="S307">
            <v>0</v>
          </cell>
          <cell r="AK307">
            <v>0</v>
          </cell>
        </row>
        <row r="308">
          <cell r="F308">
            <v>0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0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S312">
            <v>0</v>
          </cell>
          <cell r="AK312">
            <v>4483.4666666666662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J328">
            <v>2455</v>
          </cell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>
            <v>605</v>
          </cell>
          <cell r="AM34" t="str">
            <v xml:space="preserve"> Т/Е</v>
          </cell>
        </row>
        <row r="35">
          <cell r="AL35">
            <v>536.20000000000005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P42">
            <v>0</v>
          </cell>
          <cell r="AL42">
            <v>395.6</v>
          </cell>
          <cell r="AM42">
            <v>1840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H47">
            <v>0.8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Y97">
            <v>25490.454545454544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606.74900000000002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298.60000000000002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P190">
            <v>0</v>
          </cell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X200">
            <v>18.5</v>
          </cell>
          <cell r="AC200">
            <v>22.2</v>
          </cell>
          <cell r="AJ200">
            <v>0</v>
          </cell>
          <cell r="AK200">
            <v>40.700000000000003</v>
          </cell>
        </row>
        <row r="201">
          <cell r="F201">
            <v>75</v>
          </cell>
          <cell r="P201">
            <v>75</v>
          </cell>
          <cell r="S201">
            <v>653</v>
          </cell>
          <cell r="X201">
            <v>653</v>
          </cell>
          <cell r="AC201">
            <v>653</v>
          </cell>
          <cell r="AJ201">
            <v>0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A206">
            <v>14133.90243902439</v>
          </cell>
          <cell r="AC206">
            <v>292.95999999999998</v>
          </cell>
          <cell r="AD206">
            <v>473.64</v>
          </cell>
          <cell r="AE206">
            <v>181.42</v>
          </cell>
          <cell r="AI206">
            <v>0</v>
          </cell>
          <cell r="AJ206">
            <v>0</v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</row>
        <row r="210">
          <cell r="AK210">
            <v>99998</v>
          </cell>
        </row>
        <row r="211">
          <cell r="AK211">
            <v>61871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23">
          <cell r="G223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>
            <v>0</v>
          </cell>
          <cell r="AG206">
            <v>0</v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>
            <v>0</v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>
            <v>0</v>
          </cell>
          <cell r="AJ207">
            <v>0</v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>
            <v>0</v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/>
      <sheetData sheetId="11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>
            <v>336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0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0</v>
          </cell>
          <cell r="H51">
            <v>408</v>
          </cell>
          <cell r="P51">
            <v>0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635.25</v>
          </cell>
          <cell r="AG51">
            <v>456.25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30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G54">
            <v>3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27.766666666666676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F55">
            <v>160.93333333333328</v>
          </cell>
          <cell r="AG55">
            <v>150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0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16247</v>
          </cell>
          <cell r="AP57">
            <v>0</v>
          </cell>
          <cell r="AQ57">
            <v>0</v>
          </cell>
          <cell r="AR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12</v>
          </cell>
          <cell r="P62">
            <v>0</v>
          </cell>
          <cell r="S62">
            <v>54</v>
          </cell>
          <cell r="T62">
            <v>26</v>
          </cell>
          <cell r="U62">
            <v>27</v>
          </cell>
          <cell r="X62">
            <v>0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0</v>
          </cell>
          <cell r="AK62">
            <v>0</v>
          </cell>
          <cell r="AL62">
            <v>74</v>
          </cell>
          <cell r="AM62">
            <v>135</v>
          </cell>
          <cell r="AN62">
            <v>0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T65">
            <v>87.84</v>
          </cell>
          <cell r="U65">
            <v>461.15999999999997</v>
          </cell>
          <cell r="X65">
            <v>218</v>
          </cell>
          <cell r="Y65">
            <v>359</v>
          </cell>
          <cell r="Z65">
            <v>141.33333333333337</v>
          </cell>
          <cell r="AC65">
            <v>195</v>
          </cell>
          <cell r="AD65">
            <v>289</v>
          </cell>
          <cell r="AE65">
            <v>117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O65">
            <v>648</v>
          </cell>
          <cell r="AP65">
            <v>646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0</v>
          </cell>
          <cell r="AQ66">
            <v>40</v>
          </cell>
          <cell r="AR66">
            <v>100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L67">
            <v>398</v>
          </cell>
          <cell r="AM67">
            <v>953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T69">
            <v>78.84</v>
          </cell>
          <cell r="U69">
            <v>415.15999999999997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T70">
            <v>304.9375</v>
          </cell>
          <cell r="U70">
            <v>914.8125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0</v>
          </cell>
          <cell r="Y72">
            <v>9</v>
          </cell>
          <cell r="Z72">
            <v>4</v>
          </cell>
          <cell r="AC72">
            <v>0</v>
          </cell>
          <cell r="AD72">
            <v>6</v>
          </cell>
          <cell r="AE72">
            <v>2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O78">
            <v>0</v>
          </cell>
          <cell r="AP78">
            <v>0</v>
          </cell>
          <cell r="AQ78">
            <v>71</v>
          </cell>
          <cell r="AR78">
            <v>614.33333333333337</v>
          </cell>
        </row>
        <row r="79">
          <cell r="F79">
            <v>2822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T80">
            <v>85.458999999999975</v>
          </cell>
          <cell r="U80">
            <v>44.024333333333317</v>
          </cell>
          <cell r="X80">
            <v>18.666666666666668</v>
          </cell>
          <cell r="Y80">
            <v>44</v>
          </cell>
          <cell r="Z80">
            <v>17</v>
          </cell>
          <cell r="AC80">
            <v>13.333333333333334</v>
          </cell>
          <cell r="AD80">
            <v>14</v>
          </cell>
          <cell r="AE80">
            <v>10.649999999999999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  <cell r="AR80">
            <v>653.13333333333344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  <cell r="AR81">
            <v>194</v>
          </cell>
        </row>
        <row r="82">
          <cell r="F82">
            <v>265</v>
          </cell>
          <cell r="G82">
            <v>0</v>
          </cell>
          <cell r="H82">
            <v>0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23824.62</v>
          </cell>
          <cell r="AM86">
            <v>22746.654999999999</v>
          </cell>
          <cell r="AN86">
            <v>0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7538</v>
          </cell>
          <cell r="G87">
            <v>7538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0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H97">
            <v>2263.6374345549739</v>
          </cell>
          <cell r="P97">
            <v>689</v>
          </cell>
          <cell r="Q97">
            <v>0</v>
          </cell>
          <cell r="R97">
            <v>0</v>
          </cell>
          <cell r="S97">
            <v>2408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218</v>
          </cell>
          <cell r="Y97">
            <v>17514.503030303029</v>
          </cell>
          <cell r="Z97">
            <v>4504.2409090909096</v>
          </cell>
          <cell r="AA97">
            <v>0</v>
          </cell>
          <cell r="AB97">
            <v>0</v>
          </cell>
          <cell r="AC97">
            <v>195</v>
          </cell>
          <cell r="AD97">
            <v>13622.695151515152</v>
          </cell>
          <cell r="AE97">
            <v>3712.8751515151521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0</v>
          </cell>
          <cell r="G98">
            <v>2806.3625654450261</v>
          </cell>
          <cell r="H98">
            <v>2263.6374345549739</v>
          </cell>
          <cell r="P98">
            <v>689</v>
          </cell>
          <cell r="Q98">
            <v>0</v>
          </cell>
          <cell r="R98">
            <v>0</v>
          </cell>
          <cell r="S98">
            <v>2348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218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195</v>
          </cell>
          <cell r="AD98">
            <v>1785</v>
          </cell>
          <cell r="AE98">
            <v>724.87515151515208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0</v>
          </cell>
          <cell r="P99">
            <v>0</v>
          </cell>
          <cell r="S99">
            <v>1948.2</v>
          </cell>
          <cell r="X99">
            <v>0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0</v>
          </cell>
          <cell r="AL99">
            <v>53480.441666666673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0</v>
          </cell>
          <cell r="S101">
            <v>0</v>
          </cell>
          <cell r="X101">
            <v>9</v>
          </cell>
          <cell r="AK101">
            <v>287</v>
          </cell>
        </row>
        <row r="102">
          <cell r="F102">
            <v>0</v>
          </cell>
          <cell r="P102">
            <v>344.5</v>
          </cell>
          <cell r="S102">
            <v>0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700</v>
          </cell>
        </row>
        <row r="120">
          <cell r="F120">
            <v>1000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1000</v>
          </cell>
        </row>
        <row r="121">
          <cell r="F121">
            <v>3500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3500</v>
          </cell>
        </row>
        <row r="122">
          <cell r="F122">
            <v>595</v>
          </cell>
          <cell r="AK122">
            <v>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  <cell r="AL126">
            <v>-13112.934166666666</v>
          </cell>
        </row>
        <row r="127">
          <cell r="F127">
            <v>0</v>
          </cell>
          <cell r="AK127">
            <v>-7171.8031212121205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-7171.8031212121205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-3073.6299090909088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M137">
            <v>8794</v>
          </cell>
          <cell r="AO137" t="e">
            <v>#DIV/0!</v>
          </cell>
          <cell r="AQ137">
            <v>0</v>
          </cell>
        </row>
        <row r="138">
          <cell r="AK138">
            <v>0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9.56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S150">
            <v>0</v>
          </cell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L152">
            <v>33098</v>
          </cell>
          <cell r="AM152">
            <v>8794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F161">
            <v>204</v>
          </cell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H161">
            <v>0</v>
          </cell>
          <cell r="AK161">
            <v>277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0</v>
          </cell>
        </row>
        <row r="163">
          <cell r="F163">
            <v>14.170833333333334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F167">
            <v>187</v>
          </cell>
          <cell r="AG167">
            <v>187</v>
          </cell>
          <cell r="AK167">
            <v>60</v>
          </cell>
        </row>
        <row r="168">
          <cell r="F168">
            <v>-255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0</v>
          </cell>
          <cell r="AH172">
            <v>83.299999999999983</v>
          </cell>
          <cell r="AK172">
            <v>0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0</v>
          </cell>
        </row>
        <row r="174">
          <cell r="F174">
            <v>3500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8302</v>
          </cell>
          <cell r="P180">
            <v>386.99999999999977</v>
          </cell>
          <cell r="Q180">
            <v>0</v>
          </cell>
          <cell r="R180">
            <v>0</v>
          </cell>
          <cell r="S180">
            <v>2471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523.33333333333189</v>
          </cell>
          <cell r="AA180">
            <v>0</v>
          </cell>
          <cell r="AB180">
            <v>0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K180">
            <v>-2374.9574999999995</v>
          </cell>
          <cell r="AO180">
            <v>518</v>
          </cell>
          <cell r="AP180">
            <v>1507.2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>
            <v>14.7</v>
          </cell>
          <cell r="X187">
            <v>64.7</v>
          </cell>
          <cell r="Y187" t="str">
            <v>Е/Е</v>
          </cell>
          <cell r="Z187" t="str">
            <v xml:space="preserve"> Т/Е</v>
          </cell>
          <cell r="AC187">
            <v>55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>
            <v>134.4</v>
          </cell>
          <cell r="AL187" t="str">
            <v>Е/Е</v>
          </cell>
          <cell r="AM187" t="str">
            <v xml:space="preserve"> Т/Е</v>
          </cell>
          <cell r="AO187">
            <v>221.49122807017542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0</v>
          </cell>
          <cell r="AC193">
            <v>0</v>
          </cell>
          <cell r="AK193">
            <v>0</v>
          </cell>
          <cell r="AO193">
            <v>0</v>
          </cell>
        </row>
        <row r="194">
          <cell r="S194">
            <v>2945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>
            <v>0</v>
          </cell>
          <cell r="AJ207">
            <v>0</v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>
            <v>0</v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0</v>
          </cell>
          <cell r="AO208">
            <v>52</v>
          </cell>
          <cell r="AP208">
            <v>52</v>
          </cell>
          <cell r="AQ208">
            <v>281.5</v>
          </cell>
        </row>
        <row r="209">
          <cell r="S209">
            <v>2945</v>
          </cell>
          <cell r="X209">
            <v>12455</v>
          </cell>
          <cell r="Y209">
            <v>8878</v>
          </cell>
          <cell r="Z209">
            <v>3481</v>
          </cell>
          <cell r="AA209">
            <v>3481</v>
          </cell>
          <cell r="AC209">
            <v>10588</v>
          </cell>
          <cell r="AD209">
            <v>7369</v>
          </cell>
          <cell r="AE209">
            <v>2988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 t="str">
            <v>тис.грн.</v>
          </cell>
          <cell r="AM255">
            <v>42757.25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Q257">
            <v>0</v>
          </cell>
          <cell r="R257">
            <v>0</v>
          </cell>
          <cell r="S257">
            <v>7710.7648484848487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4714.5030303030289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2516.6951515151522</v>
          </cell>
          <cell r="AD257">
            <v>0</v>
          </cell>
          <cell r="AE257">
            <v>0</v>
          </cell>
          <cell r="AF257">
            <v>4357.5593939393939</v>
          </cell>
          <cell r="AG257">
            <v>3406</v>
          </cell>
          <cell r="AH257">
            <v>952.89272727272737</v>
          </cell>
          <cell r="AI257">
            <v>1531</v>
          </cell>
          <cell r="AJ257">
            <v>7599</v>
          </cell>
          <cell r="AK257">
            <v>27115.242424242424</v>
          </cell>
          <cell r="AL257" t="b">
            <v>1</v>
          </cell>
          <cell r="AM257" t="e">
            <v>#NULL!</v>
          </cell>
          <cell r="AN257" t="b">
            <v>1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F258">
            <v>25661</v>
          </cell>
          <cell r="AK258">
            <v>25661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Q260">
            <v>0</v>
          </cell>
          <cell r="R260">
            <v>0</v>
          </cell>
          <cell r="S260">
            <v>2828</v>
          </cell>
          <cell r="T260">
            <v>1887.8566666666666</v>
          </cell>
          <cell r="U260">
            <v>1017.81</v>
          </cell>
          <cell r="V260">
            <v>0</v>
          </cell>
          <cell r="W260">
            <v>0</v>
          </cell>
          <cell r="X260">
            <v>1333.6666666666656</v>
          </cell>
          <cell r="Y260">
            <v>2289</v>
          </cell>
          <cell r="Z260">
            <v>1210.6666666666672</v>
          </cell>
          <cell r="AA260">
            <v>0</v>
          </cell>
          <cell r="AB260">
            <v>0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3500</v>
          </cell>
        </row>
        <row r="269">
          <cell r="F269">
            <v>0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0</v>
          </cell>
        </row>
        <row r="270">
          <cell r="F270">
            <v>606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0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0</v>
          </cell>
          <cell r="AD270">
            <v>293</v>
          </cell>
          <cell r="AE270">
            <v>120.37515151515153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4200</v>
          </cell>
        </row>
        <row r="272">
          <cell r="F272">
            <v>83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0</v>
          </cell>
          <cell r="AD272">
            <v>9</v>
          </cell>
          <cell r="AE272">
            <v>4.3333333333333339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Q278">
            <v>0</v>
          </cell>
          <cell r="R278">
            <v>0</v>
          </cell>
          <cell r="S278">
            <v>750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102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97</v>
          </cell>
          <cell r="AD278">
            <v>0</v>
          </cell>
          <cell r="AE278">
            <v>0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H280">
            <v>499.81666666666649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0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364</v>
          </cell>
        </row>
        <row r="286">
          <cell r="F286">
            <v>555</v>
          </cell>
          <cell r="P286">
            <v>205.5</v>
          </cell>
          <cell r="S286">
            <v>250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Q290">
            <v>0</v>
          </cell>
          <cell r="R290">
            <v>0</v>
          </cell>
          <cell r="S290">
            <v>1738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118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95</v>
          </cell>
          <cell r="AD290">
            <v>0</v>
          </cell>
          <cell r="AE290">
            <v>0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Q296">
            <v>0</v>
          </cell>
          <cell r="R296">
            <v>0</v>
          </cell>
          <cell r="S296">
            <v>355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221.66666666666663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84.333333333333329</v>
          </cell>
          <cell r="AD296">
            <v>-293</v>
          </cell>
          <cell r="AE296">
            <v>-120.37515151515153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G299">
            <v>0</v>
          </cell>
          <cell r="H299">
            <v>0</v>
          </cell>
          <cell r="P299">
            <v>66</v>
          </cell>
          <cell r="Q299">
            <v>0</v>
          </cell>
          <cell r="R299">
            <v>0</v>
          </cell>
          <cell r="S299">
            <v>0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28.333333333333332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  <cell r="AM335">
            <v>2176.6999999999998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  <cell r="AK383" t="str">
            <v>ПЛАН</v>
          </cell>
          <cell r="AL383" t="str">
            <v>ПЛАН</v>
          </cell>
        </row>
        <row r="384">
          <cell r="F384" t="str">
            <v>АППАРАТ</v>
          </cell>
          <cell r="G384">
            <v>104</v>
          </cell>
          <cell r="H384">
            <v>102</v>
          </cell>
          <cell r="P384" t="str">
            <v>ККМ</v>
          </cell>
          <cell r="S384">
            <v>14.333333333333332</v>
          </cell>
          <cell r="X384" t="str">
            <v>ТЕЦ5</v>
          </cell>
          <cell r="Y384">
            <v>131</v>
          </cell>
          <cell r="Z384">
            <v>130</v>
          </cell>
          <cell r="AC384" t="str">
            <v>ТЕЦ6</v>
          </cell>
          <cell r="AD384">
            <v>230</v>
          </cell>
          <cell r="AE384">
            <v>231</v>
          </cell>
          <cell r="AK384" t="str">
            <v>АК "КЕ"</v>
          </cell>
          <cell r="AL384" t="str">
            <v>Е/Е</v>
          </cell>
          <cell r="AM384">
            <v>490.33333333333331</v>
          </cell>
        </row>
        <row r="385">
          <cell r="F385" t="str">
            <v>ПЛАН</v>
          </cell>
          <cell r="G385">
            <v>18</v>
          </cell>
          <cell r="P385" t="str">
            <v>ПЛАН</v>
          </cell>
          <cell r="X385" t="str">
            <v>ПЛАН</v>
          </cell>
          <cell r="Y385">
            <v>0</v>
          </cell>
          <cell r="AC385" t="str">
            <v>ПЛАН</v>
          </cell>
          <cell r="AD385">
            <v>3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5.3333333333333339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H407">
            <v>130</v>
          </cell>
          <cell r="P407">
            <v>35.666666666666664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2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V48">
            <v>2576.1318181818187</v>
          </cell>
          <cell r="X48">
            <v>3133.4075757575761</v>
          </cell>
          <cell r="AA48">
            <v>2709.5690909090908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V51">
            <v>187</v>
          </cell>
          <cell r="W51">
            <v>152</v>
          </cell>
          <cell r="X51">
            <v>223.4</v>
          </cell>
          <cell r="Y51">
            <v>160</v>
          </cell>
          <cell r="Z51">
            <v>63.400000000000006</v>
          </cell>
          <cell r="AA51">
            <v>48</v>
          </cell>
          <cell r="AB51">
            <v>38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V52">
            <v>132</v>
          </cell>
          <cell r="W52">
            <v>107</v>
          </cell>
          <cell r="X52">
            <v>128</v>
          </cell>
          <cell r="Y52">
            <v>92</v>
          </cell>
          <cell r="Z52">
            <v>36</v>
          </cell>
          <cell r="AA52">
            <v>100</v>
          </cell>
          <cell r="AB52">
            <v>79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A53">
            <v>-300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69</v>
          </cell>
          <cell r="Y54">
            <v>50</v>
          </cell>
          <cell r="Z54">
            <v>19</v>
          </cell>
          <cell r="AA54">
            <v>47</v>
          </cell>
          <cell r="AB54">
            <v>37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V55">
            <v>995</v>
          </cell>
          <cell r="W55">
            <v>807</v>
          </cell>
          <cell r="X55">
            <v>453</v>
          </cell>
          <cell r="Y55">
            <v>325</v>
          </cell>
          <cell r="Z55">
            <v>128</v>
          </cell>
          <cell r="AA55">
            <v>84</v>
          </cell>
          <cell r="AB55">
            <v>67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910</v>
          </cell>
          <cell r="W56">
            <v>738</v>
          </cell>
          <cell r="X56">
            <v>277</v>
          </cell>
          <cell r="Y56">
            <v>199</v>
          </cell>
          <cell r="Z56">
            <v>78</v>
          </cell>
          <cell r="AA56">
            <v>13.333333333333334</v>
          </cell>
          <cell r="AB56">
            <v>11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G56">
            <v>2</v>
          </cell>
          <cell r="AH56">
            <v>0.33333333333333331</v>
          </cell>
          <cell r="AI56">
            <v>0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V57">
            <v>11300</v>
          </cell>
          <cell r="W57">
            <v>9168</v>
          </cell>
          <cell r="X57">
            <v>12359</v>
          </cell>
          <cell r="Y57">
            <v>8878</v>
          </cell>
          <cell r="Z57">
            <v>3481</v>
          </cell>
          <cell r="AA57">
            <v>10588</v>
          </cell>
          <cell r="AB57">
            <v>8403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V58">
            <v>11300</v>
          </cell>
          <cell r="W58">
            <v>9168</v>
          </cell>
          <cell r="X58">
            <v>12359</v>
          </cell>
          <cell r="Y58">
            <v>8878</v>
          </cell>
          <cell r="Z58">
            <v>3481</v>
          </cell>
          <cell r="AA58">
            <v>10588</v>
          </cell>
          <cell r="AB58">
            <v>8403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I60">
            <v>15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V61">
            <v>191.13181818181818</v>
          </cell>
          <cell r="W61">
            <v>155</v>
          </cell>
          <cell r="X61">
            <v>299.2409090909091</v>
          </cell>
          <cell r="Y61">
            <v>215</v>
          </cell>
          <cell r="Z61">
            <v>84.240909090909099</v>
          </cell>
          <cell r="AA61">
            <v>277.5690909090909</v>
          </cell>
          <cell r="AB61">
            <v>220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I61">
            <v>88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V62">
            <v>11</v>
          </cell>
          <cell r="W62">
            <v>9</v>
          </cell>
          <cell r="X62">
            <v>16</v>
          </cell>
          <cell r="Y62">
            <v>11</v>
          </cell>
          <cell r="Z62">
            <v>5</v>
          </cell>
          <cell r="AA62">
            <v>15</v>
          </cell>
          <cell r="AB62">
            <v>12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V63">
            <v>61</v>
          </cell>
          <cell r="W63">
            <v>49</v>
          </cell>
          <cell r="X63">
            <v>96</v>
          </cell>
          <cell r="Y63">
            <v>69</v>
          </cell>
          <cell r="Z63">
            <v>27</v>
          </cell>
          <cell r="AA63">
            <v>89</v>
          </cell>
          <cell r="AB63">
            <v>71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V65">
            <v>551</v>
          </cell>
          <cell r="W65">
            <v>447</v>
          </cell>
          <cell r="X65">
            <v>500.33333333333337</v>
          </cell>
          <cell r="Y65">
            <v>359</v>
          </cell>
          <cell r="Z65">
            <v>141.33333333333337</v>
          </cell>
          <cell r="AA65">
            <v>573</v>
          </cell>
          <cell r="AB65">
            <v>455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T67">
            <v>162.16</v>
          </cell>
          <cell r="U67">
            <v>850.84</v>
          </cell>
          <cell r="V67">
            <v>80</v>
          </cell>
          <cell r="X67">
            <v>8.5</v>
          </cell>
          <cell r="Y67">
            <v>368</v>
          </cell>
          <cell r="Z67">
            <v>195</v>
          </cell>
          <cell r="AA67">
            <v>300</v>
          </cell>
          <cell r="AC67">
            <v>229.5</v>
          </cell>
          <cell r="AD67">
            <v>423</v>
          </cell>
          <cell r="AE67">
            <v>290</v>
          </cell>
          <cell r="AF67">
            <v>202</v>
          </cell>
          <cell r="AG67">
            <v>119</v>
          </cell>
          <cell r="AH67">
            <v>83</v>
          </cell>
          <cell r="AI67">
            <v>0</v>
          </cell>
          <cell r="AJ67">
            <v>0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O67">
            <v>712</v>
          </cell>
          <cell r="AP67">
            <v>151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555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V69">
            <v>471</v>
          </cell>
          <cell r="W69">
            <v>447</v>
          </cell>
          <cell r="X69">
            <v>491.83333333333337</v>
          </cell>
          <cell r="Y69">
            <v>359</v>
          </cell>
          <cell r="Z69">
            <v>141.33333333333337</v>
          </cell>
          <cell r="AA69">
            <v>273</v>
          </cell>
          <cell r="AB69">
            <v>455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L69">
            <v>323</v>
          </cell>
          <cell r="AM69">
            <v>812.09090909090924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V70">
            <v>1070</v>
          </cell>
          <cell r="W70">
            <v>868</v>
          </cell>
          <cell r="X70">
            <v>1767.1499999999999</v>
          </cell>
          <cell r="Y70">
            <v>1269</v>
          </cell>
          <cell r="Z70">
            <v>498.14999999999986</v>
          </cell>
          <cell r="AA70">
            <v>1777</v>
          </cell>
          <cell r="AB70">
            <v>1410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V71">
            <v>333.81818181818181</v>
          </cell>
          <cell r="W71">
            <v>271</v>
          </cell>
          <cell r="X71">
            <v>242.90909090909091</v>
          </cell>
          <cell r="Y71">
            <v>174</v>
          </cell>
          <cell r="Z71">
            <v>68.909090909090907</v>
          </cell>
          <cell r="AA71">
            <v>157.09090909090909</v>
          </cell>
          <cell r="AB71">
            <v>125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V72">
            <v>18</v>
          </cell>
          <cell r="W72">
            <v>15</v>
          </cell>
          <cell r="X72">
            <v>13</v>
          </cell>
          <cell r="Y72">
            <v>9</v>
          </cell>
          <cell r="Z72">
            <v>4</v>
          </cell>
          <cell r="AA72">
            <v>9</v>
          </cell>
          <cell r="AB72">
            <v>7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V73">
            <v>107</v>
          </cell>
          <cell r="W73">
            <v>87</v>
          </cell>
          <cell r="X73">
            <v>78</v>
          </cell>
          <cell r="Y73">
            <v>56</v>
          </cell>
          <cell r="Z73">
            <v>22</v>
          </cell>
          <cell r="AA73">
            <v>50</v>
          </cell>
          <cell r="AB73">
            <v>40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744.6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V77">
            <v>110</v>
          </cell>
          <cell r="W77">
            <v>89</v>
          </cell>
          <cell r="X77">
            <v>98.11666666666666</v>
          </cell>
          <cell r="Y77">
            <v>70</v>
          </cell>
          <cell r="Z77">
            <v>28.11666666666666</v>
          </cell>
          <cell r="AA77">
            <v>119</v>
          </cell>
          <cell r="AB77">
            <v>80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I77">
            <v>59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51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V79">
            <v>110</v>
          </cell>
          <cell r="W79">
            <v>89</v>
          </cell>
          <cell r="X79">
            <v>98.11666666666666</v>
          </cell>
          <cell r="Y79">
            <v>70</v>
          </cell>
          <cell r="Z79">
            <v>28.11666666666666</v>
          </cell>
          <cell r="AA79">
            <v>101</v>
          </cell>
          <cell r="AB79">
            <v>80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V80">
            <v>74</v>
          </cell>
          <cell r="W80">
            <v>60</v>
          </cell>
          <cell r="X80">
            <v>61</v>
          </cell>
          <cell r="Y80">
            <v>44</v>
          </cell>
          <cell r="Z80">
            <v>17</v>
          </cell>
          <cell r="AA80">
            <v>36</v>
          </cell>
          <cell r="AB80">
            <v>29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I80">
            <v>18.600000000000001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15.866666666666662</v>
          </cell>
          <cell r="AA82">
            <v>26</v>
          </cell>
          <cell r="AB82">
            <v>21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21.25</v>
          </cell>
          <cell r="AA83">
            <v>39</v>
          </cell>
          <cell r="AB83">
            <v>31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18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0</v>
          </cell>
          <cell r="AI85">
            <v>274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V86">
            <v>14476.131818181819</v>
          </cell>
          <cell r="W86">
            <v>11744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X87">
            <v>98.949999999999989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25518.786666666667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4189</v>
          </cell>
          <cell r="G89">
            <v>4189</v>
          </cell>
          <cell r="H89">
            <v>0</v>
          </cell>
          <cell r="AA89" t="str">
            <v>`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V94">
            <v>-129</v>
          </cell>
          <cell r="W94">
            <v>-105</v>
          </cell>
          <cell r="X94">
            <v>172</v>
          </cell>
          <cell r="Y94">
            <v>124</v>
          </cell>
          <cell r="Z94">
            <v>48</v>
          </cell>
          <cell r="AA94">
            <v>0</v>
          </cell>
          <cell r="AB94">
            <v>0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I97">
            <v>54.400000000000006</v>
          </cell>
          <cell r="AJ97">
            <v>0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I98">
            <v>54.400000000000006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V99">
            <v>80</v>
          </cell>
          <cell r="W99">
            <v>14347.131818181819</v>
          </cell>
          <cell r="X99">
            <v>8.5</v>
          </cell>
          <cell r="Y99">
            <v>15984.24090909091</v>
          </cell>
          <cell r="AA99">
            <v>300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V100">
            <v>80</v>
          </cell>
          <cell r="X100">
            <v>9</v>
          </cell>
          <cell r="AA100">
            <v>300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I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600</v>
          </cell>
          <cell r="S101">
            <v>278</v>
          </cell>
          <cell r="V101">
            <v>80</v>
          </cell>
          <cell r="X101">
            <v>9</v>
          </cell>
          <cell r="AA101">
            <v>300</v>
          </cell>
          <cell r="AF101">
            <v>0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V102">
            <v>0</v>
          </cell>
          <cell r="X102">
            <v>0</v>
          </cell>
          <cell r="AA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V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3500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2805</v>
          </cell>
          <cell r="AK124">
            <v>2805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8.3699999999999992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8009.5714285714284</v>
          </cell>
          <cell r="AL149">
            <v>-30400.149232111693</v>
          </cell>
          <cell r="AM149">
            <v>-23080.292434554973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14.976636652504762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V163">
            <v>0</v>
          </cell>
          <cell r="X163">
            <v>73</v>
          </cell>
          <cell r="AA163">
            <v>138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P164">
            <v>100</v>
          </cell>
          <cell r="S164">
            <v>107</v>
          </cell>
          <cell r="V164">
            <v>0</v>
          </cell>
          <cell r="X164">
            <v>54</v>
          </cell>
          <cell r="AA164">
            <v>12</v>
          </cell>
          <cell r="AC164">
            <v>206.81818181818181</v>
          </cell>
          <cell r="AF164">
            <v>92</v>
          </cell>
          <cell r="AG164">
            <v>308.72727272727275</v>
          </cell>
          <cell r="AK164">
            <v>161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0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124</v>
          </cell>
          <cell r="S167">
            <v>576.63636363636363</v>
          </cell>
          <cell r="V167">
            <v>458.81818181818181</v>
          </cell>
          <cell r="X167">
            <v>333.90909090909088</v>
          </cell>
          <cell r="AA167">
            <v>216.09090909090909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2383.2363636363639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1219.75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0</v>
          </cell>
          <cell r="AH175">
            <v>157.89272727272737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2805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2805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V183">
            <v>382.00000000000051</v>
          </cell>
          <cell r="X183">
            <v>497.51666666666711</v>
          </cell>
          <cell r="AA183">
            <v>237.66666666666663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15.3</v>
          </cell>
          <cell r="V190">
            <v>58.7</v>
          </cell>
          <cell r="X190">
            <v>64.2</v>
          </cell>
          <cell r="AA190">
            <v>55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192.5</v>
          </cell>
          <cell r="AA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V194">
            <v>11300</v>
          </cell>
          <cell r="X194">
            <v>12359</v>
          </cell>
          <cell r="AA194">
            <v>10588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V196">
            <v>0</v>
          </cell>
          <cell r="X196">
            <v>0</v>
          </cell>
          <cell r="AA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V197">
            <v>0</v>
          </cell>
          <cell r="X197">
            <v>0</v>
          </cell>
          <cell r="AA197">
            <v>0</v>
          </cell>
          <cell r="AC197">
            <v>0</v>
          </cell>
          <cell r="AK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385</v>
          </cell>
          <cell r="Y205">
            <v>48.4</v>
          </cell>
          <cell r="Z205">
            <v>25.6</v>
          </cell>
          <cell r="AA205">
            <v>385</v>
          </cell>
          <cell r="AC205">
            <v>385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>
            <v>0</v>
          </cell>
          <cell r="AJ207">
            <v>0</v>
          </cell>
          <cell r="AK207">
            <v>0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>
            <v>0</v>
          </cell>
        </row>
        <row r="208">
          <cell r="S208">
            <v>17.600000000000001</v>
          </cell>
          <cell r="V208">
            <v>67.3</v>
          </cell>
          <cell r="W208">
            <v>54.6</v>
          </cell>
          <cell r="X208">
            <v>73.5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V209">
            <v>11300</v>
          </cell>
          <cell r="W209">
            <v>9168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B209">
            <v>8403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V210">
            <v>167.9</v>
          </cell>
          <cell r="W210">
            <v>167.91</v>
          </cell>
          <cell r="X210">
            <v>168.15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X212">
            <v>12359</v>
          </cell>
          <cell r="AA212">
            <v>10588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Q256" t="str">
            <v>ТМ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V256">
            <v>1033.0000000000005</v>
          </cell>
          <cell r="W256">
            <v>1364</v>
          </cell>
          <cell r="X256">
            <v>721.46666666666692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I256" t="str">
            <v xml:space="preserve">ДОП.ВИР. </v>
          </cell>
          <cell r="AJ256" t="str">
            <v>ДОП.ВИР. СТ.ОРГ.</v>
          </cell>
          <cell r="AK256">
            <v>45600.045952380948</v>
          </cell>
          <cell r="AL256" t="str">
            <v>АК КЕ ВСЬОГО</v>
          </cell>
          <cell r="AM256">
            <v>14494.392619047618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4189</v>
          </cell>
          <cell r="AM259">
            <v>48748.25</v>
          </cell>
        </row>
        <row r="260">
          <cell r="F260">
            <v>6438.9176190476192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6438.9176190476192</v>
          </cell>
          <cell r="AM260">
            <v>14653.6</v>
          </cell>
        </row>
        <row r="261">
          <cell r="F261">
            <v>290.33333333333331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I270">
            <v>0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V271">
            <v>721.95</v>
          </cell>
          <cell r="W271">
            <v>213</v>
          </cell>
          <cell r="X271">
            <v>745.15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I272">
            <v>0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I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Q274">
            <v>0</v>
          </cell>
          <cell r="R274">
            <v>0</v>
          </cell>
          <cell r="S274">
            <v>703</v>
          </cell>
          <cell r="T274">
            <v>636.47477575757569</v>
          </cell>
          <cell r="U274">
            <v>648.29007272727267</v>
          </cell>
          <cell r="V274">
            <v>132</v>
          </cell>
          <cell r="W274">
            <v>0</v>
          </cell>
          <cell r="X274">
            <v>128</v>
          </cell>
          <cell r="Y274">
            <v>779</v>
          </cell>
          <cell r="Z274">
            <v>411.83636363636361</v>
          </cell>
          <cell r="AA274">
            <v>100</v>
          </cell>
          <cell r="AB274">
            <v>9</v>
          </cell>
          <cell r="AC274">
            <v>89</v>
          </cell>
          <cell r="AD274">
            <v>234</v>
          </cell>
          <cell r="AE274">
            <v>160.69515151515154</v>
          </cell>
          <cell r="AF274">
            <v>616</v>
          </cell>
          <cell r="AG274">
            <v>616</v>
          </cell>
          <cell r="AH274">
            <v>0</v>
          </cell>
          <cell r="AI274">
            <v>618</v>
          </cell>
          <cell r="AK274">
            <v>1849</v>
          </cell>
        </row>
        <row r="275">
          <cell r="F275">
            <v>761</v>
          </cell>
          <cell r="G275">
            <v>197</v>
          </cell>
          <cell r="H275">
            <v>307.10000000000002</v>
          </cell>
          <cell r="P275">
            <v>30</v>
          </cell>
          <cell r="S275">
            <v>79</v>
          </cell>
          <cell r="T275">
            <v>622.80810909090906</v>
          </cell>
          <cell r="U275">
            <v>648.29007272727267</v>
          </cell>
          <cell r="V275">
            <v>44</v>
          </cell>
          <cell r="X275">
            <v>69</v>
          </cell>
          <cell r="Y275">
            <v>284</v>
          </cell>
          <cell r="Z275">
            <v>149.83636363636361</v>
          </cell>
          <cell r="AA275">
            <v>47</v>
          </cell>
          <cell r="AC275">
            <v>55</v>
          </cell>
          <cell r="AD275">
            <v>226</v>
          </cell>
          <cell r="AE275">
            <v>155.36181818181819</v>
          </cell>
          <cell r="AF275">
            <v>4</v>
          </cell>
          <cell r="AG275">
            <v>3</v>
          </cell>
          <cell r="AH275">
            <v>0</v>
          </cell>
          <cell r="AI275">
            <v>377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13.666666666666666</v>
          </cell>
          <cell r="U276">
            <v>0</v>
          </cell>
          <cell r="V276">
            <v>100</v>
          </cell>
          <cell r="W276">
            <v>0</v>
          </cell>
          <cell r="X276">
            <v>100</v>
          </cell>
          <cell r="Y276">
            <v>495</v>
          </cell>
          <cell r="Z276">
            <v>262</v>
          </cell>
          <cell r="AA276">
            <v>130</v>
          </cell>
          <cell r="AB276">
            <v>0</v>
          </cell>
          <cell r="AC276">
            <v>130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0.33333333333333331</v>
          </cell>
          <cell r="AI276">
            <v>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66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50</v>
          </cell>
          <cell r="AD277">
            <v>0</v>
          </cell>
          <cell r="AE277">
            <v>0</v>
          </cell>
          <cell r="AF277">
            <v>99</v>
          </cell>
          <cell r="AG277">
            <v>99</v>
          </cell>
          <cell r="AH277">
            <v>0</v>
          </cell>
          <cell r="AI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I278">
            <v>0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2.5499999999999998</v>
          </cell>
          <cell r="AA279">
            <v>-300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V280">
            <v>0</v>
          </cell>
          <cell r="X280">
            <v>0</v>
          </cell>
          <cell r="AA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309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I283">
            <v>0</v>
          </cell>
          <cell r="AK283">
            <v>51324.128982683971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V286">
            <v>-20</v>
          </cell>
          <cell r="X286">
            <v>-91.5</v>
          </cell>
          <cell r="AA286">
            <v>170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I286">
            <v>0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I287">
            <v>-618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X288">
            <v>0</v>
          </cell>
          <cell r="AA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I290">
            <v>118.4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Q291">
            <v>0</v>
          </cell>
          <cell r="R291">
            <v>0</v>
          </cell>
          <cell r="S291">
            <v>287.66666666666652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23.850000000000005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394.98333333333346</v>
          </cell>
          <cell r="AD291">
            <v>0</v>
          </cell>
          <cell r="AE291">
            <v>0</v>
          </cell>
          <cell r="AF291">
            <v>15.25</v>
          </cell>
          <cell r="AG291">
            <v>-162.75</v>
          </cell>
          <cell r="AH291">
            <v>179</v>
          </cell>
          <cell r="AI291">
            <v>0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V292">
            <v>85</v>
          </cell>
          <cell r="X292">
            <v>176</v>
          </cell>
          <cell r="AA292">
            <v>84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I292">
            <v>0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V293">
            <v>110</v>
          </cell>
          <cell r="X293">
            <v>98.11666666666666</v>
          </cell>
          <cell r="AA293">
            <v>101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I293">
            <v>0</v>
          </cell>
          <cell r="AK293">
            <v>3670.2750000000001</v>
          </cell>
        </row>
        <row r="294">
          <cell r="F294">
            <v>1626</v>
          </cell>
          <cell r="P294">
            <v>0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V295">
            <v>-129</v>
          </cell>
          <cell r="X295">
            <v>172</v>
          </cell>
          <cell r="AA295">
            <v>0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I295">
            <v>70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I296">
            <v>36</v>
          </cell>
          <cell r="AK296">
            <v>51324.128982683971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I299">
            <v>0</v>
          </cell>
          <cell r="AK299">
            <v>51324.128982683971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X302">
            <v>0</v>
          </cell>
          <cell r="AA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2805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584</v>
          </cell>
          <cell r="AM328">
            <v>526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2162.5842857142857</v>
          </cell>
          <cell r="AM329">
            <v>2162.5842857142857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770.33333333333337</v>
          </cell>
        </row>
        <row r="332">
          <cell r="AJ332">
            <v>36</v>
          </cell>
          <cell r="AK332">
            <v>486</v>
          </cell>
          <cell r="AM332">
            <v>486</v>
          </cell>
        </row>
        <row r="333">
          <cell r="AK333">
            <v>3400</v>
          </cell>
          <cell r="AM333">
            <v>2381.4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  <cell r="AM343">
            <v>0</v>
          </cell>
        </row>
        <row r="344">
          <cell r="AK344">
            <v>709</v>
          </cell>
          <cell r="AM344">
            <v>4338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5453.0083333333332</v>
          </cell>
          <cell r="AM354" t="e">
            <v>#REF!</v>
          </cell>
        </row>
        <row r="355">
          <cell r="AK355">
            <v>746.35</v>
          </cell>
          <cell r="AM355">
            <v>83</v>
          </cell>
        </row>
        <row r="356">
          <cell r="AK356">
            <v>1036.3833333333334</v>
          </cell>
          <cell r="AM356">
            <v>0</v>
          </cell>
        </row>
        <row r="357">
          <cell r="AK357">
            <v>3670.2750000000001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V358">
            <v>471</v>
          </cell>
          <cell r="W358">
            <v>447</v>
          </cell>
          <cell r="X358">
            <v>491.83333333333337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1051.3333333333335</v>
          </cell>
          <cell r="AM358">
            <v>668.33333333333337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182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3.6666666666666665</v>
          </cell>
          <cell r="AB385">
            <v>3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>
            <v>146.66666666666666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>
            <v>280.66666666666669</v>
          </cell>
          <cell r="AD386">
            <v>200</v>
          </cell>
          <cell r="AE386">
            <v>191</v>
          </cell>
          <cell r="AK386">
            <v>428</v>
          </cell>
          <cell r="AL386">
            <v>305.66666666666669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25</v>
          </cell>
          <cell r="AB387">
            <v>20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25.333333333333332</v>
          </cell>
          <cell r="Y388">
            <v>18</v>
          </cell>
          <cell r="AA388">
            <v>0.66666666666666663</v>
          </cell>
          <cell r="AB388">
            <v>1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10</v>
          </cell>
          <cell r="Y394">
            <v>7</v>
          </cell>
          <cell r="AA394">
            <v>13.666666666666666</v>
          </cell>
          <cell r="AB394">
            <v>11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4.333333333333333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522.33333333333337</v>
          </cell>
          <cell r="Y396">
            <v>375</v>
          </cell>
          <cell r="AA396">
            <v>43</v>
          </cell>
          <cell r="AB396">
            <v>34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480.66666666666669</v>
          </cell>
          <cell r="Y398">
            <v>345</v>
          </cell>
          <cell r="AA398">
            <v>11</v>
          </cell>
          <cell r="AB398">
            <v>9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41.666666666666664</v>
          </cell>
          <cell r="Y400">
            <v>30</v>
          </cell>
          <cell r="AA400">
            <v>32</v>
          </cell>
          <cell r="AB400">
            <v>25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67.833333333333343</v>
          </cell>
        </row>
        <row r="403">
          <cell r="F403">
            <v>10</v>
          </cell>
          <cell r="G403">
            <v>6</v>
          </cell>
          <cell r="P403">
            <v>39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4.3333333333333339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37.833333333333343</v>
          </cell>
          <cell r="Y407">
            <v>27</v>
          </cell>
          <cell r="AA407">
            <v>26.000000000000004</v>
          </cell>
          <cell r="AB407">
            <v>21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3</v>
          </cell>
          <cell r="Y413">
            <v>2</v>
          </cell>
          <cell r="AA413">
            <v>3</v>
          </cell>
          <cell r="AB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4.5</v>
          </cell>
          <cell r="Y416">
            <v>3</v>
          </cell>
          <cell r="AA416">
            <v>1.3333333333333333</v>
          </cell>
          <cell r="AB416">
            <v>1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10</v>
          </cell>
          <cell r="Y419">
            <v>7</v>
          </cell>
          <cell r="AA419">
            <v>7.666666666666667</v>
          </cell>
          <cell r="AB419">
            <v>6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1.3333333333333333</v>
          </cell>
          <cell r="Y420">
            <v>1</v>
          </cell>
          <cell r="AA420">
            <v>1</v>
          </cell>
          <cell r="AB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AA421">
            <v>0.66666666666666663</v>
          </cell>
          <cell r="AB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6</v>
          </cell>
          <cell r="Y422">
            <v>4</v>
          </cell>
          <cell r="AA422">
            <v>5</v>
          </cell>
          <cell r="AB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0.66666666666666663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0.66666666666666663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V429">
            <v>3</v>
          </cell>
          <cell r="W429">
            <v>2</v>
          </cell>
          <cell r="X429">
            <v>3</v>
          </cell>
          <cell r="Y429">
            <v>2</v>
          </cell>
          <cell r="AA429">
            <v>2</v>
          </cell>
          <cell r="AB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4</v>
          </cell>
          <cell r="Y435">
            <v>3</v>
          </cell>
          <cell r="AA435">
            <v>2</v>
          </cell>
          <cell r="AB435">
            <v>2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3.3333333333333335</v>
          </cell>
          <cell r="Y437">
            <v>2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0.33333333333333331</v>
          </cell>
          <cell r="Y438">
            <v>0</v>
          </cell>
          <cell r="AA438">
            <v>0.33333333333333331</v>
          </cell>
          <cell r="AB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3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52204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X48">
            <v>1941.8530303030293</v>
          </cell>
          <cell r="AA48">
            <v>2709.5690909090908</v>
          </cell>
          <cell r="AC48">
            <v>1753.5509090909086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Y51">
            <v>136</v>
          </cell>
          <cell r="Z51">
            <v>48</v>
          </cell>
          <cell r="AA51">
            <v>48</v>
          </cell>
          <cell r="AB51">
            <v>38</v>
          </cell>
          <cell r="AC51">
            <v>10</v>
          </cell>
          <cell r="AD51">
            <v>-123</v>
          </cell>
          <cell r="AE51">
            <v>-77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21</v>
          </cell>
          <cell r="AD52">
            <v>68</v>
          </cell>
          <cell r="AE52">
            <v>42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-300</v>
          </cell>
          <cell r="AB53">
            <v>-238</v>
          </cell>
          <cell r="AC53">
            <v>-62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8</v>
          </cell>
          <cell r="Y54">
            <v>42</v>
          </cell>
          <cell r="Z54">
            <v>15</v>
          </cell>
          <cell r="AA54">
            <v>47</v>
          </cell>
          <cell r="AB54">
            <v>37</v>
          </cell>
          <cell r="AC54">
            <v>10</v>
          </cell>
          <cell r="AD54">
            <v>38</v>
          </cell>
          <cell r="AE54">
            <v>24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Y55">
            <v>311</v>
          </cell>
          <cell r="Z55">
            <v>110</v>
          </cell>
          <cell r="AA55">
            <v>84</v>
          </cell>
          <cell r="AB55">
            <v>67</v>
          </cell>
          <cell r="AC55">
            <v>17</v>
          </cell>
          <cell r="AD55">
            <v>52</v>
          </cell>
          <cell r="AE55">
            <v>32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Y56">
            <v>248</v>
          </cell>
          <cell r="Z56">
            <v>88</v>
          </cell>
          <cell r="AA56">
            <v>13.333333333333334</v>
          </cell>
          <cell r="AB56">
            <v>11</v>
          </cell>
          <cell r="AC56">
            <v>2.3333333333333339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I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Y57">
            <v>9289</v>
          </cell>
          <cell r="Z57">
            <v>3281</v>
          </cell>
          <cell r="AA57">
            <v>10588</v>
          </cell>
          <cell r="AB57">
            <v>8403</v>
          </cell>
          <cell r="AC57">
            <v>2185</v>
          </cell>
          <cell r="AD57">
            <v>6867</v>
          </cell>
          <cell r="AE57">
            <v>4298</v>
          </cell>
          <cell r="AF57">
            <v>0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Y58">
            <v>9289</v>
          </cell>
          <cell r="Z58">
            <v>3281</v>
          </cell>
          <cell r="AA58">
            <v>10588</v>
          </cell>
          <cell r="AB58">
            <v>8403</v>
          </cell>
          <cell r="AC58">
            <v>2185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I60">
            <v>15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Y61">
            <v>199</v>
          </cell>
          <cell r="Z61">
            <v>70.386363636363626</v>
          </cell>
          <cell r="AA61">
            <v>277.5690909090909</v>
          </cell>
          <cell r="AB61">
            <v>220</v>
          </cell>
          <cell r="AC61">
            <v>57.569090909090903</v>
          </cell>
          <cell r="AD61">
            <v>159</v>
          </cell>
          <cell r="AE61">
            <v>98.850909090909113</v>
          </cell>
          <cell r="AF61">
            <v>1135.8781818181817</v>
          </cell>
          <cell r="AG61">
            <v>969.3</v>
          </cell>
          <cell r="AH61">
            <v>166.57818181818175</v>
          </cell>
          <cell r="AI61">
            <v>88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3</v>
          </cell>
          <cell r="AD62">
            <v>9</v>
          </cell>
          <cell r="AE62">
            <v>5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18</v>
          </cell>
          <cell r="AD63">
            <v>51</v>
          </cell>
          <cell r="AE63">
            <v>32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118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T67">
            <v>162.16</v>
          </cell>
          <cell r="U67">
            <v>850.84</v>
          </cell>
          <cell r="V67">
            <v>80</v>
          </cell>
          <cell r="X67">
            <v>85</v>
          </cell>
          <cell r="Y67">
            <v>368</v>
          </cell>
          <cell r="Z67">
            <v>195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554</v>
          </cell>
          <cell r="AG67">
            <v>554</v>
          </cell>
          <cell r="AH67">
            <v>0</v>
          </cell>
          <cell r="AI67">
            <v>0</v>
          </cell>
          <cell r="AJ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O67">
            <v>712</v>
          </cell>
          <cell r="AP67">
            <v>280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Y69">
            <v>407</v>
          </cell>
          <cell r="Z69">
            <v>144</v>
          </cell>
          <cell r="AA69">
            <v>273</v>
          </cell>
          <cell r="AB69">
            <v>455</v>
          </cell>
          <cell r="AC69">
            <v>118</v>
          </cell>
          <cell r="AD69">
            <v>322</v>
          </cell>
          <cell r="AE69">
            <v>201.66666666666663</v>
          </cell>
          <cell r="AF69">
            <v>-28</v>
          </cell>
          <cell r="AG69">
            <v>-28</v>
          </cell>
          <cell r="AH69">
            <v>0</v>
          </cell>
          <cell r="AK69">
            <v>716</v>
          </cell>
          <cell r="AL69">
            <v>323</v>
          </cell>
          <cell r="AM69">
            <v>812.09090909090924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Y70">
            <v>658</v>
          </cell>
          <cell r="Z70">
            <v>232.79999999999995</v>
          </cell>
          <cell r="AA70">
            <v>1777</v>
          </cell>
          <cell r="AB70">
            <v>1410</v>
          </cell>
          <cell r="AC70">
            <v>367</v>
          </cell>
          <cell r="AD70">
            <v>833</v>
          </cell>
          <cell r="AE70">
            <v>521.70000000000005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Y71">
            <v>145</v>
          </cell>
          <cell r="Z71">
            <v>51.363636363636374</v>
          </cell>
          <cell r="AA71">
            <v>157.09090909090909</v>
          </cell>
          <cell r="AB71">
            <v>125</v>
          </cell>
          <cell r="AC71">
            <v>32.090909090909093</v>
          </cell>
          <cell r="AD71">
            <v>81</v>
          </cell>
          <cell r="AE71">
            <v>49.909090909090907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Y72">
            <v>8</v>
          </cell>
          <cell r="Z72">
            <v>3</v>
          </cell>
          <cell r="AA72">
            <v>9</v>
          </cell>
          <cell r="AB72">
            <v>7</v>
          </cell>
          <cell r="AC72">
            <v>2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10</v>
          </cell>
          <cell r="AD73">
            <v>26</v>
          </cell>
          <cell r="AE73">
            <v>16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890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570</v>
          </cell>
          <cell r="S76">
            <v>2910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185</v>
          </cell>
          <cell r="AE76">
            <v>115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39</v>
          </cell>
          <cell r="AD77">
            <v>62</v>
          </cell>
          <cell r="AE77">
            <v>38</v>
          </cell>
          <cell r="AF77">
            <v>210</v>
          </cell>
          <cell r="AG77">
            <v>151</v>
          </cell>
          <cell r="AH77">
            <v>59</v>
          </cell>
          <cell r="AI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0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Y79">
            <v>89</v>
          </cell>
          <cell r="Z79">
            <v>31</v>
          </cell>
          <cell r="AA79">
            <v>101</v>
          </cell>
          <cell r="AB79">
            <v>80</v>
          </cell>
          <cell r="AC79">
            <v>21</v>
          </cell>
          <cell r="AD79">
            <v>62</v>
          </cell>
          <cell r="AE79">
            <v>38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Y80">
            <v>55</v>
          </cell>
          <cell r="Z80">
            <v>19</v>
          </cell>
          <cell r="AA80">
            <v>36</v>
          </cell>
          <cell r="AB80">
            <v>29</v>
          </cell>
          <cell r="AC80">
            <v>7</v>
          </cell>
          <cell r="AD80">
            <v>22</v>
          </cell>
          <cell r="AE80">
            <v>14</v>
          </cell>
          <cell r="AF80">
            <v>137</v>
          </cell>
          <cell r="AG80">
            <v>96</v>
          </cell>
          <cell r="AH80">
            <v>41</v>
          </cell>
          <cell r="AI80">
            <v>18.600000000000001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D81">
            <v>0</v>
          </cell>
          <cell r="AE81">
            <v>0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Y82">
            <v>16</v>
          </cell>
          <cell r="Z82">
            <v>5</v>
          </cell>
          <cell r="AA82">
            <v>26</v>
          </cell>
          <cell r="AB82">
            <v>21</v>
          </cell>
          <cell r="AC82">
            <v>5</v>
          </cell>
          <cell r="AD82">
            <v>15</v>
          </cell>
          <cell r="AE82">
            <v>10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Y83">
            <v>18</v>
          </cell>
          <cell r="Z83">
            <v>7</v>
          </cell>
          <cell r="AA83">
            <v>39</v>
          </cell>
          <cell r="AB83">
            <v>31</v>
          </cell>
          <cell r="AC83">
            <v>8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Q85">
            <v>0</v>
          </cell>
          <cell r="R85">
            <v>0</v>
          </cell>
          <cell r="S85">
            <v>1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10</v>
          </cell>
          <cell r="AD85">
            <v>253</v>
          </cell>
          <cell r="AE85">
            <v>174.18</v>
          </cell>
          <cell r="AF85">
            <v>51</v>
          </cell>
          <cell r="AG85">
            <v>51</v>
          </cell>
          <cell r="AH85">
            <v>0</v>
          </cell>
          <cell r="AI85">
            <v>274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D86">
            <v>8269</v>
          </cell>
          <cell r="AE86">
            <v>5173.217575757576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V87">
            <v>0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A87">
            <v>0</v>
          </cell>
          <cell r="AB87">
            <v>345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27960.62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6512</v>
          </cell>
          <cell r="G89">
            <v>6512</v>
          </cell>
          <cell r="H89">
            <v>0</v>
          </cell>
          <cell r="AA89" t="str">
            <v>`</v>
          </cell>
          <cell r="AH89">
            <v>0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D90">
            <v>8269</v>
          </cell>
          <cell r="AE90">
            <v>5173.217575757576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D97">
            <v>8269</v>
          </cell>
          <cell r="AE97">
            <v>5173.217575757576</v>
          </cell>
          <cell r="AF97">
            <v>4438.8781818181815</v>
          </cell>
          <cell r="AG97">
            <v>3590.3</v>
          </cell>
          <cell r="AH97">
            <v>848.57818181818175</v>
          </cell>
          <cell r="AI97">
            <v>54.400000000000006</v>
          </cell>
          <cell r="AJ97">
            <v>0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I98">
            <v>54.400000000000006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G99">
            <v>2573.3582491582492</v>
          </cell>
          <cell r="H99">
            <v>2944.8417508417506</v>
          </cell>
          <cell r="P99">
            <v>830</v>
          </cell>
          <cell r="Q99">
            <v>0</v>
          </cell>
          <cell r="R99">
            <v>0</v>
          </cell>
          <cell r="S99">
            <v>3176</v>
          </cell>
          <cell r="T99">
            <v>2384.0618606060607</v>
          </cell>
          <cell r="U99">
            <v>3467.8793515151519</v>
          </cell>
          <cell r="V99">
            <v>80</v>
          </cell>
          <cell r="W99">
            <v>14347.131818181819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300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554</v>
          </cell>
          <cell r="AG100">
            <v>554</v>
          </cell>
          <cell r="AH100">
            <v>0</v>
          </cell>
          <cell r="AI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1710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>
            <v>570</v>
          </cell>
          <cell r="S104">
            <v>2910</v>
          </cell>
          <cell r="AK104">
            <v>0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P107">
            <v>800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595</v>
          </cell>
        </row>
        <row r="123">
          <cell r="F123">
            <v>100</v>
          </cell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3400</v>
          </cell>
          <cell r="S124">
            <v>0</v>
          </cell>
          <cell r="X124">
            <v>0</v>
          </cell>
          <cell r="AF124">
            <v>0</v>
          </cell>
          <cell r="AK124">
            <v>3400</v>
          </cell>
        </row>
        <row r="125">
          <cell r="F125">
            <v>3500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500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2000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  <cell r="AL129">
            <v>-9671.302272727271</v>
          </cell>
          <cell r="AM129">
            <v>-16998.709324191197</v>
          </cell>
        </row>
        <row r="130">
          <cell r="F130">
            <v>0</v>
          </cell>
          <cell r="AK130">
            <v>-9824.4236363636355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-9824.4236363636355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-4210.4672727272718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M140">
            <v>7825</v>
          </cell>
          <cell r="AO140" t="e">
            <v>#DIV/0!</v>
          </cell>
          <cell r="AQ140">
            <v>0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4.95</v>
          </cell>
          <cell r="AO142" t="e">
            <v>#DIV/0!</v>
          </cell>
        </row>
        <row r="143">
          <cell r="AK143">
            <v>8.91</v>
          </cell>
          <cell r="AL143">
            <v>37810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J145">
            <v>300</v>
          </cell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  <cell r="AM146">
            <v>-27071.709324191197</v>
          </cell>
          <cell r="AO146" t="e">
            <v>#DIV/0!</v>
          </cell>
        </row>
        <row r="147">
          <cell r="S147">
            <v>0</v>
          </cell>
          <cell r="AK147">
            <v>865.25</v>
          </cell>
        </row>
        <row r="148">
          <cell r="AK148">
            <v>7.62</v>
          </cell>
          <cell r="AO148" t="e">
            <v>#DIV/0!</v>
          </cell>
        </row>
        <row r="149">
          <cell r="AJ149">
            <v>0</v>
          </cell>
          <cell r="AK149">
            <v>9312.8571428571431</v>
          </cell>
          <cell r="AL149">
            <v>-35193.290391061448</v>
          </cell>
          <cell r="AM149">
            <v>-19836.850518029456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S153">
            <v>0</v>
          </cell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L155">
            <v>36515</v>
          </cell>
          <cell r="AM155">
            <v>7825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16.923193342793478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F164">
            <v>0</v>
          </cell>
          <cell r="P164">
            <v>100</v>
          </cell>
          <cell r="S164">
            <v>0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10</v>
          </cell>
          <cell r="AG164">
            <v>665.35</v>
          </cell>
          <cell r="AH164">
            <v>0</v>
          </cell>
          <cell r="AK164">
            <v>112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0</v>
          </cell>
        </row>
        <row r="166">
          <cell r="F166">
            <v>14.170833333333334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14.170833333333334</v>
          </cell>
        </row>
        <row r="167">
          <cell r="F167">
            <v>295</v>
          </cell>
          <cell r="P167">
            <v>168</v>
          </cell>
          <cell r="S167">
            <v>640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2513.090909090909</v>
          </cell>
        </row>
        <row r="169">
          <cell r="F169">
            <v>14.170833333333334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1440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14.170833333333334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270.36363636363637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179.90909090909091</v>
          </cell>
          <cell r="AD170">
            <v>13622.695151515152</v>
          </cell>
          <cell r="AE170">
            <v>0</v>
          </cell>
          <cell r="AF170">
            <v>297.72727272727275</v>
          </cell>
          <cell r="AG170">
            <v>298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-459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620.43636363636358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1174.7909090909091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D176">
            <v>123</v>
          </cell>
          <cell r="AE176">
            <v>83.818181818181813</v>
          </cell>
          <cell r="AF176">
            <v>-904.4</v>
          </cell>
          <cell r="AG176">
            <v>0</v>
          </cell>
          <cell r="AH176">
            <v>-904.4</v>
          </cell>
          <cell r="AK176">
            <v>0</v>
          </cell>
        </row>
        <row r="177">
          <cell r="F177">
            <v>3400</v>
          </cell>
          <cell r="G177">
            <v>0</v>
          </cell>
          <cell r="H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3400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13.333333333333334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14450</v>
          </cell>
          <cell r="P183">
            <v>527.99999999999989</v>
          </cell>
          <cell r="Q183">
            <v>0</v>
          </cell>
          <cell r="R183">
            <v>0</v>
          </cell>
          <cell r="S183">
            <v>2345.0000000000005</v>
          </cell>
          <cell r="T183">
            <v>10</v>
          </cell>
          <cell r="U183">
            <v>0</v>
          </cell>
          <cell r="V183">
            <v>382.00000000000051</v>
          </cell>
          <cell r="W183">
            <v>0</v>
          </cell>
          <cell r="X183">
            <v>206.66666666666666</v>
          </cell>
          <cell r="AA183">
            <v>237.66666666666663</v>
          </cell>
          <cell r="AB183">
            <v>0</v>
          </cell>
          <cell r="AC183">
            <v>13.333333333333334</v>
          </cell>
          <cell r="AF183">
            <v>1556.9999999999998</v>
          </cell>
          <cell r="AG183">
            <v>937.00000000000023</v>
          </cell>
          <cell r="AH183">
            <v>620</v>
          </cell>
          <cell r="AK183">
            <v>-2005.1295454545448</v>
          </cell>
          <cell r="AO183">
            <v>160</v>
          </cell>
          <cell r="AP183">
            <v>1507.2</v>
          </cell>
          <cell r="AQ183">
            <v>85.94410774410774</v>
          </cell>
          <cell r="AR183">
            <v>87.055892255892232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>
            <v>11.3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>
            <v>125</v>
          </cell>
          <cell r="AL190" t="str">
            <v>Е/Е</v>
          </cell>
          <cell r="AM190" t="str">
            <v xml:space="preserve"> Т/Е</v>
          </cell>
          <cell r="AO190">
            <v>221.49122807017542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24063</v>
          </cell>
          <cell r="AO194">
            <v>0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0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0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X201">
            <v>82.5</v>
          </cell>
          <cell r="AC201">
            <v>82.5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Y205">
            <v>48.4</v>
          </cell>
          <cell r="Z205">
            <v>25.6</v>
          </cell>
          <cell r="AA205">
            <v>385</v>
          </cell>
          <cell r="AC205">
            <v>0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F207">
            <v>75</v>
          </cell>
          <cell r="P207">
            <v>75</v>
          </cell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>
            <v>0</v>
          </cell>
          <cell r="AJ207">
            <v>0</v>
          </cell>
          <cell r="AK207">
            <v>0</v>
          </cell>
          <cell r="AL207">
            <v>168.32</v>
          </cell>
          <cell r="AM207">
            <v>168.11</v>
          </cell>
          <cell r="AO207" t="e">
            <v>#DIV/0!</v>
          </cell>
          <cell r="AP207">
            <v>41.55</v>
          </cell>
          <cell r="AQ207">
            <v>41.55</v>
          </cell>
          <cell r="AR207">
            <v>75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13</v>
          </cell>
          <cell r="AD208">
            <v>43.9</v>
          </cell>
          <cell r="AE208">
            <v>17.8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2185</v>
          </cell>
          <cell r="AD209">
            <v>7369</v>
          </cell>
          <cell r="AE209">
            <v>2988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0</v>
          </cell>
          <cell r="AO211">
            <v>52</v>
          </cell>
          <cell r="AP211">
            <v>52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10588</v>
          </cell>
          <cell r="AC212">
            <v>11165</v>
          </cell>
          <cell r="AD212">
            <v>6867</v>
          </cell>
          <cell r="AE212">
            <v>4298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>
            <v>0</v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6">
          <cell r="AP226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AK254" t="str">
            <v>тис.грн.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D255">
            <v>1496</v>
          </cell>
          <cell r="AE255">
            <v>607.87515151515208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I255" t="str">
            <v>ТИС.ГРН.</v>
          </cell>
          <cell r="AK255">
            <v>64105.612337662344</v>
          </cell>
          <cell r="AL255" t="str">
            <v>АК КЕ ВСЬОГО</v>
          </cell>
          <cell r="AM255">
            <v>40995.25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Q256" t="str">
            <v>ТМ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314.99999999999994</v>
          </cell>
          <cell r="AD256">
            <v>923</v>
          </cell>
          <cell r="AE256">
            <v>374.83333333333388</v>
          </cell>
          <cell r="AF256">
            <v>987.99999999999977</v>
          </cell>
          <cell r="AG256">
            <v>823.00000000000023</v>
          </cell>
          <cell r="AH256">
            <v>158</v>
          </cell>
          <cell r="AI256" t="str">
            <v xml:space="preserve">ДОП.ВИР. </v>
          </cell>
          <cell r="AJ256" t="str">
            <v>ДОП.ВИР. СТ.ОРГ.</v>
          </cell>
          <cell r="AK256">
            <v>47832.559913419922</v>
          </cell>
          <cell r="AL256" t="str">
            <v>АК КЕ ВСЬОГО</v>
          </cell>
          <cell r="AM256">
            <v>14890.138095238095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42344.804761904765</v>
          </cell>
        </row>
        <row r="258">
          <cell r="F258">
            <v>24063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24063</v>
          </cell>
          <cell r="AM258">
            <v>45205.25</v>
          </cell>
        </row>
        <row r="259">
          <cell r="F259">
            <v>6512</v>
          </cell>
          <cell r="G259">
            <v>2277.3582491582492</v>
          </cell>
          <cell r="H259">
            <v>2559.6417508417508</v>
          </cell>
          <cell r="P259">
            <v>1403</v>
          </cell>
          <cell r="Q259">
            <v>0</v>
          </cell>
          <cell r="R259">
            <v>0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>
            <v>0</v>
          </cell>
          <cell r="W259">
            <v>0</v>
          </cell>
          <cell r="X259">
            <v>474.66666666666572</v>
          </cell>
          <cell r="Y259">
            <v>691</v>
          </cell>
          <cell r="Z259">
            <v>244.46666666666613</v>
          </cell>
          <cell r="AA259">
            <v>0</v>
          </cell>
          <cell r="AB259">
            <v>0</v>
          </cell>
          <cell r="AC259">
            <v>-208.00000000000045</v>
          </cell>
          <cell r="AD259">
            <v>1377</v>
          </cell>
          <cell r="AE259">
            <v>944.69515151515134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I259">
            <v>847.2</v>
          </cell>
          <cell r="AJ259">
            <v>0</v>
          </cell>
          <cell r="AK259">
            <v>6512</v>
          </cell>
          <cell r="AM259">
            <v>9679.4428571428543</v>
          </cell>
        </row>
        <row r="260">
          <cell r="F260">
            <v>7379.804761904762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7379.804761904762</v>
          </cell>
          <cell r="AM260">
            <v>14653.6</v>
          </cell>
        </row>
        <row r="261">
          <cell r="F261">
            <v>921.33333333333337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2514.4714285714285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I270">
            <v>0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78.569090909090903</v>
          </cell>
          <cell r="AD271">
            <v>284</v>
          </cell>
          <cell r="AE271">
            <v>116.0418181818182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D272">
            <v>9</v>
          </cell>
          <cell r="AE272">
            <v>4.3333333333333339</v>
          </cell>
          <cell r="AF272">
            <v>2</v>
          </cell>
          <cell r="AG272">
            <v>2</v>
          </cell>
          <cell r="AH272">
            <v>0</v>
          </cell>
          <cell r="AI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568</v>
          </cell>
          <cell r="AG273">
            <v>530</v>
          </cell>
          <cell r="AH273">
            <v>45</v>
          </cell>
          <cell r="AI273">
            <v>0</v>
          </cell>
          <cell r="AK273">
            <v>4588</v>
          </cell>
        </row>
        <row r="274">
          <cell r="F274">
            <v>138</v>
          </cell>
          <cell r="G274">
            <v>296</v>
          </cell>
          <cell r="H274">
            <v>388.2</v>
          </cell>
          <cell r="P274">
            <v>300</v>
          </cell>
          <cell r="Q274">
            <v>0</v>
          </cell>
          <cell r="R274">
            <v>0</v>
          </cell>
          <cell r="S274">
            <v>636</v>
          </cell>
          <cell r="T274">
            <v>644.3785272727273</v>
          </cell>
          <cell r="U274">
            <v>670.49601818181827</v>
          </cell>
          <cell r="V274">
            <v>132</v>
          </cell>
          <cell r="W274">
            <v>0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B274">
            <v>9</v>
          </cell>
          <cell r="AC274">
            <v>534.76</v>
          </cell>
          <cell r="AD274">
            <v>234</v>
          </cell>
          <cell r="AE274">
            <v>160.69515151515154</v>
          </cell>
          <cell r="AF274">
            <v>343</v>
          </cell>
          <cell r="AG274">
            <v>300</v>
          </cell>
          <cell r="AH274">
            <v>43</v>
          </cell>
          <cell r="AI274">
            <v>618</v>
          </cell>
          <cell r="AK274">
            <v>1703</v>
          </cell>
        </row>
        <row r="275">
          <cell r="F275">
            <v>762</v>
          </cell>
          <cell r="G275">
            <v>197</v>
          </cell>
          <cell r="H275">
            <v>307.10000000000002</v>
          </cell>
          <cell r="P275">
            <v>7</v>
          </cell>
          <cell r="Q275">
            <v>0</v>
          </cell>
          <cell r="R275">
            <v>0</v>
          </cell>
          <cell r="S275">
            <v>65</v>
          </cell>
          <cell r="T275">
            <v>10</v>
          </cell>
          <cell r="U275">
            <v>0</v>
          </cell>
          <cell r="V275">
            <v>44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47</v>
          </cell>
          <cell r="AB275">
            <v>0</v>
          </cell>
          <cell r="AC275">
            <v>-0.66666666666666607</v>
          </cell>
          <cell r="AD275">
            <v>226</v>
          </cell>
          <cell r="AE275">
            <v>155.36181818181819</v>
          </cell>
          <cell r="AF275">
            <v>25</v>
          </cell>
          <cell r="AG275">
            <v>30</v>
          </cell>
          <cell r="AH275">
            <v>2</v>
          </cell>
          <cell r="AI275">
            <v>377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0</v>
          </cell>
          <cell r="U276">
            <v>0</v>
          </cell>
          <cell r="V276">
            <v>100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130</v>
          </cell>
          <cell r="AB276">
            <v>0</v>
          </cell>
          <cell r="AC276">
            <v>352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-369</v>
          </cell>
          <cell r="AI276">
            <v>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115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110</v>
          </cell>
          <cell r="AD277">
            <v>0</v>
          </cell>
          <cell r="AE277">
            <v>0</v>
          </cell>
          <cell r="AF277">
            <v>50</v>
          </cell>
          <cell r="AG277">
            <v>50</v>
          </cell>
          <cell r="AH277">
            <v>0</v>
          </cell>
          <cell r="AI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670</v>
          </cell>
          <cell r="AG278">
            <v>253</v>
          </cell>
          <cell r="AH278">
            <v>417</v>
          </cell>
          <cell r="AI278">
            <v>0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670</v>
          </cell>
          <cell r="AG281">
            <v>253</v>
          </cell>
          <cell r="AH281">
            <v>417</v>
          </cell>
          <cell r="AI281">
            <v>0</v>
          </cell>
          <cell r="AJ281">
            <v>0</v>
          </cell>
          <cell r="AK281">
            <v>363</v>
          </cell>
        </row>
        <row r="282">
          <cell r="F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D283">
            <v>-293</v>
          </cell>
          <cell r="AE283">
            <v>-120.37515151515153</v>
          </cell>
          <cell r="AF283">
            <v>1365.8181818181815</v>
          </cell>
          <cell r="AG283">
            <v>1201</v>
          </cell>
          <cell r="AH283">
            <v>157.81818181818176</v>
          </cell>
          <cell r="AI283">
            <v>0</v>
          </cell>
          <cell r="AK283">
            <v>54477.380519480525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Q286">
            <v>0</v>
          </cell>
          <cell r="R286">
            <v>0</v>
          </cell>
          <cell r="S286">
            <v>2496</v>
          </cell>
          <cell r="T286">
            <v>-654.3785272727273</v>
          </cell>
          <cell r="U286">
            <v>-670.49601818181827</v>
          </cell>
          <cell r="V286">
            <v>-20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170</v>
          </cell>
          <cell r="AB286">
            <v>0</v>
          </cell>
          <cell r="AC286">
            <v>867.45757575757523</v>
          </cell>
          <cell r="AF286">
            <v>404</v>
          </cell>
          <cell r="AG286">
            <v>404</v>
          </cell>
          <cell r="AH286">
            <v>0</v>
          </cell>
          <cell r="AI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I287">
            <v>-618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-15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-70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519</v>
          </cell>
          <cell r="AG290">
            <v>354</v>
          </cell>
          <cell r="AH290">
            <v>158</v>
          </cell>
          <cell r="AI290">
            <v>118.4</v>
          </cell>
          <cell r="AK290">
            <v>5204</v>
          </cell>
        </row>
        <row r="291">
          <cell r="F291">
            <v>2</v>
          </cell>
          <cell r="P291">
            <v>13</v>
          </cell>
          <cell r="Q291">
            <v>0</v>
          </cell>
          <cell r="R291">
            <v>0</v>
          </cell>
          <cell r="S291">
            <v>212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115</v>
          </cell>
          <cell r="AG291">
            <v>70</v>
          </cell>
          <cell r="AH291">
            <v>38</v>
          </cell>
          <cell r="AI291">
            <v>0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194</v>
          </cell>
          <cell r="AG292">
            <v>133</v>
          </cell>
          <cell r="AH292">
            <v>61</v>
          </cell>
          <cell r="AI292">
            <v>0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Q293">
            <v>0</v>
          </cell>
          <cell r="R293">
            <v>0</v>
          </cell>
          <cell r="S293">
            <v>607</v>
          </cell>
          <cell r="T293">
            <v>0</v>
          </cell>
          <cell r="U293">
            <v>0</v>
          </cell>
          <cell r="V293">
            <v>110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101</v>
          </cell>
          <cell r="AB293">
            <v>0</v>
          </cell>
          <cell r="AC293">
            <v>-188</v>
          </cell>
          <cell r="AF293">
            <v>210</v>
          </cell>
          <cell r="AG293">
            <v>151</v>
          </cell>
          <cell r="AH293">
            <v>59</v>
          </cell>
          <cell r="AI293">
            <v>0</v>
          </cell>
          <cell r="AK293">
            <v>3908</v>
          </cell>
        </row>
        <row r="294">
          <cell r="F294">
            <v>100</v>
          </cell>
          <cell r="P294">
            <v>0</v>
          </cell>
          <cell r="Q294">
            <v>0</v>
          </cell>
          <cell r="R294">
            <v>0</v>
          </cell>
          <cell r="S294">
            <v>97.666666666666629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-372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13</v>
          </cell>
          <cell r="AG295">
            <v>13</v>
          </cell>
          <cell r="AH295">
            <v>0</v>
          </cell>
          <cell r="AI295">
            <v>70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D296">
            <v>-293</v>
          </cell>
          <cell r="AE296">
            <v>-120.37515151515153</v>
          </cell>
          <cell r="AF296">
            <v>1365.8181818181815</v>
          </cell>
          <cell r="AG296">
            <v>1201</v>
          </cell>
          <cell r="AH296">
            <v>157.81818181818176</v>
          </cell>
          <cell r="AI296">
            <v>36</v>
          </cell>
          <cell r="AK296">
            <v>54477.380519480525</v>
          </cell>
        </row>
        <row r="297">
          <cell r="F297">
            <v>1606</v>
          </cell>
          <cell r="P297">
            <v>0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0</v>
          </cell>
          <cell r="AG297">
            <v>0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I298">
            <v>0</v>
          </cell>
          <cell r="AK298">
            <v>58.666666666666657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B299">
            <v>0</v>
          </cell>
          <cell r="AC299">
            <v>867.45757575757523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I299">
            <v>0</v>
          </cell>
          <cell r="AK299">
            <v>54477.380519480525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191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D304">
            <v>-293</v>
          </cell>
          <cell r="AE304">
            <v>-120.37515151515153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0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0</v>
          </cell>
        </row>
        <row r="308">
          <cell r="F308">
            <v>3400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3400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S311">
            <v>0</v>
          </cell>
          <cell r="AK311">
            <v>0</v>
          </cell>
        </row>
        <row r="312">
          <cell r="F312">
            <v>3500</v>
          </cell>
          <cell r="S312">
            <v>0</v>
          </cell>
          <cell r="AK312">
            <v>3500</v>
          </cell>
        </row>
        <row r="313">
          <cell r="F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  <cell r="AK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J328">
            <v>2455</v>
          </cell>
          <cell r="AK328">
            <v>-82</v>
          </cell>
          <cell r="AM328">
            <v>-95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2514.4714285714285</v>
          </cell>
          <cell r="AM329">
            <v>2514.4714285714285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50.666666666666657</v>
          </cell>
        </row>
        <row r="332">
          <cell r="AJ332">
            <v>36</v>
          </cell>
          <cell r="AK332">
            <v>444</v>
          </cell>
          <cell r="AM332">
            <v>444</v>
          </cell>
        </row>
        <row r="333">
          <cell r="AK333">
            <v>3995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  <cell r="AM343">
            <v>4166</v>
          </cell>
        </row>
        <row r="344">
          <cell r="AK344">
            <v>456</v>
          </cell>
          <cell r="AM344">
            <v>1457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395</v>
          </cell>
          <cell r="AM351">
            <v>395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5204</v>
          </cell>
          <cell r="AM354" t="e">
            <v>#REF!</v>
          </cell>
        </row>
        <row r="355">
          <cell r="AK355">
            <v>570</v>
          </cell>
          <cell r="AM355">
            <v>0</v>
          </cell>
        </row>
        <row r="356">
          <cell r="AK356">
            <v>726</v>
          </cell>
          <cell r="AM356">
            <v>0</v>
          </cell>
        </row>
        <row r="357">
          <cell r="AK357">
            <v>3908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J358">
            <v>-2491</v>
          </cell>
          <cell r="AK358">
            <v>716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0">
          <cell r="F370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258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E386">
            <v>191</v>
          </cell>
          <cell r="AK386">
            <v>428</v>
          </cell>
          <cell r="AL386">
            <v>342.66666666666669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H387">
            <v>106</v>
          </cell>
          <cell r="P387">
            <v>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33.666666666666671</v>
          </cell>
          <cell r="AL387">
            <v>25</v>
          </cell>
          <cell r="AM387">
            <v>266.33333333333337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491.66666666666669</v>
          </cell>
          <cell r="AL398">
            <v>399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0</v>
          </cell>
          <cell r="AL399">
            <v>0</v>
          </cell>
          <cell r="AM399">
            <v>407.83333333333331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45</v>
          </cell>
          <cell r="AM406">
            <v>46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H410">
            <v>134</v>
          </cell>
          <cell r="P410">
            <v>0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0</v>
          </cell>
          <cell r="AL410">
            <v>0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Q32">
            <v>248</v>
          </cell>
          <cell r="V32">
            <v>391</v>
          </cell>
        </row>
        <row r="33">
          <cell r="P33">
            <v>12306</v>
          </cell>
          <cell r="Q33">
            <v>233.6</v>
          </cell>
          <cell r="S33">
            <v>52204</v>
          </cell>
          <cell r="V33">
            <v>363.9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>
            <v>3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V37">
            <v>0</v>
          </cell>
          <cell r="AL37">
            <v>395</v>
          </cell>
        </row>
        <row r="38">
          <cell r="V38">
            <v>334</v>
          </cell>
          <cell r="AL38">
            <v>336</v>
          </cell>
        </row>
        <row r="39">
          <cell r="V39">
            <v>331</v>
          </cell>
          <cell r="AL39">
            <v>0</v>
          </cell>
        </row>
        <row r="40">
          <cell r="R40">
            <v>67</v>
          </cell>
          <cell r="W40">
            <v>261</v>
          </cell>
        </row>
        <row r="41">
          <cell r="W41">
            <v>0</v>
          </cell>
          <cell r="AL41">
            <v>0</v>
          </cell>
        </row>
        <row r="42">
          <cell r="R42">
            <v>67</v>
          </cell>
          <cell r="W42">
            <v>171</v>
          </cell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  <cell r="AL44">
            <v>395.6</v>
          </cell>
        </row>
        <row r="45"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AM45">
            <v>1580</v>
          </cell>
        </row>
        <row r="46"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AM46">
            <v>0</v>
          </cell>
        </row>
        <row r="47">
          <cell r="P47" t="e">
            <v>#REF!</v>
          </cell>
          <cell r="Q47" t="e">
            <v>#REF!</v>
          </cell>
          <cell r="U47" t="e">
            <v>#REF!</v>
          </cell>
          <cell r="AM47">
            <v>1580</v>
          </cell>
        </row>
        <row r="48">
          <cell r="F48">
            <v>12311.2</v>
          </cell>
          <cell r="P48">
            <v>3642.12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V48" t="e">
            <v>#REF!</v>
          </cell>
          <cell r="W48" t="e">
            <v>#REF!</v>
          </cell>
          <cell r="X48">
            <v>1941.8530303030293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49">
          <cell r="F49">
            <v>0.85</v>
          </cell>
          <cell r="P49" t="e">
            <v>#REF!</v>
          </cell>
          <cell r="Q49" t="e">
            <v>#REF!</v>
          </cell>
          <cell r="R49" t="e">
            <v>#REF!</v>
          </cell>
          <cell r="S49">
            <v>0.85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0"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Q51" t="e">
            <v>#REF!</v>
          </cell>
          <cell r="R51" t="e">
            <v>#REF!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V51" t="e">
            <v>#REF!</v>
          </cell>
          <cell r="W51" t="e">
            <v>#REF!</v>
          </cell>
          <cell r="X51">
            <v>184</v>
          </cell>
          <cell r="Y51">
            <v>136</v>
          </cell>
          <cell r="Z51">
            <v>48</v>
          </cell>
          <cell r="AA51" t="e">
            <v>#REF!</v>
          </cell>
          <cell r="AB51">
            <v>38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115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>
            <v>0</v>
          </cell>
          <cell r="Y53">
            <v>0</v>
          </cell>
          <cell r="Z53">
            <v>0</v>
          </cell>
          <cell r="AA53" t="e">
            <v>#REF!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>
            <v>57</v>
          </cell>
          <cell r="Y54">
            <v>42</v>
          </cell>
          <cell r="Z54">
            <v>15</v>
          </cell>
          <cell r="AA54" t="e">
            <v>#REF!</v>
          </cell>
          <cell r="AB54">
            <v>37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Q55" t="e">
            <v>#REF!</v>
          </cell>
          <cell r="R55" t="e">
            <v>#REF!</v>
          </cell>
          <cell r="S55">
            <v>329</v>
          </cell>
          <cell r="T55">
            <v>256.62</v>
          </cell>
          <cell r="U55">
            <v>72.38</v>
          </cell>
          <cell r="V55" t="e">
            <v>#REF!</v>
          </cell>
          <cell r="W55" t="e">
            <v>#REF!</v>
          </cell>
          <cell r="X55">
            <v>421</v>
          </cell>
          <cell r="Y55">
            <v>311</v>
          </cell>
          <cell r="Z55">
            <v>110</v>
          </cell>
          <cell r="AA55" t="e">
            <v>#REF!</v>
          </cell>
          <cell r="AB55">
            <v>67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10</v>
          </cell>
          <cell r="T56">
            <v>10</v>
          </cell>
          <cell r="U56">
            <v>0</v>
          </cell>
          <cell r="V56" t="e">
            <v>#REF!</v>
          </cell>
          <cell r="W56" t="e">
            <v>#REF!</v>
          </cell>
          <cell r="X56">
            <v>336</v>
          </cell>
          <cell r="Y56">
            <v>248</v>
          </cell>
          <cell r="Z56">
            <v>88</v>
          </cell>
          <cell r="AA56">
            <v>0</v>
          </cell>
          <cell r="AB56">
            <v>11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1232</v>
          </cell>
          <cell r="U57">
            <v>0</v>
          </cell>
          <cell r="V57" t="e">
            <v>#REF!</v>
          </cell>
          <cell r="W57" t="e">
            <v>#REF!</v>
          </cell>
          <cell r="X57">
            <v>12570</v>
          </cell>
          <cell r="Y57">
            <v>9289</v>
          </cell>
          <cell r="Z57">
            <v>3281</v>
          </cell>
          <cell r="AA57" t="e">
            <v>#REF!</v>
          </cell>
          <cell r="AB57">
            <v>8403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 t="e">
            <v>#REF!</v>
          </cell>
          <cell r="R58" t="e">
            <v>#REF!</v>
          </cell>
          <cell r="S58">
            <v>1232</v>
          </cell>
          <cell r="T58">
            <v>1232</v>
          </cell>
          <cell r="U58">
            <v>0</v>
          </cell>
          <cell r="V58" t="e">
            <v>#REF!</v>
          </cell>
          <cell r="W58" t="e">
            <v>#REF!</v>
          </cell>
          <cell r="X58">
            <v>12570</v>
          </cell>
          <cell r="Y58">
            <v>9289</v>
          </cell>
          <cell r="Z58">
            <v>3281</v>
          </cell>
          <cell r="AA58" t="e">
            <v>#REF!</v>
          </cell>
          <cell r="AB58">
            <v>8403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 t="e">
            <v>#REF!</v>
          </cell>
          <cell r="W59" t="e">
            <v>#REF!</v>
          </cell>
          <cell r="Y59" t="e">
            <v>#REF!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>
            <v>0</v>
          </cell>
          <cell r="V60" t="e">
            <v>#REF!</v>
          </cell>
          <cell r="W60" t="e">
            <v>#REF!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Q61" t="e">
            <v>#REF!</v>
          </cell>
          <cell r="R61" t="e">
            <v>#REF!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V61" t="e">
            <v>#REF!</v>
          </cell>
          <cell r="W61" t="e">
            <v>#REF!</v>
          </cell>
          <cell r="X61">
            <v>269.38636363636363</v>
          </cell>
          <cell r="Y61">
            <v>199</v>
          </cell>
          <cell r="Z61">
            <v>70.386363636363626</v>
          </cell>
          <cell r="AA61" t="e">
            <v>#REF!</v>
          </cell>
          <cell r="AB61">
            <v>220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>
            <v>27</v>
          </cell>
          <cell r="V62" t="e">
            <v>#REF!</v>
          </cell>
          <cell r="W62" t="e">
            <v>#REF!</v>
          </cell>
          <cell r="X62">
            <v>15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>
            <v>156</v>
          </cell>
          <cell r="V63" t="e">
            <v>#REF!</v>
          </cell>
          <cell r="W63" t="e">
            <v>#REF!</v>
          </cell>
          <cell r="X63">
            <v>86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>
            <v>855.12</v>
          </cell>
          <cell r="V65" t="e">
            <v>#REF!</v>
          </cell>
          <cell r="W65" t="e">
            <v>#REF!</v>
          </cell>
          <cell r="X65">
            <v>551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16</v>
          </cell>
          <cell r="U66">
            <v>86</v>
          </cell>
          <cell r="V66" t="e">
            <v>#REF!</v>
          </cell>
          <cell r="W66" t="e">
            <v>#REF!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>
            <v>85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>
            <v>0</v>
          </cell>
          <cell r="Y68" t="e">
            <v>#REF!</v>
          </cell>
          <cell r="Z68" t="e">
            <v>#REF!</v>
          </cell>
          <cell r="AA68" t="e">
            <v>#REF!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Q69" t="e">
            <v>#REF!</v>
          </cell>
          <cell r="S69">
            <v>1018</v>
          </cell>
          <cell r="T69">
            <v>146.88</v>
          </cell>
          <cell r="U69">
            <v>769.12</v>
          </cell>
          <cell r="V69" t="e">
            <v>#REF!</v>
          </cell>
          <cell r="W69" t="e">
            <v>#REF!</v>
          </cell>
          <cell r="X69">
            <v>466</v>
          </cell>
          <cell r="Y69">
            <v>407</v>
          </cell>
          <cell r="Z69">
            <v>144</v>
          </cell>
          <cell r="AA69" t="e">
            <v>#REF!</v>
          </cell>
          <cell r="AB69">
            <v>455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H69">
            <v>0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434.34999999999997</v>
          </cell>
          <cell r="U70">
            <v>1303.05</v>
          </cell>
          <cell r="V70" t="e">
            <v>#REF!</v>
          </cell>
          <cell r="W70" t="e">
            <v>#REF!</v>
          </cell>
          <cell r="X70">
            <v>890.8</v>
          </cell>
          <cell r="Y70">
            <v>658</v>
          </cell>
          <cell r="Z70">
            <v>232.79999999999995</v>
          </cell>
          <cell r="AA70" t="e">
            <v>#REF!</v>
          </cell>
          <cell r="AB70">
            <v>1410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>
            <v>196.36363636363637</v>
          </cell>
          <cell r="Y71">
            <v>145</v>
          </cell>
          <cell r="Z71">
            <v>51.363636363636374</v>
          </cell>
          <cell r="AA71" t="e">
            <v>#REF!</v>
          </cell>
          <cell r="AB71">
            <v>125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Q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>
            <v>11</v>
          </cell>
          <cell r="Y72">
            <v>8</v>
          </cell>
          <cell r="Z72">
            <v>3</v>
          </cell>
          <cell r="AA72" t="e">
            <v>#REF!</v>
          </cell>
          <cell r="AB72">
            <v>7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Q73" t="e">
            <v>#REF!</v>
          </cell>
          <cell r="S73">
            <v>135</v>
          </cell>
          <cell r="U73" t="e">
            <v>#REF!</v>
          </cell>
          <cell r="V73" t="e">
            <v>#REF!</v>
          </cell>
          <cell r="W73" t="e">
            <v>#REF!</v>
          </cell>
          <cell r="X73">
            <v>63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>
            <v>0</v>
          </cell>
          <cell r="Y75">
            <v>0</v>
          </cell>
          <cell r="Z75">
            <v>0</v>
          </cell>
          <cell r="AA75" t="e">
            <v>#REF!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U76" t="e">
            <v>#REF!</v>
          </cell>
          <cell r="V76" t="e">
            <v>#REF!</v>
          </cell>
          <cell r="W76" t="e">
            <v>#REF!</v>
          </cell>
          <cell r="X76">
            <v>0</v>
          </cell>
          <cell r="Y76" t="e">
            <v>#VALUE!</v>
          </cell>
          <cell r="Z76">
            <v>0</v>
          </cell>
          <cell r="AA76" t="e">
            <v>#REF!</v>
          </cell>
          <cell r="AB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V77">
            <v>110</v>
          </cell>
          <cell r="W77">
            <v>89</v>
          </cell>
          <cell r="X77">
            <v>120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C78">
            <v>18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Q79" t="e">
            <v>#REF!</v>
          </cell>
          <cell r="R79" t="e">
            <v>#REF!</v>
          </cell>
          <cell r="S79">
            <v>0</v>
          </cell>
          <cell r="T79">
            <v>0</v>
          </cell>
          <cell r="U79">
            <v>0</v>
          </cell>
          <cell r="V79" t="e">
            <v>#REF!</v>
          </cell>
          <cell r="W79" t="e">
            <v>#REF!</v>
          </cell>
          <cell r="X79">
            <v>120</v>
          </cell>
          <cell r="Y79">
            <v>89</v>
          </cell>
          <cell r="Z79">
            <v>31</v>
          </cell>
          <cell r="AA79" t="e">
            <v>#REF!</v>
          </cell>
          <cell r="AB79">
            <v>80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V80" t="e">
            <v>#REF!</v>
          </cell>
          <cell r="W80" t="e">
            <v>#REF!</v>
          </cell>
          <cell r="X80">
            <v>74</v>
          </cell>
          <cell r="Y80">
            <v>55</v>
          </cell>
          <cell r="Z80">
            <v>19</v>
          </cell>
          <cell r="AA80" t="e">
            <v>#REF!</v>
          </cell>
          <cell r="AB80">
            <v>29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>
            <v>17</v>
          </cell>
          <cell r="V82" t="e">
            <v>#REF!</v>
          </cell>
          <cell r="W82" t="e">
            <v>#REF!</v>
          </cell>
          <cell r="X82">
            <v>21</v>
          </cell>
          <cell r="Y82">
            <v>16</v>
          </cell>
          <cell r="Z82">
            <v>5</v>
          </cell>
          <cell r="AA82" t="e">
            <v>#REF!</v>
          </cell>
          <cell r="AB82">
            <v>21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 t="e">
            <v>#REF!</v>
          </cell>
          <cell r="W83" t="e">
            <v>#REF!</v>
          </cell>
          <cell r="X83">
            <v>25</v>
          </cell>
          <cell r="Y83">
            <v>18</v>
          </cell>
          <cell r="Z83">
            <v>7</v>
          </cell>
          <cell r="AA83" t="e">
            <v>#REF!</v>
          </cell>
          <cell r="AB83">
            <v>31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14</v>
          </cell>
          <cell r="Q85" t="e">
            <v>#REF!</v>
          </cell>
          <cell r="R85" t="e">
            <v>#REF!</v>
          </cell>
          <cell r="S85">
            <v>1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V86" t="e">
            <v>#REF!</v>
          </cell>
          <cell r="W86" t="e">
            <v>#REF!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S87" t="e">
            <v>#REF!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X87">
            <v>98.949999999999989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G88">
            <v>0</v>
          </cell>
          <cell r="P88" t="e">
            <v>#REF!</v>
          </cell>
          <cell r="S88" t="e">
            <v>#REF!</v>
          </cell>
          <cell r="U88" t="e">
            <v>#REF!</v>
          </cell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P89" t="e">
            <v>#REF!</v>
          </cell>
          <cell r="S89" t="e">
            <v>#REF!</v>
          </cell>
          <cell r="U89" t="e">
            <v>#REF!</v>
          </cell>
          <cell r="AA89" t="str">
            <v>`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P91" t="e">
            <v>#REF!</v>
          </cell>
          <cell r="S91" t="e">
            <v>#REF!</v>
          </cell>
          <cell r="U91" t="e">
            <v>#REF!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P92" t="e">
            <v>#REF!</v>
          </cell>
          <cell r="S92" t="e">
            <v>#REF!</v>
          </cell>
          <cell r="U92" t="e">
            <v>#REF!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P93" t="e">
            <v>#REF!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U94" t="e">
            <v>#REF!</v>
          </cell>
          <cell r="V94">
            <v>-129</v>
          </cell>
          <cell r="W94">
            <v>-105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P95" t="e">
            <v>#REF!</v>
          </cell>
          <cell r="S95" t="e">
            <v>#REF!</v>
          </cell>
          <cell r="U95" t="e">
            <v>#REF!</v>
          </cell>
          <cell r="AN95">
            <v>0</v>
          </cell>
        </row>
        <row r="96">
          <cell r="P96" t="e">
            <v>#REF!</v>
          </cell>
          <cell r="S96" t="e">
            <v>#REF!</v>
          </cell>
          <cell r="U96" t="e">
            <v>#REF!</v>
          </cell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U100" t="e">
            <v>#REF!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  <cell r="AM100">
            <v>34771.290391061455</v>
          </cell>
        </row>
        <row r="101">
          <cell r="F101">
            <v>0</v>
          </cell>
          <cell r="P101">
            <v>464</v>
          </cell>
          <cell r="S101">
            <v>4262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900</v>
          </cell>
          <cell r="S102">
            <v>620</v>
          </cell>
          <cell r="U102" t="e">
            <v>#REF!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U103" t="e">
            <v>#REF!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 t="e">
            <v>#REF!</v>
          </cell>
          <cell r="S104" t="e">
            <v>#REF!</v>
          </cell>
          <cell r="U104" t="e">
            <v>#REF!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P106">
            <v>550</v>
          </cell>
          <cell r="S106">
            <v>0</v>
          </cell>
          <cell r="U106">
            <v>9142</v>
          </cell>
          <cell r="V106" t="e">
            <v>#REF!</v>
          </cell>
          <cell r="X106">
            <v>0</v>
          </cell>
        </row>
        <row r="107">
          <cell r="P107">
            <v>800</v>
          </cell>
          <cell r="U107">
            <v>0</v>
          </cell>
          <cell r="AK107">
            <v>0</v>
          </cell>
        </row>
        <row r="108"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K108">
            <v>0</v>
          </cell>
        </row>
        <row r="109">
          <cell r="F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U110" t="e">
            <v>#REF!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U111" t="e">
            <v>#REF!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 t="e">
            <v>#REF!</v>
          </cell>
          <cell r="X119" t="e">
            <v>#DIV/0!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  <cell r="AF123">
            <v>0</v>
          </cell>
          <cell r="AK123">
            <v>100</v>
          </cell>
        </row>
        <row r="124">
          <cell r="F124">
            <v>3400</v>
          </cell>
          <cell r="S124">
            <v>0</v>
          </cell>
          <cell r="U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T125">
            <v>0</v>
          </cell>
          <cell r="U125" t="e">
            <v>#REF!</v>
          </cell>
          <cell r="X125" t="e">
            <v>#VALUE!</v>
          </cell>
          <cell r="AC125">
            <v>500</v>
          </cell>
          <cell r="AK125">
            <v>4000</v>
          </cell>
        </row>
        <row r="126">
          <cell r="F126">
            <v>2000</v>
          </cell>
          <cell r="U126">
            <v>25363</v>
          </cell>
          <cell r="V126">
            <v>25363</v>
          </cell>
          <cell r="AK126">
            <v>0</v>
          </cell>
          <cell r="AL126">
            <v>-16343.423636363636</v>
          </cell>
        </row>
        <row r="127">
          <cell r="F127">
            <v>1060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U132">
            <v>187.5</v>
          </cell>
          <cell r="V132">
            <v>187.5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  <cell r="AL132">
            <v>35.709608938552265</v>
          </cell>
          <cell r="AM132">
            <v>-14935.850518029456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AK133">
            <v>-5656.302272727271</v>
          </cell>
          <cell r="AL133">
            <v>3521.8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  <cell r="AK134">
            <v>-5656.302272727271</v>
          </cell>
          <cell r="AO134">
            <v>0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P137">
            <v>0</v>
          </cell>
          <cell r="S137">
            <v>0</v>
          </cell>
          <cell r="T137">
            <v>142</v>
          </cell>
          <cell r="U137">
            <v>0</v>
          </cell>
          <cell r="AK137">
            <v>-2424.1295454545448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P138" t="e">
            <v>#REF!</v>
          </cell>
          <cell r="U138" t="e">
            <v>#REF!</v>
          </cell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9.23</v>
          </cell>
          <cell r="AL146">
            <v>35229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  <cell r="AM149">
            <v>-19836.850518029456</v>
          </cell>
        </row>
        <row r="150"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AK150">
            <v>865.25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  <cell r="AO152">
            <v>0</v>
          </cell>
        </row>
        <row r="153">
          <cell r="S153">
            <v>0</v>
          </cell>
          <cell r="AK153">
            <v>865.25</v>
          </cell>
        </row>
        <row r="154">
          <cell r="Y154">
            <v>1507.2</v>
          </cell>
          <cell r="AK154">
            <v>40130</v>
          </cell>
          <cell r="AL154">
            <v>35229</v>
          </cell>
          <cell r="AM154">
            <v>4901</v>
          </cell>
        </row>
        <row r="155">
          <cell r="X155" t="str">
            <v>ОЧИК.18.02.</v>
          </cell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0</v>
          </cell>
          <cell r="AL156">
            <v>0.1</v>
          </cell>
          <cell r="AM156">
            <v>-75.3</v>
          </cell>
        </row>
        <row r="157"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  <cell r="AK157">
            <v>44340</v>
          </cell>
          <cell r="AL157">
            <v>36515</v>
          </cell>
          <cell r="AM157">
            <v>7825</v>
          </cell>
        </row>
        <row r="158"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  <cell r="AC160">
            <v>0</v>
          </cell>
          <cell r="AK160">
            <v>10.764081625689514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>
            <v>1777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U164" t="e">
            <v>#REF!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U165" t="e">
            <v>#REF!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U167" t="e">
            <v>#REF!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145</v>
          </cell>
          <cell r="AG167">
            <v>300</v>
          </cell>
          <cell r="AK167">
            <v>768</v>
          </cell>
        </row>
        <row r="168">
          <cell r="F168">
            <v>-459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K168">
            <v>0</v>
          </cell>
        </row>
        <row r="169">
          <cell r="F169">
            <v>14.170833333333334</v>
          </cell>
          <cell r="P169" t="e">
            <v>#REF!</v>
          </cell>
          <cell r="S169">
            <v>1440</v>
          </cell>
          <cell r="U169" t="e">
            <v>#REF!</v>
          </cell>
          <cell r="V169">
            <v>1070</v>
          </cell>
          <cell r="X169">
            <v>1767.15</v>
          </cell>
          <cell r="AA169">
            <v>1777</v>
          </cell>
          <cell r="AC169">
            <v>768.7</v>
          </cell>
          <cell r="AK169">
            <v>14.170833333333334</v>
          </cell>
        </row>
        <row r="170">
          <cell r="F170">
            <v>459</v>
          </cell>
          <cell r="P170">
            <v>196</v>
          </cell>
          <cell r="S170">
            <v>580.5454545454545</v>
          </cell>
          <cell r="U170" t="e">
            <v>#REF!</v>
          </cell>
          <cell r="V170">
            <v>0</v>
          </cell>
          <cell r="X170">
            <v>270.36363636363637</v>
          </cell>
          <cell r="AA170">
            <v>0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U171" t="e">
            <v>#REF!</v>
          </cell>
          <cell r="V171">
            <v>0</v>
          </cell>
          <cell r="X171">
            <v>620.43636363636358</v>
          </cell>
          <cell r="AA171">
            <v>0</v>
          </cell>
          <cell r="AC171">
            <v>1174.7909090909091</v>
          </cell>
          <cell r="AF171">
            <v>0</v>
          </cell>
          <cell r="AG171">
            <v>0</v>
          </cell>
          <cell r="AH171">
            <v>0</v>
          </cell>
          <cell r="AK171">
            <v>2493.0818181818177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14347.131818181819</v>
          </cell>
          <cell r="X172">
            <v>890.8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1354.7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459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459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75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0</v>
          </cell>
          <cell r="AH178">
            <v>228.75999999999993</v>
          </cell>
          <cell r="AK178">
            <v>0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3500</v>
          </cell>
          <cell r="P180" t="e">
            <v>#REF!</v>
          </cell>
          <cell r="Q180" t="e">
            <v>#REF!</v>
          </cell>
          <cell r="R180" t="e">
            <v>#REF!</v>
          </cell>
          <cell r="S180">
            <v>0</v>
          </cell>
          <cell r="T180">
            <v>0</v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3500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Y181">
            <v>52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4">
          <cell r="AO184" t="str">
            <v>ОЧИК.18.02.</v>
          </cell>
        </row>
        <row r="185"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F186">
            <v>12898</v>
          </cell>
          <cell r="P186">
            <v>461.99999999999989</v>
          </cell>
          <cell r="Q186">
            <v>233.6</v>
          </cell>
          <cell r="R186">
            <v>67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198.5</v>
          </cell>
          <cell r="R187">
            <v>163.30000000000001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ОЧИК.18.02.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Q188">
            <v>301.2</v>
          </cell>
          <cell r="R188">
            <v>115.6</v>
          </cell>
        </row>
        <row r="189">
          <cell r="Q189">
            <v>102.69999999999999</v>
          </cell>
          <cell r="R189">
            <v>-47.700000000000017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A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Y198">
            <v>1507.2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K207">
            <v>0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385</v>
          </cell>
          <cell r="AD208">
            <v>43.9</v>
          </cell>
          <cell r="AE208">
            <v>17.8</v>
          </cell>
          <cell r="AK208">
            <v>385</v>
          </cell>
          <cell r="AL208">
            <v>104.6</v>
          </cell>
          <cell r="AM208">
            <v>38.599999999999994</v>
          </cell>
          <cell r="AO208">
            <v>195.28</v>
          </cell>
          <cell r="AP208">
            <v>74.900000000000006</v>
          </cell>
          <cell r="AQ208">
            <v>281.5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0</v>
          </cell>
          <cell r="AD209">
            <v>7369</v>
          </cell>
          <cell r="AE209">
            <v>2988</v>
          </cell>
          <cell r="AK209">
            <v>0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0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>
            <v>0</v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3">
          <cell r="AP223">
            <v>1507.2</v>
          </cell>
        </row>
        <row r="226">
          <cell r="AP226">
            <v>1507.2</v>
          </cell>
        </row>
        <row r="227">
          <cell r="S227" t="str">
            <v>ТИС.ГРН.</v>
          </cell>
        </row>
        <row r="228"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P233" t="e">
            <v>#REF!</v>
          </cell>
          <cell r="V233" t="e">
            <v>#REF!</v>
          </cell>
        </row>
        <row r="234"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  <cell r="AG238" t="str">
            <v xml:space="preserve">         Затверджую</v>
          </cell>
        </row>
        <row r="239">
          <cell r="U239">
            <v>0</v>
          </cell>
          <cell r="V239">
            <v>0</v>
          </cell>
          <cell r="AG239" t="str">
            <v xml:space="preserve"> Голова правління </v>
          </cell>
        </row>
        <row r="240">
          <cell r="U240">
            <v>2421.3333333333335</v>
          </cell>
          <cell r="V240">
            <v>2421.3333333333335</v>
          </cell>
          <cell r="AG240" t="str">
            <v xml:space="preserve">                        І.В.Плачков</v>
          </cell>
        </row>
        <row r="241"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AG241" t="str">
            <v xml:space="preserve">         Затверджую</v>
          </cell>
        </row>
        <row r="242">
          <cell r="V242">
            <v>0</v>
          </cell>
          <cell r="AG242" t="str">
            <v xml:space="preserve"> Голова правління </v>
          </cell>
        </row>
        <row r="243"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AG243" t="str">
            <v xml:space="preserve">                        І.В.Плачков</v>
          </cell>
        </row>
        <row r="244"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</row>
        <row r="246">
          <cell r="F246" t="str">
            <v>ПО ФІЛІАЛАХ АК КИЇВЕНЕРГО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F248" t="str">
            <v>РОЗРАХУНОК ФІНАНСОВИХ ПОТОКІВ НА   березень  2000 року</v>
          </cell>
          <cell r="V248">
            <v>0</v>
          </cell>
        </row>
        <row r="249">
          <cell r="F249" t="str">
            <v>ПО ФІЛІАЛАХ АК КИЇВЕНЕРГО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P254">
            <v>10</v>
          </cell>
          <cell r="U254">
            <v>202</v>
          </cell>
          <cell r="V254">
            <v>202</v>
          </cell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R255">
            <v>0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V255" t="e">
            <v>#REF!</v>
          </cell>
          <cell r="W255">
            <v>2024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  <cell r="AB255">
            <v>1898</v>
          </cell>
          <cell r="AC255" t="str">
            <v>ТЕЦ-6 ВСЬОГО</v>
          </cell>
          <cell r="AD255">
            <v>1496</v>
          </cell>
          <cell r="AE255">
            <v>607.87515151515208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G256">
            <v>2114.6703910614524</v>
          </cell>
          <cell r="H256">
            <v>1932.3296089385476</v>
          </cell>
          <cell r="P256">
            <v>3642.12</v>
          </cell>
          <cell r="S256">
            <v>4914.9412121212117</v>
          </cell>
          <cell r="T256">
            <v>1750.1999999999996</v>
          </cell>
          <cell r="U256" t="e">
            <v>#REF!</v>
          </cell>
          <cell r="V256" t="e">
            <v>#REF!</v>
          </cell>
          <cell r="W256">
            <v>1364</v>
          </cell>
          <cell r="X256">
            <v>1941.8530303030293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1753.5509090909086</v>
          </cell>
          <cell r="AD256">
            <v>923</v>
          </cell>
          <cell r="AE256">
            <v>374.83333333333388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  <cell r="AM256">
            <v>14890.138095238095</v>
          </cell>
        </row>
        <row r="257">
          <cell r="F257">
            <v>42326.804761904765</v>
          </cell>
          <cell r="P257" t="e">
            <v>#REF!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 t="e">
            <v>#REF!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AK261">
            <v>24967</v>
          </cell>
        </row>
        <row r="262">
          <cell r="F262">
            <v>4580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AK264">
            <v>347.33333333333331</v>
          </cell>
        </row>
        <row r="265">
          <cell r="F265">
            <v>0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  <cell r="AK265">
            <v>0</v>
          </cell>
        </row>
        <row r="266">
          <cell r="F266">
            <v>1548.6428571428573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3600</v>
          </cell>
        </row>
        <row r="271">
          <cell r="F271">
            <v>316</v>
          </cell>
          <cell r="G271">
            <v>203</v>
          </cell>
          <cell r="H271">
            <v>223</v>
          </cell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0</v>
          </cell>
          <cell r="AD271">
            <v>284</v>
          </cell>
          <cell r="AE271">
            <v>116.0418181818182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D272">
            <v>9</v>
          </cell>
          <cell r="AE272">
            <v>4.3333333333333339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D273">
            <v>0</v>
          </cell>
          <cell r="AE273">
            <v>0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62</v>
          </cell>
          <cell r="AD278">
            <v>0</v>
          </cell>
          <cell r="AE278">
            <v>0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150</v>
          </cell>
          <cell r="AG279">
            <v>150</v>
          </cell>
          <cell r="AH279">
            <v>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F285">
            <v>2408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D290">
            <v>0</v>
          </cell>
          <cell r="AE290">
            <v>0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100</v>
          </cell>
          <cell r="AD296">
            <v>-293</v>
          </cell>
          <cell r="AE296">
            <v>-120.37515151515153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G299">
            <v>0</v>
          </cell>
          <cell r="H299">
            <v>0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F300">
            <v>0</v>
          </cell>
          <cell r="AH300">
            <v>191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-293</v>
          </cell>
          <cell r="AE304">
            <v>-120.37515151515153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F308">
            <v>3400</v>
          </cell>
          <cell r="AK308">
            <v>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  <cell r="AM346">
            <v>-300</v>
          </cell>
        </row>
        <row r="347">
          <cell r="AK347">
            <v>536.04999999999995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K358">
            <v>-141.00000000000006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7">
          <cell r="F367">
            <v>0</v>
          </cell>
        </row>
        <row r="370">
          <cell r="F370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 t="str">
            <v>лютий</v>
          </cell>
          <cell r="G384">
            <v>120</v>
          </cell>
          <cell r="H384">
            <v>119</v>
          </cell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 t="str">
            <v>лютий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 t="str">
            <v>АППАРАТ</v>
          </cell>
          <cell r="G385">
            <v>21</v>
          </cell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G386">
            <v>0</v>
          </cell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4.6666666666666661</v>
          </cell>
          <cell r="AL396">
            <v>4.333333333333333</v>
          </cell>
          <cell r="AM396">
            <v>479.83333333333337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0</v>
          </cell>
          <cell r="AL398">
            <v>399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91</v>
          </cell>
          <cell r="AL403">
            <v>52.833333333333336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0</v>
          </cell>
          <cell r="AL405">
            <v>40.666666666666664</v>
          </cell>
        </row>
        <row r="406">
          <cell r="F406">
            <v>10</v>
          </cell>
          <cell r="G406">
            <v>6</v>
          </cell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H407">
            <v>150</v>
          </cell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6</v>
          </cell>
          <cell r="AL407">
            <v>5.3333333333333339</v>
          </cell>
          <cell r="AM407">
            <v>513.16666666666663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0</v>
          </cell>
          <cell r="AL409">
            <v>95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>
            <v>3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</row>
        <row r="37">
          <cell r="N37">
            <v>225</v>
          </cell>
          <cell r="Q37">
            <v>158</v>
          </cell>
          <cell r="V37">
            <v>0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V38">
            <v>334</v>
          </cell>
          <cell r="X38">
            <v>336.79999999999995</v>
          </cell>
        </row>
        <row r="39">
          <cell r="I39">
            <v>0</v>
          </cell>
          <cell r="V39">
            <v>331</v>
          </cell>
          <cell r="X39">
            <v>0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  <cell r="X40">
            <v>199.5</v>
          </cell>
        </row>
        <row r="41"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  <cell r="X42">
            <v>0</v>
          </cell>
        </row>
        <row r="43"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T51">
            <v>465.83333333333331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72</v>
          </cell>
          <cell r="Y52" t="e">
            <v>#REF!</v>
          </cell>
          <cell r="Z52">
            <v>30</v>
          </cell>
          <cell r="AA52">
            <v>100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1232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468.3785272727273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 t="e">
            <v>#REF!</v>
          </cell>
          <cell r="V62" t="e">
            <v>#REF!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 t="e">
            <v>#REF!</v>
          </cell>
          <cell r="V63" t="e">
            <v>#REF!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144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AA67">
            <v>300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51.363636363636374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>
            <v>0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3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S77">
            <v>101</v>
          </cell>
          <cell r="T77">
            <v>0</v>
          </cell>
          <cell r="U77">
            <v>101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31</v>
          </cell>
          <cell r="AA77">
            <v>119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T78">
            <v>0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P83">
            <v>21</v>
          </cell>
          <cell r="S83">
            <v>51</v>
          </cell>
          <cell r="T83">
            <v>33.660000000000004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 t="e">
            <v>#REF!</v>
          </cell>
          <cell r="K87">
            <v>0</v>
          </cell>
          <cell r="L87">
            <v>0</v>
          </cell>
          <cell r="M87" t="e">
            <v>#REF!</v>
          </cell>
          <cell r="N87">
            <v>0</v>
          </cell>
          <cell r="O87">
            <v>0</v>
          </cell>
          <cell r="P87" t="e">
            <v>#REF!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 t="e">
            <v>#REF!</v>
          </cell>
          <cell r="V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 t="e">
            <v>#REF!</v>
          </cell>
          <cell r="T89">
            <v>824</v>
          </cell>
          <cell r="U89" t="e">
            <v>#REF!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 t="e">
            <v>#REF!</v>
          </cell>
          <cell r="T90">
            <v>824</v>
          </cell>
          <cell r="U90" t="e">
            <v>#REF!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 t="e">
            <v>#REF!</v>
          </cell>
          <cell r="T91">
            <v>0</v>
          </cell>
          <cell r="U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T93">
            <v>139</v>
          </cell>
          <cell r="U93" t="e">
            <v>#REF!</v>
          </cell>
          <cell r="V93">
            <v>0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T94">
            <v>75</v>
          </cell>
          <cell r="U94" t="e">
            <v>#REF!</v>
          </cell>
          <cell r="V94">
            <v>-129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T95">
            <v>54</v>
          </cell>
          <cell r="U95" t="e">
            <v>#REF!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 t="e">
            <v>#REF!</v>
          </cell>
          <cell r="T97">
            <v>3616.0618606060607</v>
          </cell>
          <cell r="U97" t="e">
            <v>#REF!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 t="e">
            <v>#REF!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 t="e">
            <v>#REF!</v>
          </cell>
          <cell r="T99">
            <v>2384.0618606060607</v>
          </cell>
          <cell r="U99" t="e">
            <v>#REF!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  <cell r="V100">
            <v>80</v>
          </cell>
          <cell r="W100" t="e">
            <v>#REF!</v>
          </cell>
          <cell r="X100">
            <v>85</v>
          </cell>
          <cell r="AA100">
            <v>300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  <cell r="V102">
            <v>0</v>
          </cell>
          <cell r="W102" t="e">
            <v>#REF!</v>
          </cell>
          <cell r="X102">
            <v>100</v>
          </cell>
          <cell r="AA102">
            <v>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 t="e">
            <v>#REF!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T104">
            <v>10</v>
          </cell>
          <cell r="U104" t="e">
            <v>#REF!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V105">
            <v>0</v>
          </cell>
          <cell r="W105" t="e">
            <v>#REF!</v>
          </cell>
        </row>
        <row r="106">
          <cell r="C106">
            <v>9142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0</v>
          </cell>
          <cell r="T106">
            <v>55</v>
          </cell>
          <cell r="U106">
            <v>9142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>
            <v>0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0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W109" t="e">
            <v>#REF!</v>
          </cell>
          <cell r="AA109">
            <v>0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 t="e">
            <v>#REF!</v>
          </cell>
          <cell r="W110" t="e">
            <v>#REF!</v>
          </cell>
          <cell r="X110">
            <v>0</v>
          </cell>
          <cell r="AA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 t="e">
            <v>#REF!</v>
          </cell>
          <cell r="W111" t="e">
            <v>#REF!</v>
          </cell>
          <cell r="AA111">
            <v>0</v>
          </cell>
        </row>
        <row r="112">
          <cell r="C112" t="e">
            <v>#REF!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AA112">
            <v>0</v>
          </cell>
        </row>
        <row r="113">
          <cell r="C113">
            <v>-12710</v>
          </cell>
          <cell r="P113">
            <v>0</v>
          </cell>
          <cell r="S113">
            <v>0</v>
          </cell>
          <cell r="V113">
            <v>0</v>
          </cell>
          <cell r="W113">
            <v>-12710</v>
          </cell>
          <cell r="X113" t="e">
            <v>#REF!</v>
          </cell>
          <cell r="AA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>
            <v>0</v>
          </cell>
          <cell r="W114" t="e">
            <v>#REF!</v>
          </cell>
          <cell r="X114">
            <v>0</v>
          </cell>
          <cell r="AA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V115">
            <v>0</v>
          </cell>
          <cell r="W115" t="e">
            <v>#REF!</v>
          </cell>
          <cell r="Z115">
            <v>0</v>
          </cell>
          <cell r="AA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  <cell r="X116">
            <v>0</v>
          </cell>
          <cell r="AA116">
            <v>0</v>
          </cell>
        </row>
        <row r="117"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A118">
            <v>0</v>
          </cell>
        </row>
        <row r="119">
          <cell r="P119">
            <v>0</v>
          </cell>
          <cell r="S119">
            <v>0</v>
          </cell>
          <cell r="U119" t="e">
            <v>#REF!</v>
          </cell>
          <cell r="W119" t="e">
            <v>#REF!</v>
          </cell>
          <cell r="X119" t="e">
            <v>#DIV/0!</v>
          </cell>
          <cell r="Y119" t="e">
            <v>#REF!</v>
          </cell>
          <cell r="AA119">
            <v>0</v>
          </cell>
        </row>
        <row r="120"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</row>
        <row r="123"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</row>
        <row r="125">
          <cell r="T125">
            <v>0</v>
          </cell>
          <cell r="U125" t="e">
            <v>#REF!</v>
          </cell>
          <cell r="W125" t="e">
            <v>#REF!</v>
          </cell>
          <cell r="X125" t="e">
            <v>#VALUE!</v>
          </cell>
          <cell r="Z125">
            <v>0</v>
          </cell>
        </row>
        <row r="126">
          <cell r="U126">
            <v>25363</v>
          </cell>
          <cell r="V126">
            <v>25363</v>
          </cell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J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187.5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X133">
            <v>57083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J136">
            <v>1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3">
          <cell r="C143">
            <v>17.179166666666667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 t="e">
            <v>#REF!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W150">
            <v>1774.0124999999998</v>
          </cell>
        </row>
        <row r="151">
          <cell r="C151" t="e">
            <v>#REF!</v>
          </cell>
          <cell r="I151" t="e">
            <v>#REF!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57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C153">
            <v>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W156">
            <v>0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K157">
            <v>0</v>
          </cell>
          <cell r="L157">
            <v>0</v>
          </cell>
          <cell r="M157" t="str">
            <v>ТЕЦ-5 ВСЬОГО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Z162" t="str">
            <v>ОЧИК.18.02.</v>
          </cell>
          <cell r="AA162">
            <v>1639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128.964</v>
          </cell>
          <cell r="AA163">
            <v>138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e">
            <v>#REF!</v>
          </cell>
          <cell r="M164" t="e">
            <v>#REF!</v>
          </cell>
          <cell r="N164" t="e">
            <v>#REF!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V164">
            <v>0</v>
          </cell>
          <cell r="W164" t="str">
            <v>АК КЕ ВСЬОГО</v>
          </cell>
          <cell r="X164">
            <v>28564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S165">
            <v>1550.3999999999999</v>
          </cell>
          <cell r="U165" t="e">
            <v>#REF!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V167">
            <v>458.81818181818181</v>
          </cell>
          <cell r="W167">
            <v>57.239999999999995</v>
          </cell>
          <cell r="X167">
            <v>154</v>
          </cell>
          <cell r="Z167">
            <v>221.49122807017542</v>
          </cell>
          <cell r="AA167">
            <v>216.09090909090909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W168">
            <v>65.146999999999991</v>
          </cell>
          <cell r="Z168">
            <v>252.49999999999997</v>
          </cell>
          <cell r="AA168">
            <v>1560.909090909091</v>
          </cell>
        </row>
        <row r="169">
          <cell r="I169">
            <v>0</v>
          </cell>
          <cell r="J169" t="e">
            <v>#REF!</v>
          </cell>
          <cell r="M169" t="e">
            <v>#REF!</v>
          </cell>
          <cell r="P169" t="e">
            <v>#REF!</v>
          </cell>
          <cell r="S169">
            <v>82.5</v>
          </cell>
          <cell r="T169">
            <v>82.5</v>
          </cell>
          <cell r="U169" t="e">
            <v>#REF!</v>
          </cell>
          <cell r="V169">
            <v>1070</v>
          </cell>
          <cell r="W169">
            <v>82.5</v>
          </cell>
          <cell r="Z169">
            <v>66</v>
          </cell>
          <cell r="AA169">
            <v>1777</v>
          </cell>
        </row>
        <row r="170">
          <cell r="I170">
            <v>0</v>
          </cell>
          <cell r="J170" t="e">
            <v>#REF!</v>
          </cell>
          <cell r="M170" t="e">
            <v>#REF!</v>
          </cell>
          <cell r="P170" t="e">
            <v>#REF!</v>
          </cell>
          <cell r="S170">
            <v>580.5454545454545</v>
          </cell>
          <cell r="U170" t="e">
            <v>#REF!</v>
          </cell>
          <cell r="V170">
            <v>0</v>
          </cell>
          <cell r="W170">
            <v>288.75</v>
          </cell>
          <cell r="X170">
            <v>270.36363636363637</v>
          </cell>
          <cell r="Z170">
            <v>143.91299999999998</v>
          </cell>
          <cell r="AA170">
            <v>0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 t="e">
            <v>#REF!</v>
          </cell>
          <cell r="V171">
            <v>0</v>
          </cell>
          <cell r="W171">
            <v>16528</v>
          </cell>
          <cell r="X171">
            <v>620.43636363636358</v>
          </cell>
          <cell r="Z171">
            <v>31875</v>
          </cell>
          <cell r="AA171">
            <v>0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16529</v>
          </cell>
          <cell r="X172">
            <v>75.839416058394164</v>
          </cell>
          <cell r="Y172">
            <v>0</v>
          </cell>
          <cell r="Z172">
            <v>0</v>
          </cell>
          <cell r="AA172">
            <v>300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135.76</v>
          </cell>
          <cell r="X173">
            <v>103.9</v>
          </cell>
          <cell r="Y173">
            <v>0</v>
          </cell>
          <cell r="Z173">
            <v>0</v>
          </cell>
          <cell r="AA173">
            <v>300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154.65299999999999</v>
          </cell>
          <cell r="X174">
            <v>99.938587512794271</v>
          </cell>
          <cell r="Y174">
            <v>0</v>
          </cell>
          <cell r="Z174">
            <v>0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 t="e">
            <v>#REF!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 t="e">
            <v>#REF!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 t="e">
            <v>#REF!</v>
          </cell>
          <cell r="P177" t="e">
            <v>#REF!</v>
          </cell>
          <cell r="R177">
            <v>0</v>
          </cell>
          <cell r="S177">
            <v>0</v>
          </cell>
          <cell r="T177">
            <v>0</v>
          </cell>
          <cell r="U177" t="e">
            <v>#REF!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>
            <v>0</v>
          </cell>
          <cell r="T180">
            <v>0</v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>
            <v>0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 t="e">
            <v>#REF!</v>
          </cell>
          <cell r="P182" t="e">
            <v>#REF!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  <cell r="AA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 t="e">
            <v>#REF!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</row>
        <row r="184">
          <cell r="W184">
            <v>0</v>
          </cell>
        </row>
        <row r="185">
          <cell r="J185">
            <v>50.9</v>
          </cell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</row>
        <row r="186">
          <cell r="J186">
            <v>10190</v>
          </cell>
          <cell r="M186">
            <v>19746</v>
          </cell>
          <cell r="N186">
            <v>130.30000000000001</v>
          </cell>
          <cell r="O186">
            <v>68</v>
          </cell>
          <cell r="P186">
            <v>16686</v>
          </cell>
          <cell r="Q186">
            <v>233.6</v>
          </cell>
          <cell r="R186">
            <v>67</v>
          </cell>
          <cell r="S186">
            <v>-2490.3333333333335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</row>
        <row r="187">
          <cell r="J187">
            <v>200.2</v>
          </cell>
          <cell r="M187">
            <v>217.95</v>
          </cell>
          <cell r="N187">
            <v>193</v>
          </cell>
          <cell r="O187">
            <v>164.8</v>
          </cell>
          <cell r="P187">
            <v>213.1</v>
          </cell>
          <cell r="Q187">
            <v>198.5</v>
          </cell>
          <cell r="R187">
            <v>163.30000000000001</v>
          </cell>
          <cell r="S187">
            <v>0</v>
          </cell>
          <cell r="T187">
            <v>0</v>
          </cell>
          <cell r="V187" t="str">
            <v>ТЕЦ-5 ВСЬОГО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</row>
        <row r="190">
          <cell r="N190" t="e">
            <v>#REF!</v>
          </cell>
          <cell r="O190" t="e">
            <v>#REF!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AA191">
            <v>63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AA192">
            <v>0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</row>
        <row r="198">
          <cell r="V198">
            <v>82.5</v>
          </cell>
          <cell r="Y198">
            <v>1507.2</v>
          </cell>
          <cell r="AA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</row>
        <row r="201">
          <cell r="X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</row>
        <row r="204">
          <cell r="P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</row>
        <row r="207">
          <cell r="P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AA208">
            <v>63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AA209">
            <v>10588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>ЗАТВЕРДЖУЮ</v>
          </cell>
          <cell r="N214" t="str">
            <v xml:space="preserve">      І.В.ПЛАЧКОВ</v>
          </cell>
        </row>
        <row r="215">
          <cell r="M215" t="str">
            <v>ГОЛОВА ПРАЛІННЯ АК КЕ</v>
          </cell>
          <cell r="X215">
            <v>12570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 t="e">
            <v>#REF!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W238">
            <v>0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  <cell r="W239">
            <v>2421.3333333333335</v>
          </cell>
          <cell r="X239">
            <v>2421.3333333333335</v>
          </cell>
        </row>
        <row r="240">
          <cell r="C240">
            <v>2421.3333333333335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2421.3333333333335</v>
          </cell>
          <cell r="V240">
            <v>2421.3333333333335</v>
          </cell>
          <cell r="W240" t="e">
            <v>#REF!</v>
          </cell>
          <cell r="X240" t="e">
            <v>#REF!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V242">
            <v>0</v>
          </cell>
          <cell r="W242" t="e">
            <v>#REF!</v>
          </cell>
          <cell r="X242" t="e">
            <v>#REF!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W243">
            <v>2595.8000000000002</v>
          </cell>
          <cell r="X243">
            <v>2401.8000000000002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e">
            <v>#REF!</v>
          </cell>
          <cell r="X252" t="e">
            <v>#REF!</v>
          </cell>
          <cell r="AA252" t="str">
            <v>ТЕЦ-6 ВСЬОГО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W253">
            <v>580</v>
          </cell>
          <cell r="X253">
            <v>580</v>
          </cell>
          <cell r="AA253">
            <v>2709.5690909090908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Q255" t="str">
            <v>ТМ</v>
          </cell>
          <cell r="R255">
            <v>0</v>
          </cell>
          <cell r="S255">
            <v>0</v>
          </cell>
          <cell r="T255" t="str">
            <v>ВИРОБН</v>
          </cell>
          <cell r="U255" t="e">
            <v>#REF!</v>
          </cell>
          <cell r="V255" t="e">
            <v>#REF!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T256">
            <v>1750.1999999999996</v>
          </cell>
          <cell r="U256" t="e">
            <v>#REF!</v>
          </cell>
          <cell r="V256" t="e">
            <v>#REF!</v>
          </cell>
          <cell r="W256" t="e">
            <v>#REF!</v>
          </cell>
          <cell r="X256" t="e">
            <v>#REF!</v>
          </cell>
          <cell r="AA256">
            <v>624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  <cell r="T258">
            <v>2221.1818606060606</v>
          </cell>
          <cell r="U258">
            <v>2612.759351515152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T259">
            <v>1413.9233333333332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 t="e">
            <v>#REF!</v>
          </cell>
          <cell r="T260">
            <v>0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  <cell r="V263">
            <v>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W264">
            <v>0</v>
          </cell>
          <cell r="X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66">
          <cell r="I266">
            <v>0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</row>
        <row r="267">
          <cell r="J267">
            <v>413</v>
          </cell>
        </row>
        <row r="268">
          <cell r="P268">
            <v>3090</v>
          </cell>
          <cell r="S268">
            <v>0</v>
          </cell>
          <cell r="V268">
            <v>0</v>
          </cell>
          <cell r="AA268">
            <v>18</v>
          </cell>
        </row>
        <row r="269"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</row>
        <row r="270"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</row>
        <row r="271"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AA271">
            <v>597.66</v>
          </cell>
        </row>
        <row r="272"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</row>
        <row r="278">
          <cell r="N278" t="str">
            <v>Собівартість</v>
          </cell>
          <cell r="P278">
            <v>-8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</row>
        <row r="279">
          <cell r="P279">
            <v>-2.1590909090909096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</row>
        <row r="280"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P282">
            <v>0</v>
          </cell>
          <cell r="S282">
            <v>0</v>
          </cell>
          <cell r="X282">
            <v>0</v>
          </cell>
        </row>
        <row r="283"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</row>
        <row r="285">
          <cell r="N285" t="str">
            <v>ФМЗ ( з відрахуван)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7"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</row>
        <row r="292"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</row>
        <row r="296"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6">
          <cell r="P306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  <cell r="S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4">
          <cell r="S314">
            <v>0</v>
          </cell>
        </row>
        <row r="315"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5">
          <cell r="P325">
            <v>329</v>
          </cell>
          <cell r="S325">
            <v>570</v>
          </cell>
          <cell r="V325">
            <v>197</v>
          </cell>
          <cell r="AA325">
            <v>163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</row>
        <row r="350">
          <cell r="P350">
            <v>0</v>
          </cell>
          <cell r="S350">
            <v>0</v>
          </cell>
          <cell r="V350">
            <v>0</v>
          </cell>
          <cell r="AA350">
            <v>0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58"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1"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P382" t="str">
            <v>ККМ</v>
          </cell>
          <cell r="V382" t="str">
            <v>ТЕЦ5</v>
          </cell>
          <cell r="AA382" t="str">
            <v>ТЕЦ6</v>
          </cell>
        </row>
        <row r="383">
          <cell r="P383" t="str">
            <v>ПЛАН</v>
          </cell>
          <cell r="V383" t="str">
            <v>ПЛАН</v>
          </cell>
          <cell r="AA383" t="str">
            <v>ПЛАН</v>
          </cell>
        </row>
        <row r="384"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AA384">
            <v>323.66666666666674</v>
          </cell>
        </row>
        <row r="385"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AA385">
            <v>3.6666666666666665</v>
          </cell>
        </row>
        <row r="386"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AA386">
            <v>280.66666666666669</v>
          </cell>
        </row>
        <row r="387"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</row>
        <row r="388"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</row>
        <row r="389"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</row>
        <row r="390"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</row>
        <row r="392"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</row>
        <row r="395"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</row>
        <row r="397"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</row>
        <row r="398"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</row>
        <row r="399"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</row>
        <row r="400"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</row>
        <row r="401"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</row>
        <row r="402"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</row>
        <row r="404"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</row>
        <row r="408"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</row>
        <row r="411"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</row>
        <row r="414"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</row>
        <row r="417"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</row>
        <row r="418"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</row>
        <row r="420"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</row>
        <row r="421"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</row>
        <row r="422"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</row>
        <row r="423"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</row>
        <row r="424"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</row>
        <row r="425"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</row>
        <row r="426"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</row>
        <row r="428"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</row>
        <row r="429"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</row>
        <row r="430"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</row>
        <row r="431"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</row>
        <row r="432"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</row>
        <row r="433"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</row>
        <row r="436"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</row>
        <row r="438"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</row>
        <row r="439"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</row>
        <row r="441"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</row>
        <row r="442"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6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>
            <v>200.95</v>
          </cell>
          <cell r="O38" t="str">
            <v xml:space="preserve"> Т/Е</v>
          </cell>
          <cell r="P38" t="str">
            <v>ТЕЦ-6 ВСЬОГО</v>
          </cell>
          <cell r="Q38">
            <v>135.85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>
            <v>336.79999999999995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330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>
            <v>0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J51">
            <v>380</v>
          </cell>
          <cell r="K51">
            <v>190</v>
          </cell>
          <cell r="L51">
            <v>190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S51">
            <v>0</v>
          </cell>
          <cell r="T51">
            <v>16</v>
          </cell>
          <cell r="U51">
            <v>1046.3333333333335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</row>
        <row r="52">
          <cell r="C52">
            <v>200</v>
          </cell>
          <cell r="D52">
            <v>72</v>
          </cell>
          <cell r="E52">
            <v>128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750</v>
          </cell>
          <cell r="U52">
            <v>331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  <cell r="Z52">
            <v>30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0</v>
          </cell>
          <cell r="U55">
            <v>1084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>
            <v>589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S57">
            <v>1232</v>
          </cell>
          <cell r="T57">
            <v>0</v>
          </cell>
          <cell r="U57">
            <v>20645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Z57">
            <v>148014</v>
          </cell>
          <cell r="AA57" t="e">
            <v>#REF!</v>
          </cell>
          <cell r="AB57">
            <v>294840</v>
          </cell>
          <cell r="AC57">
            <v>12849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0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29</v>
          </cell>
          <cell r="U60">
            <v>366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686</v>
          </cell>
          <cell r="U61">
            <v>1366.4353077609278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257</v>
          </cell>
          <cell r="U62">
            <v>75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0</v>
          </cell>
          <cell r="T63">
            <v>0</v>
          </cell>
          <cell r="U63">
            <v>438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T64">
            <v>69</v>
          </cell>
          <cell r="U64">
            <v>106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Z64">
            <v>805</v>
          </cell>
          <cell r="AA64" t="e">
            <v>#REF!</v>
          </cell>
          <cell r="AB64">
            <v>989</v>
          </cell>
          <cell r="AC64">
            <v>16</v>
          </cell>
        </row>
        <row r="65">
          <cell r="C65" t="e">
            <v>#REF!</v>
          </cell>
          <cell r="D65" t="e">
            <v>#REF!</v>
          </cell>
          <cell r="E65">
            <v>26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9</v>
          </cell>
          <cell r="U65">
            <v>2104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10684</v>
          </cell>
          <cell r="AA65" t="e">
            <v>#REF!</v>
          </cell>
          <cell r="AB65">
            <v>14646</v>
          </cell>
          <cell r="AC65">
            <v>553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U67">
            <v>347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  <cell r="Z67">
            <v>293</v>
          </cell>
          <cell r="AB67">
            <v>293</v>
          </cell>
        </row>
        <row r="68">
          <cell r="C68" t="e">
            <v>#REF!</v>
          </cell>
          <cell r="D68" t="e">
            <v>#REF!</v>
          </cell>
          <cell r="E68">
            <v>31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>
            <v>4593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>
            <v>410.56140350877189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>
            <v>22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>
            <v>133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>
            <v>19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>
            <v>2</v>
          </cell>
          <cell r="U74">
            <v>494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Z76">
            <v>401</v>
          </cell>
          <cell r="AA76">
            <v>0</v>
          </cell>
          <cell r="AB76">
            <v>401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>
            <v>12</v>
          </cell>
          <cell r="P77" t="e">
            <v>#REF!</v>
          </cell>
          <cell r="Q77" t="e">
            <v>#REF!</v>
          </cell>
          <cell r="R77">
            <v>11</v>
          </cell>
          <cell r="S77">
            <v>101</v>
          </cell>
          <cell r="T77">
            <v>12</v>
          </cell>
          <cell r="U77">
            <v>2919.666666666667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17733.666666666668</v>
          </cell>
          <cell r="AA77">
            <v>5796</v>
          </cell>
          <cell r="AB77">
            <v>23529.666666666668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>
            <v>12</v>
          </cell>
          <cell r="P78" t="e">
            <v>#REF!</v>
          </cell>
          <cell r="Q78" t="e">
            <v>#REF!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 t="e">
            <v>#REF!</v>
          </cell>
          <cell r="X78" t="e">
            <v>#REF!</v>
          </cell>
          <cell r="Y78" t="e">
            <v>#REF!</v>
          </cell>
          <cell r="Z78">
            <v>330</v>
          </cell>
          <cell r="AA78">
            <v>0</v>
          </cell>
          <cell r="AB78">
            <v>330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>
            <v>2217</v>
          </cell>
          <cell r="V79">
            <v>262</v>
          </cell>
          <cell r="W79" t="e">
            <v>#REF!</v>
          </cell>
          <cell r="X79" t="e">
            <v>#REF!</v>
          </cell>
          <cell r="Y79" t="e">
            <v>#REF!</v>
          </cell>
          <cell r="Z79">
            <v>1955</v>
          </cell>
          <cell r="AA79" t="e">
            <v>#REF!</v>
          </cell>
          <cell r="AB79">
            <v>1955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</row>
        <row r="83">
          <cell r="C83" t="e">
            <v>#REF!</v>
          </cell>
          <cell r="D83" t="e">
            <v>#REF!</v>
          </cell>
          <cell r="E83">
            <v>312.33333333333337</v>
          </cell>
          <cell r="P83">
            <v>21</v>
          </cell>
          <cell r="S83">
            <v>51</v>
          </cell>
          <cell r="T83">
            <v>33.660000000000004</v>
          </cell>
          <cell r="U83">
            <v>14098.435307760927</v>
          </cell>
          <cell r="V83">
            <v>5945.3098245614019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>
            <v>230.42400000000001</v>
          </cell>
          <cell r="V87">
            <v>178.35599999999999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U90">
            <v>0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U91">
            <v>39085.52597442759</v>
          </cell>
          <cell r="V91">
            <v>23000.665824561402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</row>
        <row r="93">
          <cell r="C93" t="e">
            <v>#REF!</v>
          </cell>
          <cell r="D93">
            <v>54</v>
          </cell>
          <cell r="E93">
            <v>34</v>
          </cell>
          <cell r="I93" t="e">
            <v>#REF!</v>
          </cell>
          <cell r="J93" t="e">
            <v>#REF!</v>
          </cell>
          <cell r="K93">
            <v>282.3363157894737</v>
          </cell>
          <cell r="L93">
            <v>386.6636842105263</v>
          </cell>
          <cell r="M93" t="e">
            <v>#REF!</v>
          </cell>
          <cell r="N93">
            <v>199</v>
          </cell>
          <cell r="O93">
            <v>87</v>
          </cell>
          <cell r="P93" t="e">
            <v>#REF!</v>
          </cell>
          <cell r="Q93">
            <v>80</v>
          </cell>
          <cell r="R93">
            <v>45.61671126969965</v>
          </cell>
          <cell r="S93">
            <v>71</v>
          </cell>
          <cell r="T93">
            <v>139</v>
          </cell>
          <cell r="U93">
            <v>1776.9967112696997</v>
          </cell>
          <cell r="V93">
            <v>906.38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149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U94">
            <v>3306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>
            <v>0</v>
          </cell>
          <cell r="T97">
            <v>3616.0618606060607</v>
          </cell>
          <cell r="U97">
            <v>913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>
            <v>0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>
            <v>3</v>
          </cell>
          <cell r="T99">
            <v>2384.0618606060607</v>
          </cell>
          <cell r="U99">
            <v>0</v>
          </cell>
          <cell r="V99">
            <v>0</v>
          </cell>
          <cell r="W99" t="e">
            <v>#REF!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U100">
            <v>1093</v>
          </cell>
          <cell r="W100" t="e">
            <v>#REF!</v>
          </cell>
          <cell r="X100">
            <v>85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U102">
            <v>50</v>
          </cell>
          <cell r="W102" t="e">
            <v>#REF!</v>
          </cell>
          <cell r="X102">
            <v>100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>
            <v>130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U104">
            <v>3922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U105">
            <v>261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-38.052597442759001</v>
          </cell>
          <cell r="V107">
            <v>-38.052597442759001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>
            <v>0</v>
          </cell>
          <cell r="V109">
            <v>0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>
            <v>0</v>
          </cell>
          <cell r="W110" t="e">
            <v>#REF!</v>
          </cell>
          <cell r="X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>
            <v>1568.5</v>
          </cell>
          <cell r="W111" t="e">
            <v>#REF!</v>
          </cell>
        </row>
        <row r="112">
          <cell r="C112" t="e">
            <v>#REF!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</row>
        <row r="113">
          <cell r="C113">
            <v>-12710</v>
          </cell>
          <cell r="P113">
            <v>0</v>
          </cell>
          <cell r="S113">
            <v>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U115" t="e">
            <v>#REF!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Q116">
            <v>0</v>
          </cell>
          <cell r="R116">
            <v>0</v>
          </cell>
          <cell r="S116" t="e">
            <v>#REF!</v>
          </cell>
          <cell r="T116">
            <v>65</v>
          </cell>
          <cell r="U116">
            <v>7512.0307358905739</v>
          </cell>
          <cell r="V116" t="e">
            <v>#REF!</v>
          </cell>
          <cell r="W116" t="e">
            <v>#REF!</v>
          </cell>
          <cell r="X116">
            <v>0</v>
          </cell>
          <cell r="AC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</row>
        <row r="122">
          <cell r="P122">
            <v>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 t="e">
            <v>#REF!</v>
          </cell>
          <cell r="X125" t="e">
            <v>#VALUE!</v>
          </cell>
          <cell r="Z125">
            <v>0</v>
          </cell>
          <cell r="AC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T128">
            <v>300</v>
          </cell>
          <cell r="U128">
            <v>56.44</v>
          </cell>
          <cell r="W128">
            <v>0</v>
          </cell>
          <cell r="Z128">
            <v>0</v>
          </cell>
          <cell r="AC128" t="e">
            <v>#DIV/0!</v>
          </cell>
        </row>
        <row r="129">
          <cell r="J129">
            <v>0</v>
          </cell>
          <cell r="U129">
            <v>0</v>
          </cell>
          <cell r="AC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 t="e">
            <v>#DIV/0!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0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K150">
            <v>0</v>
          </cell>
          <cell r="L150">
            <v>0</v>
          </cell>
          <cell r="M150">
            <v>213</v>
          </cell>
          <cell r="N150" t="e">
            <v>#REF!</v>
          </cell>
          <cell r="O150">
            <v>0</v>
          </cell>
          <cell r="P150">
            <v>0</v>
          </cell>
          <cell r="S150" t="e">
            <v>#REF!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0</v>
          </cell>
          <cell r="J151">
            <v>0</v>
          </cell>
          <cell r="M151">
            <v>0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U160" t="e">
            <v>#REF!</v>
          </cell>
          <cell r="X160">
            <v>221.49122807017542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  <cell r="Z162" t="str">
            <v>ОЧИК.18.02.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X163">
            <v>128.964</v>
          </cell>
          <cell r="AC163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N165" t="str">
            <v>Е/Е</v>
          </cell>
          <cell r="O165" t="str">
            <v xml:space="preserve"> Т/Е</v>
          </cell>
          <cell r="P165">
            <v>3.5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X166">
            <v>197.2</v>
          </cell>
          <cell r="AC166">
            <v>2.1804999999999999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W167">
            <v>57.239999999999995</v>
          </cell>
          <cell r="X167">
            <v>154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U168">
            <v>44.3</v>
          </cell>
          <cell r="W168">
            <v>65.146999999999991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U169">
            <v>50.49</v>
          </cell>
          <cell r="W169">
            <v>82.5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270.36363636363637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>
            <v>176.84</v>
          </cell>
          <cell r="W171">
            <v>16528</v>
          </cell>
          <cell r="X171">
            <v>620.43636363636358</v>
          </cell>
          <cell r="Z171">
            <v>31875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S172">
            <v>1737.3999999999999</v>
          </cell>
          <cell r="U172">
            <v>7834</v>
          </cell>
          <cell r="W172">
            <v>16529</v>
          </cell>
          <cell r="X172">
            <v>75.839416058394164</v>
          </cell>
          <cell r="AC172">
            <v>31875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S173">
            <v>0</v>
          </cell>
          <cell r="U173">
            <v>7834</v>
          </cell>
          <cell r="W173">
            <v>135.76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S174">
            <v>0</v>
          </cell>
          <cell r="T174">
            <v>0</v>
          </cell>
          <cell r="U174">
            <v>80.7</v>
          </cell>
          <cell r="W174">
            <v>154.65299999999999</v>
          </cell>
          <cell r="X174">
            <v>99.938587512794271</v>
          </cell>
          <cell r="AA174">
            <v>75</v>
          </cell>
        </row>
        <row r="175">
          <cell r="J175">
            <v>63.33</v>
          </cell>
          <cell r="K175">
            <v>0</v>
          </cell>
          <cell r="L175">
            <v>0</v>
          </cell>
          <cell r="M175">
            <v>63.33</v>
          </cell>
          <cell r="P175">
            <v>63.33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91.91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63.33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R177">
            <v>0</v>
          </cell>
          <cell r="S177">
            <v>0</v>
          </cell>
          <cell r="T177">
            <v>0</v>
          </cell>
          <cell r="U177">
            <v>135.75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 t="e">
            <v>#REF!</v>
          </cell>
          <cell r="R178" t="e">
            <v>#REF!</v>
          </cell>
          <cell r="U178">
            <v>10955</v>
          </cell>
          <cell r="V178" t="e">
            <v>#REF!</v>
          </cell>
          <cell r="W178">
            <v>30093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0</v>
          </cell>
          <cell r="Q179" t="e">
            <v>#REF!</v>
          </cell>
          <cell r="R179" t="e">
            <v>#REF!</v>
          </cell>
          <cell r="U179">
            <v>10955</v>
          </cell>
          <cell r="V179" t="e">
            <v>#REF!</v>
          </cell>
          <cell r="W179">
            <v>0</v>
          </cell>
          <cell r="X179">
            <v>43374</v>
          </cell>
          <cell r="Y179">
            <v>9115.3552188552203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N180" t="e">
            <v>#REF!</v>
          </cell>
          <cell r="O180" t="e">
            <v>#REF!</v>
          </cell>
          <cell r="P180">
            <v>0</v>
          </cell>
          <cell r="Q180" t="e">
            <v>#REF!</v>
          </cell>
          <cell r="R180" t="e">
            <v>#REF!</v>
          </cell>
          <cell r="S180">
            <v>0</v>
          </cell>
          <cell r="T180">
            <v>0</v>
          </cell>
          <cell r="U180">
            <v>8.5</v>
          </cell>
          <cell r="V180" t="e">
            <v>#REF!</v>
          </cell>
          <cell r="W180">
            <v>0</v>
          </cell>
          <cell r="X180">
            <v>121.7</v>
          </cell>
          <cell r="Y180">
            <v>121.7</v>
          </cell>
          <cell r="Z180">
            <v>103.9</v>
          </cell>
          <cell r="AA180">
            <v>0</v>
          </cell>
          <cell r="AC180">
            <v>75.839416058394164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  <cell r="AC181">
            <v>75</v>
          </cell>
        </row>
        <row r="182">
          <cell r="C182">
            <v>75</v>
          </cell>
          <cell r="I182">
            <v>75</v>
          </cell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A182">
            <v>0</v>
          </cell>
          <cell r="AC182">
            <v>89.557440953909662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215.42175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S186">
            <v>-2490.3333333333335</v>
          </cell>
          <cell r="U186">
            <v>154.1</v>
          </cell>
          <cell r="V186">
            <v>95.3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>
            <v>0</v>
          </cell>
          <cell r="T187">
            <v>0</v>
          </cell>
          <cell r="U187">
            <v>20620</v>
          </cell>
          <cell r="V187">
            <v>12849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>
            <v>0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>
            <v>0</v>
          </cell>
          <cell r="T188">
            <v>0</v>
          </cell>
          <cell r="U188">
            <v>133.81</v>
          </cell>
          <cell r="V188">
            <v>134.83000000000001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 t="str">
            <v>КТМ</v>
          </cell>
          <cell r="U190">
            <v>20645</v>
          </cell>
          <cell r="V190">
            <v>12874</v>
          </cell>
          <cell r="W190">
            <v>7771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>
            <v>46737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3">
          <cell r="S193">
            <v>6.4</v>
          </cell>
          <cell r="X193">
            <v>65.3</v>
          </cell>
        </row>
        <row r="194">
          <cell r="S194">
            <v>7.3</v>
          </cell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X196">
            <v>192.5</v>
          </cell>
        </row>
        <row r="197">
          <cell r="S197">
            <v>1232</v>
          </cell>
          <cell r="X197">
            <v>12570</v>
          </cell>
        </row>
        <row r="198">
          <cell r="Y198">
            <v>1507.2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82.5</v>
          </cell>
        </row>
        <row r="202">
          <cell r="X202">
            <v>0</v>
          </cell>
        </row>
        <row r="203">
          <cell r="S203">
            <v>0</v>
          </cell>
          <cell r="X203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P207">
            <v>75</v>
          </cell>
        </row>
        <row r="208">
          <cell r="S208">
            <v>385</v>
          </cell>
          <cell r="X208">
            <v>385</v>
          </cell>
        </row>
        <row r="209">
          <cell r="S209">
            <v>0</v>
          </cell>
          <cell r="X209">
            <v>0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  <cell r="X215">
            <v>12570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U230" t="str">
            <v>АК КЕ ВСЬОГО</v>
          </cell>
          <cell r="V230" t="str">
            <v>Е/Е</v>
          </cell>
          <cell r="W230" t="e">
            <v>#REF!</v>
          </cell>
          <cell r="X230" t="e">
            <v>#REF!</v>
          </cell>
          <cell r="AC230" t="str">
            <v>СТАНЦІї ЕЛЕКТРО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U233">
            <v>23976.15725132322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>
            <v>1585</v>
          </cell>
          <cell r="O234">
            <v>691.00000000000023</v>
          </cell>
          <cell r="P234" t="e">
            <v>#REF!</v>
          </cell>
          <cell r="Q234">
            <v>1327</v>
          </cell>
          <cell r="R234">
            <v>742.99999999999977</v>
          </cell>
          <cell r="S234">
            <v>193.125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D236">
            <v>934.35599999999977</v>
          </cell>
          <cell r="E236">
            <v>424.06800000000004</v>
          </cell>
          <cell r="I236" t="e">
            <v>#REF!</v>
          </cell>
          <cell r="J236" t="e">
            <v>#REF!</v>
          </cell>
          <cell r="K236">
            <v>1359.5</v>
          </cell>
          <cell r="L236">
            <v>2119.4999999999995</v>
          </cell>
          <cell r="M236" t="e">
            <v>#REF!</v>
          </cell>
          <cell r="N236">
            <v>1585</v>
          </cell>
          <cell r="O236">
            <v>691.00000000000023</v>
          </cell>
          <cell r="P236" t="e">
            <v>#REF!</v>
          </cell>
          <cell r="Q236" t="e">
            <v>#REF!</v>
          </cell>
          <cell r="R236" t="e">
            <v>#REF!</v>
          </cell>
          <cell r="S236">
            <v>0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D237">
            <v>78</v>
          </cell>
          <cell r="E237">
            <v>49</v>
          </cell>
          <cell r="I237" t="e">
            <v>#REF!</v>
          </cell>
          <cell r="J237" t="e">
            <v>#REF!</v>
          </cell>
          <cell r="K237">
            <v>335.96789473684214</v>
          </cell>
          <cell r="L237">
            <v>346.55842105263162</v>
          </cell>
          <cell r="M237" t="e">
            <v>#REF!</v>
          </cell>
          <cell r="N237">
            <v>158</v>
          </cell>
          <cell r="O237">
            <v>69.175438596491233</v>
          </cell>
          <cell r="P237" t="e">
            <v>#REF!</v>
          </cell>
          <cell r="Q237">
            <v>63</v>
          </cell>
          <cell r="R237">
            <v>35.423728813559308</v>
          </cell>
          <cell r="S237">
            <v>897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2421.3333333333335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>
            <v>331</v>
          </cell>
          <cell r="V252">
            <v>331</v>
          </cell>
          <cell r="W252" t="e">
            <v>#REF!</v>
          </cell>
          <cell r="X252" t="e">
            <v>#REF!</v>
          </cell>
        </row>
        <row r="253">
          <cell r="C253">
            <v>200</v>
          </cell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580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N255">
            <v>43</v>
          </cell>
          <cell r="O255">
            <v>17</v>
          </cell>
          <cell r="P255" t="e">
            <v>#REF!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U256">
            <v>366</v>
          </cell>
          <cell r="V256">
            <v>366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U257">
            <v>556</v>
          </cell>
          <cell r="V257">
            <v>556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T258">
            <v>2221.1818606060606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T259">
            <v>1413.9233333333332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>
            <v>0</v>
          </cell>
          <cell r="D264">
            <v>934.35599999999977</v>
          </cell>
          <cell r="E264">
            <v>424.06800000000004</v>
          </cell>
          <cell r="I264" t="e">
            <v>#REF!</v>
          </cell>
          <cell r="J264" t="e">
            <v>#REF!</v>
          </cell>
          <cell r="K264">
            <v>1359.5</v>
          </cell>
          <cell r="L264">
            <v>2119.4999999999995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413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3090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69">
          <cell r="P269">
            <v>0</v>
          </cell>
          <cell r="S269">
            <v>0</v>
          </cell>
          <cell r="X269">
            <v>0</v>
          </cell>
        </row>
        <row r="271">
          <cell r="P271">
            <v>0</v>
          </cell>
          <cell r="S271">
            <v>0</v>
          </cell>
          <cell r="X271">
            <v>0</v>
          </cell>
        </row>
        <row r="272">
          <cell r="N272" t="str">
            <v>Собівартість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X277">
            <v>115</v>
          </cell>
        </row>
        <row r="278">
          <cell r="N278" t="str">
            <v>Собівартість</v>
          </cell>
          <cell r="P278">
            <v>-8</v>
          </cell>
          <cell r="S278">
            <v>84</v>
          </cell>
          <cell r="X278">
            <v>57</v>
          </cell>
        </row>
        <row r="279">
          <cell r="P279">
            <v>-2.1590909090909096</v>
          </cell>
          <cell r="S279">
            <v>430</v>
          </cell>
          <cell r="X279">
            <v>100</v>
          </cell>
        </row>
        <row r="280">
          <cell r="P280">
            <v>145</v>
          </cell>
          <cell r="S280">
            <v>145</v>
          </cell>
          <cell r="X280">
            <v>66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N282" t="str">
            <v>ФМЗ ( з відрахуван)</v>
          </cell>
          <cell r="P282">
            <v>25</v>
          </cell>
          <cell r="S282">
            <v>0</v>
          </cell>
          <cell r="X282">
            <v>0</v>
          </cell>
        </row>
        <row r="283">
          <cell r="P283">
            <v>14</v>
          </cell>
          <cell r="S283">
            <v>420</v>
          </cell>
          <cell r="X283">
            <v>0</v>
          </cell>
        </row>
        <row r="285">
          <cell r="N285" t="str">
            <v>ФМЗ ( з відрахуван)</v>
          </cell>
          <cell r="P285">
            <v>25</v>
          </cell>
          <cell r="S285">
            <v>250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X289">
            <v>-15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X291">
            <v>0</v>
          </cell>
        </row>
        <row r="292">
          <cell r="P292">
            <v>0</v>
          </cell>
          <cell r="S292">
            <v>0</v>
          </cell>
          <cell r="X292">
            <v>0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X295">
            <v>85</v>
          </cell>
        </row>
        <row r="296">
          <cell r="P296">
            <v>86</v>
          </cell>
          <cell r="S296">
            <v>101</v>
          </cell>
          <cell r="X296">
            <v>120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4">
          <cell r="P384" t="str">
            <v>лютий</v>
          </cell>
          <cell r="X384" t="str">
            <v>лютий</v>
          </cell>
        </row>
        <row r="385">
          <cell r="P385" t="str">
            <v>ККМ</v>
          </cell>
          <cell r="X385" t="str">
            <v>ТЕЦ5</v>
          </cell>
        </row>
        <row r="386">
          <cell r="P386" t="str">
            <v>ПЛАН</v>
          </cell>
          <cell r="X386" t="str">
            <v>ПЛАН</v>
          </cell>
        </row>
        <row r="387"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</row>
        <row r="388">
          <cell r="P388">
            <v>0</v>
          </cell>
          <cell r="X388">
            <v>0</v>
          </cell>
          <cell r="Y388">
            <v>0</v>
          </cell>
        </row>
        <row r="389">
          <cell r="P389">
            <v>0.66666666666666663</v>
          </cell>
          <cell r="X389">
            <v>146.66666666666666</v>
          </cell>
          <cell r="Y389">
            <v>108</v>
          </cell>
        </row>
        <row r="390">
          <cell r="P390">
            <v>2</v>
          </cell>
          <cell r="X390">
            <v>0</v>
          </cell>
          <cell r="Y390">
            <v>0</v>
          </cell>
        </row>
        <row r="391">
          <cell r="P391">
            <v>0</v>
          </cell>
          <cell r="X391">
            <v>25.333333333333332</v>
          </cell>
          <cell r="Y391">
            <v>19</v>
          </cell>
        </row>
        <row r="392">
          <cell r="P392">
            <v>0</v>
          </cell>
          <cell r="X392">
            <v>0</v>
          </cell>
          <cell r="Y392">
            <v>0</v>
          </cell>
        </row>
        <row r="393">
          <cell r="P393">
            <v>0</v>
          </cell>
          <cell r="X393">
            <v>0</v>
          </cell>
          <cell r="Y393">
            <v>0</v>
          </cell>
        </row>
        <row r="394">
          <cell r="P394">
            <v>5.333333333333333</v>
          </cell>
          <cell r="X394">
            <v>0</v>
          </cell>
          <cell r="Y394">
            <v>0</v>
          </cell>
        </row>
        <row r="395">
          <cell r="P395">
            <v>0</v>
          </cell>
          <cell r="X395">
            <v>0</v>
          </cell>
          <cell r="Y395">
            <v>0</v>
          </cell>
        </row>
        <row r="396">
          <cell r="P396">
            <v>4.333333333333333</v>
          </cell>
          <cell r="X396">
            <v>0</v>
          </cell>
          <cell r="Y396">
            <v>0</v>
          </cell>
        </row>
        <row r="397">
          <cell r="P397">
            <v>2</v>
          </cell>
          <cell r="X397">
            <v>10</v>
          </cell>
          <cell r="Y397">
            <v>7</v>
          </cell>
        </row>
        <row r="398">
          <cell r="P398">
            <v>0</v>
          </cell>
          <cell r="X398">
            <v>0</v>
          </cell>
          <cell r="Y398">
            <v>0</v>
          </cell>
        </row>
        <row r="399">
          <cell r="P399">
            <v>20.5</v>
          </cell>
          <cell r="X399">
            <v>522.33333333333337</v>
          </cell>
          <cell r="Y399">
            <v>386</v>
          </cell>
        </row>
        <row r="400">
          <cell r="P400">
            <v>0</v>
          </cell>
          <cell r="X400">
            <v>0</v>
          </cell>
          <cell r="Y400">
            <v>0</v>
          </cell>
        </row>
        <row r="401">
          <cell r="P401">
            <v>0</v>
          </cell>
          <cell r="X401">
            <v>480.66666666666669</v>
          </cell>
          <cell r="Y401">
            <v>355</v>
          </cell>
        </row>
        <row r="402">
          <cell r="P402">
            <v>0</v>
          </cell>
          <cell r="X402">
            <v>0</v>
          </cell>
          <cell r="Y402">
            <v>0</v>
          </cell>
        </row>
        <row r="403">
          <cell r="P403">
            <v>15.833333333333334</v>
          </cell>
          <cell r="X403">
            <v>41.666666666666664</v>
          </cell>
          <cell r="Y403">
            <v>31</v>
          </cell>
        </row>
        <row r="404">
          <cell r="P404">
            <v>4.666666666666667</v>
          </cell>
          <cell r="X404">
            <v>0</v>
          </cell>
          <cell r="Y404">
            <v>0</v>
          </cell>
        </row>
        <row r="405">
          <cell r="P405">
            <v>0</v>
          </cell>
          <cell r="X405">
            <v>0</v>
          </cell>
          <cell r="Y405">
            <v>0</v>
          </cell>
        </row>
        <row r="406">
          <cell r="P406">
            <v>39</v>
          </cell>
          <cell r="X406">
            <v>0</v>
          </cell>
          <cell r="Y406">
            <v>0</v>
          </cell>
        </row>
        <row r="407">
          <cell r="P407">
            <v>3.3333333333333335</v>
          </cell>
          <cell r="X407">
            <v>0</v>
          </cell>
          <cell r="Y407">
            <v>0</v>
          </cell>
        </row>
        <row r="408">
          <cell r="P408">
            <v>35.666666666666664</v>
          </cell>
          <cell r="X408">
            <v>0</v>
          </cell>
          <cell r="Y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</row>
        <row r="410"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</row>
        <row r="411">
          <cell r="P411">
            <v>0</v>
          </cell>
          <cell r="X411">
            <v>0</v>
          </cell>
          <cell r="Y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</row>
        <row r="413">
          <cell r="P413">
            <v>0</v>
          </cell>
          <cell r="X413">
            <v>0</v>
          </cell>
          <cell r="Y413">
            <v>0</v>
          </cell>
        </row>
        <row r="414">
          <cell r="P414">
            <v>12.333333333333334</v>
          </cell>
          <cell r="X414">
            <v>0</v>
          </cell>
          <cell r="Y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</row>
        <row r="416">
          <cell r="P416">
            <v>5</v>
          </cell>
          <cell r="X416">
            <v>3</v>
          </cell>
          <cell r="Y416">
            <v>2</v>
          </cell>
        </row>
        <row r="417">
          <cell r="P417">
            <v>0</v>
          </cell>
          <cell r="X417">
            <v>0</v>
          </cell>
          <cell r="Y417">
            <v>0</v>
          </cell>
        </row>
        <row r="418">
          <cell r="P418">
            <v>0</v>
          </cell>
          <cell r="X418">
            <v>0</v>
          </cell>
          <cell r="Y418">
            <v>0</v>
          </cell>
        </row>
        <row r="419">
          <cell r="P419">
            <v>18.5</v>
          </cell>
          <cell r="X419">
            <v>4.5</v>
          </cell>
          <cell r="Y419">
            <v>3</v>
          </cell>
        </row>
        <row r="420">
          <cell r="P420">
            <v>1.3333333333333333</v>
          </cell>
          <cell r="X420">
            <v>0</v>
          </cell>
          <cell r="Y420">
            <v>0</v>
          </cell>
        </row>
        <row r="421">
          <cell r="P421">
            <v>0</v>
          </cell>
          <cell r="X421">
            <v>0</v>
          </cell>
          <cell r="Y421">
            <v>0</v>
          </cell>
        </row>
        <row r="422">
          <cell r="P422">
            <v>0</v>
          </cell>
          <cell r="X422">
            <v>10</v>
          </cell>
          <cell r="Y422">
            <v>7</v>
          </cell>
        </row>
        <row r="423">
          <cell r="P423">
            <v>2</v>
          </cell>
          <cell r="X423">
            <v>1.3333333333333333</v>
          </cell>
          <cell r="Y423">
            <v>1</v>
          </cell>
        </row>
        <row r="424">
          <cell r="P424">
            <v>0.33333333333333331</v>
          </cell>
          <cell r="X424">
            <v>1</v>
          </cell>
          <cell r="Y424">
            <v>1</v>
          </cell>
        </row>
        <row r="425">
          <cell r="P425">
            <v>2.3333333333333335</v>
          </cell>
          <cell r="X425">
            <v>6</v>
          </cell>
          <cell r="Y425">
            <v>4</v>
          </cell>
        </row>
        <row r="426">
          <cell r="P426">
            <v>0</v>
          </cell>
          <cell r="X426">
            <v>0</v>
          </cell>
          <cell r="Y426">
            <v>0</v>
          </cell>
        </row>
        <row r="427">
          <cell r="P427">
            <v>0</v>
          </cell>
          <cell r="X427">
            <v>0</v>
          </cell>
          <cell r="Y427">
            <v>0</v>
          </cell>
        </row>
        <row r="428">
          <cell r="P428">
            <v>1</v>
          </cell>
          <cell r="X428">
            <v>0</v>
          </cell>
          <cell r="Y428">
            <v>0</v>
          </cell>
        </row>
        <row r="429">
          <cell r="P429">
            <v>0</v>
          </cell>
          <cell r="X429">
            <v>0</v>
          </cell>
          <cell r="Y429">
            <v>0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</row>
        <row r="431">
          <cell r="P431">
            <v>0.66666666666666663</v>
          </cell>
          <cell r="X431">
            <v>0.66666666666666663</v>
          </cell>
          <cell r="Y431">
            <v>0</v>
          </cell>
        </row>
        <row r="432">
          <cell r="P432">
            <v>4.666666666666667</v>
          </cell>
          <cell r="X432">
            <v>3</v>
          </cell>
          <cell r="Y432">
            <v>2</v>
          </cell>
        </row>
        <row r="433">
          <cell r="P433">
            <v>0</v>
          </cell>
          <cell r="X433">
            <v>0</v>
          </cell>
          <cell r="Y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</row>
        <row r="435">
          <cell r="P435">
            <v>0</v>
          </cell>
          <cell r="X435">
            <v>0</v>
          </cell>
          <cell r="Y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</row>
        <row r="437">
          <cell r="P437">
            <v>0</v>
          </cell>
          <cell r="X437">
            <v>0</v>
          </cell>
          <cell r="Y437">
            <v>0</v>
          </cell>
        </row>
        <row r="438">
          <cell r="P438">
            <v>1</v>
          </cell>
          <cell r="X438">
            <v>4</v>
          </cell>
          <cell r="Y438">
            <v>3</v>
          </cell>
        </row>
        <row r="439">
          <cell r="P439">
            <v>0</v>
          </cell>
          <cell r="X439">
            <v>0</v>
          </cell>
          <cell r="Y439">
            <v>0</v>
          </cell>
        </row>
        <row r="440">
          <cell r="P440">
            <v>0</v>
          </cell>
          <cell r="X440">
            <v>3.3333333333333335</v>
          </cell>
          <cell r="Y440">
            <v>2</v>
          </cell>
        </row>
        <row r="441">
          <cell r="P441">
            <v>0.33333333333333331</v>
          </cell>
          <cell r="X441">
            <v>0.33333333333333331</v>
          </cell>
          <cell r="Y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7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>ГОЛОВА ПРАЛІННЯ  КЕ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P33">
            <v>25148</v>
          </cell>
          <cell r="Q33">
            <v>233.6</v>
          </cell>
          <cell r="V33">
            <v>363.9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80</v>
          </cell>
          <cell r="M47" t="e">
            <v>#REF!</v>
          </cell>
          <cell r="N47" t="e">
            <v>#REF!</v>
          </cell>
          <cell r="O47">
            <v>160</v>
          </cell>
          <cell r="P47" t="e">
            <v>#REF!</v>
          </cell>
          <cell r="Q47" t="e">
            <v>#REF!</v>
          </cell>
          <cell r="R47">
            <v>145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3631.1559999999999</v>
          </cell>
          <cell r="Q48" t="e">
            <v>#REF!</v>
          </cell>
          <cell r="R48" t="e">
            <v>#REF!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V48" t="e">
            <v>#REF!</v>
          </cell>
          <cell r="W48">
            <v>0</v>
          </cell>
          <cell r="X48">
            <v>2672.4863636363625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1389.1963636363635</v>
          </cell>
          <cell r="AF48">
            <v>4185.9539393939394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>
            <v>80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>
            <v>160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112</v>
          </cell>
          <cell r="U49">
            <v>28</v>
          </cell>
          <cell r="V49">
            <v>84</v>
          </cell>
          <cell r="W49">
            <v>285</v>
          </cell>
          <cell r="X49">
            <v>0.8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>
            <v>0.8</v>
          </cell>
          <cell r="AF49">
            <v>0.8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S51">
            <v>760.26666666666688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J53" t="e">
            <v>#REF!</v>
          </cell>
          <cell r="K53" t="e">
            <v>#REF!</v>
          </cell>
          <cell r="L53" t="e">
            <v>#REF!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T53">
            <v>90</v>
          </cell>
          <cell r="U53">
            <v>110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</row>
        <row r="54">
          <cell r="C54">
            <v>200</v>
          </cell>
          <cell r="D54">
            <v>124</v>
          </cell>
          <cell r="E54">
            <v>76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42</v>
          </cell>
          <cell r="U54">
            <v>200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S55">
            <v>263.2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I56" t="e">
            <v>#REF!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T58">
            <v>1598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I59" t="e">
            <v>#REF!</v>
          </cell>
          <cell r="J59" t="e">
            <v>#REF!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C59" t="e">
            <v>#REF!</v>
          </cell>
          <cell r="AD59">
            <v>0</v>
          </cell>
          <cell r="AF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267.2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S62">
            <v>49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S65">
            <v>1018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T66">
            <v>16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 t="e">
            <v>#REF!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4895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Y67" t="e">
            <v>#REF!</v>
          </cell>
          <cell r="Z67">
            <v>293</v>
          </cell>
          <cell r="AB67">
            <v>293</v>
          </cell>
          <cell r="AC67">
            <v>85</v>
          </cell>
          <cell r="AD67">
            <v>78</v>
          </cell>
          <cell r="AF67">
            <v>5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S68">
            <v>0</v>
          </cell>
          <cell r="T68">
            <v>12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</row>
        <row r="70">
          <cell r="C70">
            <v>0</v>
          </cell>
          <cell r="D70" t="e">
            <v>#REF!</v>
          </cell>
          <cell r="E70" t="e">
            <v>#REF!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</row>
        <row r="71">
          <cell r="C71">
            <v>0</v>
          </cell>
          <cell r="D71" t="e">
            <v>#REF!</v>
          </cell>
          <cell r="E71" t="e">
            <v>#REF!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</row>
        <row r="72">
          <cell r="C72">
            <v>0</v>
          </cell>
          <cell r="D72" t="e">
            <v>#REF!</v>
          </cell>
          <cell r="E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</row>
        <row r="73">
          <cell r="C73">
            <v>80</v>
          </cell>
          <cell r="D73" t="e">
            <v>#REF!</v>
          </cell>
          <cell r="E73" t="e">
            <v>#REF!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Y73">
            <v>39</v>
          </cell>
          <cell r="Z73">
            <v>2244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</row>
        <row r="74">
          <cell r="C74">
            <v>0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N74" t="e">
            <v>#REF!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Y74" t="e">
            <v>#REF!</v>
          </cell>
          <cell r="Z74">
            <v>491</v>
          </cell>
          <cell r="AA74" t="e">
            <v>#REF!</v>
          </cell>
          <cell r="AB74">
            <v>491</v>
          </cell>
          <cell r="AC74">
            <v>0</v>
          </cell>
          <cell r="AF74">
            <v>0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I76" t="e">
            <v>#REF!</v>
          </cell>
          <cell r="J76" t="e">
            <v>#REF!</v>
          </cell>
          <cell r="K76">
            <v>0</v>
          </cell>
          <cell r="L76">
            <v>0</v>
          </cell>
          <cell r="M76" t="e">
            <v>#REF!</v>
          </cell>
          <cell r="N76">
            <v>0</v>
          </cell>
          <cell r="O76">
            <v>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51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S77">
            <v>201.86666666666662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Y78">
            <v>0</v>
          </cell>
          <cell r="Z78">
            <v>330</v>
          </cell>
          <cell r="AA78">
            <v>0</v>
          </cell>
          <cell r="AB78">
            <v>330</v>
          </cell>
          <cell r="AE78">
            <v>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I79" t="e">
            <v>#REF!</v>
          </cell>
          <cell r="J79">
            <v>0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>
            <v>88.2</v>
          </cell>
          <cell r="Q79" t="e">
            <v>#REF!</v>
          </cell>
          <cell r="R79" t="e">
            <v>#REF!</v>
          </cell>
          <cell r="S79">
            <v>201.86666666666662</v>
          </cell>
          <cell r="T79">
            <v>80.431999999999974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Y79">
            <v>60</v>
          </cell>
          <cell r="Z79">
            <v>1955</v>
          </cell>
          <cell r="AA79" t="e">
            <v>#REF!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>
            <v>0</v>
          </cell>
          <cell r="N80" t="e">
            <v>#REF!</v>
          </cell>
          <cell r="O80" t="e">
            <v>#REF!</v>
          </cell>
          <cell r="P80">
            <v>0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>
            <v>0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>
            <v>3670</v>
          </cell>
          <cell r="D85">
            <v>3670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>
            <v>9.6000000000000014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611.32000000000005</v>
          </cell>
          <cell r="Q87">
            <v>0</v>
          </cell>
          <cell r="R87">
            <v>0</v>
          </cell>
          <cell r="S87" t="e">
            <v>#REF!</v>
          </cell>
          <cell r="T87">
            <v>435.00952727272721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I89" t="e">
            <v>#REF!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3771.5508606060603</v>
          </cell>
          <cell r="U97">
            <v>913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0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>
            <v>1565</v>
          </cell>
          <cell r="S99">
            <v>4895.1499999999996</v>
          </cell>
          <cell r="U99">
            <v>0</v>
          </cell>
          <cell r="V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109.5</v>
          </cell>
          <cell r="AC101">
            <v>85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</row>
        <row r="103">
          <cell r="C103">
            <v>95</v>
          </cell>
          <cell r="I103">
            <v>1</v>
          </cell>
          <cell r="J103">
            <v>2</v>
          </cell>
          <cell r="M103" t="e">
            <v>#REF!</v>
          </cell>
          <cell r="P103">
            <v>31</v>
          </cell>
          <cell r="S103">
            <v>1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C105">
            <v>0</v>
          </cell>
          <cell r="I105">
            <v>0</v>
          </cell>
          <cell r="J105" t="e">
            <v>#REF!</v>
          </cell>
          <cell r="M105" t="e">
            <v>#REF!</v>
          </cell>
          <cell r="P105">
            <v>0</v>
          </cell>
          <cell r="S105">
            <v>261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</row>
        <row r="107">
          <cell r="C107">
            <v>0</v>
          </cell>
          <cell r="I107">
            <v>420</v>
          </cell>
          <cell r="J107">
            <v>656</v>
          </cell>
          <cell r="M107" t="e">
            <v>#REF!</v>
          </cell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D108">
            <v>0</v>
          </cell>
          <cell r="E108">
            <v>0</v>
          </cell>
          <cell r="I108">
            <v>420</v>
          </cell>
          <cell r="J108">
            <v>656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-17.850000000000364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</row>
        <row r="110">
          <cell r="C110" t="e">
            <v>#REF!</v>
          </cell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  <cell r="W111" t="e">
            <v>#REF!</v>
          </cell>
          <cell r="AC111">
            <v>0</v>
          </cell>
          <cell r="AF111">
            <v>0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  <cell r="X112">
            <v>0</v>
          </cell>
          <cell r="AC112">
            <v>0</v>
          </cell>
          <cell r="AF112">
            <v>0</v>
          </cell>
        </row>
        <row r="113">
          <cell r="C113">
            <v>-12710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</row>
        <row r="114">
          <cell r="C114" t="e">
            <v>#REF!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C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  <cell r="AC120">
            <v>0</v>
          </cell>
          <cell r="AF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</row>
        <row r="122">
          <cell r="U122">
            <v>-149.73279232827699</v>
          </cell>
          <cell r="AC122">
            <v>0</v>
          </cell>
        </row>
        <row r="123">
          <cell r="S123">
            <v>0</v>
          </cell>
          <cell r="U123">
            <v>7.59</v>
          </cell>
          <cell r="X123">
            <v>0</v>
          </cell>
          <cell r="AF123">
            <v>0</v>
          </cell>
        </row>
        <row r="124">
          <cell r="U124">
            <v>0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>
            <v>8678</v>
          </cell>
          <cell r="X125" t="e">
            <v>#VALUE!</v>
          </cell>
          <cell r="Z125">
            <v>0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56.44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 t="e">
            <v>#DIV/0!</v>
          </cell>
          <cell r="AD128">
            <v>0</v>
          </cell>
          <cell r="AE128">
            <v>0</v>
          </cell>
          <cell r="AF128">
            <v>0</v>
          </cell>
        </row>
        <row r="129">
          <cell r="J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AC131" t="e">
            <v>#DIV/0!</v>
          </cell>
        </row>
        <row r="132"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>
            <v>0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35</v>
          </cell>
          <cell r="J150">
            <v>282</v>
          </cell>
          <cell r="K150">
            <v>0</v>
          </cell>
          <cell r="L150">
            <v>0</v>
          </cell>
          <cell r="M150">
            <v>0</v>
          </cell>
          <cell r="N150" t="e">
            <v>#REF!</v>
          </cell>
          <cell r="O150">
            <v>0</v>
          </cell>
          <cell r="P150">
            <v>0</v>
          </cell>
          <cell r="S150">
            <v>0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>
            <v>0</v>
          </cell>
          <cell r="J152">
            <v>0</v>
          </cell>
          <cell r="M152">
            <v>0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  <cell r="W154" t="e">
            <v>#REF!</v>
          </cell>
          <cell r="Y154">
            <v>1507.2</v>
          </cell>
        </row>
        <row r="155">
          <cell r="I155">
            <v>0</v>
          </cell>
          <cell r="J155">
            <v>0</v>
          </cell>
          <cell r="M155">
            <v>0</v>
          </cell>
          <cell r="O155">
            <v>250</v>
          </cell>
          <cell r="P155">
            <v>0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>
            <v>0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57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P160">
            <v>0</v>
          </cell>
          <cell r="S160">
            <v>0</v>
          </cell>
          <cell r="U160" t="e">
            <v>#REF!</v>
          </cell>
          <cell r="X160">
            <v>0</v>
          </cell>
          <cell r="AC160">
            <v>0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P161">
            <v>870.40000000000009</v>
          </cell>
          <cell r="S161">
            <v>1918.4</v>
          </cell>
          <cell r="U161" t="e">
            <v>#REF!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510.40000000000003</v>
          </cell>
          <cell r="Q162">
            <v>63.33</v>
          </cell>
          <cell r="R162">
            <v>63.33</v>
          </cell>
          <cell r="S162">
            <v>1345</v>
          </cell>
          <cell r="T162">
            <v>63.33</v>
          </cell>
          <cell r="U162">
            <v>82.5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120</v>
          </cell>
          <cell r="S163">
            <v>0</v>
          </cell>
          <cell r="U163" t="e">
            <v>#REF!</v>
          </cell>
          <cell r="X163">
            <v>126</v>
          </cell>
          <cell r="AC163" t="str">
            <v>ОЧИК.18.02.</v>
          </cell>
          <cell r="AF163">
            <v>100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K165">
            <v>2.78</v>
          </cell>
          <cell r="L165">
            <v>2.78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153</v>
          </cell>
          <cell r="S167">
            <v>679.5454545454545</v>
          </cell>
          <cell r="U167" t="e">
            <v>#REF!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0.78999999999999915</v>
          </cell>
          <cell r="M169">
            <v>29.880000000000003</v>
          </cell>
          <cell r="P169">
            <v>19.82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S171">
            <v>0</v>
          </cell>
          <cell r="U171">
            <v>176.84</v>
          </cell>
          <cell r="W171">
            <v>16528</v>
          </cell>
          <cell r="X171">
            <v>0</v>
          </cell>
          <cell r="Z171">
            <v>31875</v>
          </cell>
          <cell r="AC171">
            <v>143.91299999999998</v>
          </cell>
          <cell r="AF171">
            <v>0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7834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31875</v>
          </cell>
          <cell r="AD172">
            <v>0</v>
          </cell>
          <cell r="AE172">
            <v>0</v>
          </cell>
          <cell r="AF172">
            <v>5</v>
          </cell>
        </row>
        <row r="173">
          <cell r="J173">
            <v>40.5</v>
          </cell>
          <cell r="M173">
            <v>48.28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7834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</row>
        <row r="174">
          <cell r="C174">
            <v>75</v>
          </cell>
          <cell r="I174">
            <v>75</v>
          </cell>
          <cell r="J174">
            <v>10.15</v>
          </cell>
          <cell r="M174">
            <v>38.94</v>
          </cell>
          <cell r="P174">
            <v>31.61</v>
          </cell>
          <cell r="R174">
            <v>0</v>
          </cell>
          <cell r="S174">
            <v>0</v>
          </cell>
          <cell r="T174">
            <v>0</v>
          </cell>
          <cell r="U174">
            <v>80.7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</row>
        <row r="175">
          <cell r="J175">
            <v>11.56</v>
          </cell>
          <cell r="K175">
            <v>0</v>
          </cell>
          <cell r="L175">
            <v>0</v>
          </cell>
          <cell r="M175">
            <v>44.35</v>
          </cell>
          <cell r="P175">
            <v>36</v>
          </cell>
          <cell r="U175">
            <v>91.91</v>
          </cell>
          <cell r="W175">
            <v>63.33</v>
          </cell>
          <cell r="X175">
            <v>195.28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  <cell r="W176">
            <v>216.84</v>
          </cell>
          <cell r="X176">
            <v>14810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  <cell r="V177" t="e">
            <v>#REF!</v>
          </cell>
          <cell r="W177">
            <v>29438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10955</v>
          </cell>
          <cell r="V178">
            <v>0</v>
          </cell>
          <cell r="W178">
            <v>0</v>
          </cell>
          <cell r="X178">
            <v>643.65000000000009</v>
          </cell>
          <cell r="Y178">
            <v>74.900000000000006</v>
          </cell>
          <cell r="Z178">
            <v>281.5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10955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</row>
        <row r="180">
          <cell r="J180">
            <v>0</v>
          </cell>
          <cell r="M180">
            <v>4.3</v>
          </cell>
          <cell r="N180" t="e">
            <v>#REF!</v>
          </cell>
          <cell r="O180" t="e">
            <v>#REF!</v>
          </cell>
          <cell r="P180">
            <v>4.2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8.5</v>
          </cell>
          <cell r="V180">
            <v>0</v>
          </cell>
          <cell r="W180">
            <v>0</v>
          </cell>
          <cell r="X180">
            <v>708.80000000000007</v>
          </cell>
          <cell r="Y180">
            <v>121.7</v>
          </cell>
          <cell r="Z180">
            <v>103.9</v>
          </cell>
          <cell r="AA180">
            <v>0</v>
          </cell>
          <cell r="AB180">
            <v>0</v>
          </cell>
          <cell r="AC180">
            <v>75.839416058394164</v>
          </cell>
          <cell r="AF180">
            <v>12</v>
          </cell>
        </row>
        <row r="181">
          <cell r="C181">
            <v>75</v>
          </cell>
          <cell r="I181">
            <v>75</v>
          </cell>
          <cell r="J181">
            <v>0</v>
          </cell>
          <cell r="M181">
            <v>5.9</v>
          </cell>
          <cell r="P181">
            <v>5.8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K182">
            <v>0</v>
          </cell>
          <cell r="L182">
            <v>0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195.28</v>
          </cell>
          <cell r="AF183">
            <v>1259.4666666666667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S187" t="str">
            <v>КТМ</v>
          </cell>
          <cell r="T187">
            <v>0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>
            <v>46685</v>
          </cell>
          <cell r="AD187">
            <v>9811.1854657688</v>
          </cell>
          <cell r="AE187">
            <v>36873.814534231198</v>
          </cell>
          <cell r="AF187" t="str">
            <v>Е/Е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>
            <v>0</v>
          </cell>
          <cell r="T188">
            <v>0</v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>
            <v>0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>
            <v>0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9.5</v>
          </cell>
          <cell r="X191">
            <v>81</v>
          </cell>
          <cell r="AC191">
            <v>68.900000000000006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C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</row>
        <row r="194">
          <cell r="S194">
            <v>1598</v>
          </cell>
          <cell r="X194">
            <v>4948.1398501338099</v>
          </cell>
          <cell r="Z194">
            <v>4948.1398501338263</v>
          </cell>
          <cell r="AB194">
            <v>4948.1398501337389</v>
          </cell>
          <cell r="AC194">
            <v>11589</v>
          </cell>
        </row>
        <row r="196">
          <cell r="X196">
            <v>0</v>
          </cell>
          <cell r="AC196">
            <v>0</v>
          </cell>
        </row>
        <row r="197">
          <cell r="X197">
            <v>0</v>
          </cell>
          <cell r="AC197">
            <v>0</v>
          </cell>
        </row>
        <row r="198">
          <cell r="X198">
            <v>82.5</v>
          </cell>
          <cell r="Y198">
            <v>1507.2</v>
          </cell>
          <cell r="AC198">
            <v>82.5</v>
          </cell>
        </row>
        <row r="199">
          <cell r="X199">
            <v>0</v>
          </cell>
          <cell r="AC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</row>
        <row r="202">
          <cell r="X202">
            <v>0</v>
          </cell>
          <cell r="AC202">
            <v>0</v>
          </cell>
        </row>
        <row r="203">
          <cell r="X203">
            <v>0</v>
          </cell>
          <cell r="AC203">
            <v>0</v>
          </cell>
        </row>
        <row r="204">
          <cell r="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</row>
        <row r="206">
          <cell r="S206">
            <v>0</v>
          </cell>
          <cell r="X206">
            <v>0</v>
          </cell>
          <cell r="AC206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  <cell r="X212">
            <v>13610</v>
          </cell>
          <cell r="AC212">
            <v>11589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ПО ФІЛІАЛАХ АК КИЇВЕНЕРГО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Q236" t="e">
            <v>#REF!</v>
          </cell>
          <cell r="R236" t="e">
            <v>#REF!</v>
          </cell>
          <cell r="S236">
            <v>685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>
            <v>0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577</v>
          </cell>
          <cell r="N240">
            <v>0</v>
          </cell>
          <cell r="O240">
            <v>0</v>
          </cell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2421.3333333333335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K246">
            <v>0</v>
          </cell>
          <cell r="L246">
            <v>0</v>
          </cell>
          <cell r="M246">
            <v>874</v>
          </cell>
          <cell r="N246">
            <v>0</v>
          </cell>
          <cell r="O246">
            <v>0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N252" t="e">
            <v>#REF!</v>
          </cell>
          <cell r="O252" t="e">
            <v>#REF!</v>
          </cell>
          <cell r="P252">
            <v>6</v>
          </cell>
          <cell r="Q252" t="str">
            <v>ТМ</v>
          </cell>
          <cell r="R252" t="e">
            <v>#REF!</v>
          </cell>
          <cell r="S252">
            <v>0</v>
          </cell>
          <cell r="T252" t="str">
            <v>ВИРОБН</v>
          </cell>
          <cell r="U252">
            <v>331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T256">
            <v>1249.7813333333329</v>
          </cell>
          <cell r="U256">
            <v>366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</row>
        <row r="257">
          <cell r="C257" t="e">
            <v>#REF!</v>
          </cell>
          <cell r="I257">
            <v>275</v>
          </cell>
          <cell r="J257">
            <v>160</v>
          </cell>
          <cell r="M257">
            <v>80</v>
          </cell>
          <cell r="N257" t="e">
            <v>#REF!</v>
          </cell>
          <cell r="O257">
            <v>0</v>
          </cell>
          <cell r="P257">
            <v>41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556</v>
          </cell>
          <cell r="V257">
            <v>556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C258" t="e">
            <v>#REF!</v>
          </cell>
          <cell r="I258">
            <v>0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</row>
        <row r="260">
          <cell r="C260">
            <v>0</v>
          </cell>
          <cell r="D260" t="e">
            <v>#REF!</v>
          </cell>
          <cell r="E260" t="e">
            <v>#REF!</v>
          </cell>
          <cell r="I260">
            <v>0</v>
          </cell>
          <cell r="J260">
            <v>0</v>
          </cell>
          <cell r="K260" t="e">
            <v>#REF!</v>
          </cell>
          <cell r="L260" t="e">
            <v>#REF!</v>
          </cell>
          <cell r="M260">
            <v>0</v>
          </cell>
          <cell r="N260" t="e">
            <v>#REF!</v>
          </cell>
          <cell r="O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C261">
            <v>0</v>
          </cell>
          <cell r="D261" t="e">
            <v>#REF!</v>
          </cell>
          <cell r="E261" t="e">
            <v>#REF!</v>
          </cell>
          <cell r="I261">
            <v>30</v>
          </cell>
          <cell r="J261">
            <v>30</v>
          </cell>
          <cell r="K261" t="e">
            <v>#REF!</v>
          </cell>
          <cell r="L261" t="e">
            <v>#REF!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>
            <v>3285</v>
          </cell>
          <cell r="I262">
            <v>25</v>
          </cell>
          <cell r="J262">
            <v>59</v>
          </cell>
          <cell r="K262" t="e">
            <v>#REF!</v>
          </cell>
          <cell r="L262" t="e">
            <v>#REF!</v>
          </cell>
          <cell r="M262">
            <v>22</v>
          </cell>
          <cell r="N262" t="e">
            <v>#REF!</v>
          </cell>
          <cell r="O262" t="e">
            <v>#REF!</v>
          </cell>
          <cell r="P262">
            <v>-14</v>
          </cell>
          <cell r="Q262" t="e">
            <v>#REF!</v>
          </cell>
          <cell r="R262" t="e">
            <v>#REF!</v>
          </cell>
          <cell r="S262">
            <v>278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>
            <v>145</v>
          </cell>
          <cell r="I263">
            <v>1</v>
          </cell>
          <cell r="J263">
            <v>2</v>
          </cell>
          <cell r="K263" t="e">
            <v>#REF!</v>
          </cell>
          <cell r="L263" t="e">
            <v>#REF!</v>
          </cell>
          <cell r="M263">
            <v>0</v>
          </cell>
          <cell r="N263" t="e">
            <v>#REF!</v>
          </cell>
          <cell r="O263" t="e">
            <v>#REF!</v>
          </cell>
          <cell r="P263">
            <v>31</v>
          </cell>
          <cell r="Q263" t="e">
            <v>#REF!</v>
          </cell>
          <cell r="R263" t="e">
            <v>#REF!</v>
          </cell>
          <cell r="S263">
            <v>1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  <cell r="X266">
            <v>0</v>
          </cell>
          <cell r="AC266">
            <v>0</v>
          </cell>
          <cell r="AF266">
            <v>0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</row>
        <row r="269"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</row>
        <row r="270"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</row>
        <row r="271"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</row>
        <row r="272">
          <cell r="N272" t="str">
            <v>Собівартість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</row>
        <row r="273"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</row>
        <row r="274"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</row>
        <row r="275">
          <cell r="N275" t="str">
            <v>Собівартість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</row>
        <row r="276"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</row>
        <row r="277"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</row>
        <row r="278">
          <cell r="N278" t="str">
            <v>Собівартість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</row>
        <row r="279"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</row>
        <row r="280"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</row>
        <row r="282">
          <cell r="N282" t="str">
            <v>ФМЗ ( з відрахуван)</v>
          </cell>
          <cell r="P282">
            <v>25</v>
          </cell>
          <cell r="S282">
            <v>250</v>
          </cell>
        </row>
        <row r="283"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</row>
        <row r="285">
          <cell r="N285" t="str">
            <v>ФМЗ ( з відрахуван)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</row>
        <row r="286"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</row>
        <row r="287"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</row>
        <row r="288">
          <cell r="N288" t="str">
            <v>ФМЗ ( з відрахуван)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</row>
        <row r="289"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</row>
        <row r="290"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</row>
        <row r="291"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</row>
        <row r="292"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</row>
        <row r="293"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</row>
        <row r="294">
          <cell r="P294">
            <v>0</v>
          </cell>
          <cell r="AF294">
            <v>0</v>
          </cell>
        </row>
        <row r="295"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</row>
        <row r="296"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</row>
        <row r="299"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</row>
        <row r="304"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</row>
        <row r="306">
          <cell r="P306">
            <v>0</v>
          </cell>
        </row>
        <row r="307">
          <cell r="S307">
            <v>0</v>
          </cell>
        </row>
        <row r="309">
          <cell r="S309">
            <v>0</v>
          </cell>
        </row>
        <row r="314">
          <cell r="S314">
            <v>0</v>
          </cell>
        </row>
        <row r="315"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</row>
        <row r="325"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</row>
        <row r="350"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</row>
        <row r="358"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</row>
        <row r="381"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P382" t="str">
            <v>ККМ</v>
          </cell>
          <cell r="X382" t="str">
            <v>ТЕЦ5</v>
          </cell>
          <cell r="AC382" t="str">
            <v>ТЕЦ6</v>
          </cell>
        </row>
        <row r="383">
          <cell r="P383" t="str">
            <v>ПЛАН</v>
          </cell>
          <cell r="X383" t="str">
            <v>ПЛАН</v>
          </cell>
          <cell r="AC383" t="str">
            <v>ПЛАН</v>
          </cell>
        </row>
        <row r="384"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</row>
        <row r="385"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</row>
        <row r="386"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</row>
        <row r="387"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</row>
        <row r="388"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</row>
        <row r="389"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</row>
        <row r="390"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</row>
        <row r="391"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</row>
        <row r="393"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</row>
        <row r="394"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</row>
        <row r="395"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</row>
        <row r="396"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</row>
        <row r="398"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</row>
        <row r="400"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</row>
        <row r="401"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</row>
        <row r="402"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</row>
        <row r="403"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</row>
        <row r="404"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</row>
        <row r="405"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</row>
        <row r="406"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</row>
        <row r="407"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</row>
        <row r="411"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</row>
        <row r="413"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</row>
        <row r="416"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</row>
        <row r="417"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</row>
        <row r="418"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</row>
        <row r="419"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</row>
        <row r="420"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</row>
        <row r="421"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</row>
        <row r="422"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</row>
        <row r="423"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</row>
        <row r="424"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</row>
        <row r="425"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</row>
        <row r="427"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</row>
        <row r="428"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</row>
        <row r="429"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</row>
        <row r="430"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</row>
        <row r="431"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</row>
        <row r="435"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</row>
        <row r="437"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</row>
        <row r="438"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</row>
        <row r="439"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</row>
        <row r="440"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</row>
      </sheetData>
      <sheetData sheetId="18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T32" t="str">
            <v>І.В.ПЛАЧКОВ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Q37">
            <v>158</v>
          </cell>
          <cell r="U37" t="str">
            <v xml:space="preserve">                      ПЛАЧКОВ І.В.</v>
          </cell>
          <cell r="X37">
            <v>383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X39">
            <v>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X40">
            <v>199.5</v>
          </cell>
          <cell r="AL40">
            <v>0</v>
          </cell>
        </row>
        <row r="41">
          <cell r="V41">
            <v>0</v>
          </cell>
          <cell r="X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X42">
            <v>0</v>
          </cell>
          <cell r="AJ42">
            <v>0</v>
          </cell>
          <cell r="AL42">
            <v>395.6</v>
          </cell>
        </row>
        <row r="43">
          <cell r="V43">
            <v>0</v>
          </cell>
          <cell r="X43">
            <v>480.7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X44">
            <v>480.7</v>
          </cell>
          <cell r="AJ44">
            <v>395.6</v>
          </cell>
          <cell r="AM44">
            <v>0</v>
          </cell>
        </row>
        <row r="45">
          <cell r="R45">
            <v>320</v>
          </cell>
          <cell r="V45">
            <v>350</v>
          </cell>
          <cell r="Y45">
            <v>930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Y46">
            <v>0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Y47">
            <v>812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G49">
            <v>201</v>
          </cell>
          <cell r="H49">
            <v>525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445</v>
          </cell>
          <cell r="U49">
            <v>445</v>
          </cell>
          <cell r="V49">
            <v>84</v>
          </cell>
          <cell r="W49">
            <v>285</v>
          </cell>
          <cell r="X49">
            <v>0.8</v>
          </cell>
          <cell r="Y49">
            <v>147</v>
          </cell>
          <cell r="Z49">
            <v>127.66666666666663</v>
          </cell>
          <cell r="AA49" t="e">
            <v>#REF!</v>
          </cell>
          <cell r="AB49" t="e">
            <v>#REF!</v>
          </cell>
          <cell r="AC49">
            <v>0.8</v>
          </cell>
          <cell r="AD49">
            <v>107</v>
          </cell>
          <cell r="AE49">
            <v>157</v>
          </cell>
          <cell r="AF49">
            <v>0.8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Q50">
            <v>2</v>
          </cell>
          <cell r="R50">
            <v>2</v>
          </cell>
          <cell r="S50">
            <v>650</v>
          </cell>
          <cell r="V50">
            <v>0</v>
          </cell>
          <cell r="W50">
            <v>298.7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196.8</v>
          </cell>
          <cell r="Y51">
            <v>139</v>
          </cell>
          <cell r="Z51">
            <v>57.800000000000011</v>
          </cell>
          <cell r="AA51">
            <v>2319</v>
          </cell>
          <cell r="AB51">
            <v>7435.3333333333339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G52">
            <v>11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0</v>
          </cell>
          <cell r="H53">
            <v>1</v>
          </cell>
          <cell r="P53">
            <v>0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  <cell r="AF53">
            <v>179.33333333333334</v>
          </cell>
          <cell r="AG53">
            <v>110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13.666666666666666</v>
          </cell>
          <cell r="U54">
            <v>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Q55">
            <v>58</v>
          </cell>
          <cell r="R55">
            <v>32</v>
          </cell>
          <cell r="S55">
            <v>263.2</v>
          </cell>
          <cell r="T55">
            <v>205.29599999999999</v>
          </cell>
          <cell r="U55">
            <v>57.903999999999996</v>
          </cell>
          <cell r="V55">
            <v>552</v>
          </cell>
          <cell r="W55">
            <v>532</v>
          </cell>
          <cell r="X55">
            <v>790.40000000000009</v>
          </cell>
          <cell r="Y55">
            <v>560</v>
          </cell>
          <cell r="Z55">
            <v>230.40000000000009</v>
          </cell>
          <cell r="AA55">
            <v>2526</v>
          </cell>
          <cell r="AB55">
            <v>7785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410</v>
          </cell>
          <cell r="W56">
            <v>179</v>
          </cell>
          <cell r="X56">
            <v>708.80000000000007</v>
          </cell>
          <cell r="Y56">
            <v>502</v>
          </cell>
          <cell r="Z56">
            <v>206.80000000000007</v>
          </cell>
          <cell r="AA56">
            <v>902</v>
          </cell>
          <cell r="AB56">
            <v>2722</v>
          </cell>
          <cell r="AC56">
            <v>13.333333333333334</v>
          </cell>
          <cell r="AD56">
            <v>7</v>
          </cell>
          <cell r="AE56">
            <v>6.3333333333333339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1598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>
            <v>5299</v>
          </cell>
          <cell r="R58">
            <v>2972</v>
          </cell>
          <cell r="S58">
            <v>1598</v>
          </cell>
          <cell r="T58">
            <v>1598</v>
          </cell>
          <cell r="U58">
            <v>0</v>
          </cell>
          <cell r="V58">
            <v>12849</v>
          </cell>
          <cell r="W58">
            <v>7771</v>
          </cell>
          <cell r="X58">
            <v>13610</v>
          </cell>
          <cell r="Y58">
            <v>9645</v>
          </cell>
          <cell r="Z58">
            <v>3965</v>
          </cell>
          <cell r="AA58">
            <v>146826</v>
          </cell>
          <cell r="AB58">
            <v>294840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0</v>
          </cell>
          <cell r="AG59">
            <v>1165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2875.7209090909091</v>
          </cell>
          <cell r="AN59">
            <v>0</v>
          </cell>
          <cell r="AO59">
            <v>252</v>
          </cell>
          <cell r="AP59">
            <v>635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Q60">
            <v>0</v>
          </cell>
          <cell r="R60">
            <v>0</v>
          </cell>
          <cell r="S60">
            <v>267.2</v>
          </cell>
          <cell r="T60">
            <v>267.2</v>
          </cell>
          <cell r="U60">
            <v>0</v>
          </cell>
          <cell r="V60">
            <v>16</v>
          </cell>
          <cell r="W60">
            <v>350</v>
          </cell>
          <cell r="X60">
            <v>0</v>
          </cell>
          <cell r="Y60">
            <v>0</v>
          </cell>
          <cell r="Z60">
            <v>0</v>
          </cell>
          <cell r="AA60">
            <v>4344</v>
          </cell>
          <cell r="AB60">
            <v>11898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V61">
            <v>748.3098245614035</v>
          </cell>
          <cell r="W61">
            <v>618.1254831995243</v>
          </cell>
          <cell r="X61">
            <v>296.28636363636366</v>
          </cell>
          <cell r="Y61">
            <v>210</v>
          </cell>
          <cell r="Z61">
            <v>86.28636363636366</v>
          </cell>
          <cell r="AA61">
            <v>2580</v>
          </cell>
          <cell r="AB61">
            <v>8244.1254831995248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16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Q63">
            <v>13</v>
          </cell>
          <cell r="R63">
            <v>8</v>
          </cell>
          <cell r="S63">
            <v>284</v>
          </cell>
          <cell r="T63">
            <v>139</v>
          </cell>
          <cell r="U63">
            <v>145</v>
          </cell>
          <cell r="V63">
            <v>240</v>
          </cell>
          <cell r="W63">
            <v>198</v>
          </cell>
          <cell r="X63">
            <v>95</v>
          </cell>
          <cell r="Y63">
            <v>67</v>
          </cell>
          <cell r="Z63">
            <v>28</v>
          </cell>
          <cell r="AA63">
            <v>825</v>
          </cell>
          <cell r="AB63">
            <v>2637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570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Q67">
            <v>0</v>
          </cell>
          <cell r="R67">
            <v>0</v>
          </cell>
          <cell r="S67">
            <v>4895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290</v>
          </cell>
          <cell r="Y67">
            <v>304</v>
          </cell>
          <cell r="Z67">
            <v>265</v>
          </cell>
          <cell r="AB67">
            <v>293</v>
          </cell>
          <cell r="AC67">
            <v>85</v>
          </cell>
          <cell r="AD67">
            <v>213</v>
          </cell>
          <cell r="AE67">
            <v>314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  <cell r="AO67">
            <v>465</v>
          </cell>
          <cell r="AP67">
            <v>552</v>
          </cell>
        </row>
        <row r="68">
          <cell r="F68">
            <v>0</v>
          </cell>
          <cell r="G68">
            <v>0</v>
          </cell>
          <cell r="H68">
            <v>94</v>
          </cell>
          <cell r="P68">
            <v>0</v>
          </cell>
          <cell r="Q68">
            <v>852</v>
          </cell>
          <cell r="R68">
            <v>478</v>
          </cell>
          <cell r="S68">
            <v>0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0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0</v>
          </cell>
          <cell r="AD68">
            <v>0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4488</v>
          </cell>
          <cell r="AN68">
            <v>0</v>
          </cell>
          <cell r="AO68">
            <v>1245</v>
          </cell>
          <cell r="AP68">
            <v>2000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-771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280</v>
          </cell>
          <cell r="Y69">
            <v>404</v>
          </cell>
          <cell r="Z69">
            <v>166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K69">
            <v>862.81818181818176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903.2</v>
          </cell>
          <cell r="Y70">
            <v>640</v>
          </cell>
          <cell r="Z70">
            <v>263.20000000000005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172.36363636363637</v>
          </cell>
          <cell r="Y71">
            <v>122</v>
          </cell>
          <cell r="Z71">
            <v>50.363636363636374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9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55</v>
          </cell>
          <cell r="Y73">
            <v>39</v>
          </cell>
          <cell r="Z73">
            <v>16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Y74" t="e">
            <v>#REF!</v>
          </cell>
          <cell r="Z74">
            <v>0</v>
          </cell>
          <cell r="AA74" t="e">
            <v>#REF!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0</v>
          </cell>
          <cell r="H75">
            <v>1993</v>
          </cell>
          <cell r="P75">
            <v>870.40000000000009</v>
          </cell>
          <cell r="Q75">
            <v>20</v>
          </cell>
          <cell r="R75">
            <v>11</v>
          </cell>
          <cell r="S75">
            <v>0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0</v>
          </cell>
          <cell r="Y75">
            <v>0</v>
          </cell>
          <cell r="Z75">
            <v>0</v>
          </cell>
          <cell r="AA75">
            <v>5795</v>
          </cell>
          <cell r="AB75">
            <v>23945.666666666668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</row>
        <row r="76">
          <cell r="F76">
            <v>193</v>
          </cell>
          <cell r="G76">
            <v>0</v>
          </cell>
          <cell r="H76">
            <v>140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40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Q77">
            <v>20</v>
          </cell>
          <cell r="R77">
            <v>11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V77">
            <v>635</v>
          </cell>
          <cell r="W77">
            <v>2284.666666666667</v>
          </cell>
          <cell r="X77">
            <v>84.800000000000011</v>
          </cell>
          <cell r="Y77">
            <v>60</v>
          </cell>
          <cell r="Z77">
            <v>24.800000000000011</v>
          </cell>
          <cell r="AA77">
            <v>5796</v>
          </cell>
          <cell r="AB77">
            <v>23529.666666666668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0</v>
          </cell>
          <cell r="U78">
            <v>0</v>
          </cell>
          <cell r="V78">
            <v>373</v>
          </cell>
          <cell r="W78">
            <v>330</v>
          </cell>
          <cell r="X78">
            <v>57</v>
          </cell>
          <cell r="Y78">
            <v>0</v>
          </cell>
          <cell r="Z78">
            <v>0</v>
          </cell>
          <cell r="AB78">
            <v>330</v>
          </cell>
          <cell r="AC78">
            <v>37</v>
          </cell>
          <cell r="AD78">
            <v>28</v>
          </cell>
          <cell r="AE78">
            <v>0</v>
          </cell>
          <cell r="AF78">
            <v>136.66666666666666</v>
          </cell>
          <cell r="AG78">
            <v>119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Q79" t="e">
            <v>#REF!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65.600000000000009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33</v>
          </cell>
          <cell r="G81">
            <v>137</v>
          </cell>
          <cell r="H81">
            <v>33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A81" t="e">
            <v>#REF!</v>
          </cell>
          <cell r="AB81" t="e">
            <v>#REF!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  <cell r="AM82">
            <v>0</v>
          </cell>
          <cell r="AN82">
            <v>0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19.200000000000003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  <cell r="AM83">
            <v>42</v>
          </cell>
          <cell r="AN83">
            <v>38</v>
          </cell>
        </row>
        <row r="84">
          <cell r="F84">
            <v>576</v>
          </cell>
          <cell r="G84">
            <v>1171</v>
          </cell>
          <cell r="H84">
            <v>576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V84">
            <v>563</v>
          </cell>
          <cell r="W84" t="e">
            <v>#REF!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</row>
        <row r="85">
          <cell r="F85">
            <v>587</v>
          </cell>
          <cell r="G85">
            <v>0</v>
          </cell>
          <cell r="H85">
            <v>0</v>
          </cell>
          <cell r="P85">
            <v>9.6000000000000014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0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</row>
        <row r="89">
          <cell r="F89">
            <v>5607</v>
          </cell>
          <cell r="G89">
            <v>5607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0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0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U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985</v>
          </cell>
          <cell r="S101">
            <v>2100</v>
          </cell>
          <cell r="U101">
            <v>913</v>
          </cell>
          <cell r="W101" t="e">
            <v>#REF!</v>
          </cell>
          <cell r="X101">
            <v>109.5</v>
          </cell>
          <cell r="AC101">
            <v>85</v>
          </cell>
          <cell r="AI101" t="e">
            <v>#REF!</v>
          </cell>
          <cell r="AK101">
            <v>0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P103">
            <v>1878</v>
          </cell>
          <cell r="S103">
            <v>0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P106">
            <v>935</v>
          </cell>
          <cell r="S106">
            <v>2100</v>
          </cell>
          <cell r="T106">
            <v>55</v>
          </cell>
          <cell r="U106">
            <v>3661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  <cell r="AK106">
            <v>0</v>
          </cell>
        </row>
        <row r="107"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W108">
            <v>0</v>
          </cell>
          <cell r="X108">
            <v>0</v>
          </cell>
          <cell r="Y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W111" t="e">
            <v>#REF!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</row>
        <row r="115">
          <cell r="F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 t="e">
            <v>#REF!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W117" t="e">
            <v>#REF!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595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  <cell r="AI124" t="e">
            <v>#REF!</v>
          </cell>
          <cell r="AK124">
            <v>0</v>
          </cell>
        </row>
        <row r="125">
          <cell r="U125">
            <v>8678</v>
          </cell>
          <cell r="W125">
            <v>8678</v>
          </cell>
          <cell r="Z125">
            <v>0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U126">
            <v>-7406.8601498661901</v>
          </cell>
          <cell r="W126">
            <v>30.79</v>
          </cell>
          <cell r="Z126" t="e">
            <v>#DIV/0!</v>
          </cell>
          <cell r="AC126">
            <v>0</v>
          </cell>
          <cell r="AI126" t="e">
            <v>#REF!</v>
          </cell>
          <cell r="AJ126" t="e">
            <v>#REF!</v>
          </cell>
          <cell r="A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W130">
            <v>11.87</v>
          </cell>
          <cell r="Z130" t="e">
            <v>#DIV/0!</v>
          </cell>
          <cell r="AI130" t="e">
            <v>#REF!</v>
          </cell>
          <cell r="AJ130" t="e">
            <v>#REF!</v>
          </cell>
          <cell r="AK130">
            <v>-4552.8846363636376</v>
          </cell>
        </row>
        <row r="131">
          <cell r="U131">
            <v>8.49</v>
          </cell>
          <cell r="W131">
            <v>0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T132">
            <v>0</v>
          </cell>
          <cell r="U132">
            <v>0</v>
          </cell>
          <cell r="W132" t="e">
            <v>#REF!</v>
          </cell>
          <cell r="Z132" t="e">
            <v>#REF!</v>
          </cell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3">
          <cell r="T133">
            <v>0</v>
          </cell>
          <cell r="U133">
            <v>6.57</v>
          </cell>
          <cell r="W133">
            <v>57083</v>
          </cell>
          <cell r="X133">
            <v>57083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T135">
            <v>300</v>
          </cell>
          <cell r="W135">
            <v>300</v>
          </cell>
        </row>
        <row r="136">
          <cell r="T136">
            <v>300</v>
          </cell>
          <cell r="U136">
            <v>300</v>
          </cell>
          <cell r="W136">
            <v>1</v>
          </cell>
          <cell r="AK136">
            <v>28333</v>
          </cell>
          <cell r="AM136">
            <v>28333</v>
          </cell>
          <cell r="AO136">
            <v>0</v>
          </cell>
        </row>
        <row r="137">
          <cell r="U137">
            <v>1</v>
          </cell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I141">
            <v>0</v>
          </cell>
          <cell r="AM141">
            <v>0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M143" t="e">
            <v>#DIV/0!</v>
          </cell>
        </row>
        <row r="144">
          <cell r="P144">
            <v>0</v>
          </cell>
          <cell r="S144">
            <v>0</v>
          </cell>
          <cell r="W144">
            <v>0</v>
          </cell>
          <cell r="AJ144">
            <v>0</v>
          </cell>
          <cell r="AK144">
            <v>10.16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  <cell r="AI146">
            <v>38926</v>
          </cell>
          <cell r="AJ146">
            <v>38926</v>
          </cell>
        </row>
        <row r="147">
          <cell r="P147">
            <v>1174</v>
          </cell>
          <cell r="U147">
            <v>2921</v>
          </cell>
          <cell r="W147">
            <v>0</v>
          </cell>
          <cell r="AJ147">
            <v>300</v>
          </cell>
        </row>
        <row r="148">
          <cell r="U148">
            <v>0</v>
          </cell>
          <cell r="W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P149" t="e">
            <v>#REF!</v>
          </cell>
          <cell r="S149">
            <v>0</v>
          </cell>
          <cell r="U149">
            <v>0</v>
          </cell>
          <cell r="W149" t="e">
            <v>#REF!</v>
          </cell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P150">
            <v>0</v>
          </cell>
          <cell r="S150">
            <v>0</v>
          </cell>
          <cell r="U150">
            <v>317</v>
          </cell>
          <cell r="W150">
            <v>1774.0124999999998</v>
          </cell>
          <cell r="AI150">
            <v>865.25</v>
          </cell>
        </row>
        <row r="151">
          <cell r="U151">
            <v>1774.0124999999998</v>
          </cell>
          <cell r="W151">
            <v>0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 t="e">
            <v>#REF!</v>
          </cell>
          <cell r="U152">
            <v>0</v>
          </cell>
          <cell r="W152" t="e">
            <v>#REF!</v>
          </cell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P153">
            <v>1325</v>
          </cell>
          <cell r="U153">
            <v>4085</v>
          </cell>
          <cell r="W153" t="e">
            <v>#REF!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</row>
        <row r="154">
          <cell r="P154">
            <v>1325</v>
          </cell>
          <cell r="W154" t="e">
            <v>#REF!</v>
          </cell>
          <cell r="AI154">
            <v>43914</v>
          </cell>
          <cell r="AJ154">
            <v>33098</v>
          </cell>
          <cell r="AK154">
            <v>10816</v>
          </cell>
          <cell r="AO154">
            <v>2889</v>
          </cell>
          <cell r="AP154">
            <v>5865</v>
          </cell>
        </row>
        <row r="155">
          <cell r="P155">
            <v>0</v>
          </cell>
          <cell r="U155">
            <v>0</v>
          </cell>
          <cell r="W155">
            <v>-798.66666666666674</v>
          </cell>
          <cell r="AI155">
            <v>0</v>
          </cell>
          <cell r="AK155">
            <v>-7.6</v>
          </cell>
          <cell r="AL155">
            <v>22.8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W156">
            <v>0</v>
          </cell>
          <cell r="AI156">
            <v>-21</v>
          </cell>
          <cell r="AJ156">
            <v>8.9</v>
          </cell>
          <cell r="AK156">
            <v>-58.9</v>
          </cell>
          <cell r="AL156">
            <v>-100</v>
          </cell>
          <cell r="AM156">
            <v>-100</v>
          </cell>
        </row>
        <row r="157">
          <cell r="P157" t="e">
            <v>#REF!</v>
          </cell>
          <cell r="S157">
            <v>171</v>
          </cell>
          <cell r="T157">
            <v>205</v>
          </cell>
          <cell r="U157">
            <v>0</v>
          </cell>
          <cell r="W157" t="e">
            <v>#REF!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AJ158">
            <v>0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  <cell r="AK161">
            <v>4677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B163">
            <v>9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  <cell r="AI165" t="e">
            <v>#REF!</v>
          </cell>
          <cell r="AK165">
            <v>14.170833333333334</v>
          </cell>
        </row>
        <row r="166">
          <cell r="F166">
            <v>14.170833333333334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679.5454545454545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-255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463.0363636363636</v>
          </cell>
          <cell r="AI168" t="e">
            <v>#REF!</v>
          </cell>
        </row>
        <row r="169">
          <cell r="F169">
            <v>60</v>
          </cell>
          <cell r="P169">
            <v>0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622.4</v>
          </cell>
          <cell r="AK169">
            <v>60</v>
          </cell>
        </row>
        <row r="170">
          <cell r="F170">
            <v>459</v>
          </cell>
          <cell r="P170">
            <v>0</v>
          </cell>
          <cell r="S170">
            <v>0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17653.617575757577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0</v>
          </cell>
          <cell r="P175">
            <v>36</v>
          </cell>
          <cell r="U175">
            <v>91.91</v>
          </cell>
          <cell r="W175">
            <v>63.33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63.33</v>
          </cell>
          <cell r="U176">
            <v>63.33</v>
          </cell>
          <cell r="W176">
            <v>216.84</v>
          </cell>
          <cell r="AI176" t="e">
            <v>#REF!</v>
          </cell>
          <cell r="AK176">
            <v>3480</v>
          </cell>
        </row>
        <row r="177">
          <cell r="F177">
            <v>3609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</row>
        <row r="178">
          <cell r="F178">
            <v>541.697</v>
          </cell>
          <cell r="G178">
            <v>0</v>
          </cell>
          <cell r="H178">
            <v>0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537.76</v>
          </cell>
          <cell r="AD178">
            <v>73</v>
          </cell>
          <cell r="AE178">
            <v>107.90909090909091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Z180">
            <v>103.9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P181">
            <v>5.8</v>
          </cell>
          <cell r="T181">
            <v>0</v>
          </cell>
          <cell r="U181">
            <v>11.7</v>
          </cell>
          <cell r="W181">
            <v>100.5</v>
          </cell>
          <cell r="Z181">
            <v>89.557440953909662</v>
          </cell>
          <cell r="AC181">
            <v>103.9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W182">
            <v>344.11199999999997</v>
          </cell>
          <cell r="X182">
            <v>534.33333333333678</v>
          </cell>
          <cell r="Z182">
            <v>195.28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  <cell r="AM184" t="str">
            <v>ОЧИК.18.02.</v>
          </cell>
        </row>
        <row r="185"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A186">
            <v>9811.1854657688</v>
          </cell>
          <cell r="AB186">
            <v>36873.814534231198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T187">
            <v>0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0</v>
          </cell>
          <cell r="T188">
            <v>0</v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>
            <v>0</v>
          </cell>
        </row>
        <row r="189">
          <cell r="P189">
            <v>16686</v>
          </cell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8271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60.2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13610</v>
          </cell>
          <cell r="Z194">
            <v>4948.1398501338263</v>
          </cell>
          <cell r="AB194">
            <v>4948.1398501337389</v>
          </cell>
          <cell r="AC194">
            <v>11589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0</v>
          </cell>
          <cell r="AC202">
            <v>0</v>
          </cell>
          <cell r="AI202">
            <v>0</v>
          </cell>
          <cell r="AK202">
            <v>14</v>
          </cell>
          <cell r="AM202">
            <v>75.839416058394164</v>
          </cell>
          <cell r="AO202">
            <v>103.9</v>
          </cell>
        </row>
        <row r="203">
          <cell r="F203">
            <v>75</v>
          </cell>
          <cell r="X203">
            <v>0</v>
          </cell>
          <cell r="AC203">
            <v>0</v>
          </cell>
          <cell r="AI203">
            <v>0</v>
          </cell>
          <cell r="AJ203">
            <v>0</v>
          </cell>
          <cell r="AM203">
            <v>103.9</v>
          </cell>
          <cell r="AO203" t="e">
            <v>#DIV/0!</v>
          </cell>
        </row>
        <row r="204">
          <cell r="F204">
            <v>75</v>
          </cell>
          <cell r="P204">
            <v>75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K206">
            <v>6014</v>
          </cell>
          <cell r="AM206">
            <v>14810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A208">
            <v>6597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L208">
            <v>16729</v>
          </cell>
          <cell r="AM208">
            <v>356.4</v>
          </cell>
          <cell r="AN208">
            <v>74.900000000000006</v>
          </cell>
          <cell r="AO208">
            <v>281.5</v>
          </cell>
          <cell r="AP208">
            <v>3112.427048260382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L209">
            <v>215.3</v>
          </cell>
          <cell r="AM209">
            <v>14810</v>
          </cell>
          <cell r="AN209">
            <v>3112.427048260382</v>
          </cell>
          <cell r="AO209">
            <v>11697.572951739618</v>
          </cell>
          <cell r="AP209">
            <v>41.55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>
            <v>0</v>
          </cell>
        </row>
        <row r="211">
          <cell r="X211">
            <v>15982</v>
          </cell>
          <cell r="AC211">
            <v>15481</v>
          </cell>
          <cell r="AK211">
            <v>0</v>
          </cell>
          <cell r="AL211">
            <v>16729</v>
          </cell>
          <cell r="AM211">
            <v>52</v>
          </cell>
          <cell r="AN211">
            <v>52</v>
          </cell>
          <cell r="AO211">
            <v>14862</v>
          </cell>
          <cell r="AP211">
            <v>3164.427048260382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  <cell r="S225" t="str">
            <v>ТИС.ГРН.</v>
          </cell>
        </row>
        <row r="226"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2"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  <cell r="AG239" t="str">
            <v xml:space="preserve"> Голова правління </v>
          </cell>
        </row>
        <row r="240"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X247">
            <v>0</v>
          </cell>
          <cell r="AG247" t="str">
            <v xml:space="preserve">   "_____" ________2000 р.</v>
          </cell>
        </row>
        <row r="248"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F251" t="str">
            <v>РОЗРАХУНОК ФІНАНСОВИХ ПОТОКІВ НА   березень  2000 року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  <cell r="W254">
            <v>0</v>
          </cell>
          <cell r="X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>
            <v>26797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W258" t="e">
            <v>#REF!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</row>
        <row r="259">
          <cell r="F259">
            <v>5607</v>
          </cell>
          <cell r="P259">
            <v>5528.9166666666661</v>
          </cell>
          <cell r="S259">
            <v>11148.516969696972</v>
          </cell>
          <cell r="U259">
            <v>2217</v>
          </cell>
          <cell r="V259">
            <v>2217</v>
          </cell>
          <cell r="W259" t="e">
            <v>#REF!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0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 t="e">
            <v>#REF!</v>
          </cell>
          <cell r="R262" t="e">
            <v>#REF!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3661</v>
          </cell>
          <cell r="W262" t="e">
            <v>#REF!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 t="e">
            <v>#REF!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K263">
            <v>67522.157142857148</v>
          </cell>
        </row>
        <row r="264">
          <cell r="F264">
            <v>3500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  <cell r="AI264">
            <v>3500</v>
          </cell>
          <cell r="AK264">
            <v>41877</v>
          </cell>
        </row>
        <row r="265">
          <cell r="F265">
            <v>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538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 t="e">
            <v>#REF!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  <cell r="AI267" t="e">
            <v>#REF!</v>
          </cell>
          <cell r="AK267">
            <v>660.3</v>
          </cell>
        </row>
        <row r="268">
          <cell r="F268">
            <v>295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770</v>
          </cell>
          <cell r="P275">
            <v>4</v>
          </cell>
          <cell r="Q275">
            <v>0</v>
          </cell>
          <cell r="R275">
            <v>0</v>
          </cell>
          <cell r="S275">
            <v>15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8</v>
          </cell>
          <cell r="AD275">
            <v>0</v>
          </cell>
          <cell r="AE275">
            <v>0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  <cell r="AK275">
            <v>100170.5122943723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100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130</v>
          </cell>
          <cell r="AD276">
            <v>149</v>
          </cell>
          <cell r="AE276">
            <v>219.28424242424248</v>
          </cell>
          <cell r="AF276">
            <v>150</v>
          </cell>
          <cell r="AG276">
            <v>150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204</v>
          </cell>
          <cell r="G277">
            <v>162</v>
          </cell>
          <cell r="H277">
            <v>425</v>
          </cell>
          <cell r="P277">
            <v>145</v>
          </cell>
          <cell r="S277">
            <v>145</v>
          </cell>
          <cell r="T277">
            <v>697.23998181818172</v>
          </cell>
          <cell r="U277">
            <v>725.94365454545448</v>
          </cell>
          <cell r="X277">
            <v>66</v>
          </cell>
          <cell r="Y277">
            <v>204</v>
          </cell>
          <cell r="Z277">
            <v>177.58636363636367</v>
          </cell>
          <cell r="AC277">
            <v>50</v>
          </cell>
          <cell r="AD277">
            <v>144</v>
          </cell>
          <cell r="AE277">
            <v>210.95090909090914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  <cell r="AK278">
            <v>660.3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  <cell r="AK279">
            <v>4987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250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K284">
            <v>3712.333333333333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  <cell r="AK285">
            <v>20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  <cell r="AK286">
            <v>3334.333333333333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0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0</v>
          </cell>
          <cell r="AD289">
            <v>-149</v>
          </cell>
          <cell r="AE289">
            <v>-219.28424242424248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K289">
            <v>83800.038961038968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  <cell r="AK290">
            <v>0</v>
          </cell>
        </row>
        <row r="291">
          <cell r="F291">
            <v>9</v>
          </cell>
          <cell r="P291">
            <v>0.23599999999999</v>
          </cell>
          <cell r="Q291">
            <v>0</v>
          </cell>
          <cell r="R291">
            <v>0</v>
          </cell>
          <cell r="S291">
            <v>142.26666666666688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47.800000000000011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  <cell r="AK291">
            <v>18808.215151515153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  <cell r="AK292">
            <v>8743</v>
          </cell>
        </row>
        <row r="293">
          <cell r="F293">
            <v>3657.5</v>
          </cell>
          <cell r="P293">
            <v>88.2</v>
          </cell>
          <cell r="Q293">
            <v>0</v>
          </cell>
          <cell r="R293">
            <v>0</v>
          </cell>
          <cell r="S293">
            <v>201.86666666666662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84.800000000000011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135.4</v>
          </cell>
          <cell r="AD293">
            <v>0</v>
          </cell>
          <cell r="AE293">
            <v>0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  <cell r="AK295">
            <v>0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191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  <cell r="AK299">
            <v>3585.6666666666665</v>
          </cell>
        </row>
        <row r="300">
          <cell r="F300">
            <v>0</v>
          </cell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-3</v>
          </cell>
        </row>
        <row r="302">
          <cell r="F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K302">
            <v>83800.038961038968</v>
          </cell>
        </row>
        <row r="303"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P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3609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 t="e">
            <v>#REF!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K331">
            <v>1910</v>
          </cell>
          <cell r="AM331">
            <v>1430</v>
          </cell>
        </row>
        <row r="332">
          <cell r="AI332">
            <v>538</v>
          </cell>
          <cell r="AJ332">
            <v>36</v>
          </cell>
          <cell r="AK332" t="e">
            <v>#REF!</v>
          </cell>
          <cell r="AM332">
            <v>6362.1571428571433</v>
          </cell>
        </row>
        <row r="333">
          <cell r="AI333" t="e">
            <v>#REF!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 t="e">
            <v>#REF!</v>
          </cell>
          <cell r="AM334">
            <v>0</v>
          </cell>
        </row>
        <row r="335">
          <cell r="AI335">
            <v>5357.15</v>
          </cell>
          <cell r="AK335" t="e">
            <v>#REF!</v>
          </cell>
          <cell r="AM335">
            <v>1380.8571428571431</v>
          </cell>
        </row>
        <row r="336">
          <cell r="AI336">
            <v>4025.8545454545456</v>
          </cell>
          <cell r="AK336" t="e">
            <v>#REF!</v>
          </cell>
          <cell r="AM336">
            <v>3500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  <cell r="AM338">
            <v>821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  <cell r="AM340">
            <v>0</v>
          </cell>
        </row>
        <row r="341">
          <cell r="AI341">
            <v>1640</v>
          </cell>
          <cell r="AK341" t="e">
            <v>#REF!</v>
          </cell>
          <cell r="AM341">
            <v>7882</v>
          </cell>
        </row>
        <row r="342">
          <cell r="AI342">
            <v>952</v>
          </cell>
          <cell r="AK342" t="e">
            <v>#REF!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 t="e">
            <v>#REF!</v>
          </cell>
          <cell r="AM345">
            <v>0</v>
          </cell>
        </row>
        <row r="346">
          <cell r="AI346">
            <v>4</v>
          </cell>
          <cell r="AK346" t="e">
            <v>#REF!</v>
          </cell>
          <cell r="AM346">
            <v>4385</v>
          </cell>
        </row>
        <row r="347">
          <cell r="AI347">
            <v>814.4</v>
          </cell>
          <cell r="AK347" t="e">
            <v>#REF!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  <cell r="AM351">
            <v>0</v>
          </cell>
        </row>
        <row r="352">
          <cell r="AI352">
            <v>0</v>
          </cell>
          <cell r="AK352" t="e">
            <v>#REF!</v>
          </cell>
          <cell r="AM352">
            <v>20</v>
          </cell>
        </row>
        <row r="353">
          <cell r="AI353">
            <v>0</v>
          </cell>
          <cell r="AK353" t="e">
            <v>#REF!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7">
          <cell r="F367" t="e">
            <v>#REF!</v>
          </cell>
        </row>
        <row r="373">
          <cell r="F373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0</v>
          </cell>
          <cell r="G388">
            <v>0</v>
          </cell>
          <cell r="H388">
            <v>56</v>
          </cell>
          <cell r="P388">
            <v>0</v>
          </cell>
          <cell r="S388">
            <v>14.333333333333332</v>
          </cell>
          <cell r="X388">
            <v>25.333333333333332</v>
          </cell>
          <cell r="Y388">
            <v>18</v>
          </cell>
          <cell r="Z388">
            <v>97</v>
          </cell>
          <cell r="AC388">
            <v>0.66666666666666663</v>
          </cell>
          <cell r="AD388">
            <v>0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  <cell r="AL396">
            <v>2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  <cell r="AL403">
            <v>0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  <cell r="AL407">
            <v>42</v>
          </cell>
          <cell r="AM407">
            <v>43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12.333333333333334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2">
          <cell r="U22" t="str">
            <v>ЗАТВЕРДЖУЮ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U37" t="str">
            <v xml:space="preserve">                      ПЛАЧКОВ І.В.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AL40">
            <v>0</v>
          </cell>
        </row>
        <row r="41">
          <cell r="V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AJ42">
            <v>0</v>
          </cell>
          <cell r="AL42">
            <v>395.6</v>
          </cell>
        </row>
        <row r="43">
          <cell r="V43">
            <v>0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AJ44">
            <v>395.6</v>
          </cell>
          <cell r="AM44">
            <v>0</v>
          </cell>
        </row>
        <row r="45">
          <cell r="V45">
            <v>350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R49">
            <v>145</v>
          </cell>
          <cell r="S49">
            <v>890</v>
          </cell>
          <cell r="T49">
            <v>445</v>
          </cell>
          <cell r="U49">
            <v>445</v>
          </cell>
          <cell r="W49">
            <v>285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20</v>
          </cell>
          <cell r="Y51">
            <v>11</v>
          </cell>
          <cell r="Z51">
            <v>9</v>
          </cell>
          <cell r="AA51">
            <v>2319</v>
          </cell>
          <cell r="AB51">
            <v>7435.3333333333339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  <cell r="AO51">
            <v>738.23599999999999</v>
          </cell>
          <cell r="AP51">
            <v>1257.0666666666671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Q52">
            <v>4</v>
          </cell>
          <cell r="R52">
            <v>2</v>
          </cell>
          <cell r="S52">
            <v>21</v>
          </cell>
          <cell r="U52">
            <v>331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I52">
            <v>1279</v>
          </cell>
          <cell r="AJ52">
            <v>511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I53">
            <v>4</v>
          </cell>
          <cell r="AJ53">
            <v>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Q55">
            <v>58</v>
          </cell>
          <cell r="R55">
            <v>32</v>
          </cell>
          <cell r="S55">
            <v>10414</v>
          </cell>
          <cell r="T55">
            <v>10414</v>
          </cell>
          <cell r="U55">
            <v>0</v>
          </cell>
          <cell r="V55">
            <v>552</v>
          </cell>
          <cell r="W55">
            <v>532</v>
          </cell>
          <cell r="X55">
            <v>15982</v>
          </cell>
          <cell r="Y55">
            <v>9385</v>
          </cell>
          <cell r="Z55">
            <v>6597</v>
          </cell>
          <cell r="AA55">
            <v>2526</v>
          </cell>
          <cell r="AB55">
            <v>7785</v>
          </cell>
          <cell r="AC55">
            <v>15481</v>
          </cell>
          <cell r="AD55">
            <v>7344</v>
          </cell>
          <cell r="AE55">
            <v>8137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10414</v>
          </cell>
          <cell r="T56">
            <v>10414</v>
          </cell>
          <cell r="U56">
            <v>0</v>
          </cell>
          <cell r="V56">
            <v>410</v>
          </cell>
          <cell r="W56">
            <v>179</v>
          </cell>
          <cell r="X56">
            <v>15982</v>
          </cell>
          <cell r="Y56">
            <v>9385</v>
          </cell>
          <cell r="Z56">
            <v>6597</v>
          </cell>
          <cell r="AA56">
            <v>902</v>
          </cell>
          <cell r="AB56">
            <v>2722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Q58">
            <v>5299</v>
          </cell>
          <cell r="R58">
            <v>2972</v>
          </cell>
          <cell r="S58">
            <v>2370</v>
          </cell>
          <cell r="T58">
            <v>2370</v>
          </cell>
          <cell r="U58">
            <v>0</v>
          </cell>
          <cell r="V58">
            <v>12849</v>
          </cell>
          <cell r="W58">
            <v>7771</v>
          </cell>
          <cell r="X58">
            <v>0</v>
          </cell>
          <cell r="Y58">
            <v>0</v>
          </cell>
          <cell r="Z58">
            <v>0</v>
          </cell>
          <cell r="AA58">
            <v>146826</v>
          </cell>
          <cell r="AB58">
            <v>294840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I58">
            <v>26797</v>
          </cell>
          <cell r="AJ58">
            <v>15717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I59">
            <v>0</v>
          </cell>
          <cell r="AJ59">
            <v>0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Q60">
            <v>0</v>
          </cell>
          <cell r="R60">
            <v>0</v>
          </cell>
          <cell r="S60">
            <v>57</v>
          </cell>
          <cell r="T60">
            <v>28</v>
          </cell>
          <cell r="U60">
            <v>29</v>
          </cell>
          <cell r="V60">
            <v>16</v>
          </cell>
          <cell r="W60">
            <v>350</v>
          </cell>
          <cell r="X60">
            <v>15</v>
          </cell>
          <cell r="Y60">
            <v>8</v>
          </cell>
          <cell r="Z60">
            <v>7</v>
          </cell>
          <cell r="AA60">
            <v>4344</v>
          </cell>
          <cell r="AB60">
            <v>11898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I60">
            <v>498.4</v>
          </cell>
          <cell r="AJ60">
            <v>11.200000000000001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Q61">
            <v>40</v>
          </cell>
          <cell r="R61">
            <v>22.423728813559308</v>
          </cell>
          <cell r="S61">
            <v>331</v>
          </cell>
          <cell r="T61">
            <v>162</v>
          </cell>
          <cell r="U61">
            <v>169</v>
          </cell>
          <cell r="V61">
            <v>748.3098245614035</v>
          </cell>
          <cell r="W61">
            <v>618.1254831995243</v>
          </cell>
          <cell r="X61">
            <v>89</v>
          </cell>
          <cell r="Y61">
            <v>48</v>
          </cell>
          <cell r="Z61">
            <v>41</v>
          </cell>
          <cell r="AA61">
            <v>2580</v>
          </cell>
          <cell r="AB61">
            <v>8244.1254831995248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I61">
            <v>3532.6742727272731</v>
          </cell>
          <cell r="AJ61">
            <v>1273.3200000000002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0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Q63">
            <v>13</v>
          </cell>
          <cell r="R63">
            <v>8</v>
          </cell>
          <cell r="S63">
            <v>1018</v>
          </cell>
          <cell r="T63">
            <v>162.88</v>
          </cell>
          <cell r="U63">
            <v>855.12</v>
          </cell>
          <cell r="V63">
            <v>240</v>
          </cell>
          <cell r="W63">
            <v>198</v>
          </cell>
          <cell r="X63">
            <v>569</v>
          </cell>
          <cell r="Y63">
            <v>304</v>
          </cell>
          <cell r="Z63">
            <v>265</v>
          </cell>
          <cell r="AA63">
            <v>825</v>
          </cell>
          <cell r="AB63">
            <v>2637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I63">
            <v>1131</v>
          </cell>
          <cell r="AJ63">
            <v>407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225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170</v>
          </cell>
          <cell r="AD65">
            <v>336</v>
          </cell>
          <cell r="AE65">
            <v>305</v>
          </cell>
          <cell r="AF65">
            <v>861</v>
          </cell>
          <cell r="AG65">
            <v>861</v>
          </cell>
          <cell r="AH65">
            <v>0</v>
          </cell>
          <cell r="AI65">
            <v>3313</v>
          </cell>
          <cell r="AJ65">
            <v>1298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O65">
            <v>558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Z66">
            <v>832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344</v>
          </cell>
          <cell r="Y67">
            <v>304</v>
          </cell>
          <cell r="Z67">
            <v>265</v>
          </cell>
          <cell r="AB67">
            <v>293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I67">
            <v>6650</v>
          </cell>
          <cell r="AJ67">
            <v>0</v>
          </cell>
          <cell r="AK67">
            <v>375</v>
          </cell>
          <cell r="AL67">
            <v>4951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Q68">
            <v>852</v>
          </cell>
          <cell r="R68">
            <v>478</v>
          </cell>
          <cell r="S68">
            <v>2168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1785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65</v>
          </cell>
          <cell r="Q69">
            <v>40</v>
          </cell>
          <cell r="R69">
            <v>23.192982456140342</v>
          </cell>
          <cell r="S69">
            <v>363.63636363636363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188.36363636363637</v>
          </cell>
          <cell r="Y69">
            <v>101</v>
          </cell>
          <cell r="Z69">
            <v>87.363636363636374</v>
          </cell>
          <cell r="AA69">
            <v>948</v>
          </cell>
          <cell r="AB69">
            <v>3117.4912280701756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>
            <v>2</v>
          </cell>
          <cell r="R70">
            <v>1</v>
          </cell>
          <cell r="S70">
            <v>20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10</v>
          </cell>
          <cell r="Y70">
            <v>5</v>
          </cell>
          <cell r="Z70">
            <v>5</v>
          </cell>
          <cell r="AA70">
            <v>51</v>
          </cell>
          <cell r="AB70">
            <v>188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>
            <v>13</v>
          </cell>
          <cell r="R71">
            <v>7</v>
          </cell>
          <cell r="S71">
            <v>115</v>
          </cell>
          <cell r="U71">
            <v>133</v>
          </cell>
          <cell r="V71">
            <v>51</v>
          </cell>
          <cell r="W71">
            <v>82</v>
          </cell>
          <cell r="X71">
            <v>60</v>
          </cell>
          <cell r="Y71">
            <v>32</v>
          </cell>
          <cell r="Z71">
            <v>28</v>
          </cell>
          <cell r="AA71">
            <v>303</v>
          </cell>
          <cell r="AB71">
            <v>978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90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0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1558</v>
          </cell>
          <cell r="U73">
            <v>4085</v>
          </cell>
          <cell r="V73">
            <v>1841</v>
          </cell>
          <cell r="W73">
            <v>2244</v>
          </cell>
          <cell r="X73">
            <v>1785</v>
          </cell>
          <cell r="Y73">
            <v>953</v>
          </cell>
          <cell r="Z73">
            <v>832</v>
          </cell>
          <cell r="AB73">
            <v>2244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Z74">
            <v>0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Q75">
            <v>20</v>
          </cell>
          <cell r="R75">
            <v>11</v>
          </cell>
          <cell r="S75">
            <v>242.66666666666666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88.666666666666671</v>
          </cell>
          <cell r="Y75">
            <v>47</v>
          </cell>
          <cell r="Z75">
            <v>41.666666666666671</v>
          </cell>
          <cell r="AA75">
            <v>5795</v>
          </cell>
          <cell r="AB75">
            <v>23945.666666666668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I75">
            <v>870.40000000000009</v>
          </cell>
          <cell r="AJ75">
            <v>870.40000000000009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Q77">
            <v>20</v>
          </cell>
          <cell r="R77">
            <v>11</v>
          </cell>
          <cell r="S77">
            <v>242.66666666666666</v>
          </cell>
          <cell r="T77">
            <v>100.1</v>
          </cell>
          <cell r="U77">
            <v>142.56666666666666</v>
          </cell>
          <cell r="V77">
            <v>635</v>
          </cell>
          <cell r="W77">
            <v>2284.666666666667</v>
          </cell>
          <cell r="X77">
            <v>88.666666666666671</v>
          </cell>
          <cell r="Y77">
            <v>47</v>
          </cell>
          <cell r="Z77">
            <v>41.666666666666671</v>
          </cell>
          <cell r="AA77">
            <v>5796</v>
          </cell>
          <cell r="AB77">
            <v>23529.666666666668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I77">
            <v>5147.7666666666664</v>
          </cell>
          <cell r="AJ77">
            <v>2074.1999999999998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373</v>
          </cell>
          <cell r="W78">
            <v>330</v>
          </cell>
          <cell r="X78">
            <v>57</v>
          </cell>
          <cell r="Y78">
            <v>30</v>
          </cell>
          <cell r="Z78">
            <v>27</v>
          </cell>
          <cell r="AB78">
            <v>330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I78" t="e">
            <v>#REF!</v>
          </cell>
          <cell r="AJ78">
            <v>115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O78">
            <v>115</v>
          </cell>
          <cell r="AP78" t="e">
            <v>#REF!</v>
          </cell>
          <cell r="AR78">
            <v>1532.666666666667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I80">
            <v>1201.8666666666668</v>
          </cell>
          <cell r="AJ80">
            <v>525.20000000000005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Y83">
            <v>14</v>
          </cell>
          <cell r="Z83">
            <v>5.2000000000000028</v>
          </cell>
          <cell r="AC83">
            <v>4</v>
          </cell>
          <cell r="AD83">
            <v>42</v>
          </cell>
          <cell r="AE83">
            <v>39</v>
          </cell>
          <cell r="AF83">
            <v>38</v>
          </cell>
          <cell r="AG83">
            <v>38</v>
          </cell>
          <cell r="AH83">
            <v>0</v>
          </cell>
          <cell r="AI83" t="e">
            <v>#REF!</v>
          </cell>
          <cell r="AJ83" t="e">
            <v>#REF!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5.0909090909044608E-2</v>
          </cell>
          <cell r="AI85" t="e">
            <v>#REF!</v>
          </cell>
          <cell r="AJ85">
            <v>10.600000000000001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24191.916666666664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21770</v>
          </cell>
          <cell r="G87">
            <v>21770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I92">
            <v>497</v>
          </cell>
          <cell r="AJ92">
            <v>389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G97">
            <v>8221</v>
          </cell>
          <cell r="H97">
            <v>3572.1970000000001</v>
          </cell>
          <cell r="P97">
            <v>3547</v>
          </cell>
          <cell r="Q97">
            <v>0</v>
          </cell>
          <cell r="R97">
            <v>0</v>
          </cell>
          <cell r="S97">
            <v>3467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225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170</v>
          </cell>
          <cell r="AD97">
            <v>17653.617575757577</v>
          </cell>
          <cell r="AE97">
            <v>6443.1963636363625</v>
          </cell>
          <cell r="AF97">
            <v>861</v>
          </cell>
          <cell r="AG97">
            <v>861</v>
          </cell>
          <cell r="AH97">
            <v>0</v>
          </cell>
          <cell r="AI97">
            <v>56708.943606060609</v>
          </cell>
          <cell r="AJ97">
            <v>0</v>
          </cell>
          <cell r="AK97">
            <v>10043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1878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1669</v>
          </cell>
          <cell r="S99">
            <v>3362</v>
          </cell>
          <cell r="U99">
            <v>0</v>
          </cell>
          <cell r="X99">
            <v>115</v>
          </cell>
          <cell r="AC99">
            <v>40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470</v>
          </cell>
          <cell r="S100">
            <v>1018</v>
          </cell>
          <cell r="U100">
            <v>1093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813</v>
          </cell>
          <cell r="S101">
            <v>0</v>
          </cell>
          <cell r="U101">
            <v>913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U102">
            <v>50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F103">
            <v>0</v>
          </cell>
          <cell r="P103">
            <v>1878</v>
          </cell>
          <cell r="S103">
            <v>0</v>
          </cell>
          <cell r="U103">
            <v>130</v>
          </cell>
          <cell r="X103">
            <v>0</v>
          </cell>
        </row>
        <row r="104">
          <cell r="F104">
            <v>0</v>
          </cell>
          <cell r="P104">
            <v>935</v>
          </cell>
          <cell r="S104">
            <v>0</v>
          </cell>
          <cell r="U104">
            <v>3922</v>
          </cell>
          <cell r="X104">
            <v>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U106">
            <v>3661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U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4000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U125">
            <v>8678</v>
          </cell>
          <cell r="W125">
            <v>8678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Q128">
            <v>0</v>
          </cell>
          <cell r="R128">
            <v>0</v>
          </cell>
          <cell r="S128">
            <v>2449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-4552.8846363636376</v>
          </cell>
          <cell r="AL130">
            <v>10691.092580700395</v>
          </cell>
          <cell r="AM130">
            <v>-5132.2365200943386</v>
          </cell>
        </row>
        <row r="131">
          <cell r="U131">
            <v>8.49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U132">
            <v>0</v>
          </cell>
          <cell r="AI132">
            <v>-11929.693606060609</v>
          </cell>
          <cell r="AJ132">
            <v>2695.8439999999973</v>
          </cell>
          <cell r="AK132">
            <v>1927.2318181818146</v>
          </cell>
          <cell r="AO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T136">
            <v>300</v>
          </cell>
          <cell r="U136">
            <v>300</v>
          </cell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U137">
            <v>1</v>
          </cell>
          <cell r="AI137">
            <v>10816</v>
          </cell>
          <cell r="AK137">
            <v>-16555.413327334049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10.16</v>
          </cell>
          <cell r="AL144">
            <v>56960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U145">
            <v>0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U146">
            <v>4402</v>
          </cell>
          <cell r="AI146">
            <v>38926</v>
          </cell>
          <cell r="AJ146">
            <v>300</v>
          </cell>
        </row>
        <row r="147">
          <cell r="P147">
            <v>1174</v>
          </cell>
          <cell r="U147">
            <v>2921</v>
          </cell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U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U149">
            <v>0</v>
          </cell>
          <cell r="AI149" t="e">
            <v>#REF!</v>
          </cell>
          <cell r="AJ149">
            <v>-30402.156000000003</v>
          </cell>
          <cell r="AK149">
            <v>865.25</v>
          </cell>
        </row>
        <row r="150">
          <cell r="P150">
            <v>0</v>
          </cell>
          <cell r="S150">
            <v>0</v>
          </cell>
          <cell r="U150">
            <v>317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U151">
            <v>1774.0124999999998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U152">
            <v>0</v>
          </cell>
          <cell r="AI152">
            <v>49742</v>
          </cell>
          <cell r="AJ152">
            <v>38926</v>
          </cell>
          <cell r="AK152">
            <v>0</v>
          </cell>
          <cell r="AL152">
            <v>56960</v>
          </cell>
          <cell r="AM152">
            <v>58108</v>
          </cell>
        </row>
        <row r="153">
          <cell r="P153">
            <v>1325</v>
          </cell>
          <cell r="U153">
            <v>4085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1325</v>
          </cell>
          <cell r="AI154">
            <v>43914</v>
          </cell>
          <cell r="AJ154">
            <v>33098</v>
          </cell>
          <cell r="AK154">
            <v>0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U155">
            <v>0</v>
          </cell>
          <cell r="AI155">
            <v>0</v>
          </cell>
          <cell r="AK155">
            <v>-7.6</v>
          </cell>
          <cell r="AL155">
            <v>22.8</v>
          </cell>
          <cell r="AM155">
            <v>-36.9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AI156">
            <v>-21</v>
          </cell>
          <cell r="AJ156">
            <v>8.9</v>
          </cell>
          <cell r="AK156">
            <v>6.0099221158656952</v>
          </cell>
          <cell r="AL156">
            <v>-100</v>
          </cell>
          <cell r="AM156">
            <v>-100</v>
          </cell>
        </row>
        <row r="157">
          <cell r="U157">
            <v>0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T158">
            <v>630</v>
          </cell>
          <cell r="U158">
            <v>4643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I161" t="e">
            <v>#REF!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B162">
            <v>9</v>
          </cell>
          <cell r="AC162">
            <v>231</v>
          </cell>
          <cell r="AD162" t="e">
            <v>#REF!</v>
          </cell>
          <cell r="AF162">
            <v>76</v>
          </cell>
          <cell r="AG162">
            <v>76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F164">
            <v>14.170833333333334</v>
          </cell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>
            <v>152</v>
          </cell>
          <cell r="Q165" t="str">
            <v>Е/Е</v>
          </cell>
          <cell r="R165" t="str">
            <v xml:space="preserve"> Т/Е</v>
          </cell>
          <cell r="S165">
            <v>428.72727272727275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X165">
            <v>248.36363636363637</v>
          </cell>
          <cell r="AC165">
            <v>191.18181818181819</v>
          </cell>
          <cell r="AD165" t="str">
            <v>СТАНЦІІ ТЕПЛОВІ</v>
          </cell>
          <cell r="AE165" t="str">
            <v>МЕРЕЖІ ЕЛЕКТРО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14.170833333333334</v>
          </cell>
        </row>
        <row r="166">
          <cell r="F166">
            <v>260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60</v>
          </cell>
          <cell r="P168">
            <v>0</v>
          </cell>
          <cell r="S168">
            <v>2168</v>
          </cell>
          <cell r="U168">
            <v>44.3</v>
          </cell>
          <cell r="X168">
            <v>1785</v>
          </cell>
          <cell r="AC168">
            <v>723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U169">
            <v>50.49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60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J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4000</v>
          </cell>
          <cell r="P175">
            <v>36</v>
          </cell>
          <cell r="U175">
            <v>91.91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3480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587</v>
          </cell>
          <cell r="G177">
            <v>0</v>
          </cell>
          <cell r="H177">
            <v>0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535.86</v>
          </cell>
          <cell r="AD177">
            <v>88</v>
          </cell>
          <cell r="AE177">
            <v>103.18181818181819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13.333333333333334</v>
          </cell>
          <cell r="AD179">
            <v>83</v>
          </cell>
          <cell r="AE179">
            <v>76.36363636363636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U181">
            <v>11.7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AC184">
            <v>14810</v>
          </cell>
          <cell r="AM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U185">
            <v>1831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101.3</v>
          </cell>
          <cell r="T188">
            <v>0</v>
          </cell>
          <cell r="U188">
            <v>133.81</v>
          </cell>
          <cell r="V188">
            <v>134.83000000000001</v>
          </cell>
          <cell r="W188">
            <v>132.16</v>
          </cell>
          <cell r="X188">
            <v>116.9</v>
          </cell>
          <cell r="AC188">
            <v>111.7</v>
          </cell>
          <cell r="AD188">
            <v>130.99</v>
          </cell>
          <cell r="AE188">
            <v>130.99</v>
          </cell>
          <cell r="AF188">
            <v>0</v>
          </cell>
          <cell r="AK188">
            <v>329.90000000000003</v>
          </cell>
          <cell r="AO188">
            <v>221.49122807017542</v>
          </cell>
        </row>
        <row r="189"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0</v>
          </cell>
          <cell r="S190">
            <v>62</v>
          </cell>
          <cell r="U190">
            <v>20645</v>
          </cell>
          <cell r="V190">
            <v>12874</v>
          </cell>
          <cell r="W190">
            <v>7771</v>
          </cell>
          <cell r="X190">
            <v>77.099999999999994</v>
          </cell>
          <cell r="AC190">
            <v>74.2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10414</v>
          </cell>
          <cell r="X193">
            <v>12975</v>
          </cell>
          <cell r="AC193">
            <v>12474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0</v>
          </cell>
          <cell r="Z194">
            <v>4948.1398501338263</v>
          </cell>
          <cell r="AB194">
            <v>4948.1398501337389</v>
          </cell>
          <cell r="AC194">
            <v>0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14</v>
          </cell>
          <cell r="AM202">
            <v>75.839416058394164</v>
          </cell>
          <cell r="AO202">
            <v>103.9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 t="e">
            <v>#DIV/0!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6014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A207">
            <v>13714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I208">
            <v>159.4</v>
          </cell>
          <cell r="AJ208">
            <v>0</v>
          </cell>
          <cell r="AK208">
            <v>41877</v>
          </cell>
          <cell r="AL208">
            <v>16729</v>
          </cell>
          <cell r="AM208">
            <v>25148</v>
          </cell>
          <cell r="AN208">
            <v>74.900000000000006</v>
          </cell>
          <cell r="AO208">
            <v>14810</v>
          </cell>
          <cell r="AP208">
            <v>3112.427048260382</v>
          </cell>
          <cell r="AQ208">
            <v>11697.572951739618</v>
          </cell>
          <cell r="AR208">
            <v>0</v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A209">
            <v>3965</v>
          </cell>
          <cell r="AC209">
            <v>190.65</v>
          </cell>
          <cell r="AD209">
            <v>223.9</v>
          </cell>
          <cell r="AE209">
            <v>168.12</v>
          </cell>
          <cell r="AI209">
            <v>26797</v>
          </cell>
          <cell r="AJ209">
            <v>0</v>
          </cell>
          <cell r="AK209">
            <v>184.24</v>
          </cell>
          <cell r="AL209">
            <v>215.3</v>
          </cell>
          <cell r="AM209">
            <v>168.1</v>
          </cell>
          <cell r="AN209">
            <v>3112.427048260382</v>
          </cell>
          <cell r="AO209">
            <v>41.55</v>
          </cell>
          <cell r="AP209">
            <v>41.55</v>
          </cell>
          <cell r="AQ209">
            <v>41.55</v>
          </cell>
          <cell r="AR209">
            <v>0</v>
          </cell>
        </row>
        <row r="210">
          <cell r="S210">
            <v>168.21</v>
          </cell>
          <cell r="X210">
            <v>24969</v>
          </cell>
          <cell r="Y210">
            <v>168.03</v>
          </cell>
          <cell r="Z210">
            <v>168.01</v>
          </cell>
          <cell r="AC210">
            <v>24028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68498</v>
          </cell>
          <cell r="AL210">
            <v>23068</v>
          </cell>
          <cell r="AM210">
            <v>0</v>
          </cell>
          <cell r="AN210">
            <v>41.55</v>
          </cell>
          <cell r="AO210">
            <v>52</v>
          </cell>
          <cell r="AP210">
            <v>52</v>
          </cell>
          <cell r="AQ210">
            <v>11697.572951739618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N211">
            <v>52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6">
          <cell r="G226" t="str">
            <v xml:space="preserve">О.М.НИКОЛЕНКО      </v>
          </cell>
        </row>
        <row r="229">
          <cell r="S229" t="str">
            <v>ТИС.ГРН.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P230">
            <v>1507.2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G239" t="str">
            <v xml:space="preserve"> Голова правління </v>
          </cell>
        </row>
        <row r="240">
          <cell r="P240">
            <v>12</v>
          </cell>
          <cell r="S240">
            <v>0</v>
          </cell>
          <cell r="U240">
            <v>589</v>
          </cell>
          <cell r="V240">
            <v>589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U242">
            <v>-149.73279232827699</v>
          </cell>
          <cell r="V242">
            <v>-149.73279232827699</v>
          </cell>
        </row>
        <row r="243">
          <cell r="U243">
            <v>2421.3333333333335</v>
          </cell>
          <cell r="V243">
            <v>2421.3333333333335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AG247" t="str">
            <v xml:space="preserve">   "_____" ________2000 р.</v>
          </cell>
        </row>
        <row r="248">
          <cell r="V248">
            <v>0</v>
          </cell>
          <cell r="AG248" t="str">
            <v xml:space="preserve">   "_____" ________2000 р.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F251" t="str">
            <v>РОЗРАХУНОК ФІНАНСОВИХ ПОТОКІВ НА   березень  2000 року</v>
          </cell>
          <cell r="V251">
            <v>0</v>
          </cell>
          <cell r="AI251" t="str">
            <v>тис.грн.</v>
          </cell>
        </row>
        <row r="252">
          <cell r="F252" t="str">
            <v>ПО ФІЛІАЛАХ АК КИЇВЕНЕРГО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G259" t="str">
            <v>АПАРАТ ЕЛЕКТРО</v>
          </cell>
          <cell r="H259" t="str">
            <v>АПАРАТ ТЕПЛО</v>
          </cell>
          <cell r="P259">
            <v>5528.9166666666661</v>
          </cell>
          <cell r="Q259" t="str">
            <v>ТМ</v>
          </cell>
          <cell r="S259">
            <v>11148.516969696972</v>
          </cell>
          <cell r="T259" t="str">
            <v>ВИРОБН</v>
          </cell>
          <cell r="U259" t="str">
            <v>ПЕРЕД</v>
          </cell>
          <cell r="V259">
            <v>2217</v>
          </cell>
          <cell r="X259">
            <v>3572.9196969697005</v>
          </cell>
          <cell r="Y259" t="str">
            <v>Е/Е</v>
          </cell>
          <cell r="Z259" t="str">
            <v xml:space="preserve"> Т/Е</v>
          </cell>
          <cell r="AC259">
            <v>1815.6175757575729</v>
          </cell>
          <cell r="AD259" t="str">
            <v>Е/Е</v>
          </cell>
          <cell r="AE259" t="str">
            <v xml:space="preserve"> Т/Е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>
            <v>0</v>
          </cell>
          <cell r="R262">
            <v>0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0</v>
          </cell>
          <cell r="W262">
            <v>0</v>
          </cell>
          <cell r="X262">
            <v>1311.3333333333371</v>
          </cell>
          <cell r="Y262">
            <v>1280</v>
          </cell>
          <cell r="Z262">
            <v>1117.333333333333</v>
          </cell>
          <cell r="AA262">
            <v>0</v>
          </cell>
          <cell r="AB262">
            <v>0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G263">
            <v>1693.9907526329307</v>
          </cell>
          <cell r="H263">
            <v>3557.0092473670693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J263">
            <v>-2455</v>
          </cell>
          <cell r="AK263">
            <v>67522.157142857148</v>
          </cell>
          <cell r="AM263">
            <v>17399.198571428577</v>
          </cell>
        </row>
        <row r="264">
          <cell r="F264">
            <v>41877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41877</v>
          </cell>
        </row>
        <row r="265">
          <cell r="F265">
            <v>15510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>
            <v>660.3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660.3</v>
          </cell>
        </row>
        <row r="268">
          <cell r="F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>
            <v>1380.8571428571431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3500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821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3580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I275">
            <v>952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Q277">
            <v>0</v>
          </cell>
          <cell r="R277">
            <v>0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V277">
            <v>0</v>
          </cell>
          <cell r="W277">
            <v>0</v>
          </cell>
          <cell r="X277">
            <v>639.95000000000005</v>
          </cell>
          <cell r="Y277">
            <v>204</v>
          </cell>
          <cell r="Z277">
            <v>177.58636363636367</v>
          </cell>
          <cell r="AA277">
            <v>0</v>
          </cell>
          <cell r="AB277">
            <v>9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G278">
            <v>158</v>
          </cell>
          <cell r="H278">
            <v>429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I278">
            <v>1174.4000000000001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I279">
            <v>4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Q280">
            <v>0</v>
          </cell>
          <cell r="R280">
            <v>0</v>
          </cell>
          <cell r="S280">
            <v>650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132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105</v>
          </cell>
          <cell r="AD280">
            <v>0</v>
          </cell>
          <cell r="AE280">
            <v>0</v>
          </cell>
          <cell r="AF280">
            <v>520</v>
          </cell>
          <cell r="AG280">
            <v>482</v>
          </cell>
          <cell r="AH280">
            <v>38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J284">
            <v>0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14738.47387878788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I286">
            <v>5357.15</v>
          </cell>
          <cell r="AK286">
            <v>3334.333333333333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I289">
            <v>0</v>
          </cell>
          <cell r="AK289">
            <v>83800.038961038968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Q292">
            <v>0</v>
          </cell>
          <cell r="R292">
            <v>0</v>
          </cell>
          <cell r="S292">
            <v>2737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125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70</v>
          </cell>
          <cell r="AD292">
            <v>0</v>
          </cell>
          <cell r="AE292">
            <v>0</v>
          </cell>
          <cell r="AF292">
            <v>861</v>
          </cell>
          <cell r="AG292">
            <v>461</v>
          </cell>
          <cell r="AH292">
            <v>0</v>
          </cell>
          <cell r="AI292">
            <v>595.26666666666665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Q297">
            <v>0</v>
          </cell>
          <cell r="R297">
            <v>0</v>
          </cell>
          <cell r="S297">
            <v>219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93.666666666666629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93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G299">
            <v>0</v>
          </cell>
          <cell r="H299">
            <v>0</v>
          </cell>
          <cell r="P299">
            <v>105.66666666666667</v>
          </cell>
          <cell r="Q299">
            <v>0</v>
          </cell>
          <cell r="R299">
            <v>0</v>
          </cell>
          <cell r="S299">
            <v>242.66666666666666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88.666666666666671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I299" t="e">
            <v>#REF!</v>
          </cell>
          <cell r="AK299">
            <v>3585.6666666666665</v>
          </cell>
        </row>
        <row r="300">
          <cell r="F300">
            <v>3058</v>
          </cell>
          <cell r="P300">
            <v>0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-3</v>
          </cell>
          <cell r="AG301">
            <v>5</v>
          </cell>
          <cell r="AH301">
            <v>-8</v>
          </cell>
          <cell r="AI301">
            <v>0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I302">
            <v>0</v>
          </cell>
          <cell r="AK302">
            <v>83800.038961038968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1910</v>
          </cell>
          <cell r="AM331">
            <v>1430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I333" t="e">
            <v>#REF!</v>
          </cell>
          <cell r="AJ333">
            <v>36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>
            <v>-3</v>
          </cell>
          <cell r="AM334">
            <v>0</v>
          </cell>
        </row>
        <row r="335">
          <cell r="AI335">
            <v>5357.15</v>
          </cell>
          <cell r="AJ335">
            <v>36</v>
          </cell>
          <cell r="AK335">
            <v>1380.8571428571431</v>
          </cell>
          <cell r="AM335">
            <v>1380.8571428571431</v>
          </cell>
        </row>
        <row r="336">
          <cell r="AI336">
            <v>4025.8545454545456</v>
          </cell>
          <cell r="AK336">
            <v>3500</v>
          </cell>
          <cell r="AM336">
            <v>3500</v>
          </cell>
        </row>
        <row r="337">
          <cell r="AI337">
            <v>0</v>
          </cell>
          <cell r="AK337">
            <v>0</v>
          </cell>
          <cell r="AM337">
            <v>3500</v>
          </cell>
        </row>
        <row r="338">
          <cell r="AI338">
            <v>0</v>
          </cell>
          <cell r="AK338">
            <v>821</v>
          </cell>
          <cell r="AM338">
            <v>821</v>
          </cell>
        </row>
        <row r="339">
          <cell r="AI339">
            <v>0</v>
          </cell>
          <cell r="AK339">
            <v>3580</v>
          </cell>
          <cell r="AM339">
            <v>1200</v>
          </cell>
        </row>
        <row r="340">
          <cell r="AI340">
            <v>4672</v>
          </cell>
          <cell r="AK340">
            <v>0</v>
          </cell>
          <cell r="AM340">
            <v>0</v>
          </cell>
        </row>
        <row r="341">
          <cell r="AI341">
            <v>1640</v>
          </cell>
          <cell r="AK341">
            <v>8743</v>
          </cell>
          <cell r="AM341">
            <v>7882</v>
          </cell>
        </row>
        <row r="342">
          <cell r="AI342">
            <v>952</v>
          </cell>
          <cell r="AK342">
            <v>4839.181818181818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4987</v>
          </cell>
          <cell r="AM346">
            <v>4385</v>
          </cell>
        </row>
        <row r="347">
          <cell r="AI347">
            <v>814.4</v>
          </cell>
          <cell r="AK347">
            <v>1860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984</v>
          </cell>
        </row>
        <row r="351">
          <cell r="AI351">
            <v>295</v>
          </cell>
          <cell r="AK351">
            <v>0</v>
          </cell>
          <cell r="AM351">
            <v>0</v>
          </cell>
        </row>
        <row r="352">
          <cell r="AI352">
            <v>0</v>
          </cell>
          <cell r="AK352">
            <v>20</v>
          </cell>
          <cell r="AM352">
            <v>20</v>
          </cell>
        </row>
        <row r="353">
          <cell r="AI353">
            <v>0</v>
          </cell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283.18181818181824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J361">
            <v>-2491</v>
          </cell>
          <cell r="AK361">
            <v>441.66666666666663</v>
          </cell>
          <cell r="AM361" t="e">
            <v>#REF!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АППАРАТ</v>
          </cell>
          <cell r="G386">
            <v>0</v>
          </cell>
          <cell r="P386" t="str">
            <v>ККМ</v>
          </cell>
          <cell r="X386" t="str">
            <v>ТЕЦ5</v>
          </cell>
          <cell r="Y386">
            <v>104</v>
          </cell>
          <cell r="AC386" t="str">
            <v>ТЕЦ6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G387">
            <v>0</v>
          </cell>
          <cell r="P387" t="str">
            <v>ПЛАН</v>
          </cell>
          <cell r="X387" t="str">
            <v>ПЛАН</v>
          </cell>
          <cell r="Y387">
            <v>0</v>
          </cell>
          <cell r="AC387" t="str">
            <v>ПЛАН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H389">
            <v>51</v>
          </cell>
          <cell r="P389">
            <v>0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3.6666666666666665</v>
          </cell>
          <cell r="AD389">
            <v>1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  <cell r="AM389">
            <v>303.33333333333326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12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  <cell r="AL406">
            <v>0</v>
          </cell>
        </row>
        <row r="407">
          <cell r="F407">
            <v>10</v>
          </cell>
          <cell r="G407">
            <v>3</v>
          </cell>
          <cell r="H407">
            <v>122</v>
          </cell>
          <cell r="P407">
            <v>39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  <cell r="AM408">
            <v>42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37.666666666666664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H412">
            <v>64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1">
          <cell r="AE1" t="str">
            <v>'9 міс.'!</v>
          </cell>
        </row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  <cell r="AL37">
            <v>0</v>
          </cell>
        </row>
        <row r="38">
          <cell r="AJ38">
            <v>336</v>
          </cell>
        </row>
        <row r="39">
          <cell r="AJ39">
            <v>0</v>
          </cell>
          <cell r="AL39">
            <v>0</v>
          </cell>
        </row>
        <row r="40">
          <cell r="AL40">
            <v>0</v>
          </cell>
        </row>
        <row r="41">
          <cell r="AJ41">
            <v>0</v>
          </cell>
          <cell r="AL41">
            <v>395.6</v>
          </cell>
        </row>
        <row r="42">
          <cell r="P42">
            <v>0</v>
          </cell>
          <cell r="AJ42">
            <v>0</v>
          </cell>
          <cell r="AL42">
            <v>395.6</v>
          </cell>
        </row>
        <row r="43">
          <cell r="AJ43">
            <v>395.6</v>
          </cell>
          <cell r="AM43">
            <v>1580</v>
          </cell>
        </row>
        <row r="44">
          <cell r="P44">
            <v>0</v>
          </cell>
          <cell r="AJ44">
            <v>395.6</v>
          </cell>
          <cell r="AM44">
            <v>0</v>
          </cell>
        </row>
        <row r="45">
          <cell r="AK45">
            <v>1580</v>
          </cell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  <cell r="AK46">
            <v>0</v>
          </cell>
        </row>
        <row r="47">
          <cell r="F47">
            <v>0.8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  <cell r="AO51">
            <v>738.23599999999999</v>
          </cell>
          <cell r="AP51">
            <v>1257.0666666666671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I52">
            <v>1279</v>
          </cell>
          <cell r="AJ52">
            <v>511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I53">
            <v>4</v>
          </cell>
          <cell r="AJ53">
            <v>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0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I58">
            <v>26797</v>
          </cell>
          <cell r="AJ58">
            <v>15717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I59">
            <v>0</v>
          </cell>
          <cell r="AJ59">
            <v>0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I60">
            <v>498.4</v>
          </cell>
          <cell r="AJ60">
            <v>11.200000000000001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I61">
            <v>3532.6742727272731</v>
          </cell>
          <cell r="AJ61">
            <v>1273.3200000000002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S62">
            <v>49</v>
          </cell>
          <cell r="T62">
            <v>24</v>
          </cell>
          <cell r="U62">
            <v>25</v>
          </cell>
          <cell r="X62">
            <v>0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I63">
            <v>1131</v>
          </cell>
          <cell r="AJ63">
            <v>407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16</v>
          </cell>
          <cell r="U64">
            <v>84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T65">
            <v>162.88</v>
          </cell>
          <cell r="U65">
            <v>855.12</v>
          </cell>
          <cell r="X65">
            <v>506</v>
          </cell>
          <cell r="Y65">
            <v>404</v>
          </cell>
          <cell r="Z65">
            <v>166</v>
          </cell>
          <cell r="AC65">
            <v>415</v>
          </cell>
          <cell r="AD65">
            <v>336</v>
          </cell>
          <cell r="AE65">
            <v>305</v>
          </cell>
          <cell r="AF65">
            <v>454</v>
          </cell>
          <cell r="AG65">
            <v>454</v>
          </cell>
          <cell r="AH65">
            <v>0</v>
          </cell>
          <cell r="AI65">
            <v>3313</v>
          </cell>
          <cell r="AJ65">
            <v>1298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O65">
            <v>558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I67">
            <v>6650</v>
          </cell>
          <cell r="AJ67">
            <v>0</v>
          </cell>
          <cell r="AK67">
            <v>-2779</v>
          </cell>
          <cell r="AL67">
            <v>4951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I68">
            <v>0</v>
          </cell>
          <cell r="AJ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T69">
            <v>146.88</v>
          </cell>
          <cell r="U69">
            <v>769.12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T70">
            <v>479.6</v>
          </cell>
          <cell r="U70">
            <v>1438.8000000000002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83</v>
          </cell>
          <cell r="S72">
            <v>27</v>
          </cell>
          <cell r="X72">
            <v>0</v>
          </cell>
          <cell r="Y72">
            <v>6</v>
          </cell>
          <cell r="Z72">
            <v>3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F74">
            <v>0</v>
          </cell>
          <cell r="G74">
            <v>0</v>
          </cell>
          <cell r="P74">
            <v>63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I75">
            <v>870.40000000000009</v>
          </cell>
          <cell r="AJ75">
            <v>870.40000000000009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X76">
            <v>80</v>
          </cell>
          <cell r="Y76">
            <v>0</v>
          </cell>
          <cell r="Z76">
            <v>0</v>
          </cell>
          <cell r="AC76">
            <v>85</v>
          </cell>
          <cell r="AD76">
            <v>45</v>
          </cell>
          <cell r="AE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I77">
            <v>5147.7666666666664</v>
          </cell>
          <cell r="AJ77">
            <v>2074.1999999999998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I78" t="e">
            <v>#REF!</v>
          </cell>
          <cell r="AJ78">
            <v>115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O78">
            <v>115</v>
          </cell>
          <cell r="AP78" t="e">
            <v>#REF!</v>
          </cell>
          <cell r="AR78">
            <v>1604.2666666666664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T80">
            <v>80.431999999999974</v>
          </cell>
          <cell r="U80">
            <v>41.434666666666658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I80">
            <v>1201.8666666666668</v>
          </cell>
          <cell r="AJ80">
            <v>525.20000000000005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  <cell r="AP80">
            <v>676.66666666666674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I81">
            <v>389</v>
          </cell>
          <cell r="AJ81">
            <v>156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Y83">
            <v>14</v>
          </cell>
          <cell r="Z83">
            <v>5.2000000000000028</v>
          </cell>
          <cell r="AC83">
            <v>2</v>
          </cell>
          <cell r="AD83">
            <v>42</v>
          </cell>
          <cell r="AE83">
            <v>39</v>
          </cell>
          <cell r="AF83">
            <v>43</v>
          </cell>
          <cell r="AG83">
            <v>43</v>
          </cell>
          <cell r="AH83">
            <v>0</v>
          </cell>
          <cell r="AI83" t="e">
            <v>#REF!</v>
          </cell>
          <cell r="AJ83" t="e">
            <v>#REF!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I84" t="e">
            <v>#REF!</v>
          </cell>
          <cell r="AJ84">
            <v>0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X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178</v>
          </cell>
          <cell r="AE85">
            <v>210.86</v>
          </cell>
          <cell r="AF85">
            <v>44</v>
          </cell>
          <cell r="AG85">
            <v>44</v>
          </cell>
          <cell r="AH85">
            <v>62.950909090909136</v>
          </cell>
          <cell r="AI85" t="e">
            <v>#REF!</v>
          </cell>
          <cell r="AJ85">
            <v>10.600000000000001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30225.916666666664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6264</v>
          </cell>
          <cell r="G87">
            <v>6264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J88">
            <v>24382.156000000006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I92">
            <v>497</v>
          </cell>
          <cell r="AJ92">
            <v>389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G97">
            <v>8221</v>
          </cell>
          <cell r="H97">
            <v>3572.1970000000001</v>
          </cell>
          <cell r="P97">
            <v>1736</v>
          </cell>
          <cell r="Q97">
            <v>0</v>
          </cell>
          <cell r="R97">
            <v>0</v>
          </cell>
          <cell r="S97">
            <v>3416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506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415</v>
          </cell>
          <cell r="AD97">
            <v>25802.811515151516</v>
          </cell>
          <cell r="AE97">
            <v>6443.1963636363625</v>
          </cell>
          <cell r="AF97">
            <v>454</v>
          </cell>
          <cell r="AG97">
            <v>454</v>
          </cell>
          <cell r="AH97">
            <v>0</v>
          </cell>
          <cell r="AI97">
            <v>56708.943606060609</v>
          </cell>
          <cell r="AJ97">
            <v>0</v>
          </cell>
          <cell r="AK97">
            <v>6977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1010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0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0</v>
          </cell>
          <cell r="AL100">
            <v>85097.370909090911</v>
          </cell>
          <cell r="AM100">
            <v>40210.957581756855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1240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P102">
            <v>3077</v>
          </cell>
          <cell r="S102">
            <v>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93</v>
          </cell>
        </row>
        <row r="103">
          <cell r="F103">
            <v>0</v>
          </cell>
          <cell r="P103">
            <v>1206</v>
          </cell>
          <cell r="S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F104">
            <v>0</v>
          </cell>
          <cell r="P104">
            <v>800</v>
          </cell>
          <cell r="S104">
            <v>0</v>
          </cell>
          <cell r="X104">
            <v>0</v>
          </cell>
          <cell r="AC104">
            <v>85</v>
          </cell>
        </row>
        <row r="105">
          <cell r="F105">
            <v>0</v>
          </cell>
          <cell r="S105">
            <v>0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100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0</v>
          </cell>
        </row>
        <row r="122">
          <cell r="F122">
            <v>4000</v>
          </cell>
          <cell r="S122">
            <v>0</v>
          </cell>
          <cell r="X122">
            <v>0</v>
          </cell>
          <cell r="AF122">
            <v>0</v>
          </cell>
          <cell r="AI122" t="e">
            <v>#REF!</v>
          </cell>
          <cell r="AK122">
            <v>4000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0</v>
          </cell>
        </row>
        <row r="124">
          <cell r="F124">
            <v>3480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4100</v>
          </cell>
          <cell r="AL126">
            <v>13247.384148484838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4100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4496.8742424242346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J129">
            <v>0</v>
          </cell>
          <cell r="AK129">
            <v>4496.8742424242346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1">
          <cell r="AI131" t="e">
            <v>#REF!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</row>
        <row r="132">
          <cell r="AI132">
            <v>-11929.693606060609</v>
          </cell>
          <cell r="AJ132">
            <v>2695.8439999999973</v>
          </cell>
          <cell r="AK132">
            <v>1927.2318181818146</v>
          </cell>
          <cell r="AL132">
            <v>13754.883975903613</v>
          </cell>
          <cell r="AM132">
            <v>9418.9862362175918</v>
          </cell>
          <cell r="AO132">
            <v>0</v>
          </cell>
        </row>
        <row r="133">
          <cell r="AK133">
            <v>-1951.236272727273</v>
          </cell>
          <cell r="AO133">
            <v>0</v>
          </cell>
        </row>
        <row r="134">
          <cell r="AI134" t="e">
            <v>#REF!</v>
          </cell>
          <cell r="AK134">
            <v>7211.7360636363592</v>
          </cell>
          <cell r="AM134">
            <v>0</v>
          </cell>
          <cell r="AO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I137">
            <v>10816</v>
          </cell>
          <cell r="AK137">
            <v>36.78</v>
          </cell>
          <cell r="AM137">
            <v>82229</v>
          </cell>
          <cell r="AO137" t="e">
            <v>#DIV/0!</v>
          </cell>
          <cell r="AQ137">
            <v>0</v>
          </cell>
        </row>
        <row r="138">
          <cell r="AI138">
            <v>-15490.787606060607</v>
          </cell>
          <cell r="AK138">
            <v>40.03</v>
          </cell>
          <cell r="AM138">
            <v>0</v>
          </cell>
          <cell r="AO138" t="e">
            <v>#DIV/0!</v>
          </cell>
        </row>
        <row r="139">
          <cell r="AI139">
            <v>6.85</v>
          </cell>
          <cell r="AK139">
            <v>0</v>
          </cell>
          <cell r="AM139" t="e">
            <v>#DIV/0!</v>
          </cell>
          <cell r="AO139">
            <v>0</v>
          </cell>
        </row>
        <row r="140">
          <cell r="AI140">
            <v>16.649999999999999</v>
          </cell>
          <cell r="AK140">
            <v>46.08</v>
          </cell>
          <cell r="AM140" t="e">
            <v>#REF!</v>
          </cell>
          <cell r="AO140" t="e">
            <v>#DIV/0!</v>
          </cell>
        </row>
        <row r="141"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K142">
            <v>12.49</v>
          </cell>
          <cell r="AO142" t="e">
            <v>#DIV/0!</v>
          </cell>
        </row>
        <row r="143"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56960</v>
          </cell>
          <cell r="AL144">
            <v>56960</v>
          </cell>
          <cell r="AO144" t="e">
            <v>#DIV/0!</v>
          </cell>
        </row>
        <row r="145">
          <cell r="AI145">
            <v>7.69</v>
          </cell>
          <cell r="AJ145">
            <v>0</v>
          </cell>
          <cell r="AK145">
            <v>11.11</v>
          </cell>
          <cell r="AL145">
            <v>49395</v>
          </cell>
          <cell r="AM145" t="e">
            <v>#DIV/0!</v>
          </cell>
          <cell r="AO145" t="e">
            <v>#DIV/0!</v>
          </cell>
        </row>
        <row r="146">
          <cell r="AI146">
            <v>38926</v>
          </cell>
          <cell r="AJ146">
            <v>300</v>
          </cell>
          <cell r="AK146">
            <v>57720</v>
          </cell>
          <cell r="AL146">
            <v>57720</v>
          </cell>
        </row>
        <row r="147"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I149" t="e">
            <v>#REF!</v>
          </cell>
          <cell r="AJ149">
            <v>-30402.156000000003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I152">
            <v>49742</v>
          </cell>
          <cell r="AJ152">
            <v>0</v>
          </cell>
          <cell r="AK152">
            <v>115068</v>
          </cell>
          <cell r="AL152">
            <v>56960</v>
          </cell>
          <cell r="AM152">
            <v>58108</v>
          </cell>
          <cell r="AO152">
            <v>0</v>
          </cell>
        </row>
        <row r="153">
          <cell r="AI153">
            <v>0</v>
          </cell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I154">
            <v>43914</v>
          </cell>
          <cell r="AJ154">
            <v>33098</v>
          </cell>
          <cell r="AK154">
            <v>5.9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I155">
            <v>0</v>
          </cell>
          <cell r="AK155">
            <v>5.348542273679354</v>
          </cell>
          <cell r="AL155">
            <v>-100</v>
          </cell>
          <cell r="AM155">
            <v>-100</v>
          </cell>
          <cell r="AN155">
            <v>3536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I156">
            <v>-21</v>
          </cell>
          <cell r="AJ156">
            <v>8.9</v>
          </cell>
          <cell r="AK156">
            <v>20.6</v>
          </cell>
          <cell r="AL156">
            <v>0</v>
          </cell>
          <cell r="AM156">
            <v>0</v>
          </cell>
        </row>
        <row r="157">
          <cell r="AI157" t="e">
            <v>#REF!</v>
          </cell>
          <cell r="AJ157">
            <v>-100</v>
          </cell>
          <cell r="AK157">
            <v>4.3796018241005417</v>
          </cell>
          <cell r="AL157">
            <v>-100</v>
          </cell>
          <cell r="AM157">
            <v>-100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I160" t="e">
            <v>#REF!</v>
          </cell>
          <cell r="AJ160">
            <v>142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I161" t="e">
            <v>#REF!</v>
          </cell>
          <cell r="AK161">
            <v>1017.6</v>
          </cell>
        </row>
        <row r="162">
          <cell r="F162">
            <v>0</v>
          </cell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H162">
            <v>60</v>
          </cell>
          <cell r="AI162" t="e">
            <v>#REF!</v>
          </cell>
          <cell r="AK162">
            <v>348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B163">
            <v>9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I163" t="e">
            <v>#REF!</v>
          </cell>
          <cell r="AK163">
            <v>0</v>
          </cell>
        </row>
        <row r="164">
          <cell r="F164">
            <v>14.170833333333334</v>
          </cell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I164" t="e">
            <v>#REF!</v>
          </cell>
          <cell r="AK164">
            <v>14.170833333333334</v>
          </cell>
        </row>
        <row r="165">
          <cell r="F165">
            <v>14.170833333333334</v>
          </cell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1020.2727272727273</v>
          </cell>
        </row>
        <row r="166">
          <cell r="F166">
            <v>260</v>
          </cell>
          <cell r="P166">
            <v>180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1990.5272727272729</v>
          </cell>
        </row>
        <row r="167">
          <cell r="F167">
            <v>260</v>
          </cell>
          <cell r="P167">
            <v>450</v>
          </cell>
          <cell r="S167">
            <v>1362.8000000000002</v>
          </cell>
          <cell r="X167">
            <v>796.80000000000007</v>
          </cell>
          <cell r="AC167">
            <v>439.20000000000005</v>
          </cell>
          <cell r="AF167">
            <v>157.90909090909091</v>
          </cell>
          <cell r="AG167">
            <v>157.90909090909091</v>
          </cell>
          <cell r="AI167" t="e">
            <v>#REF!</v>
          </cell>
          <cell r="AK167">
            <v>1734.9545454545455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I170" t="e">
            <v>#REF!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I171" t="e">
            <v>#REF!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#REF!</v>
          </cell>
          <cell r="AJ172">
            <v>0</v>
          </cell>
          <cell r="A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J174">
            <v>0</v>
          </cell>
          <cell r="AK174">
            <v>0</v>
          </cell>
        </row>
        <row r="175">
          <cell r="F175">
            <v>4000</v>
          </cell>
          <cell r="AG175">
            <v>0</v>
          </cell>
          <cell r="AI175" t="e">
            <v>#REF!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I177" t="e">
            <v>#REF!</v>
          </cell>
          <cell r="AJ177">
            <v>0</v>
          </cell>
          <cell r="AK177">
            <v>3480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13.333333333333334</v>
          </cell>
          <cell r="AD178">
            <v>73</v>
          </cell>
          <cell r="AE178">
            <v>107.90909090909091</v>
          </cell>
          <cell r="AF178">
            <v>-0.7</v>
          </cell>
          <cell r="AG178">
            <v>2</v>
          </cell>
          <cell r="AH178">
            <v>-2.7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I180" t="e">
            <v>#REF!</v>
          </cell>
          <cell r="AJ180">
            <v>0</v>
          </cell>
          <cell r="AK180">
            <v>7665.7360636363592</v>
          </cell>
          <cell r="AM180">
            <v>509</v>
          </cell>
          <cell r="AN180">
            <v>218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N183">
            <v>1507.2</v>
          </cell>
          <cell r="AO183" t="str">
            <v>ОЧИК.18.02.</v>
          </cell>
          <cell r="AP183">
            <v>1507.2</v>
          </cell>
        </row>
        <row r="184">
          <cell r="AM184" t="str">
            <v>ОЧИК.18.02.</v>
          </cell>
          <cell r="AO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N187" t="str">
            <v>СТАНЦІІ ТЕПЛОВІ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I190">
            <v>139.20000000000002</v>
          </cell>
          <cell r="AK190">
            <v>362.5</v>
          </cell>
          <cell r="AM190">
            <v>221.49122807017542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0</v>
          </cell>
        </row>
        <row r="192">
          <cell r="P192">
            <v>0</v>
          </cell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63505</v>
          </cell>
          <cell r="AM193">
            <v>0</v>
          </cell>
          <cell r="AO193">
            <v>0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I194">
            <v>26797</v>
          </cell>
          <cell r="AK194">
            <v>0</v>
          </cell>
          <cell r="AM194">
            <v>0</v>
          </cell>
          <cell r="AO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0</v>
          </cell>
          <cell r="AM202">
            <v>75.839416058394164</v>
          </cell>
          <cell r="AO202" t="e">
            <v>#DIV/0!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>
            <v>195.28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M204" t="e">
            <v>#DIV/0!</v>
          </cell>
          <cell r="AO204">
            <v>14810</v>
          </cell>
          <cell r="AP204">
            <v>75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I205">
            <v>385</v>
          </cell>
          <cell r="AK205">
            <v>4992</v>
          </cell>
          <cell r="AM205">
            <v>195.28</v>
          </cell>
          <cell r="AO205">
            <v>195.28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A208">
            <v>6597</v>
          </cell>
          <cell r="AC208">
            <v>179.72</v>
          </cell>
          <cell r="AD208">
            <v>193.34</v>
          </cell>
          <cell r="AE208">
            <v>168.25</v>
          </cell>
          <cell r="AI208">
            <v>159.4</v>
          </cell>
          <cell r="AJ208">
            <v>0</v>
          </cell>
          <cell r="AK208">
            <v>175.95</v>
          </cell>
          <cell r="AL208">
            <v>193.69</v>
          </cell>
          <cell r="AM208">
            <v>168.13</v>
          </cell>
          <cell r="AN208">
            <v>74.900000000000006</v>
          </cell>
          <cell r="AO208">
            <v>41.55</v>
          </cell>
          <cell r="AP208">
            <v>41.55</v>
          </cell>
          <cell r="AQ208">
            <v>41.55</v>
          </cell>
          <cell r="AR208">
            <v>0</v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I209">
            <v>26797</v>
          </cell>
          <cell r="AJ209">
            <v>0</v>
          </cell>
          <cell r="AK209">
            <v>69781</v>
          </cell>
          <cell r="AL209">
            <v>19977</v>
          </cell>
          <cell r="AM209">
            <v>0</v>
          </cell>
          <cell r="AN209">
            <v>3112.427048260382</v>
          </cell>
          <cell r="AO209">
            <v>52</v>
          </cell>
          <cell r="AP209">
            <v>52</v>
          </cell>
          <cell r="AQ209">
            <v>11697.572951739618</v>
          </cell>
          <cell r="AR209">
            <v>0</v>
          </cell>
        </row>
        <row r="210">
          <cell r="S210">
            <v>168.14</v>
          </cell>
          <cell r="X210">
            <v>24969</v>
          </cell>
          <cell r="Y210">
            <v>168.18</v>
          </cell>
          <cell r="Z210">
            <v>168.17</v>
          </cell>
          <cell r="AC210">
            <v>24028</v>
          </cell>
          <cell r="AD210">
            <v>168.13</v>
          </cell>
          <cell r="AE210">
            <v>168.13</v>
          </cell>
          <cell r="AI210">
            <v>168.11</v>
          </cell>
          <cell r="AJ210">
            <v>0</v>
          </cell>
          <cell r="AK210">
            <v>68498</v>
          </cell>
          <cell r="AL210">
            <v>23068</v>
          </cell>
          <cell r="AM210">
            <v>45430</v>
          </cell>
          <cell r="AN210">
            <v>41.55</v>
          </cell>
          <cell r="AO210">
            <v>14862</v>
          </cell>
          <cell r="AP210">
            <v>3164.427048260382</v>
          </cell>
          <cell r="AQ210">
            <v>11697.572951739618</v>
          </cell>
          <cell r="AR210">
            <v>0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N211">
            <v>52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I212">
            <v>26797</v>
          </cell>
          <cell r="AJ212">
            <v>15717</v>
          </cell>
          <cell r="AK212">
            <v>69781</v>
          </cell>
          <cell r="AL212">
            <v>19977</v>
          </cell>
          <cell r="AM212">
            <v>49804</v>
          </cell>
          <cell r="AN212">
            <v>3164.427048260382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0">
          <cell r="G220" t="str">
            <v>Б.В.ЯЩЕНКО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  <cell r="AN223">
            <v>1507.2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9">
          <cell r="AP229">
            <v>1507.2</v>
          </cell>
        </row>
        <row r="230">
          <cell r="AP230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4"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      Затверджую</v>
          </cell>
        </row>
        <row r="246">
          <cell r="F246" t="str">
            <v>ПО ФІЛІАЛАХ АК КИЇВЕНЕРГО</v>
          </cell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  <cell r="AI251" t="str">
            <v>тис.грн.</v>
          </cell>
        </row>
        <row r="252">
          <cell r="F252" t="str">
            <v>РОЗРАХУНОК ФІНАНСОВИХ ПОТОКІВ НА   березень  2000 року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5607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I262">
            <v>0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Q263">
            <v>0</v>
          </cell>
          <cell r="R263">
            <v>0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V263">
            <v>0</v>
          </cell>
          <cell r="W263">
            <v>0</v>
          </cell>
          <cell r="X263">
            <v>1892.0033333333345</v>
          </cell>
          <cell r="Y263">
            <v>746</v>
          </cell>
          <cell r="Z263">
            <v>1049.8033333333306</v>
          </cell>
          <cell r="AA263">
            <v>0</v>
          </cell>
          <cell r="AB263">
            <v>0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I263" t="e">
            <v>#REF!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94803.728571428568</v>
          </cell>
        </row>
        <row r="265">
          <cell r="F265">
            <v>68497</v>
          </cell>
          <cell r="AI265">
            <v>0</v>
          </cell>
          <cell r="AK265">
            <v>68497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6694.7285714285717</v>
          </cell>
        </row>
        <row r="268">
          <cell r="F268">
            <v>413.3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413.3</v>
          </cell>
        </row>
        <row r="269">
          <cell r="F269">
            <v>0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0</v>
          </cell>
        </row>
        <row r="270">
          <cell r="F270">
            <v>1581.4285714285716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1581.4285714285716</v>
          </cell>
        </row>
        <row r="271">
          <cell r="F271">
            <v>3500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3500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0</v>
          </cell>
        </row>
        <row r="273">
          <cell r="F273">
            <v>1200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1200</v>
          </cell>
        </row>
        <row r="274">
          <cell r="F274">
            <v>4100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4100</v>
          </cell>
        </row>
        <row r="275">
          <cell r="F275">
            <v>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952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I276">
            <v>1370</v>
          </cell>
          <cell r="AK276">
            <v>123466.05675324675</v>
          </cell>
        </row>
        <row r="277">
          <cell r="F277">
            <v>1796</v>
          </cell>
          <cell r="G277">
            <v>162</v>
          </cell>
          <cell r="H277">
            <v>425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I277">
            <v>710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Q278">
            <v>0</v>
          </cell>
          <cell r="R278">
            <v>0</v>
          </cell>
          <cell r="S278">
            <v>1561.82</v>
          </cell>
          <cell r="T278">
            <v>554.80543636363632</v>
          </cell>
          <cell r="U278">
            <v>577.28729090909087</v>
          </cell>
          <cell r="V278">
            <v>0</v>
          </cell>
          <cell r="W278">
            <v>0</v>
          </cell>
          <cell r="X278">
            <v>640.95000000000005</v>
          </cell>
          <cell r="Y278">
            <v>164</v>
          </cell>
          <cell r="Z278">
            <v>228.58636363636367</v>
          </cell>
          <cell r="AA278">
            <v>0</v>
          </cell>
          <cell r="AB278">
            <v>0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I278">
            <v>1174.4000000000001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I279">
            <v>4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I280">
            <v>814.4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I281">
            <v>356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I282">
            <v>250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#REF!</v>
          </cell>
          <cell r="AJ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I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I285">
            <v>14738.47387878788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5357.15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3336.333333333333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364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I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107892.58341991341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I292">
            <v>595.26666666666665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Q293">
            <v>0</v>
          </cell>
          <cell r="R293">
            <v>0</v>
          </cell>
          <cell r="S293">
            <v>2686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406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315</v>
          </cell>
          <cell r="AD293">
            <v>0</v>
          </cell>
          <cell r="AE293">
            <v>0</v>
          </cell>
          <cell r="AF293">
            <v>454</v>
          </cell>
          <cell r="AG293">
            <v>461</v>
          </cell>
          <cell r="AH293">
            <v>0</v>
          </cell>
          <cell r="AI293">
            <v>4491.7666666666664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I294">
            <v>0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#REF!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I297">
            <v>0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G299">
            <v>0</v>
          </cell>
          <cell r="H299">
            <v>0</v>
          </cell>
          <cell r="P299">
            <v>41.333333333333336</v>
          </cell>
          <cell r="Q299">
            <v>0</v>
          </cell>
          <cell r="R299">
            <v>0</v>
          </cell>
          <cell r="S299">
            <v>352.99999999999994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561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I299" t="e">
            <v>#REF!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I300">
            <v>0</v>
          </cell>
          <cell r="AK300">
            <v>4267.7366666666667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-1</v>
          </cell>
          <cell r="AG302">
            <v>2</v>
          </cell>
          <cell r="AH302">
            <v>-3</v>
          </cell>
          <cell r="AI302">
            <v>0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I303">
            <v>0</v>
          </cell>
          <cell r="AK303">
            <v>107892.58341991341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107892.58341991341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107892.58341991341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1806</v>
          </cell>
          <cell r="AM332">
            <v>1326</v>
          </cell>
        </row>
        <row r="333">
          <cell r="AI333" t="e">
            <v>#REF!</v>
          </cell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I334">
            <v>0</v>
          </cell>
          <cell r="AJ334">
            <v>36</v>
          </cell>
          <cell r="AK334">
            <v>413.3</v>
          </cell>
          <cell r="AM334">
            <v>413.3</v>
          </cell>
        </row>
        <row r="335">
          <cell r="AI335">
            <v>5357.15</v>
          </cell>
          <cell r="AJ335">
            <v>36</v>
          </cell>
          <cell r="AK335">
            <v>-142</v>
          </cell>
          <cell r="AM335">
            <v>-141</v>
          </cell>
        </row>
        <row r="336">
          <cell r="AI336">
            <v>4025.8545454545456</v>
          </cell>
          <cell r="AK336">
            <v>1581.4285714285716</v>
          </cell>
          <cell r="AM336">
            <v>1581.4285714285716</v>
          </cell>
        </row>
        <row r="337">
          <cell r="AI337">
            <v>0</v>
          </cell>
          <cell r="AK337">
            <v>3500</v>
          </cell>
          <cell r="AM337">
            <v>3500</v>
          </cell>
        </row>
        <row r="338">
          <cell r="AI338">
            <v>0</v>
          </cell>
          <cell r="AK338">
            <v>0</v>
          </cell>
          <cell r="AM338">
            <v>821</v>
          </cell>
        </row>
        <row r="339">
          <cell r="AI339">
            <v>0</v>
          </cell>
          <cell r="AK339">
            <v>1200</v>
          </cell>
          <cell r="AM339">
            <v>1200</v>
          </cell>
        </row>
        <row r="340">
          <cell r="AI340">
            <v>4672</v>
          </cell>
          <cell r="AK340">
            <v>4100</v>
          </cell>
          <cell r="AM340">
            <v>0</v>
          </cell>
        </row>
        <row r="341">
          <cell r="AI341">
            <v>1640</v>
          </cell>
          <cell r="AK341">
            <v>0</v>
          </cell>
          <cell r="AM341">
            <v>0</v>
          </cell>
        </row>
        <row r="342">
          <cell r="AI342">
            <v>952</v>
          </cell>
          <cell r="AK342">
            <v>5677</v>
          </cell>
          <cell r="AM342">
            <v>5223</v>
          </cell>
        </row>
        <row r="343">
          <cell r="AI343">
            <v>1370</v>
          </cell>
          <cell r="AK343">
            <v>2434.4181818181823</v>
          </cell>
          <cell r="AM343">
            <v>2353.5272727272732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0</v>
          </cell>
          <cell r="AM346">
            <v>0</v>
          </cell>
        </row>
        <row r="347">
          <cell r="AI347">
            <v>814.4</v>
          </cell>
          <cell r="AK347">
            <v>4810</v>
          </cell>
          <cell r="AM347">
            <v>4213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1902</v>
          </cell>
          <cell r="AM348">
            <v>1394</v>
          </cell>
        </row>
        <row r="349">
          <cell r="AI349">
            <v>0</v>
          </cell>
          <cell r="AK349">
            <v>1056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1110</v>
          </cell>
        </row>
        <row r="351">
          <cell r="AI351">
            <v>295</v>
          </cell>
          <cell r="AK351">
            <v>742</v>
          </cell>
          <cell r="AM351">
            <v>0</v>
          </cell>
        </row>
        <row r="352">
          <cell r="AI352">
            <v>0</v>
          </cell>
          <cell r="AK352">
            <v>0</v>
          </cell>
          <cell r="AM352">
            <v>0</v>
          </cell>
        </row>
        <row r="353">
          <cell r="AI353">
            <v>0</v>
          </cell>
          <cell r="AK353">
            <v>5</v>
          </cell>
          <cell r="AM353">
            <v>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577.5090909090909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364</v>
          </cell>
          <cell r="AM357">
            <v>364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4267.7366666666667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лютий</v>
          </cell>
          <cell r="G386">
            <v>0</v>
          </cell>
          <cell r="P386" t="str">
            <v>лютий</v>
          </cell>
          <cell r="X386" t="str">
            <v>лютий</v>
          </cell>
          <cell r="Y386">
            <v>104</v>
          </cell>
          <cell r="AC386" t="str">
            <v>лютий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G387">
            <v>0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I390">
            <v>8.6666666666666661</v>
          </cell>
          <cell r="AJ390">
            <v>0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I391">
            <v>22</v>
          </cell>
          <cell r="AJ391">
            <v>15.333333333333332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I392">
            <v>5.333333333333333</v>
          </cell>
          <cell r="AJ392">
            <v>3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I398">
            <v>491.66666666666669</v>
          </cell>
          <cell r="AJ398">
            <v>347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I399">
            <v>0</v>
          </cell>
          <cell r="AJ399">
            <v>0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I400">
            <v>91</v>
          </cell>
          <cell r="AJ400">
            <v>68.833333333333343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I401">
            <v>4.666666666666667</v>
          </cell>
          <cell r="AJ401">
            <v>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I403">
            <v>49</v>
          </cell>
          <cell r="AJ403">
            <v>45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I405">
            <v>43</v>
          </cell>
          <cell r="AJ405">
            <v>39.666666666666664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H407">
            <v>122</v>
          </cell>
          <cell r="P407">
            <v>0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I412">
            <v>0</v>
          </cell>
          <cell r="AJ412">
            <v>0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I417">
            <v>69</v>
          </cell>
          <cell r="AJ417">
            <v>52.333333333333336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I418">
            <v>177</v>
          </cell>
          <cell r="AJ418">
            <v>104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I420">
            <v>6</v>
          </cell>
          <cell r="AJ420">
            <v>4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I422">
            <v>13.333333333333334</v>
          </cell>
          <cell r="AJ422">
            <v>9.3333333333333339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I424">
            <v>0</v>
          </cell>
          <cell r="AJ424">
            <v>0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I425">
            <v>12</v>
          </cell>
          <cell r="AJ425">
            <v>8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I426">
            <v>0</v>
          </cell>
          <cell r="AJ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I427">
            <v>4.333333333333333</v>
          </cell>
          <cell r="AJ427">
            <v>1.6666666666666665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I433">
            <v>0</v>
          </cell>
          <cell r="AJ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I434">
            <v>0</v>
          </cell>
          <cell r="AJ434">
            <v>0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I440">
            <v>0</v>
          </cell>
          <cell r="AJ440">
            <v>0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I443">
            <v>0</v>
          </cell>
          <cell r="AJ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AP17" t="str">
            <v>ГОЛОВА ПРАЛІННЯ АК КЕ</v>
          </cell>
        </row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0"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AQ38">
            <v>468</v>
          </cell>
        </row>
        <row r="39"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AL40">
            <v>0</v>
          </cell>
        </row>
        <row r="41"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Q46">
            <v>1683.0160000000001</v>
          </cell>
          <cell r="R46">
            <v>2125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V46">
            <v>264.488</v>
          </cell>
          <cell r="W46">
            <v>431</v>
          </cell>
          <cell r="X46">
            <v>4384.8755454545462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1635.8175757575736</v>
          </cell>
          <cell r="AD46">
            <v>998.3413333333333</v>
          </cell>
          <cell r="AE46">
            <v>844.68000000000006</v>
          </cell>
          <cell r="AF46">
            <v>4864.9509090909087</v>
          </cell>
          <cell r="AG46">
            <v>4394</v>
          </cell>
          <cell r="AH46">
            <v>470.95090909090914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</row>
        <row r="47">
          <cell r="F47">
            <v>0.8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Q49">
            <v>113.33333333333334</v>
          </cell>
          <cell r="S49">
            <v>1332</v>
          </cell>
          <cell r="T49">
            <v>666</v>
          </cell>
          <cell r="U49">
            <v>666</v>
          </cell>
          <cell r="V49">
            <v>26.626666666666665</v>
          </cell>
          <cell r="X49">
            <v>543</v>
          </cell>
          <cell r="Y49">
            <v>228</v>
          </cell>
          <cell r="Z49">
            <v>315</v>
          </cell>
          <cell r="AA49">
            <v>40.784000000000006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Q50">
            <v>1194.9680000000001</v>
          </cell>
          <cell r="R50">
            <v>1386</v>
          </cell>
          <cell r="S50">
            <v>730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55</v>
          </cell>
          <cell r="Y50">
            <v>23</v>
          </cell>
          <cell r="Z50">
            <v>32</v>
          </cell>
          <cell r="AA50">
            <v>148.624</v>
          </cell>
          <cell r="AB50">
            <v>292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I50">
            <v>56</v>
          </cell>
          <cell r="AJ50">
            <v>-158.35733333333337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  <cell r="AP50">
            <v>4507.7466666666669</v>
          </cell>
          <cell r="AQ50">
            <v>1218.424</v>
          </cell>
          <cell r="AR50">
            <v>3289.3226666666669</v>
          </cell>
        </row>
        <row r="51">
          <cell r="G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142</v>
          </cell>
          <cell r="Y51">
            <v>60</v>
          </cell>
          <cell r="Z51">
            <v>82</v>
          </cell>
          <cell r="AA51">
            <v>23.200000000000003</v>
          </cell>
          <cell r="AB51">
            <v>20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Q52">
            <v>54080</v>
          </cell>
          <cell r="R52">
            <v>61402</v>
          </cell>
          <cell r="S52">
            <v>21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50</v>
          </cell>
          <cell r="Y52">
            <v>21</v>
          </cell>
          <cell r="Z52">
            <v>29</v>
          </cell>
          <cell r="AA52">
            <v>38582.249838047945</v>
          </cell>
          <cell r="AB52">
            <v>76301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I52">
            <v>0</v>
          </cell>
          <cell r="AJ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  <cell r="AP52">
            <v>253968</v>
          </cell>
          <cell r="AQ52">
            <v>117854.09772292766</v>
          </cell>
          <cell r="AR52">
            <v>136113.90227707234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Q53">
            <v>54080</v>
          </cell>
          <cell r="R53">
            <v>61402</v>
          </cell>
          <cell r="S53">
            <v>929</v>
          </cell>
          <cell r="T53">
            <v>724.62</v>
          </cell>
          <cell r="U53">
            <v>204.38</v>
          </cell>
          <cell r="V53">
            <v>43451.652439024387</v>
          </cell>
          <cell r="W53">
            <v>93632</v>
          </cell>
          <cell r="X53">
            <v>783</v>
          </cell>
          <cell r="Y53">
            <v>329</v>
          </cell>
          <cell r="Z53">
            <v>454</v>
          </cell>
          <cell r="AA53">
            <v>38582.249838047945</v>
          </cell>
          <cell r="AB53">
            <v>46301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I53">
            <v>0</v>
          </cell>
          <cell r="AJ53">
            <v>0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Q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A54">
            <v>0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21522</v>
          </cell>
          <cell r="T55">
            <v>21522</v>
          </cell>
          <cell r="U55">
            <v>0</v>
          </cell>
          <cell r="V55">
            <v>0</v>
          </cell>
          <cell r="X55">
            <v>25680</v>
          </cell>
          <cell r="Y55">
            <v>10797</v>
          </cell>
          <cell r="Z55">
            <v>14883</v>
          </cell>
          <cell r="AA55">
            <v>0</v>
          </cell>
          <cell r="AB55">
            <v>0</v>
          </cell>
          <cell r="AC55">
            <v>22580</v>
          </cell>
          <cell r="AD55">
            <v>9180</v>
          </cell>
          <cell r="AE55">
            <v>13400</v>
          </cell>
          <cell r="AF55">
            <v>1242.3679999999999</v>
          </cell>
          <cell r="AG55">
            <v>809</v>
          </cell>
          <cell r="AH55">
            <v>0</v>
          </cell>
          <cell r="AI55">
            <v>1225</v>
          </cell>
          <cell r="AJ55">
            <v>-1430.04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3026</v>
          </cell>
          <cell r="R56">
            <v>2369</v>
          </cell>
          <cell r="S56">
            <v>21522</v>
          </cell>
          <cell r="T56">
            <v>21522</v>
          </cell>
          <cell r="U56">
            <v>0</v>
          </cell>
          <cell r="V56">
            <v>582.72727272727275</v>
          </cell>
          <cell r="W56">
            <v>745</v>
          </cell>
          <cell r="X56">
            <v>25680</v>
          </cell>
          <cell r="Y56">
            <v>10797</v>
          </cell>
          <cell r="Z56">
            <v>14883</v>
          </cell>
          <cell r="AA56">
            <v>517.72727272727275</v>
          </cell>
          <cell r="AB56">
            <v>662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I56">
            <v>306</v>
          </cell>
          <cell r="AJ56">
            <v>-704.5454545454545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0</v>
          </cell>
          <cell r="U57">
            <v>0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0</v>
          </cell>
          <cell r="AG57">
            <v>136</v>
          </cell>
          <cell r="AH57">
            <v>0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169</v>
          </cell>
          <cell r="AR57">
            <v>438</v>
          </cell>
        </row>
        <row r="58">
          <cell r="F58">
            <v>7</v>
          </cell>
          <cell r="G58">
            <v>0</v>
          </cell>
          <cell r="H58">
            <v>0</v>
          </cell>
          <cell r="P58">
            <v>62.666666666666664</v>
          </cell>
          <cell r="Q58">
            <v>968</v>
          </cell>
          <cell r="R58">
            <v>610</v>
          </cell>
          <cell r="S58">
            <v>2524</v>
          </cell>
          <cell r="T58">
            <v>2524</v>
          </cell>
          <cell r="U58">
            <v>0</v>
          </cell>
          <cell r="V58">
            <v>186</v>
          </cell>
          <cell r="W58">
            <v>229</v>
          </cell>
          <cell r="X58">
            <v>0</v>
          </cell>
          <cell r="Y58">
            <v>0</v>
          </cell>
          <cell r="Z58">
            <v>0</v>
          </cell>
          <cell r="AA58">
            <v>165</v>
          </cell>
          <cell r="AB58">
            <v>205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I58">
            <v>103</v>
          </cell>
          <cell r="AJ58">
            <v>-253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Q59">
            <v>0</v>
          </cell>
          <cell r="S59">
            <v>979.22</v>
          </cell>
          <cell r="T59">
            <v>479.81779999999998</v>
          </cell>
          <cell r="U59">
            <v>499.40220000000005</v>
          </cell>
          <cell r="V59">
            <v>0</v>
          </cell>
          <cell r="X59">
            <v>300.57554545454542</v>
          </cell>
          <cell r="Y59">
            <v>126</v>
          </cell>
          <cell r="Z59">
            <v>174.57554545454542</v>
          </cell>
          <cell r="AA59">
            <v>0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I59">
            <v>0</v>
          </cell>
          <cell r="AJ59">
            <v>0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Q60">
            <v>4149</v>
          </cell>
          <cell r="R60">
            <v>3886</v>
          </cell>
          <cell r="S60">
            <v>54</v>
          </cell>
          <cell r="T60">
            <v>26</v>
          </cell>
          <cell r="U60">
            <v>27</v>
          </cell>
          <cell r="V60">
            <v>1299</v>
          </cell>
          <cell r="W60">
            <v>2064</v>
          </cell>
          <cell r="X60">
            <v>17</v>
          </cell>
          <cell r="Y60">
            <v>7</v>
          </cell>
          <cell r="Z60">
            <v>10</v>
          </cell>
          <cell r="AA60">
            <v>1383</v>
          </cell>
          <cell r="AB60">
            <v>2209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I60">
            <v>155</v>
          </cell>
          <cell r="AJ60">
            <v>-84.666666666666742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Q61">
            <v>0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A61">
            <v>0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I61">
            <v>0</v>
          </cell>
          <cell r="AJ61">
            <v>0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0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Q63">
            <v>0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A63">
            <v>0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I63">
            <v>0</v>
          </cell>
          <cell r="AJ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31</v>
          </cell>
          <cell r="U64">
            <v>162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0</v>
          </cell>
          <cell r="AI64">
            <v>155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Q65">
            <v>2567.7454545454548</v>
          </cell>
          <cell r="R65">
            <v>2254</v>
          </cell>
          <cell r="S65">
            <v>-474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1029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-117</v>
          </cell>
          <cell r="AD65">
            <v>1791.7636363636364</v>
          </cell>
          <cell r="AE65">
            <v>1791.7636363636364</v>
          </cell>
          <cell r="AF65">
            <v>266</v>
          </cell>
          <cell r="AG65">
            <v>266</v>
          </cell>
          <cell r="AH65">
            <v>0</v>
          </cell>
          <cell r="AI65">
            <v>0</v>
          </cell>
          <cell r="AJ65">
            <v>154.23636363636365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  <cell r="AQ65">
            <v>2319.5</v>
          </cell>
          <cell r="AR65">
            <v>6326.7601818181811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927.72727272727275</v>
          </cell>
          <cell r="R66">
            <v>1097</v>
          </cell>
          <cell r="S66">
            <v>0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0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0</v>
          </cell>
          <cell r="AE66">
            <v>261.09090909090912</v>
          </cell>
          <cell r="AF66">
            <v>0</v>
          </cell>
          <cell r="AG66">
            <v>318</v>
          </cell>
          <cell r="AH66">
            <v>0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549</v>
          </cell>
          <cell r="AR66">
            <v>1822.818181818182</v>
          </cell>
        </row>
        <row r="67">
          <cell r="G67">
            <v>0</v>
          </cell>
          <cell r="H67">
            <v>71</v>
          </cell>
          <cell r="P67">
            <v>37</v>
          </cell>
          <cell r="Q67">
            <v>51</v>
          </cell>
          <cell r="R67">
            <v>60</v>
          </cell>
          <cell r="S67">
            <v>2402</v>
          </cell>
          <cell r="T67">
            <v>277.48</v>
          </cell>
          <cell r="U67">
            <v>1457.52</v>
          </cell>
          <cell r="V67">
            <v>20</v>
          </cell>
          <cell r="W67">
            <v>33</v>
          </cell>
          <cell r="X67">
            <v>-549</v>
          </cell>
          <cell r="Y67">
            <v>202</v>
          </cell>
          <cell r="Z67">
            <v>278</v>
          </cell>
          <cell r="AA67">
            <v>15</v>
          </cell>
          <cell r="AB67">
            <v>24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I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Q68">
            <v>297</v>
          </cell>
          <cell r="R68">
            <v>330</v>
          </cell>
          <cell r="S68">
            <v>1389</v>
          </cell>
          <cell r="T68">
            <v>347.25</v>
          </cell>
          <cell r="U68">
            <v>1041.75</v>
          </cell>
          <cell r="V68">
            <v>116</v>
          </cell>
          <cell r="W68">
            <v>190</v>
          </cell>
          <cell r="X68">
            <v>1415</v>
          </cell>
          <cell r="Y68">
            <v>595</v>
          </cell>
          <cell r="Z68">
            <v>820</v>
          </cell>
          <cell r="AA68">
            <v>87</v>
          </cell>
          <cell r="AB68">
            <v>137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I68">
            <v>0</v>
          </cell>
          <cell r="AJ68">
            <v>19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Q69">
            <v>0</v>
          </cell>
          <cell r="S69">
            <v>500.5</v>
          </cell>
          <cell r="T69">
            <v>0</v>
          </cell>
          <cell r="U69">
            <v>0</v>
          </cell>
          <cell r="V69">
            <v>0</v>
          </cell>
          <cell r="X69">
            <v>302.54545454545456</v>
          </cell>
          <cell r="Y69">
            <v>127</v>
          </cell>
          <cell r="Z69">
            <v>175.54545454545456</v>
          </cell>
          <cell r="AA69">
            <v>0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0</v>
          </cell>
          <cell r="AJ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 t="e">
            <v>#REF!</v>
          </cell>
          <cell r="S70">
            <v>28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17</v>
          </cell>
          <cell r="Y70">
            <v>7</v>
          </cell>
          <cell r="Z70">
            <v>10</v>
          </cell>
          <cell r="AA70">
            <v>430.9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0</v>
          </cell>
          <cell r="AJ70">
            <v>-1285.7636363636364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  <cell r="AP70" t="e">
            <v>#REF!</v>
          </cell>
          <cell r="AQ70" t="e">
            <v>#REF!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 t="e">
            <v>#REF!</v>
          </cell>
          <cell r="S71">
            <v>160</v>
          </cell>
          <cell r="T71">
            <v>0</v>
          </cell>
          <cell r="U71">
            <v>0</v>
          </cell>
          <cell r="V71">
            <v>0</v>
          </cell>
          <cell r="X71">
            <v>97</v>
          </cell>
          <cell r="Y71">
            <v>41</v>
          </cell>
          <cell r="Z71">
            <v>56</v>
          </cell>
          <cell r="AA71">
            <v>0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I71">
            <v>0</v>
          </cell>
          <cell r="AJ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  <cell r="AP71" t="e">
            <v>#REF!</v>
          </cell>
          <cell r="AQ71" t="e">
            <v>#REF!</v>
          </cell>
        </row>
        <row r="72">
          <cell r="F72">
            <v>0</v>
          </cell>
          <cell r="G72">
            <v>0</v>
          </cell>
          <cell r="P72">
            <v>360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0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0</v>
          </cell>
          <cell r="AD72">
            <v>423.85066666666671</v>
          </cell>
          <cell r="AE72">
            <v>380.04</v>
          </cell>
          <cell r="AF72">
            <v>0</v>
          </cell>
          <cell r="AG72">
            <v>0</v>
          </cell>
          <cell r="AH72">
            <v>0</v>
          </cell>
          <cell r="AI72">
            <v>35</v>
          </cell>
          <cell r="AJ72">
            <v>-44.850666666666712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</row>
        <row r="73">
          <cell r="G73">
            <v>0</v>
          </cell>
          <cell r="P73">
            <v>0</v>
          </cell>
          <cell r="Q73">
            <v>0</v>
          </cell>
          <cell r="S73">
            <v>1558</v>
          </cell>
          <cell r="T73">
            <v>0</v>
          </cell>
          <cell r="U73">
            <v>0</v>
          </cell>
          <cell r="V73">
            <v>0</v>
          </cell>
          <cell r="X73">
            <v>1785</v>
          </cell>
          <cell r="Y73">
            <v>750</v>
          </cell>
          <cell r="Z73">
            <v>1035</v>
          </cell>
          <cell r="AA73">
            <v>0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I73">
            <v>0</v>
          </cell>
          <cell r="AJ73">
            <v>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</row>
        <row r="74">
          <cell r="G74">
            <v>0</v>
          </cell>
          <cell r="P74">
            <v>-189.52</v>
          </cell>
          <cell r="Q74">
            <v>483.76</v>
          </cell>
          <cell r="S74">
            <v>0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0</v>
          </cell>
          <cell r="Y74">
            <v>192.512</v>
          </cell>
          <cell r="Z74">
            <v>0</v>
          </cell>
          <cell r="AA74">
            <v>120.512</v>
          </cell>
          <cell r="AC74">
            <v>0</v>
          </cell>
          <cell r="AD74">
            <v>0</v>
          </cell>
          <cell r="AE74">
            <v>0</v>
          </cell>
          <cell r="AF74">
            <v>43.810666666666691</v>
          </cell>
          <cell r="AG74">
            <v>379</v>
          </cell>
          <cell r="AH74">
            <v>0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Q75">
            <v>304.76</v>
          </cell>
          <cell r="S75">
            <v>390.26666666666665</v>
          </cell>
          <cell r="T75">
            <v>100.1</v>
          </cell>
          <cell r="U75">
            <v>290.16666666666663</v>
          </cell>
          <cell r="V75">
            <v>74.808000000000021</v>
          </cell>
          <cell r="X75">
            <v>201.3</v>
          </cell>
          <cell r="Y75">
            <v>85</v>
          </cell>
          <cell r="Z75">
            <v>116.30000000000001</v>
          </cell>
          <cell r="AA75">
            <v>25.711999999999989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J75">
            <v>-284.25066666666669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Q77">
            <v>80.800000000000011</v>
          </cell>
          <cell r="S77">
            <v>390.26666666666665</v>
          </cell>
          <cell r="T77">
            <v>100.1</v>
          </cell>
          <cell r="U77">
            <v>290.16666666666663</v>
          </cell>
          <cell r="V77">
            <v>40.400000000000006</v>
          </cell>
          <cell r="X77">
            <v>201.3</v>
          </cell>
          <cell r="Y77">
            <v>85</v>
          </cell>
          <cell r="Z77">
            <v>116.30000000000001</v>
          </cell>
          <cell r="AA77">
            <v>27.200000000000003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Q78">
            <v>98.2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37.799999999999997</v>
          </cell>
          <cell r="X78">
            <v>62</v>
          </cell>
          <cell r="Y78">
            <v>26</v>
          </cell>
          <cell r="Z78">
            <v>36</v>
          </cell>
          <cell r="AA78">
            <v>67.599999999999994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Q79">
            <v>7.5</v>
          </cell>
          <cell r="S79">
            <v>0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Q80">
            <v>77353.513454545449</v>
          </cell>
          <cell r="R80">
            <v>83057</v>
          </cell>
          <cell r="S80">
            <v>38.333333333333336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53</v>
          </cell>
          <cell r="Y80">
            <v>22</v>
          </cell>
          <cell r="Z80">
            <v>31</v>
          </cell>
          <cell r="AA80">
            <v>42067.557110775218</v>
          </cell>
          <cell r="AB80">
            <v>81399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I80">
            <v>2032</v>
          </cell>
          <cell r="AJ80">
            <v>-2476.5650909090909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  <cell r="AP80">
            <v>317284.31872727274</v>
          </cell>
          <cell r="AQ80" t="e">
            <v>#REF!</v>
          </cell>
          <cell r="AR80" t="e">
            <v>#REF!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J81">
            <v>0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</row>
        <row r="82">
          <cell r="G82">
            <v>0</v>
          </cell>
          <cell r="H82">
            <v>0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43</v>
          </cell>
          <cell r="AG83">
            <v>43</v>
          </cell>
          <cell r="AH83">
            <v>0</v>
          </cell>
          <cell r="AJ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V84">
            <v>48530.928802660754</v>
          </cell>
          <cell r="W84">
            <v>101508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I84">
            <v>2032</v>
          </cell>
          <cell r="AJ84">
            <v>-2476.5650909090909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S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X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C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I85">
            <v>0</v>
          </cell>
          <cell r="AJ85">
            <v>0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</row>
        <row r="86"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27965.65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</row>
        <row r="87">
          <cell r="F87">
            <v>8046</v>
          </cell>
          <cell r="G87">
            <v>8046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I88">
            <v>29</v>
          </cell>
          <cell r="AJ88">
            <v>7.6666666666666643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0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0</v>
          </cell>
          <cell r="AI90">
            <v>2061</v>
          </cell>
          <cell r="AJ90">
            <v>-2468.8984242424249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0</v>
          </cell>
          <cell r="T91">
            <v>0</v>
          </cell>
          <cell r="U91">
            <v>0</v>
          </cell>
          <cell r="V91">
            <v>943.72727272727275</v>
          </cell>
          <cell r="W91">
            <v>1353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269</v>
          </cell>
          <cell r="AG91">
            <v>2881</v>
          </cell>
          <cell r="AH91">
            <v>0</v>
          </cell>
          <cell r="AI91">
            <v>306</v>
          </cell>
          <cell r="AJ91">
            <v>-647.63636363636351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H92">
            <v>-3</v>
          </cell>
          <cell r="AJ92">
            <v>0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>
            <v>0</v>
          </cell>
          <cell r="AO93">
            <v>1616</v>
          </cell>
          <cell r="AP93" t="e">
            <v>#REF!</v>
          </cell>
        </row>
        <row r="94"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>
            <v>0</v>
          </cell>
          <cell r="AP94" t="e">
            <v>#REF!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I95">
            <v>0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I96">
            <v>0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D97">
            <v>25802.811515151516</v>
          </cell>
          <cell r="AF97">
            <v>266</v>
          </cell>
          <cell r="AG97">
            <v>266</v>
          </cell>
          <cell r="AH97">
            <v>0</v>
          </cell>
          <cell r="AI97">
            <v>0</v>
          </cell>
          <cell r="AJ97">
            <v>0</v>
          </cell>
          <cell r="AK97">
            <v>3695</v>
          </cell>
          <cell r="AN97" t="e">
            <v>#REF!</v>
          </cell>
          <cell r="AP97" t="e">
            <v>#REF!</v>
          </cell>
        </row>
        <row r="98">
          <cell r="P98">
            <v>992</v>
          </cell>
          <cell r="S98">
            <v>106</v>
          </cell>
          <cell r="X98">
            <v>116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</row>
        <row r="99">
          <cell r="P99">
            <v>976</v>
          </cell>
          <cell r="S99">
            <v>106</v>
          </cell>
          <cell r="X99">
            <v>116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116</v>
          </cell>
          <cell r="AC100">
            <v>0</v>
          </cell>
          <cell r="AF100">
            <v>861</v>
          </cell>
          <cell r="AG100">
            <v>861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85097.370909090911</v>
          </cell>
          <cell r="AM100">
            <v>40210.957581756855</v>
          </cell>
          <cell r="AN100" t="e">
            <v>#REF!</v>
          </cell>
          <cell r="AP100" t="e">
            <v>#REF!</v>
          </cell>
        </row>
        <row r="101">
          <cell r="F101">
            <v>93</v>
          </cell>
          <cell r="P101">
            <v>810</v>
          </cell>
          <cell r="Q101">
            <v>-0.32000000000000028</v>
          </cell>
          <cell r="R101">
            <v>31</v>
          </cell>
          <cell r="S101">
            <v>206</v>
          </cell>
          <cell r="T101">
            <v>-0.3360000000000003</v>
          </cell>
          <cell r="W101">
            <v>2</v>
          </cell>
          <cell r="X101">
            <v>459</v>
          </cell>
          <cell r="Y101">
            <v>0.28000000000000114</v>
          </cell>
          <cell r="AB101">
            <v>10</v>
          </cell>
          <cell r="AC101">
            <v>-117</v>
          </cell>
          <cell r="AD101">
            <v>0.35200000000000031</v>
          </cell>
          <cell r="AE101">
            <v>0.35200000000000031</v>
          </cell>
          <cell r="AF101">
            <v>266</v>
          </cell>
          <cell r="AG101">
            <v>266</v>
          </cell>
          <cell r="AH101">
            <v>0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</row>
        <row r="102">
          <cell r="F102">
            <v>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</row>
        <row r="103">
          <cell r="F103">
            <v>639</v>
          </cell>
          <cell r="P103">
            <v>1206</v>
          </cell>
          <cell r="Q103">
            <v>0</v>
          </cell>
          <cell r="S103">
            <v>-680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</row>
        <row r="104">
          <cell r="F104">
            <v>0</v>
          </cell>
          <cell r="P104">
            <v>800</v>
          </cell>
          <cell r="Q104">
            <v>-0.32000000000000028</v>
          </cell>
          <cell r="R104">
            <v>31</v>
          </cell>
          <cell r="S104">
            <v>0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</row>
        <row r="105">
          <cell r="F105">
            <v>0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0</v>
          </cell>
          <cell r="T105">
            <v>-0.42800000000000082</v>
          </cell>
          <cell r="W105">
            <v>79</v>
          </cell>
          <cell r="X105">
            <v>0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</row>
        <row r="106"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K106">
            <v>0</v>
          </cell>
          <cell r="AN106" t="e">
            <v>#REF!</v>
          </cell>
          <cell r="AP106" t="e">
            <v>#REF!</v>
          </cell>
        </row>
        <row r="107">
          <cell r="F107">
            <v>0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0</v>
          </cell>
          <cell r="AN107" t="e">
            <v>#REF!</v>
          </cell>
          <cell r="AP107" t="e">
            <v>#REF!</v>
          </cell>
        </row>
        <row r="108">
          <cell r="F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</row>
        <row r="109">
          <cell r="F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</row>
        <row r="110">
          <cell r="F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</row>
        <row r="111">
          <cell r="F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N111" t="e">
            <v>#REF!</v>
          </cell>
          <cell r="AP111" t="e">
            <v>#REF!</v>
          </cell>
        </row>
        <row r="112">
          <cell r="F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0</v>
          </cell>
          <cell r="T112">
            <v>0</v>
          </cell>
          <cell r="W112">
            <v>366</v>
          </cell>
          <cell r="X112">
            <v>0</v>
          </cell>
          <cell r="Y112">
            <v>0</v>
          </cell>
          <cell r="AB112">
            <v>251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</row>
        <row r="113">
          <cell r="F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0</v>
          </cell>
          <cell r="T113">
            <v>0</v>
          </cell>
          <cell r="W113">
            <v>57</v>
          </cell>
          <cell r="X113">
            <v>0</v>
          </cell>
          <cell r="Y113">
            <v>0</v>
          </cell>
          <cell r="AB113">
            <v>7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N113">
            <v>19</v>
          </cell>
          <cell r="AP113">
            <v>21</v>
          </cell>
        </row>
        <row r="114">
          <cell r="F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M114">
            <v>0</v>
          </cell>
          <cell r="AN114" t="e">
            <v>#REF!</v>
          </cell>
          <cell r="AP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M115">
            <v>0</v>
          </cell>
          <cell r="AP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N121" t="e">
            <v>#REF!</v>
          </cell>
          <cell r="AP121" t="e">
            <v>#REF!</v>
          </cell>
        </row>
        <row r="122">
          <cell r="F122">
            <v>100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100</v>
          </cell>
          <cell r="AN122" t="e">
            <v>#REF!</v>
          </cell>
          <cell r="AP122" t="e">
            <v>#REF!</v>
          </cell>
        </row>
        <row r="123">
          <cell r="F123">
            <v>3480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0</v>
          </cell>
          <cell r="AN123" t="e">
            <v>#REF!</v>
          </cell>
          <cell r="AP123" t="e">
            <v>#REF!</v>
          </cell>
        </row>
        <row r="124">
          <cell r="F124">
            <v>3480</v>
          </cell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F125">
            <v>0</v>
          </cell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K125">
            <v>0</v>
          </cell>
          <cell r="AL125">
            <v>-8132.8846363636376</v>
          </cell>
          <cell r="AP125" t="e">
            <v>#REF!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L128">
            <v>5340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  <cell r="AL129">
            <v>9106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  <cell r="AP131" t="e">
            <v>#REF!</v>
          </cell>
          <cell r="AR131" t="e">
            <v>#REF!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K133">
            <v>-1951.236272727273</v>
          </cell>
          <cell r="AO133">
            <v>0</v>
          </cell>
          <cell r="AP133" t="e">
            <v>#REF!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7211.7360636363592</v>
          </cell>
          <cell r="AO134">
            <v>0</v>
          </cell>
          <cell r="AP134" t="e">
            <v>#REF!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58108</v>
          </cell>
          <cell r="AM135">
            <v>58108</v>
          </cell>
          <cell r="AO135">
            <v>0</v>
          </cell>
          <cell r="AP135">
            <v>0</v>
          </cell>
          <cell r="AQ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82229</v>
          </cell>
          <cell r="AM137">
            <v>82229</v>
          </cell>
          <cell r="AO137">
            <v>0</v>
          </cell>
          <cell r="AP137">
            <v>36.19</v>
          </cell>
          <cell r="AQ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9418.9862362175918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46.08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12.49</v>
          </cell>
          <cell r="AN142">
            <v>0</v>
          </cell>
          <cell r="AO142" t="e">
            <v>#DIV/0!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14.59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O144" t="e">
            <v>#DIV/0!</v>
          </cell>
          <cell r="AP144" t="e">
            <v>#REF!</v>
          </cell>
          <cell r="AQ144">
            <v>180931</v>
          </cell>
          <cell r="AR144" t="e">
            <v>#REF!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L145">
            <v>49395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57720</v>
          </cell>
          <cell r="AL146">
            <v>57720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S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865.25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N152">
            <v>197</v>
          </cell>
          <cell r="AO152">
            <v>0</v>
          </cell>
          <cell r="AP152">
            <v>9542.2601818181811</v>
          </cell>
        </row>
        <row r="153"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139949</v>
          </cell>
          <cell r="AL154">
            <v>57720</v>
          </cell>
          <cell r="AM154">
            <v>82229</v>
          </cell>
          <cell r="AN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-100</v>
          </cell>
          <cell r="AM155">
            <v>-100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K157">
            <v>4.3796018241005417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F158">
            <v>0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F159">
            <v>320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0</v>
          </cell>
          <cell r="AK159">
            <v>3951.6000000000004</v>
          </cell>
          <cell r="AP159" t="e">
            <v>#REF!</v>
          </cell>
        </row>
        <row r="160">
          <cell r="F160">
            <v>0</v>
          </cell>
          <cell r="P160">
            <v>0</v>
          </cell>
          <cell r="Q160">
            <v>280</v>
          </cell>
          <cell r="S160">
            <v>0</v>
          </cell>
          <cell r="X160">
            <v>0</v>
          </cell>
          <cell r="Y160">
            <v>1196.7</v>
          </cell>
          <cell r="AC160">
            <v>0</v>
          </cell>
          <cell r="AF160">
            <v>141.6</v>
          </cell>
          <cell r="AG160">
            <v>142</v>
          </cell>
          <cell r="AH160">
            <v>-0.40000000000000568</v>
          </cell>
          <cell r="AJ160">
            <v>142</v>
          </cell>
          <cell r="AK160">
            <v>0</v>
          </cell>
        </row>
        <row r="161">
          <cell r="F161">
            <v>320</v>
          </cell>
          <cell r="P161">
            <v>859</v>
          </cell>
          <cell r="Q161">
            <v>2287.7454545454548</v>
          </cell>
          <cell r="S161">
            <v>1389</v>
          </cell>
          <cell r="X161">
            <v>1415</v>
          </cell>
          <cell r="Y161">
            <v>0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5590</v>
          </cell>
          <cell r="AP161" t="e">
            <v>#REF!</v>
          </cell>
        </row>
        <row r="162">
          <cell r="F162">
            <v>0</v>
          </cell>
          <cell r="P162">
            <v>390</v>
          </cell>
          <cell r="Q162">
            <v>776</v>
          </cell>
          <cell r="S162">
            <v>512</v>
          </cell>
          <cell r="X162">
            <v>2374</v>
          </cell>
          <cell r="Y162" t="e">
            <v>#REF!</v>
          </cell>
          <cell r="AB162">
            <v>9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4357</v>
          </cell>
          <cell r="AP162" t="e">
            <v>#REF!</v>
          </cell>
        </row>
        <row r="163">
          <cell r="F163">
            <v>0</v>
          </cell>
          <cell r="P163">
            <v>226</v>
          </cell>
          <cell r="Q163">
            <v>1739.5839999999998</v>
          </cell>
          <cell r="R163">
            <v>800</v>
          </cell>
          <cell r="S163">
            <v>133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226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173</v>
          </cell>
          <cell r="AD163" t="e">
            <v>#REF!</v>
          </cell>
          <cell r="AE163">
            <v>1009.45</v>
          </cell>
          <cell r="AF163">
            <v>90</v>
          </cell>
          <cell r="AG163">
            <v>90</v>
          </cell>
          <cell r="AH163">
            <v>0</v>
          </cell>
          <cell r="AI163">
            <v>0</v>
          </cell>
          <cell r="AJ163" t="e">
            <v>#REF!</v>
          </cell>
          <cell r="AK163">
            <v>848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</row>
        <row r="164">
          <cell r="F164">
            <v>14.170833333333334</v>
          </cell>
          <cell r="P164">
            <v>120</v>
          </cell>
          <cell r="Q164">
            <v>-0.23600000000000065</v>
          </cell>
          <cell r="R164">
            <v>154</v>
          </cell>
          <cell r="S164">
            <v>94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131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9</v>
          </cell>
          <cell r="AC164">
            <v>83</v>
          </cell>
          <cell r="AD164">
            <v>0.28399999999999892</v>
          </cell>
          <cell r="AE164">
            <v>0.28399999999999892</v>
          </cell>
          <cell r="AF164">
            <v>80</v>
          </cell>
          <cell r="AG164">
            <v>80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428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</row>
        <row r="165">
          <cell r="F165">
            <v>14.170833333333334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</row>
        <row r="166">
          <cell r="F166">
            <v>14.170833333333334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14.170833333333334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</row>
        <row r="167">
          <cell r="F167">
            <v>260</v>
          </cell>
          <cell r="P167">
            <v>450</v>
          </cell>
          <cell r="Q167">
            <v>13559.514000000001</v>
          </cell>
          <cell r="S167">
            <v>688.5</v>
          </cell>
          <cell r="T167">
            <v>876.30400000002464</v>
          </cell>
          <cell r="X167">
            <v>416.54545454545456</v>
          </cell>
          <cell r="Y167">
            <v>912.96000000001436</v>
          </cell>
          <cell r="AC167">
            <v>179.90909090909091</v>
          </cell>
          <cell r="AE167">
            <v>-6947.0430909090901</v>
          </cell>
          <cell r="AF167">
            <v>157.90909090909091</v>
          </cell>
          <cell r="AG167">
            <v>157.90909090909091</v>
          </cell>
          <cell r="AH167">
            <v>2561</v>
          </cell>
          <cell r="AK167">
            <v>1734.9545454545455</v>
          </cell>
          <cell r="AN167" t="e">
            <v>#REF!</v>
          </cell>
          <cell r="AP167" t="e">
            <v>#REF!</v>
          </cell>
        </row>
        <row r="168">
          <cell r="F168">
            <v>-60</v>
          </cell>
          <cell r="P168">
            <v>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F169">
            <v>60</v>
          </cell>
          <cell r="P169">
            <v>0</v>
          </cell>
          <cell r="S169">
            <v>1389</v>
          </cell>
          <cell r="X169">
            <v>1415</v>
          </cell>
          <cell r="AC169">
            <v>724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60</v>
          </cell>
          <cell r="G170">
            <v>0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60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</row>
        <row r="175">
          <cell r="F175">
            <v>0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G175">
            <v>0</v>
          </cell>
          <cell r="AK175">
            <v>0</v>
          </cell>
          <cell r="AN175">
            <v>1.895</v>
          </cell>
          <cell r="AP175">
            <v>1.895</v>
          </cell>
          <cell r="AQ175">
            <v>1.895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3480</v>
          </cell>
          <cell r="G177">
            <v>0</v>
          </cell>
          <cell r="H177">
            <v>0</v>
          </cell>
          <cell r="P177">
            <v>152</v>
          </cell>
          <cell r="Q177">
            <v>132.19999999999999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J177">
            <v>0</v>
          </cell>
          <cell r="AK177">
            <v>3480</v>
          </cell>
          <cell r="AO177">
            <v>266</v>
          </cell>
          <cell r="AP177">
            <v>200.89999999999998</v>
          </cell>
          <cell r="AQ177">
            <v>907.25</v>
          </cell>
          <cell r="AR177">
            <v>2372.7209090909091</v>
          </cell>
        </row>
        <row r="178">
          <cell r="F178">
            <v>742.3</v>
          </cell>
          <cell r="G178">
            <v>0</v>
          </cell>
          <cell r="H178">
            <v>0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Z178">
            <v>120.36363636363637</v>
          </cell>
          <cell r="AA178">
            <v>0</v>
          </cell>
          <cell r="AB178">
            <v>0</v>
          </cell>
          <cell r="AC178">
            <v>689.86</v>
          </cell>
          <cell r="AD178">
            <v>73</v>
          </cell>
          <cell r="AE178">
            <v>107.90909090909091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82.5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Y180">
            <v>156.34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31409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31409</v>
          </cell>
        </row>
        <row r="183">
          <cell r="F183">
            <v>8205</v>
          </cell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O183" t="str">
            <v>ОЧИК.18.02.</v>
          </cell>
          <cell r="AP183">
            <v>1507.2</v>
          </cell>
        </row>
        <row r="184">
          <cell r="Q184">
            <v>0</v>
          </cell>
          <cell r="U184">
            <v>0</v>
          </cell>
          <cell r="Y184">
            <v>71.3</v>
          </cell>
          <cell r="AO184" t="str">
            <v>ОЧИК.18.02.</v>
          </cell>
          <cell r="AP184">
            <v>71.3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187.53</v>
          </cell>
          <cell r="S186" t="str">
            <v>КТМ</v>
          </cell>
          <cell r="U186">
            <v>0</v>
          </cell>
          <cell r="X186" t="str">
            <v>ТЕЦ-5 ВСЬОГО</v>
          </cell>
          <cell r="Y186">
            <v>187.53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>
            <v>187.53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0</v>
          </cell>
          <cell r="S187" t="str">
            <v>КТМ</v>
          </cell>
          <cell r="T187">
            <v>0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  <cell r="AP188">
            <v>9770</v>
          </cell>
        </row>
        <row r="189">
          <cell r="Q189">
            <v>150.5</v>
          </cell>
          <cell r="S189">
            <v>116</v>
          </cell>
          <cell r="T189">
            <v>0</v>
          </cell>
          <cell r="U189">
            <v>51.4</v>
          </cell>
          <cell r="V189">
            <v>-51.4</v>
          </cell>
          <cell r="X189">
            <v>133.9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127.8</v>
          </cell>
          <cell r="AK189">
            <v>377.7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</row>
        <row r="190">
          <cell r="P190">
            <v>0</v>
          </cell>
          <cell r="Q190">
            <v>20668</v>
          </cell>
          <cell r="S190">
            <v>111.8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133.4</v>
          </cell>
          <cell r="Y190">
            <v>20511</v>
          </cell>
          <cell r="Z190">
            <v>7225</v>
          </cell>
          <cell r="AA190">
            <v>13286</v>
          </cell>
          <cell r="AC190">
            <v>117.3</v>
          </cell>
          <cell r="AK190">
            <v>362.5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</row>
        <row r="191">
          <cell r="P191">
            <v>0</v>
          </cell>
          <cell r="Q191">
            <v>137.33000000000001</v>
          </cell>
          <cell r="S191">
            <v>128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152.69999999999999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134.30000000000001</v>
          </cell>
          <cell r="AK191">
            <v>415</v>
          </cell>
          <cell r="AN191">
            <v>0</v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63506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192.5</v>
          </cell>
          <cell r="Y193">
            <v>20511</v>
          </cell>
          <cell r="AC193">
            <v>192.5</v>
          </cell>
          <cell r="AK193">
            <v>192.5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X195">
            <v>0</v>
          </cell>
          <cell r="AC195">
            <v>0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S199">
            <v>0</v>
          </cell>
          <cell r="U199">
            <v>306.60000000000002</v>
          </cell>
          <cell r="V199">
            <v>112.8</v>
          </cell>
          <cell r="X199">
            <v>0</v>
          </cell>
          <cell r="Z199">
            <v>301.89999999999998</v>
          </cell>
          <cell r="AA199">
            <v>116.3</v>
          </cell>
          <cell r="AC199">
            <v>0</v>
          </cell>
          <cell r="AK199">
            <v>0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0</v>
          </cell>
          <cell r="Z200">
            <v>105.39999999999998</v>
          </cell>
          <cell r="AA200">
            <v>-47.899999999999991</v>
          </cell>
          <cell r="AC200">
            <v>0</v>
          </cell>
          <cell r="AK200">
            <v>0</v>
          </cell>
          <cell r="AO200">
            <v>75.839416058394164</v>
          </cell>
        </row>
        <row r="201"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U202" t="e">
            <v>#DIV/0!</v>
          </cell>
          <cell r="V202" t="e">
            <v>#DIV/0!</v>
          </cell>
          <cell r="X202">
            <v>7</v>
          </cell>
          <cell r="Z202">
            <v>14.450339999999997</v>
          </cell>
          <cell r="AA202">
            <v>-6.5675689999999998</v>
          </cell>
          <cell r="AC202">
            <v>7</v>
          </cell>
          <cell r="AJ202">
            <v>0</v>
          </cell>
          <cell r="AK202">
            <v>0</v>
          </cell>
          <cell r="AO202">
            <v>75.839416058394164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U203" t="e">
            <v>#DIV/0!</v>
          </cell>
          <cell r="V203" t="e">
            <v>#DIV/0!</v>
          </cell>
          <cell r="X203">
            <v>601.41999999999996</v>
          </cell>
          <cell r="Z203">
            <v>3874.858670999999</v>
          </cell>
          <cell r="AA203">
            <v>-3874.86571</v>
          </cell>
          <cell r="AC203">
            <v>601.41999999999996</v>
          </cell>
          <cell r="AJ203">
            <v>0</v>
          </cell>
          <cell r="AK203">
            <v>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F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Y206">
            <v>58</v>
          </cell>
          <cell r="Z206">
            <v>81.600000000000009</v>
          </cell>
          <cell r="AC206">
            <v>0</v>
          </cell>
          <cell r="AD206">
            <v>61.1</v>
          </cell>
          <cell r="AE206">
            <v>72.599999999999994</v>
          </cell>
          <cell r="AK206">
            <v>0</v>
          </cell>
          <cell r="AL206">
            <v>119.1</v>
          </cell>
          <cell r="AM206">
            <v>270.2</v>
          </cell>
          <cell r="AO206">
            <v>14810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0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A208">
            <v>6597</v>
          </cell>
          <cell r="AC208">
            <v>134.30000000000001</v>
          </cell>
          <cell r="AD208">
            <v>54.6</v>
          </cell>
          <cell r="AE208">
            <v>79.7</v>
          </cell>
          <cell r="AJ208">
            <v>0</v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  <cell r="AR208">
            <v>0</v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J209">
            <v>0</v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  <cell r="AR209">
            <v>0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>
            <v>0</v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G220" t="str">
            <v>Б.В.ЯЩЕНКО</v>
          </cell>
          <cell r="Y220" t="str">
            <v>ГОЛОВА ПРАЛІННЯ АК КЕ</v>
          </cell>
        </row>
        <row r="221">
          <cell r="G221" t="str">
            <v>Б.В.ЯЩЕНКО</v>
          </cell>
          <cell r="Z221" t="str">
            <v>І.В.ПЛАЧКОВ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</row>
        <row r="226">
          <cell r="G226" t="str">
            <v xml:space="preserve">О.М.НИКОЛЕНКО      </v>
          </cell>
        </row>
        <row r="228"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Затверджую</v>
          </cell>
          <cell r="AP244">
            <v>2344.551833476</v>
          </cell>
          <cell r="AQ244" t="e">
            <v>#REF!</v>
          </cell>
        </row>
        <row r="245"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      Затверджую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F251" t="str">
            <v>РОЗРАХУНОК ФІНАНСОВИХ ПОТОКІВ НА   березень  2000 року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F252" t="str">
            <v>РОЗРАХУНОК ФІНАНСОВИХ ПОТОКІВ НА   березень  2000 року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F253" t="str">
            <v>ПО ФІЛІАЛАХ АК КИЇВЕНЕРГО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Q263">
            <v>0</v>
          </cell>
          <cell r="R263">
            <v>0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V263">
            <v>0</v>
          </cell>
          <cell r="W263">
            <v>0</v>
          </cell>
          <cell r="X263">
            <v>2340.3000000000006</v>
          </cell>
          <cell r="Y263">
            <v>1035</v>
          </cell>
          <cell r="Z263">
            <v>1427.2999999999972</v>
          </cell>
          <cell r="AA263">
            <v>0</v>
          </cell>
          <cell r="AB263">
            <v>0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G277">
            <v>162</v>
          </cell>
          <cell r="H277">
            <v>425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Q278">
            <v>0</v>
          </cell>
          <cell r="R278">
            <v>0</v>
          </cell>
          <cell r="S278">
            <v>2034.72</v>
          </cell>
          <cell r="T278">
            <v>659.81780000000003</v>
          </cell>
          <cell r="U278">
            <v>686.40219999999999</v>
          </cell>
          <cell r="V278">
            <v>0</v>
          </cell>
          <cell r="W278">
            <v>0</v>
          </cell>
          <cell r="X278">
            <v>830.12099999999998</v>
          </cell>
          <cell r="Y278">
            <v>173</v>
          </cell>
          <cell r="Z278">
            <v>240.57554545454542</v>
          </cell>
          <cell r="AA278">
            <v>0</v>
          </cell>
          <cell r="AB278">
            <v>0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J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S288">
            <v>250</v>
          </cell>
          <cell r="AH288">
            <v>0</v>
          </cell>
          <cell r="AK288">
            <v>358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Q293">
            <v>0</v>
          </cell>
          <cell r="R293">
            <v>0</v>
          </cell>
          <cell r="S293">
            <v>-1204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929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-217</v>
          </cell>
          <cell r="AD293">
            <v>0</v>
          </cell>
          <cell r="AE293">
            <v>0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V295">
            <v>-25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-1.375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3480</v>
          </cell>
          <cell r="S315">
            <v>0</v>
          </cell>
          <cell r="AK315">
            <v>3480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J334">
            <v>36</v>
          </cell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  <cell r="AM338">
            <v>821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  <cell r="AM351">
            <v>0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4603.3</v>
          </cell>
          <cell r="AM364">
            <v>710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3">
          <cell r="F373">
            <v>0</v>
          </cell>
        </row>
        <row r="374">
          <cell r="F374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  <cell r="AV22" t="str">
            <v>І.В.ПЛАЧКОВ</v>
          </cell>
        </row>
        <row r="23">
          <cell r="AI23" t="str">
            <v xml:space="preserve"> генеральний директор</v>
          </cell>
        </row>
        <row r="25"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I25" t="str">
            <v xml:space="preserve">                        І.В.Плачков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26">
          <cell r="AI26" t="str">
            <v xml:space="preserve">   "_____" ________2000 р.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>
            <v>0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C40">
            <v>9058.3461515151503</v>
          </cell>
          <cell r="AL40">
            <v>0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P47">
            <v>1</v>
          </cell>
          <cell r="Q47">
            <v>1473.1853333333333</v>
          </cell>
          <cell r="S47">
            <v>1</v>
          </cell>
          <cell r="T47">
            <v>145.25866666666667</v>
          </cell>
          <cell r="U47">
            <v>53</v>
          </cell>
          <cell r="V47">
            <v>92.25866666666667</v>
          </cell>
          <cell r="X47">
            <v>1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F47">
            <v>1</v>
          </cell>
          <cell r="AG47">
            <v>1</v>
          </cell>
          <cell r="AH47">
            <v>1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P49">
            <v>502</v>
          </cell>
          <cell r="Q49">
            <v>113.33333333333334</v>
          </cell>
          <cell r="S49">
            <v>413</v>
          </cell>
          <cell r="T49">
            <v>48.626666666666665</v>
          </cell>
          <cell r="U49">
            <v>22</v>
          </cell>
          <cell r="V49">
            <v>26.626666666666665</v>
          </cell>
          <cell r="X49">
            <v>258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276.34120823549074</v>
          </cell>
          <cell r="AQ49">
            <v>788</v>
          </cell>
          <cell r="AR49">
            <v>1999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K50">
            <v>1026.8333333333333</v>
          </cell>
          <cell r="AL50">
            <v>167</v>
          </cell>
          <cell r="AM50">
            <v>859.83333333333326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66</v>
          </cell>
          <cell r="AL51">
            <v>22</v>
          </cell>
          <cell r="AM51">
            <v>44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G52">
            <v>32</v>
          </cell>
          <cell r="AH52">
            <v>0</v>
          </cell>
          <cell r="AI52">
            <v>0</v>
          </cell>
          <cell r="AJ52">
            <v>0</v>
          </cell>
          <cell r="AK52">
            <v>160</v>
          </cell>
          <cell r="AL52">
            <v>44</v>
          </cell>
          <cell r="AM52">
            <v>116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G53">
            <v>201</v>
          </cell>
          <cell r="AH53">
            <v>4</v>
          </cell>
          <cell r="AI53">
            <v>0</v>
          </cell>
          <cell r="AJ53">
            <v>0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X54">
            <v>477</v>
          </cell>
          <cell r="Y54">
            <v>0</v>
          </cell>
          <cell r="Z54">
            <v>0</v>
          </cell>
          <cell r="AA54">
            <v>0</v>
          </cell>
          <cell r="AC54">
            <v>14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  <cell r="AR54">
            <v>9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0</v>
          </cell>
          <cell r="AO55">
            <v>45165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0</v>
          </cell>
          <cell r="AO56">
            <v>45165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115</v>
          </cell>
          <cell r="AI59">
            <v>0</v>
          </cell>
          <cell r="AJ59">
            <v>0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 t="e">
            <v>#REF!</v>
          </cell>
          <cell r="AO59">
            <v>671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K60">
            <v>181</v>
          </cell>
          <cell r="AL60">
            <v>55</v>
          </cell>
          <cell r="AM60">
            <v>126</v>
          </cell>
          <cell r="AN60">
            <v>0</v>
          </cell>
          <cell r="AO60">
            <v>28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538</v>
          </cell>
          <cell r="AH63">
            <v>15</v>
          </cell>
          <cell r="AI63">
            <v>0</v>
          </cell>
          <cell r="AJ63">
            <v>0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K64">
            <v>0</v>
          </cell>
          <cell r="AN64">
            <v>43</v>
          </cell>
          <cell r="AO64">
            <v>136</v>
          </cell>
          <cell r="AP64">
            <v>5942.9426666666668</v>
          </cell>
          <cell r="AQ64">
            <v>146</v>
          </cell>
          <cell r="AR64">
            <v>200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K65">
            <v>3783.2</v>
          </cell>
          <cell r="AL65">
            <v>308</v>
          </cell>
          <cell r="AM65">
            <v>3475.2</v>
          </cell>
          <cell r="AN65">
            <v>-204</v>
          </cell>
          <cell r="AO65">
            <v>799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88</v>
          </cell>
          <cell r="AH69">
            <v>0</v>
          </cell>
          <cell r="AI69">
            <v>0</v>
          </cell>
          <cell r="AJ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G70">
            <v>5</v>
          </cell>
          <cell r="AH70">
            <v>0</v>
          </cell>
          <cell r="AI70">
            <v>0</v>
          </cell>
          <cell r="AJ70">
            <v>-1285.7636363636364</v>
          </cell>
          <cell r="AK70">
            <v>44</v>
          </cell>
          <cell r="AL70">
            <v>9</v>
          </cell>
          <cell r="AM70">
            <v>35</v>
          </cell>
          <cell r="AN70">
            <v>48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28</v>
          </cell>
          <cell r="AH71">
            <v>0</v>
          </cell>
          <cell r="AI71">
            <v>0</v>
          </cell>
          <cell r="AJ71">
            <v>0</v>
          </cell>
          <cell r="AK71">
            <v>251</v>
          </cell>
          <cell r="AL71">
            <v>51</v>
          </cell>
          <cell r="AM71">
            <v>200</v>
          </cell>
          <cell r="AN71">
            <v>278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353</v>
          </cell>
          <cell r="AL73">
            <v>353</v>
          </cell>
          <cell r="AM73">
            <v>0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G75">
            <v>186.2</v>
          </cell>
          <cell r="AH75">
            <v>38.800000000000011</v>
          </cell>
          <cell r="AI75">
            <v>633.66666666666663</v>
          </cell>
          <cell r="AJ75">
            <v>-284.25066666666669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P77">
            <v>110</v>
          </cell>
          <cell r="Q77">
            <v>80.800000000000011</v>
          </cell>
          <cell r="S77">
            <v>282</v>
          </cell>
          <cell r="T77">
            <v>48.400000000000006</v>
          </cell>
          <cell r="U77">
            <v>8</v>
          </cell>
          <cell r="V77">
            <v>40.400000000000006</v>
          </cell>
          <cell r="X77">
            <v>115</v>
          </cell>
          <cell r="Y77">
            <v>37.200000000000003</v>
          </cell>
          <cell r="Z77">
            <v>10</v>
          </cell>
          <cell r="AA77">
            <v>27.200000000000003</v>
          </cell>
          <cell r="AC77">
            <v>84</v>
          </cell>
          <cell r="AD77">
            <v>58.6</v>
          </cell>
          <cell r="AE77">
            <v>54.76</v>
          </cell>
          <cell r="AF77">
            <v>3.8400000000000034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  <cell r="AR77">
            <v>2951.1000000000004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P78">
            <v>66</v>
          </cell>
          <cell r="Q78">
            <v>98.2</v>
          </cell>
          <cell r="S78">
            <v>177</v>
          </cell>
          <cell r="T78">
            <v>51.8</v>
          </cell>
          <cell r="U78">
            <v>14</v>
          </cell>
          <cell r="V78">
            <v>37.799999999999997</v>
          </cell>
          <cell r="X78">
            <v>56</v>
          </cell>
          <cell r="Y78">
            <v>81.599999999999994</v>
          </cell>
          <cell r="Z78">
            <v>14</v>
          </cell>
          <cell r="AA78">
            <v>67.599999999999994</v>
          </cell>
          <cell r="AC78">
            <v>43</v>
          </cell>
          <cell r="AD78">
            <v>81</v>
          </cell>
          <cell r="AE78">
            <v>65</v>
          </cell>
          <cell r="AF78">
            <v>16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N78">
            <v>653.66666666666663</v>
          </cell>
          <cell r="AQ78">
            <v>851</v>
          </cell>
          <cell r="AR78">
            <v>653.66666666666663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363.66666666666663</v>
          </cell>
          <cell r="AL79">
            <v>158</v>
          </cell>
          <cell r="AM79">
            <v>205.66666666666663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K80">
            <v>615.20000000000005</v>
          </cell>
          <cell r="AL80">
            <v>0</v>
          </cell>
          <cell r="AM80">
            <v>436.5255369928401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Y81">
            <v>3</v>
          </cell>
          <cell r="Z81">
            <v>8</v>
          </cell>
          <cell r="AC81">
            <v>0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J81">
            <v>0</v>
          </cell>
          <cell r="AK81">
            <v>1371.6666666666665</v>
          </cell>
          <cell r="AL81">
            <v>451.00206841686554</v>
          </cell>
          <cell r="AM81">
            <v>920.66459824980097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Y83">
            <v>1</v>
          </cell>
          <cell r="Z83">
            <v>2.1</v>
          </cell>
          <cell r="AC83">
            <v>0</v>
          </cell>
          <cell r="AD83">
            <v>1</v>
          </cell>
          <cell r="AE83">
            <v>0.7</v>
          </cell>
          <cell r="AF83">
            <v>4.8</v>
          </cell>
          <cell r="AG83">
            <v>43</v>
          </cell>
          <cell r="AH83">
            <v>4.8</v>
          </cell>
          <cell r="AJ83">
            <v>0</v>
          </cell>
          <cell r="AK83">
            <v>35.800000000000004</v>
          </cell>
          <cell r="AL83">
            <v>6.1</v>
          </cell>
          <cell r="AM83">
            <v>29.700000000000003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K84">
            <v>91858.190909090888</v>
          </cell>
          <cell r="AL84">
            <v>0</v>
          </cell>
          <cell r="AM84">
            <v>61760.806685114578</v>
          </cell>
          <cell r="AN84" t="e">
            <v>#REF!</v>
          </cell>
          <cell r="AO84">
            <v>50645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327</v>
          </cell>
          <cell r="AA85">
            <v>0</v>
          </cell>
          <cell r="AB85">
            <v>0</v>
          </cell>
          <cell r="AC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0</v>
          </cell>
          <cell r="AJ85">
            <v>0</v>
          </cell>
          <cell r="AK85">
            <v>4355</v>
          </cell>
          <cell r="AL85">
            <v>1153.1326968973747</v>
          </cell>
          <cell r="AM85">
            <v>3201.8673031026256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29644.574995654941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R88">
            <v>0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W88">
            <v>0</v>
          </cell>
          <cell r="X88">
            <v>-199.6</v>
          </cell>
          <cell r="Y88">
            <v>74.599999999999994</v>
          </cell>
          <cell r="Z88">
            <v>15931.720620842572</v>
          </cell>
          <cell r="AA88">
            <v>0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 t="e">
            <v>#REF!</v>
          </cell>
          <cell r="AO89">
            <v>0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K90">
            <v>1390</v>
          </cell>
          <cell r="AL90">
            <v>810</v>
          </cell>
          <cell r="AM90">
            <v>580</v>
          </cell>
          <cell r="AN90" t="e">
            <v>#REF!</v>
          </cell>
          <cell r="AO90">
            <v>0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Y92">
            <v>5</v>
          </cell>
          <cell r="Z92">
            <v>12</v>
          </cell>
          <cell r="AC92">
            <v>0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J92">
            <v>0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70484.497636363667</v>
          </cell>
          <cell r="AQ92">
            <v>153</v>
          </cell>
          <cell r="AR92">
            <v>-64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2849.1290909090908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15943.720620842572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3063.1</v>
          </cell>
          <cell r="AH95">
            <v>1003.9000000000001</v>
          </cell>
          <cell r="AI95">
            <v>0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 t="e">
            <v>#REF!</v>
          </cell>
          <cell r="AO95">
            <v>50672</v>
          </cell>
          <cell r="AP95" t="e">
            <v>#REF!</v>
          </cell>
          <cell r="AQ95">
            <v>10450.475260369414</v>
          </cell>
          <cell r="AR95">
            <v>14571.544133725103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1809.818181818182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3063.1</v>
          </cell>
          <cell r="AH96">
            <v>1003.9000000000001</v>
          </cell>
          <cell r="AI96">
            <v>0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 t="e">
            <v>#REF!</v>
          </cell>
          <cell r="AO96">
            <v>5507</v>
          </cell>
          <cell r="AP96" t="e">
            <v>#REF!</v>
          </cell>
          <cell r="AQ96">
            <v>10450.050256024355</v>
          </cell>
          <cell r="AR96">
            <v>14571.544133725103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Y97">
            <v>28724.818181818184</v>
          </cell>
          <cell r="AC97">
            <v>0</v>
          </cell>
          <cell r="AD97">
            <v>26701</v>
          </cell>
          <cell r="AF97">
            <v>0</v>
          </cell>
          <cell r="AG97">
            <v>67.2</v>
          </cell>
          <cell r="AH97">
            <v>0</v>
          </cell>
          <cell r="AI97">
            <v>0</v>
          </cell>
          <cell r="AJ97">
            <v>0</v>
          </cell>
          <cell r="AK97">
            <v>4174.5999999999995</v>
          </cell>
          <cell r="AL97">
            <v>105284.85757575759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G98">
            <v>67.2</v>
          </cell>
          <cell r="AH98">
            <v>0</v>
          </cell>
          <cell r="AI98">
            <v>0</v>
          </cell>
          <cell r="AJ98">
            <v>0</v>
          </cell>
          <cell r="AK98">
            <v>3837.6</v>
          </cell>
          <cell r="AL98">
            <v>105284.85757575757</v>
          </cell>
          <cell r="AM98">
            <v>42403.574995654941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337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K104">
            <v>0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787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337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450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280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280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331</v>
          </cell>
          <cell r="AM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331</v>
          </cell>
          <cell r="AM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250.66666666666666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8992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0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-4642</v>
          </cell>
          <cell r="AL123">
            <v>-12062.791969696958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 t="e">
            <v>#REF!</v>
          </cell>
          <cell r="AQ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  <cell r="S126">
            <v>547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-1422.1253030302919</v>
          </cell>
          <cell r="AL127">
            <v>10640.666666666666</v>
          </cell>
        </row>
        <row r="128"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-1422.1253030302919</v>
          </cell>
          <cell r="AL128">
            <v>5340</v>
          </cell>
          <cell r="AO128">
            <v>0</v>
          </cell>
          <cell r="AP128" t="e">
            <v>#REF!</v>
          </cell>
          <cell r="AQ128">
            <v>0</v>
          </cell>
          <cell r="AR128">
            <v>0</v>
          </cell>
          <cell r="AU128">
            <v>0</v>
          </cell>
        </row>
        <row r="129">
          <cell r="P129">
            <v>0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-609.48227272726797</v>
          </cell>
          <cell r="AN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56002</v>
          </cell>
          <cell r="AM134">
            <v>56002</v>
          </cell>
          <cell r="AN134">
            <v>0</v>
          </cell>
          <cell r="AO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-6871.4733517812419</v>
          </cell>
          <cell r="AM135">
            <v>58108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35.44</v>
          </cell>
          <cell r="AN136" t="e">
            <v>#DIV/0!</v>
          </cell>
          <cell r="AO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39.79</v>
          </cell>
          <cell r="AM137">
            <v>82229</v>
          </cell>
          <cell r="AN137" t="e">
            <v>#DIV/0!</v>
          </cell>
          <cell r="AO137">
            <v>0</v>
          </cell>
          <cell r="AP137">
            <v>36.19</v>
          </cell>
          <cell r="AQ137">
            <v>0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0</v>
          </cell>
          <cell r="AN138">
            <v>0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10.96</v>
          </cell>
          <cell r="AN140" t="e">
            <v>#DIV/0!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10.72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43363</v>
          </cell>
          <cell r="AL143">
            <v>43363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15200.952380952382</v>
          </cell>
          <cell r="AL146">
            <v>-42411.38422397634</v>
          </cell>
          <cell r="AM146">
            <v>-62873.473351781242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S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865.25</v>
          </cell>
          <cell r="AL147">
            <v>-46268.907419299605</v>
          </cell>
          <cell r="AM147">
            <v>-63240.236520094339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0</v>
          </cell>
          <cell r="AK148">
            <v>865.25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0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K152">
            <v>0</v>
          </cell>
          <cell r="AL152">
            <v>57720</v>
          </cell>
          <cell r="AM152">
            <v>82229</v>
          </cell>
          <cell r="AN152">
            <v>197</v>
          </cell>
          <cell r="AO152">
            <v>5507</v>
          </cell>
          <cell r="AP152">
            <v>9542.2601818181811</v>
          </cell>
          <cell r="AQ152">
            <v>10450.050256024355</v>
          </cell>
        </row>
        <row r="153">
          <cell r="C153">
            <v>916.24199999999996</v>
          </cell>
          <cell r="AK153">
            <v>-1.9</v>
          </cell>
          <cell r="AL153">
            <v>9.4</v>
          </cell>
          <cell r="AM153">
            <v>-10.9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14.437928426710897</v>
          </cell>
          <cell r="AL154">
            <v>-100</v>
          </cell>
          <cell r="AM154">
            <v>-100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2449</v>
          </cell>
          <cell r="AP155" t="e">
            <v>#REF!</v>
          </cell>
          <cell r="AQ155">
            <v>5344.308649356225</v>
          </cell>
          <cell r="AR155">
            <v>14571.544133725103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I157">
            <v>0</v>
          </cell>
          <cell r="AJ157">
            <v>0</v>
          </cell>
          <cell r="AK157">
            <v>0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F158">
            <v>260</v>
          </cell>
          <cell r="AG158">
            <v>260</v>
          </cell>
          <cell r="AH158">
            <v>0</v>
          </cell>
          <cell r="AJ158">
            <v>0</v>
          </cell>
          <cell r="AK158">
            <v>3115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67.2</v>
          </cell>
          <cell r="AG159">
            <v>67.2</v>
          </cell>
          <cell r="AH159">
            <v>0</v>
          </cell>
          <cell r="AJ159">
            <v>0</v>
          </cell>
          <cell r="AK159">
            <v>1577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J160">
            <v>0</v>
          </cell>
          <cell r="AK160">
            <v>1455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B162">
            <v>9</v>
          </cell>
          <cell r="AC162" t="e">
            <v>#REF!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P167">
            <v>0</v>
          </cell>
          <cell r="Q167">
            <v>13559.514000000001</v>
          </cell>
          <cell r="S167">
            <v>0</v>
          </cell>
          <cell r="T167">
            <v>876.30400000002464</v>
          </cell>
          <cell r="X167">
            <v>0</v>
          </cell>
          <cell r="Y167">
            <v>912.96000000001436</v>
          </cell>
          <cell r="AC167">
            <v>0</v>
          </cell>
          <cell r="AE167">
            <v>-6947.0430909090901</v>
          </cell>
          <cell r="AF167">
            <v>157.90909090909091</v>
          </cell>
          <cell r="AG167">
            <v>2466</v>
          </cell>
          <cell r="AH167">
            <v>2561</v>
          </cell>
          <cell r="AK167">
            <v>459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C169" t="e">
            <v>#REF!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C170" t="e">
            <v>#REF!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P171">
            <v>0</v>
          </cell>
          <cell r="Q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  <cell r="AV171">
            <v>1507.2</v>
          </cell>
        </row>
        <row r="172"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0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250</v>
          </cell>
          <cell r="V174">
            <v>0</v>
          </cell>
          <cell r="W174">
            <v>0</v>
          </cell>
          <cell r="X174">
            <v>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8992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P175">
            <v>726</v>
          </cell>
          <cell r="Q175">
            <v>1.895</v>
          </cell>
          <cell r="R175">
            <v>0</v>
          </cell>
          <cell r="S175">
            <v>1685</v>
          </cell>
          <cell r="T175">
            <v>625.85363636363627</v>
          </cell>
          <cell r="U175">
            <v>1.895</v>
          </cell>
          <cell r="V175">
            <v>1.895</v>
          </cell>
          <cell r="W175">
            <v>0</v>
          </cell>
          <cell r="X175">
            <v>653</v>
          </cell>
          <cell r="Y175">
            <v>1.895</v>
          </cell>
          <cell r="Z175">
            <v>1.895</v>
          </cell>
          <cell r="AA175">
            <v>1.895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1.895</v>
          </cell>
          <cell r="AO175">
            <v>699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6"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P177">
            <v>61</v>
          </cell>
          <cell r="Q177">
            <v>132.19999999999999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41</v>
          </cell>
          <cell r="AD177">
            <v>88</v>
          </cell>
          <cell r="AE177">
            <v>103.18181818181819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200.89999999999998</v>
          </cell>
          <cell r="AQ177">
            <v>47.666666666666657</v>
          </cell>
          <cell r="AU177">
            <v>251.12700000000001</v>
          </cell>
        </row>
        <row r="178">
          <cell r="P178">
            <v>962.45</v>
          </cell>
          <cell r="Q178">
            <v>150.5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150.5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228.8</v>
          </cell>
          <cell r="AQ178">
            <v>1068.45</v>
          </cell>
          <cell r="AR178">
            <v>2428.0464545454552</v>
          </cell>
          <cell r="AU178">
            <v>288.28500000000003</v>
          </cell>
        </row>
        <row r="179">
          <cell r="N179">
            <v>0</v>
          </cell>
          <cell r="P179">
            <v>450</v>
          </cell>
          <cell r="Q179">
            <v>82.5</v>
          </cell>
          <cell r="R179">
            <v>0</v>
          </cell>
          <cell r="S179">
            <v>688.5</v>
          </cell>
          <cell r="T179">
            <v>0</v>
          </cell>
          <cell r="U179">
            <v>82.5</v>
          </cell>
          <cell r="V179">
            <v>0</v>
          </cell>
          <cell r="W179">
            <v>0</v>
          </cell>
          <cell r="X179">
            <v>416.54545454545456</v>
          </cell>
          <cell r="Y179">
            <v>82.5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P180">
            <v>759</v>
          </cell>
          <cell r="Q180">
            <v>156.34</v>
          </cell>
          <cell r="R180">
            <v>0</v>
          </cell>
          <cell r="S180">
            <v>4214.0000000000009</v>
          </cell>
          <cell r="T180">
            <v>13.666666666666666</v>
          </cell>
          <cell r="U180">
            <v>156.34</v>
          </cell>
          <cell r="V180">
            <v>0</v>
          </cell>
          <cell r="W180">
            <v>0</v>
          </cell>
          <cell r="X180">
            <v>502.99999999999835</v>
          </cell>
          <cell r="Y180">
            <v>156.34</v>
          </cell>
          <cell r="AA180">
            <v>0</v>
          </cell>
          <cell r="AB180">
            <v>0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J180">
            <v>0</v>
          </cell>
          <cell r="AK180">
            <v>7665.7360636363592</v>
          </cell>
          <cell r="AO180">
            <v>1507.2</v>
          </cell>
          <cell r="AP180">
            <v>156.34</v>
          </cell>
          <cell r="AQ180">
            <v>-107</v>
          </cell>
          <cell r="AR180">
            <v>-55</v>
          </cell>
          <cell r="AU180">
            <v>125.73</v>
          </cell>
        </row>
        <row r="181"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N181" t="str">
            <v>ОЧИК.18.02.</v>
          </cell>
          <cell r="AP181">
            <v>31409</v>
          </cell>
          <cell r="AU181">
            <v>31574</v>
          </cell>
        </row>
        <row r="182">
          <cell r="AO182" t="str">
            <v>ОЧИК.18.02.</v>
          </cell>
          <cell r="AP182">
            <v>31409</v>
          </cell>
          <cell r="AU182" t="e">
            <v>#REF!</v>
          </cell>
        </row>
        <row r="183"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52.1</v>
          </cell>
          <cell r="AU183">
            <v>67.933000000000007</v>
          </cell>
        </row>
        <row r="184">
          <cell r="P184" t="str">
            <v>ККМ</v>
          </cell>
          <cell r="Q184">
            <v>0</v>
          </cell>
          <cell r="S184" t="str">
            <v>КТМ</v>
          </cell>
          <cell r="U184">
            <v>0</v>
          </cell>
          <cell r="X184" t="str">
            <v>ТЕЦ-5 ВСЬОГО</v>
          </cell>
          <cell r="Y184">
            <v>71.3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>
            <v>71.3</v>
          </cell>
          <cell r="AQ184" t="str">
            <v>МЕРЕЖІ ТЕПЛОВІ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P187" t="str">
            <v>ККМ</v>
          </cell>
          <cell r="Q187">
            <v>0</v>
          </cell>
          <cell r="S187">
            <v>97.3</v>
          </cell>
          <cell r="T187">
            <v>0</v>
          </cell>
          <cell r="X187">
            <v>89.2</v>
          </cell>
          <cell r="Y187">
            <v>9770</v>
          </cell>
          <cell r="Z187" t="str">
            <v xml:space="preserve"> Т/Е</v>
          </cell>
          <cell r="AC187">
            <v>73.2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>
            <v>259.7</v>
          </cell>
          <cell r="AL187" t="str">
            <v>Е/Е</v>
          </cell>
          <cell r="AM187" t="str">
            <v xml:space="preserve"> Т/Е</v>
          </cell>
          <cell r="AN187">
            <v>221.49122807017542</v>
          </cell>
          <cell r="AO187" t="str">
            <v>СТАНЦІї ЕЛЕКТРО</v>
          </cell>
          <cell r="AP187">
            <v>9770</v>
          </cell>
          <cell r="AQ187" t="str">
            <v>МЕРЕЖІ ЕЛЕКТРО</v>
          </cell>
          <cell r="AR187" t="str">
            <v>МЕРЕЖІ ТЕПЛОВІ</v>
          </cell>
          <cell r="AU187">
            <v>12739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  <cell r="AO188">
            <v>221.49122807017542</v>
          </cell>
          <cell r="AP188">
            <v>9770</v>
          </cell>
          <cell r="AU188" t="e">
            <v>#REF!</v>
          </cell>
        </row>
        <row r="189">
          <cell r="P189">
            <v>0</v>
          </cell>
          <cell r="Q189">
            <v>150.5</v>
          </cell>
          <cell r="S189">
            <v>0</v>
          </cell>
          <cell r="T189">
            <v>0</v>
          </cell>
          <cell r="U189">
            <v>51.4</v>
          </cell>
          <cell r="V189">
            <v>-51.4</v>
          </cell>
          <cell r="X189">
            <v>0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0</v>
          </cell>
          <cell r="AK189">
            <v>377.7</v>
          </cell>
          <cell r="AN189">
            <v>66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P190">
            <v>0</v>
          </cell>
          <cell r="Q190">
            <v>20668</v>
          </cell>
          <cell r="S190">
            <v>194.5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194.5</v>
          </cell>
          <cell r="Y190">
            <v>20511</v>
          </cell>
          <cell r="Z190">
            <v>7225</v>
          </cell>
          <cell r="AA190">
            <v>13286</v>
          </cell>
          <cell r="AC190">
            <v>194.5</v>
          </cell>
          <cell r="AK190">
            <v>194.5</v>
          </cell>
          <cell r="AN190">
            <v>0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P191">
            <v>0</v>
          </cell>
          <cell r="Q191">
            <v>137.33000000000001</v>
          </cell>
          <cell r="S191">
            <v>18925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17350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14237</v>
          </cell>
          <cell r="AK191">
            <v>50512</v>
          </cell>
          <cell r="AN191">
            <v>0</v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50512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0</v>
          </cell>
          <cell r="Y193">
            <v>20511</v>
          </cell>
          <cell r="AC193">
            <v>0</v>
          </cell>
          <cell r="AK193">
            <v>0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S197">
            <v>0</v>
          </cell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U199">
            <v>306.60000000000002</v>
          </cell>
          <cell r="V199">
            <v>112.8</v>
          </cell>
          <cell r="X199">
            <v>13.4</v>
          </cell>
          <cell r="Z199">
            <v>301.89999999999998</v>
          </cell>
          <cell r="AA199">
            <v>116.3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18.5</v>
          </cell>
          <cell r="Z200">
            <v>105.39999999999998</v>
          </cell>
          <cell r="AA200">
            <v>-47.899999999999991</v>
          </cell>
          <cell r="AC200">
            <v>22.2</v>
          </cell>
          <cell r="AK200">
            <v>40.700000000000003</v>
          </cell>
          <cell r="AN200">
            <v>103.9</v>
          </cell>
          <cell r="AO200">
            <v>75.839416058394164</v>
          </cell>
        </row>
        <row r="201">
          <cell r="P201">
            <v>75</v>
          </cell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O201">
            <v>103.9</v>
          </cell>
          <cell r="AQ201">
            <v>75</v>
          </cell>
        </row>
        <row r="202">
          <cell r="S202">
            <v>653</v>
          </cell>
          <cell r="U202" t="e">
            <v>#DIV/0!</v>
          </cell>
          <cell r="V202" t="e">
            <v>#DIV/0!</v>
          </cell>
          <cell r="X202">
            <v>653</v>
          </cell>
          <cell r="Z202">
            <v>14.450339999999997</v>
          </cell>
          <cell r="AA202">
            <v>-6.5675689999999998</v>
          </cell>
          <cell r="AC202">
            <v>653</v>
          </cell>
          <cell r="AJ202">
            <v>0</v>
          </cell>
          <cell r="AK202">
            <v>653</v>
          </cell>
          <cell r="AN202">
            <v>195.28</v>
          </cell>
          <cell r="AO202">
            <v>75.839416058394164</v>
          </cell>
          <cell r="AR202">
            <v>75</v>
          </cell>
        </row>
        <row r="203">
          <cell r="S203">
            <v>0</v>
          </cell>
          <cell r="U203" t="e">
            <v>#DIV/0!</v>
          </cell>
          <cell r="V203" t="e">
            <v>#DIV/0!</v>
          </cell>
          <cell r="X203">
            <v>8750</v>
          </cell>
          <cell r="Z203">
            <v>3874.858670999999</v>
          </cell>
          <cell r="AA203">
            <v>-3874.86571</v>
          </cell>
          <cell r="AC203">
            <v>10514</v>
          </cell>
          <cell r="AK203">
            <v>19264</v>
          </cell>
          <cell r="AN203">
            <v>14810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19264</v>
          </cell>
          <cell r="AO204" t="e">
            <v>#DIV/0!</v>
          </cell>
          <cell r="AR204">
            <v>75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  <cell r="AV205">
            <v>1507.2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  <cell r="AQ206">
            <v>281.5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A207">
            <v>13714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J208">
            <v>0</v>
          </cell>
          <cell r="AK208">
            <v>415</v>
          </cell>
          <cell r="AL208">
            <v>118.80000000000001</v>
          </cell>
          <cell r="AM208">
            <v>0</v>
          </cell>
          <cell r="AN208">
            <v>52</v>
          </cell>
          <cell r="AO208">
            <v>52</v>
          </cell>
          <cell r="AP208">
            <v>74.900000000000006</v>
          </cell>
          <cell r="AQ208">
            <v>281.5</v>
          </cell>
          <cell r="AR208">
            <v>0</v>
          </cell>
        </row>
        <row r="209">
          <cell r="S209">
            <v>21522</v>
          </cell>
          <cell r="X209">
            <v>26100</v>
          </cell>
          <cell r="Y209">
            <v>10797</v>
          </cell>
          <cell r="Z209">
            <v>14883</v>
          </cell>
          <cell r="AA209">
            <v>14883</v>
          </cell>
          <cell r="AC209">
            <v>24751</v>
          </cell>
          <cell r="AD209">
            <v>9180</v>
          </cell>
          <cell r="AE209">
            <v>13400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>
            <v>0</v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AK211">
            <v>69776</v>
          </cell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7">
          <cell r="AO227">
            <v>1507.2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G242" t="str">
            <v xml:space="preserve">         Затверджую</v>
          </cell>
          <cell r="AQ242" t="e">
            <v>#REF!</v>
          </cell>
        </row>
        <row r="243">
          <cell r="AG243" t="str">
            <v xml:space="preserve"> Голова правління </v>
          </cell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               І.В.Плачков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"_____" ________2000 р.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8">
          <cell r="AK258" t="str">
            <v>тис.грн.</v>
          </cell>
        </row>
        <row r="259"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L259" t="str">
            <v>АК КЕ ВСЬОГО</v>
          </cell>
          <cell r="AM259">
            <v>100230.25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69776</v>
          </cell>
          <cell r="AM262">
            <v>140814.25</v>
          </cell>
        </row>
        <row r="263"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11292</v>
          </cell>
          <cell r="AM263">
            <v>14398.82380952381</v>
          </cell>
        </row>
        <row r="264"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AK265">
            <v>498</v>
          </cell>
        </row>
        <row r="266">
          <cell r="AK266">
            <v>0</v>
          </cell>
        </row>
        <row r="267"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4104.2571428571437</v>
          </cell>
        </row>
        <row r="268">
          <cell r="AK268">
            <v>3500</v>
          </cell>
        </row>
        <row r="269">
          <cell r="AK269">
            <v>0</v>
          </cell>
        </row>
        <row r="270"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AK271">
            <v>9242.6666666666661</v>
          </cell>
        </row>
        <row r="272"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P278">
            <v>56</v>
          </cell>
          <cell r="S278">
            <v>400.83333333333331</v>
          </cell>
          <cell r="T278">
            <v>659.81780000000003</v>
          </cell>
          <cell r="U278">
            <v>686.40219999999999</v>
          </cell>
          <cell r="X278">
            <v>75</v>
          </cell>
          <cell r="Y278">
            <v>173</v>
          </cell>
          <cell r="Z278">
            <v>240.57554545454542</v>
          </cell>
          <cell r="AC278">
            <v>40</v>
          </cell>
          <cell r="AD278">
            <v>207</v>
          </cell>
          <cell r="AE278">
            <v>302.95090909090908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P279">
            <v>10</v>
          </cell>
          <cell r="Q279">
            <v>0</v>
          </cell>
          <cell r="R279">
            <v>0</v>
          </cell>
          <cell r="S279">
            <v>0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20</v>
          </cell>
          <cell r="AD279">
            <v>5</v>
          </cell>
          <cell r="AE279">
            <v>8.3333333333333339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60</v>
          </cell>
          <cell r="AD280">
            <v>0</v>
          </cell>
          <cell r="AE280">
            <v>0</v>
          </cell>
          <cell r="AF280">
            <v>67.2</v>
          </cell>
          <cell r="AG280">
            <v>67.2</v>
          </cell>
          <cell r="AH280">
            <v>35</v>
          </cell>
          <cell r="AK280">
            <v>1067.2</v>
          </cell>
        </row>
        <row r="281"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P284">
            <v>91</v>
          </cell>
          <cell r="Q284">
            <v>0</v>
          </cell>
          <cell r="R284">
            <v>0</v>
          </cell>
          <cell r="S284">
            <v>3156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0</v>
          </cell>
          <cell r="AD284">
            <v>0</v>
          </cell>
          <cell r="AE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J284">
            <v>0</v>
          </cell>
          <cell r="AK284">
            <v>4404</v>
          </cell>
        </row>
        <row r="285"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363.66666666666663</v>
          </cell>
        </row>
        <row r="286">
          <cell r="P286">
            <v>0</v>
          </cell>
          <cell r="S286">
            <v>250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P290">
            <v>94</v>
          </cell>
          <cell r="Q290">
            <v>0</v>
          </cell>
          <cell r="R290">
            <v>0</v>
          </cell>
          <cell r="S290">
            <v>2512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219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139</v>
          </cell>
          <cell r="AD290">
            <v>-212</v>
          </cell>
          <cell r="AE290">
            <v>-311.28424242424239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 t="str">
            <v>Собівартість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P295">
            <v>435</v>
          </cell>
          <cell r="S295">
            <v>12.166666666666686</v>
          </cell>
          <cell r="V295">
            <v>-25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P296">
            <v>56</v>
          </cell>
          <cell r="S296">
            <v>363</v>
          </cell>
          <cell r="V296">
            <v>-1.375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P297">
            <v>110</v>
          </cell>
          <cell r="Q297">
            <v>0</v>
          </cell>
          <cell r="R297">
            <v>0</v>
          </cell>
          <cell r="S297">
            <v>282</v>
          </cell>
          <cell r="T297">
            <v>0</v>
          </cell>
          <cell r="U297">
            <v>0</v>
          </cell>
          <cell r="V297">
            <v>-8</v>
          </cell>
          <cell r="W297">
            <v>0</v>
          </cell>
          <cell r="X297">
            <v>115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84</v>
          </cell>
          <cell r="AD297">
            <v>0</v>
          </cell>
          <cell r="AE297">
            <v>0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D303">
            <v>-212</v>
          </cell>
          <cell r="AE303">
            <v>-311.28424242424239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0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P311">
            <v>2339.5333333333333</v>
          </cell>
          <cell r="Q311">
            <v>0</v>
          </cell>
          <cell r="R311">
            <v>0</v>
          </cell>
          <cell r="S311">
            <v>0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0</v>
          </cell>
        </row>
        <row r="312"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AK315">
            <v>0</v>
          </cell>
        </row>
        <row r="316">
          <cell r="S316">
            <v>0</v>
          </cell>
        </row>
        <row r="317"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J331">
            <v>2455</v>
          </cell>
          <cell r="AK331">
            <v>498</v>
          </cell>
          <cell r="AM331">
            <v>498</v>
          </cell>
        </row>
        <row r="332"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J333">
            <v>36</v>
          </cell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M335">
            <v>-197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  <cell r="AM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  <cell r="AM347">
            <v>3979</v>
          </cell>
        </row>
        <row r="348">
          <cell r="AK348">
            <v>855</v>
          </cell>
          <cell r="AM348">
            <v>1352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  <cell r="AM352">
            <v>0</v>
          </cell>
        </row>
        <row r="353">
          <cell r="AK353">
            <v>0</v>
          </cell>
          <cell r="AM353">
            <v>142</v>
          </cell>
        </row>
        <row r="354"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  <cell r="AM359">
            <v>0</v>
          </cell>
        </row>
        <row r="360">
          <cell r="AK360">
            <v>864.33333333333326</v>
          </cell>
          <cell r="AM360">
            <v>0</v>
          </cell>
        </row>
        <row r="361">
          <cell r="AJ361">
            <v>-2491</v>
          </cell>
          <cell r="AK361">
            <v>2574</v>
          </cell>
          <cell r="AM361" t="e">
            <v>#REF!</v>
          </cell>
        </row>
        <row r="362"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83"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77</v>
          </cell>
          <cell r="AC389">
            <v>25</v>
          </cell>
          <cell r="AD389">
            <v>8</v>
          </cell>
          <cell r="AE389">
            <v>131</v>
          </cell>
          <cell r="AK389">
            <v>33.666666666666671</v>
          </cell>
          <cell r="AL389">
            <v>13</v>
          </cell>
          <cell r="AM389">
            <v>285.33333333333331</v>
          </cell>
        </row>
        <row r="390"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2</v>
          </cell>
        </row>
        <row r="398"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42</v>
          </cell>
          <cell r="AM408">
            <v>42</v>
          </cell>
        </row>
        <row r="409"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  <cell r="AM412">
            <v>395.16666666666663</v>
          </cell>
        </row>
        <row r="413"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34" refreshError="1">
        <row r="13">
          <cell r="C13" t="str">
            <v>І.В.ПЛАЧКОВ</v>
          </cell>
        </row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>
            <v>298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  <cell r="AP31">
            <v>298</v>
          </cell>
        </row>
        <row r="32">
          <cell r="P32">
            <v>313</v>
          </cell>
          <cell r="T32">
            <v>166</v>
          </cell>
          <cell r="Y32">
            <v>268.14999999999998</v>
          </cell>
          <cell r="AJ32">
            <v>479</v>
          </cell>
          <cell r="AP32">
            <v>268.14999999999998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  <cell r="AP33">
            <v>0</v>
          </cell>
        </row>
        <row r="34">
          <cell r="AJ34">
            <v>0</v>
          </cell>
          <cell r="AP34">
            <v>0</v>
          </cell>
        </row>
        <row r="35">
          <cell r="AJ35">
            <v>75</v>
          </cell>
          <cell r="AP35">
            <v>32</v>
          </cell>
        </row>
        <row r="36">
          <cell r="AJ36">
            <v>0</v>
          </cell>
          <cell r="AP36">
            <v>0</v>
          </cell>
        </row>
        <row r="37">
          <cell r="AJ37">
            <v>0</v>
          </cell>
          <cell r="AP37">
            <v>500</v>
          </cell>
        </row>
        <row r="38">
          <cell r="M38">
            <v>0</v>
          </cell>
          <cell r="AJ38">
            <v>451.8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J39">
            <v>451.8</v>
          </cell>
          <cell r="AM39">
            <v>9793.2999999999993</v>
          </cell>
        </row>
        <row r="40">
          <cell r="C40">
            <v>12795.5</v>
          </cell>
          <cell r="Q40">
            <v>519</v>
          </cell>
          <cell r="U40">
            <v>415</v>
          </cell>
          <cell r="AE40">
            <v>12680.606666666667</v>
          </cell>
          <cell r="AH40">
            <v>2099</v>
          </cell>
          <cell r="AK40">
            <v>1722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K41">
            <v>0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Q42">
            <v>519</v>
          </cell>
          <cell r="U42">
            <v>415</v>
          </cell>
          <cell r="Z42">
            <v>590</v>
          </cell>
          <cell r="AK42">
            <v>1519</v>
          </cell>
          <cell r="AQ42">
            <v>2095</v>
          </cell>
        </row>
        <row r="43">
          <cell r="C43">
            <v>14292.169805900916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O47">
            <v>258</v>
          </cell>
          <cell r="P47">
            <v>1853.8333333333333</v>
          </cell>
          <cell r="Q47">
            <v>178</v>
          </cell>
          <cell r="S47">
            <v>290</v>
          </cell>
          <cell r="T47">
            <v>187</v>
          </cell>
          <cell r="U47">
            <v>103</v>
          </cell>
          <cell r="W47">
            <v>340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O48">
            <v>75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H48">
            <v>942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O49">
            <v>110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H49">
            <v>111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Q51">
            <v>536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W51">
            <v>251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G51">
            <v>0</v>
          </cell>
          <cell r="AH51">
            <v>0</v>
          </cell>
          <cell r="AI51">
            <v>-1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Q52">
            <v>446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J52">
            <v>206</v>
          </cell>
          <cell r="AK52">
            <v>477</v>
          </cell>
          <cell r="AL52">
            <v>206</v>
          </cell>
          <cell r="AM52">
            <v>0</v>
          </cell>
          <cell r="AN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Q53">
            <v>14133.087804878049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Q54">
            <v>14133.087804878049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J55">
            <v>0</v>
          </cell>
          <cell r="AK55">
            <v>0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Q56">
            <v>0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W56">
            <v>1374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J56">
            <v>92</v>
          </cell>
          <cell r="AK56">
            <v>3881</v>
          </cell>
          <cell r="AL56">
            <v>0</v>
          </cell>
          <cell r="AM56">
            <v>0</v>
          </cell>
          <cell r="AN56">
            <v>92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Q57">
            <v>187.72727272727275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W57">
            <v>958.5454545454545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0</v>
          </cell>
          <cell r="AN57">
            <v>688.72727272727275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Q58">
            <v>10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W58">
            <v>53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J58">
            <v>47</v>
          </cell>
          <cell r="AK58">
            <v>132</v>
          </cell>
          <cell r="AL58">
            <v>10</v>
          </cell>
          <cell r="AM58">
            <v>0</v>
          </cell>
          <cell r="AN58">
            <v>37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Q59">
            <v>60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307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253</v>
          </cell>
          <cell r="AK59">
            <v>793</v>
          </cell>
          <cell r="AL59">
            <v>0</v>
          </cell>
          <cell r="AM59">
            <v>37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Q60">
            <v>0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Q61">
            <v>475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574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W62">
            <v>57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J62">
            <v>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Q63">
            <v>151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84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J63">
            <v>771</v>
          </cell>
          <cell r="AK63">
            <v>2223.3333333333335</v>
          </cell>
          <cell r="AM63">
            <v>765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Q64">
            <v>0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J64">
            <v>0</v>
          </cell>
          <cell r="AK64">
            <v>0</v>
          </cell>
          <cell r="AM64">
            <v>0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Q65">
            <v>324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W65">
            <v>433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J65">
            <v>307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Q66">
            <v>440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W66">
            <v>272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Q67">
            <v>139.18181818181819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W67">
            <v>88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J67">
            <v>160</v>
          </cell>
          <cell r="AK67">
            <v>532.90909090909099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Q68">
            <v>8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W68">
            <v>5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J68">
            <v>9</v>
          </cell>
          <cell r="AK68">
            <v>30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Q69">
            <v>45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28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J69">
            <v>51</v>
          </cell>
          <cell r="AK69">
            <v>172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Q70">
            <v>0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W70">
            <v>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J70">
            <v>0</v>
          </cell>
          <cell r="AK70">
            <v>0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Q71">
            <v>440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W71">
            <v>272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J71">
            <v>729</v>
          </cell>
          <cell r="AK71">
            <v>1887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Q72">
            <v>0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J72">
            <v>0</v>
          </cell>
          <cell r="AK72">
            <v>0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Q73">
            <v>80.099999999999994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225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Q74">
            <v>0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Q75">
            <v>80.099999999999994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W75">
            <v>225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G75">
            <v>0</v>
          </cell>
          <cell r="AH75">
            <v>2981.8666666666663</v>
          </cell>
          <cell r="AI75">
            <v>-401.85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Q76">
            <v>51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163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1230</v>
          </cell>
          <cell r="AI76">
            <v>0</v>
          </cell>
          <cell r="AJ76">
            <v>295</v>
          </cell>
          <cell r="AK76">
            <v>935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Q77">
            <v>0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O78">
            <v>12</v>
          </cell>
          <cell r="P78">
            <v>153.77500000000001</v>
          </cell>
          <cell r="Q78">
            <v>8</v>
          </cell>
          <cell r="S78">
            <v>71.25</v>
          </cell>
          <cell r="T78">
            <v>0</v>
          </cell>
          <cell r="U78">
            <v>0</v>
          </cell>
          <cell r="W78">
            <v>12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O79">
            <v>0</v>
          </cell>
          <cell r="P79">
            <v>9</v>
          </cell>
          <cell r="Q79">
            <v>19</v>
          </cell>
          <cell r="R79">
            <v>0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Q81">
            <v>2.1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W81">
            <v>4.8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H81">
            <v>35.800000000000004</v>
          </cell>
          <cell r="AI81">
            <v>-13065.94</v>
          </cell>
          <cell r="AJ81">
            <v>10.1</v>
          </cell>
          <cell r="AK81">
            <v>25.700000000000003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M82">
            <v>2987.9609090909089</v>
          </cell>
          <cell r="N82">
            <v>0</v>
          </cell>
          <cell r="O82">
            <v>0</v>
          </cell>
          <cell r="P82">
            <v>9260.9121951219513</v>
          </cell>
          <cell r="Q82">
            <v>0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0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0</v>
          </cell>
          <cell r="AN82">
            <v>3327.727272727273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22387.327272727271</v>
          </cell>
          <cell r="AI83">
            <v>0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16099.915077605321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4354.545454545454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V89">
            <v>0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K89">
            <v>474</v>
          </cell>
          <cell r="AL89">
            <v>0</v>
          </cell>
          <cell r="AM89">
            <v>37</v>
          </cell>
          <cell r="AN89">
            <v>126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V90">
            <v>0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A90">
            <v>10</v>
          </cell>
          <cell r="AB90">
            <v>4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J90">
            <v>75</v>
          </cell>
          <cell r="AK90">
            <v>85</v>
          </cell>
          <cell r="AL90">
            <v>11</v>
          </cell>
          <cell r="AM90">
            <v>37</v>
          </cell>
          <cell r="AN90">
            <v>64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D93">
            <v>12441</v>
          </cell>
          <cell r="E93">
            <v>3107.878787878788</v>
          </cell>
          <cell r="M93">
            <v>1680</v>
          </cell>
          <cell r="N93">
            <v>0</v>
          </cell>
          <cell r="O93">
            <v>-1680</v>
          </cell>
          <cell r="P93">
            <v>4255</v>
          </cell>
          <cell r="Q93">
            <v>16124.915077605321</v>
          </cell>
          <cell r="R93">
            <v>-1680</v>
          </cell>
          <cell r="S93">
            <v>227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0</v>
          </cell>
          <cell r="X93">
            <v>555</v>
          </cell>
          <cell r="Y93">
            <v>1189.5818181818181</v>
          </cell>
          <cell r="AA93">
            <v>10</v>
          </cell>
          <cell r="AB93">
            <v>4</v>
          </cell>
          <cell r="AC93">
            <v>952</v>
          </cell>
          <cell r="AD93">
            <v>519</v>
          </cell>
          <cell r="AE93">
            <v>433</v>
          </cell>
          <cell r="AF93">
            <v>0</v>
          </cell>
          <cell r="AG93">
            <v>0</v>
          </cell>
          <cell r="AH93">
            <v>0</v>
          </cell>
          <cell r="AI93">
            <v>-952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12</v>
          </cell>
          <cell r="AN93">
            <v>3979.727272727273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D94">
            <v>1149</v>
          </cell>
          <cell r="E94">
            <v>3107.878787878788</v>
          </cell>
          <cell r="M94">
            <v>0</v>
          </cell>
          <cell r="N94">
            <v>0</v>
          </cell>
          <cell r="O94">
            <v>0</v>
          </cell>
          <cell r="P94">
            <v>897</v>
          </cell>
          <cell r="Q94">
            <v>1991.8272727272724</v>
          </cell>
          <cell r="R94">
            <v>0</v>
          </cell>
          <cell r="S94">
            <v>9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0</v>
          </cell>
          <cell r="Y94">
            <v>1189.5818181818181</v>
          </cell>
          <cell r="AA94">
            <v>10</v>
          </cell>
          <cell r="AB94">
            <v>4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0</v>
          </cell>
          <cell r="AN94">
            <v>3979.727272727273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J95">
            <v>97331.327272727271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M96">
            <v>696.19636363636369</v>
          </cell>
          <cell r="N96">
            <v>0</v>
          </cell>
          <cell r="O96">
            <v>0</v>
          </cell>
          <cell r="P96">
            <v>148</v>
          </cell>
          <cell r="Q96">
            <v>326.90909090909093</v>
          </cell>
          <cell r="R96">
            <v>0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C97">
            <v>474</v>
          </cell>
          <cell r="D97">
            <v>101</v>
          </cell>
          <cell r="N97">
            <v>570</v>
          </cell>
          <cell r="O97">
            <v>0</v>
          </cell>
          <cell r="R97">
            <v>0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E97">
            <v>0</v>
          </cell>
          <cell r="AG97">
            <v>68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C98">
            <v>87.333333333333329</v>
          </cell>
          <cell r="D98">
            <v>19</v>
          </cell>
          <cell r="N98">
            <v>570</v>
          </cell>
          <cell r="O98">
            <v>0</v>
          </cell>
          <cell r="R98">
            <v>0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C99">
            <v>0</v>
          </cell>
          <cell r="D99">
            <v>0</v>
          </cell>
          <cell r="O99">
            <v>0</v>
          </cell>
          <cell r="R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D100">
            <v>82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Y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D101">
            <v>0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D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D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D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D105">
            <v>82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D106">
            <v>82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Y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D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D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D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0</v>
          </cell>
          <cell r="AD109">
            <v>0</v>
          </cell>
          <cell r="AE109">
            <v>0</v>
          </cell>
          <cell r="AG109">
            <v>875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D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W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80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D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Y111">
            <v>0</v>
          </cell>
          <cell r="AA111">
            <v>16</v>
          </cell>
          <cell r="AB111">
            <v>3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D112">
            <v>53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Y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D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D114">
            <v>0</v>
          </cell>
          <cell r="O114">
            <v>0</v>
          </cell>
          <cell r="R114">
            <v>0</v>
          </cell>
          <cell r="S114">
            <v>0</v>
          </cell>
          <cell r="Y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D115">
            <v>0</v>
          </cell>
          <cell r="O115">
            <v>0</v>
          </cell>
          <cell r="R115">
            <v>0</v>
          </cell>
          <cell r="S115">
            <v>0</v>
          </cell>
          <cell r="Y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  <cell r="D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O119">
            <v>0</v>
          </cell>
          <cell r="R119">
            <v>0</v>
          </cell>
          <cell r="W119">
            <v>0</v>
          </cell>
          <cell r="X119">
            <v>0</v>
          </cell>
          <cell r="Y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D120">
            <v>1916</v>
          </cell>
          <cell r="O120">
            <v>0</v>
          </cell>
          <cell r="R120">
            <v>0</v>
          </cell>
          <cell r="Y120">
            <v>0</v>
          </cell>
          <cell r="AH120">
            <v>8992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0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41703.840590909072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Y125">
            <v>0</v>
          </cell>
          <cell r="AH125">
            <v>4171.9101802212826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Y126">
            <v>0</v>
          </cell>
          <cell r="AH126">
            <v>4171.9101802212826</v>
          </cell>
          <cell r="AI126">
            <v>0</v>
          </cell>
        </row>
        <row r="127">
          <cell r="O127">
            <v>0</v>
          </cell>
          <cell r="AH127">
            <v>5782.9101802212826</v>
          </cell>
          <cell r="AI127">
            <v>0</v>
          </cell>
          <cell r="AJ127">
            <v>12543.870550420004</v>
          </cell>
          <cell r="AK127">
            <v>-7627.2103701987216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H129">
            <v>1611</v>
          </cell>
          <cell r="AI129">
            <v>0</v>
          </cell>
          <cell r="AL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H132">
            <v>56002</v>
          </cell>
          <cell r="AI132">
            <v>0</v>
          </cell>
          <cell r="AK132">
            <v>56002</v>
          </cell>
          <cell r="AL132">
            <v>0</v>
          </cell>
          <cell r="AN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H133">
            <v>-7627.2103701987216</v>
          </cell>
          <cell r="AI133">
            <v>0</v>
          </cell>
          <cell r="AL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H134">
            <v>36.869999999999997</v>
          </cell>
          <cell r="AI134">
            <v>0</v>
          </cell>
          <cell r="AL134" t="e">
            <v>#DIV/0!</v>
          </cell>
          <cell r="AO134">
            <v>0</v>
          </cell>
          <cell r="AT134">
            <v>0</v>
          </cell>
        </row>
        <row r="135">
          <cell r="O135">
            <v>0</v>
          </cell>
          <cell r="AH135">
            <v>41.89</v>
          </cell>
          <cell r="AI135">
            <v>0</v>
          </cell>
          <cell r="AL135" t="e">
            <v>#DIV/0!</v>
          </cell>
        </row>
        <row r="136">
          <cell r="O136">
            <v>0</v>
          </cell>
          <cell r="AH136">
            <v>0</v>
          </cell>
          <cell r="AI136">
            <v>0</v>
          </cell>
          <cell r="AL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H138">
            <v>10.24</v>
          </cell>
          <cell r="AI138">
            <v>0</v>
          </cell>
          <cell r="AL138" t="e">
            <v>#DIV/0!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G140">
            <v>0</v>
          </cell>
          <cell r="AH140">
            <v>7.46</v>
          </cell>
          <cell r="AI140">
            <v>0</v>
          </cell>
          <cell r="AL140" t="e">
            <v>#DIV/0!</v>
          </cell>
        </row>
        <row r="141">
          <cell r="O141">
            <v>0</v>
          </cell>
          <cell r="AH141">
            <v>46245.987452948561</v>
          </cell>
          <cell r="AI141">
            <v>0</v>
          </cell>
          <cell r="AJ141">
            <v>46245.987452948561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H143">
            <v>865.25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H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G146">
            <v>0</v>
          </cell>
          <cell r="AH146">
            <v>102247.98745294855</v>
          </cell>
          <cell r="AI146">
            <v>0</v>
          </cell>
          <cell r="AJ146">
            <v>46245.987452948561</v>
          </cell>
          <cell r="AK146">
            <v>56002</v>
          </cell>
          <cell r="AL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H147">
            <v>0</v>
          </cell>
          <cell r="AI147">
            <v>0</v>
          </cell>
          <cell r="AJ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H148">
            <v>102247.98745294855</v>
          </cell>
          <cell r="AI148">
            <v>0</v>
          </cell>
          <cell r="AJ148">
            <v>46245.987452948561</v>
          </cell>
          <cell r="AK148">
            <v>56002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L149">
            <v>1473</v>
          </cell>
          <cell r="AM149">
            <v>0</v>
          </cell>
          <cell r="AN149">
            <v>3979.727272727273</v>
          </cell>
          <cell r="AO149">
            <v>11760.6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H156">
            <v>5.9</v>
          </cell>
          <cell r="AI156">
            <v>0</v>
          </cell>
          <cell r="AJ156">
            <v>37.200000000000003</v>
          </cell>
          <cell r="AK156">
            <v>-12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W157">
            <v>0</v>
          </cell>
          <cell r="X157">
            <v>190</v>
          </cell>
          <cell r="Y157">
            <v>0</v>
          </cell>
          <cell r="AG157">
            <v>0</v>
          </cell>
          <cell r="AH157">
            <v>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N158">
            <v>481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V158">
            <v>408</v>
          </cell>
          <cell r="W158">
            <v>272</v>
          </cell>
          <cell r="X158">
            <v>1942.6999999999998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N159">
            <v>0</v>
          </cell>
          <cell r="O159">
            <v>-1554.6</v>
          </cell>
          <cell r="P159">
            <v>280</v>
          </cell>
          <cell r="R159">
            <v>-1554.6</v>
          </cell>
          <cell r="S159">
            <v>231</v>
          </cell>
          <cell r="V159">
            <v>192</v>
          </cell>
          <cell r="W159">
            <v>84</v>
          </cell>
          <cell r="X159">
            <v>2132.6999999999998</v>
          </cell>
          <cell r="Y159">
            <v>0</v>
          </cell>
          <cell r="AH159">
            <v>1130</v>
          </cell>
          <cell r="AI159">
            <v>0</v>
          </cell>
        </row>
        <row r="160">
          <cell r="M160">
            <v>0</v>
          </cell>
          <cell r="N160">
            <v>238</v>
          </cell>
          <cell r="O160">
            <v>0</v>
          </cell>
          <cell r="P160">
            <v>2426.75</v>
          </cell>
          <cell r="R160">
            <v>0</v>
          </cell>
          <cell r="S160">
            <v>91</v>
          </cell>
          <cell r="W160">
            <v>70</v>
          </cell>
          <cell r="X160">
            <v>0</v>
          </cell>
          <cell r="Y160">
            <v>0</v>
          </cell>
          <cell r="AH160">
            <v>595.70000000000005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N161">
            <v>0</v>
          </cell>
          <cell r="O161" t="e">
            <v>#REF!</v>
          </cell>
          <cell r="P161">
            <v>0</v>
          </cell>
          <cell r="R161" t="e">
            <v>#REF!</v>
          </cell>
          <cell r="S161">
            <v>0</v>
          </cell>
          <cell r="X161" t="e">
            <v>#REF!</v>
          </cell>
          <cell r="Y161">
            <v>0</v>
          </cell>
          <cell r="AH161">
            <v>0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D165">
            <v>0</v>
          </cell>
          <cell r="E165">
            <v>0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N166">
            <v>873</v>
          </cell>
          <cell r="O166">
            <v>638</v>
          </cell>
          <cell r="P166">
            <v>10458.591666666665</v>
          </cell>
          <cell r="S166">
            <v>2436.1833333333348</v>
          </cell>
          <cell r="W166">
            <v>272</v>
          </cell>
          <cell r="X166">
            <v>2266.8000000000011</v>
          </cell>
          <cell r="Y166">
            <v>0</v>
          </cell>
          <cell r="AD166">
            <v>-6684.3</v>
          </cell>
          <cell r="AF166">
            <v>3530.0000000000005</v>
          </cell>
          <cell r="AG166">
            <v>2004</v>
          </cell>
          <cell r="AH166">
            <v>2232</v>
          </cell>
          <cell r="AI166">
            <v>873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C168">
            <v>474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87.333333333333329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  <cell r="AU170">
            <v>1507.2</v>
          </cell>
        </row>
        <row r="171">
          <cell r="C171">
            <v>0</v>
          </cell>
          <cell r="AH171">
            <v>115</v>
          </cell>
        </row>
        <row r="172">
          <cell r="C172">
            <v>73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L187" t="str">
            <v>ОЧИК.18.02.</v>
          </cell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O189" t="str">
            <v>ТЕЦ-5 ВСЬОГО</v>
          </cell>
          <cell r="P189">
            <v>20668</v>
          </cell>
          <cell r="Q189" t="str">
            <v xml:space="preserve"> Т/Е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L190">
            <v>1.954</v>
          </cell>
          <cell r="AM190">
            <v>0</v>
          </cell>
          <cell r="AN190">
            <v>1.954</v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O192">
            <v>89.2</v>
          </cell>
          <cell r="S192" t="e">
            <v>#DIV/0!</v>
          </cell>
          <cell r="X192">
            <v>20511</v>
          </cell>
          <cell r="AH192">
            <v>259.7</v>
          </cell>
          <cell r="AL192">
            <v>221.49122807017542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3"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O195">
            <v>194.5</v>
          </cell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H195">
            <v>194.5</v>
          </cell>
          <cell r="AL195">
            <v>128.964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O196">
            <v>17349</v>
          </cell>
          <cell r="S196">
            <v>14237</v>
          </cell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  <cell r="AH196">
            <v>50512</v>
          </cell>
          <cell r="AL196">
            <v>28564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  <cell r="AH197">
            <v>50512</v>
          </cell>
        </row>
        <row r="198">
          <cell r="O198">
            <v>13.4</v>
          </cell>
          <cell r="S198">
            <v>16.100000000000001</v>
          </cell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  <cell r="AH198">
            <v>29.5</v>
          </cell>
          <cell r="AL198">
            <v>75.839416058394164</v>
          </cell>
        </row>
        <row r="199">
          <cell r="O199">
            <v>18.5</v>
          </cell>
          <cell r="S199">
            <v>22.2</v>
          </cell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  <cell r="AH199">
            <v>40.700000000000003</v>
          </cell>
          <cell r="AL199">
            <v>103.9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O201">
            <v>385</v>
          </cell>
          <cell r="S201">
            <v>385</v>
          </cell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  <cell r="AH201">
            <v>385</v>
          </cell>
          <cell r="AL201">
            <v>195.28</v>
          </cell>
        </row>
        <row r="202">
          <cell r="O202">
            <v>5159</v>
          </cell>
          <cell r="S202">
            <v>6199</v>
          </cell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H202">
            <v>11358</v>
          </cell>
          <cell r="AL202">
            <v>14810</v>
          </cell>
          <cell r="AP202" t="e">
            <v>#DIV/0!</v>
          </cell>
          <cell r="AQ202" t="e">
            <v>#DIV/0!</v>
          </cell>
        </row>
        <row r="203">
          <cell r="AH203">
            <v>11358</v>
          </cell>
        </row>
        <row r="204"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  <cell r="AU204">
            <v>1507.2</v>
          </cell>
        </row>
        <row r="205"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>
            <v>0</v>
          </cell>
          <cell r="AG206">
            <v>0</v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>
            <v>0</v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T227" t="str">
            <v xml:space="preserve">      І.В.ПЛАЧКОВ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  <cell r="AP242" t="e">
            <v>#REF!</v>
          </cell>
        </row>
        <row r="243">
          <cell r="C243">
            <v>617</v>
          </cell>
          <cell r="D243">
            <v>2503</v>
          </cell>
          <cell r="E243">
            <v>1824.3333333333335</v>
          </cell>
          <cell r="M243">
            <v>624</v>
          </cell>
          <cell r="N243">
            <v>-619</v>
          </cell>
          <cell r="O243">
            <v>507.81818181818107</v>
          </cell>
          <cell r="P243">
            <v>1853.8333333333333</v>
          </cell>
          <cell r="Q243">
            <v>771.91818181818144</v>
          </cell>
          <cell r="R243">
            <v>-379</v>
          </cell>
          <cell r="S243">
            <v>290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226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J244">
            <v>0</v>
          </cell>
          <cell r="AO244">
            <v>2356.6</v>
          </cell>
          <cell r="AP244" t="e">
            <v>#REF!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  <cell r="AP245" t="e">
            <v>#REF!</v>
          </cell>
        </row>
        <row r="246">
          <cell r="C246">
            <v>0</v>
          </cell>
          <cell r="D246">
            <v>3</v>
          </cell>
          <cell r="E246">
            <v>13</v>
          </cell>
          <cell r="M246">
            <v>1</v>
          </cell>
          <cell r="N246">
            <v>0</v>
          </cell>
          <cell r="O246">
            <v>178</v>
          </cell>
          <cell r="P246">
            <v>0</v>
          </cell>
          <cell r="Q246">
            <v>123</v>
          </cell>
          <cell r="R246">
            <v>24.81818181818182</v>
          </cell>
          <cell r="S246">
            <v>18.55</v>
          </cell>
          <cell r="T246">
            <v>49</v>
          </cell>
          <cell r="U246">
            <v>100</v>
          </cell>
          <cell r="V246">
            <v>0</v>
          </cell>
          <cell r="X246">
            <v>47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D247">
            <v>644</v>
          </cell>
          <cell r="E247">
            <v>1044</v>
          </cell>
          <cell r="M247">
            <v>61.75</v>
          </cell>
          <cell r="N247">
            <v>0</v>
          </cell>
          <cell r="O247">
            <v>683</v>
          </cell>
          <cell r="P247">
            <v>2078.6666666666665</v>
          </cell>
          <cell r="Q247">
            <v>471</v>
          </cell>
          <cell r="R247">
            <v>0</v>
          </cell>
          <cell r="S247">
            <v>0</v>
          </cell>
          <cell r="T247">
            <v>5</v>
          </cell>
          <cell r="U247">
            <v>9</v>
          </cell>
          <cell r="V247">
            <v>0</v>
          </cell>
          <cell r="X247">
            <v>0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D248">
            <v>0</v>
          </cell>
          <cell r="E248">
            <v>0</v>
          </cell>
          <cell r="M248">
            <v>0</v>
          </cell>
          <cell r="N248">
            <v>0</v>
          </cell>
          <cell r="O248">
            <v>647</v>
          </cell>
          <cell r="P248">
            <v>0</v>
          </cell>
          <cell r="Q248">
            <v>446</v>
          </cell>
          <cell r="R248">
            <v>0</v>
          </cell>
          <cell r="S248">
            <v>0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D249">
            <v>3</v>
          </cell>
          <cell r="E249">
            <v>10</v>
          </cell>
          <cell r="M249">
            <v>0</v>
          </cell>
          <cell r="N249">
            <v>0</v>
          </cell>
          <cell r="O249">
            <v>36</v>
          </cell>
          <cell r="P249">
            <v>0</v>
          </cell>
          <cell r="Q249">
            <v>25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H250">
            <v>1611</v>
          </cell>
          <cell r="AJ250">
            <v>1611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H251">
            <v>3528</v>
          </cell>
          <cell r="AJ251">
            <v>3528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H252">
            <v>0</v>
          </cell>
          <cell r="AJ252">
            <v>0</v>
          </cell>
          <cell r="AO252" t="e">
            <v>#REF!</v>
          </cell>
          <cell r="AP252" t="e">
            <v>#REF!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M253">
            <v>0</v>
          </cell>
          <cell r="N253">
            <v>0</v>
          </cell>
          <cell r="O253">
            <v>0</v>
          </cell>
          <cell r="P253">
            <v>541</v>
          </cell>
          <cell r="Q253">
            <v>0</v>
          </cell>
          <cell r="R253">
            <v>0</v>
          </cell>
          <cell r="S253">
            <v>480</v>
          </cell>
          <cell r="T253">
            <v>0</v>
          </cell>
          <cell r="U253">
            <v>0</v>
          </cell>
          <cell r="V253">
            <v>0</v>
          </cell>
          <cell r="X253">
            <v>44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  <cell r="AO253">
            <v>524</v>
          </cell>
          <cell r="AP253" t="e">
            <v>#REF!</v>
          </cell>
        </row>
        <row r="254">
          <cell r="AJ254">
            <v>0</v>
          </cell>
        </row>
        <row r="255">
          <cell r="C255">
            <v>474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O293">
            <v>0</v>
          </cell>
          <cell r="P293">
            <v>0</v>
          </cell>
          <cell r="S293" t="str">
            <v>Собівартість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-25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-1.375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-8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-2.1590909090909096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O303">
            <v>0</v>
          </cell>
          <cell r="P303">
            <v>0</v>
          </cell>
          <cell r="S303" t="str">
            <v>ФМЗ ( з відрахуван)</v>
          </cell>
          <cell r="T303">
            <v>0</v>
          </cell>
          <cell r="U303">
            <v>25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3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>
            <v>0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36" refreshError="1">
        <row r="8">
          <cell r="S8" t="str">
            <v>ЗАТВЕРДЖУЮ</v>
          </cell>
        </row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U22" t="str">
            <v>ЗАТВЕРДЖУЮ</v>
          </cell>
          <cell r="AV22" t="str">
            <v>І.В.ПЛАЧКОВ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S31" t="str">
            <v>ЗАТВЕРДЖУЮ</v>
          </cell>
          <cell r="U31">
            <v>330</v>
          </cell>
          <cell r="Z31">
            <v>298</v>
          </cell>
          <cell r="AQ31">
            <v>628</v>
          </cell>
        </row>
        <row r="32">
          <cell r="S32" t="str">
            <v>ГОЛОВА ПРАЛІННЯ  КЕ</v>
          </cell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Q35">
            <v>32</v>
          </cell>
        </row>
        <row r="36">
          <cell r="AQ36">
            <v>0</v>
          </cell>
        </row>
        <row r="37">
          <cell r="U37" t="str">
            <v xml:space="preserve">                      ПЛАЧКОВ І.В.</v>
          </cell>
          <cell r="AQ37">
            <v>500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N38">
            <v>0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V39">
            <v>380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  <cell r="N40">
            <v>202.3</v>
          </cell>
          <cell r="Q40">
            <v>145</v>
          </cell>
          <cell r="V40">
            <v>347.3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O47">
            <v>160</v>
          </cell>
          <cell r="Q47">
            <v>3963.0186666666668</v>
          </cell>
          <cell r="R47">
            <v>145</v>
          </cell>
          <cell r="T47">
            <v>567.25866666666661</v>
          </cell>
          <cell r="U47">
            <v>347</v>
          </cell>
          <cell r="V47">
            <v>220.25866666666661</v>
          </cell>
          <cell r="W47">
            <v>385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W48">
            <v>0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O49">
            <v>160</v>
          </cell>
          <cell r="Q49">
            <v>345.33333333333337</v>
          </cell>
          <cell r="R49">
            <v>145</v>
          </cell>
          <cell r="T49">
            <v>256.62666666666667</v>
          </cell>
          <cell r="U49">
            <v>165</v>
          </cell>
          <cell r="V49">
            <v>91.626666666666665</v>
          </cell>
          <cell r="W49">
            <v>285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O51">
            <v>46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O52">
            <v>1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O53">
            <v>17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W55">
            <v>532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-20749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O61">
            <v>47.175438596491233</v>
          </cell>
          <cell r="P61">
            <v>0</v>
          </cell>
          <cell r="Q61">
            <v>0</v>
          </cell>
          <cell r="R61">
            <v>22.423728813559308</v>
          </cell>
          <cell r="S61">
            <v>0</v>
          </cell>
          <cell r="T61">
            <v>0</v>
          </cell>
          <cell r="U61">
            <v>0</v>
          </cell>
          <cell r="V61">
            <v>748.3098245614035</v>
          </cell>
          <cell r="W61">
            <v>618.1254831995243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8244.1254831995248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O62">
            <v>3</v>
          </cell>
          <cell r="P62">
            <v>-3758.15</v>
          </cell>
          <cell r="Q62">
            <v>8235.8940000000002</v>
          </cell>
          <cell r="R62">
            <v>1</v>
          </cell>
          <cell r="S62">
            <v>-8235.8940000000002</v>
          </cell>
          <cell r="T62">
            <v>582.97</v>
          </cell>
          <cell r="U62">
            <v>53</v>
          </cell>
          <cell r="V62">
            <v>41</v>
          </cell>
          <cell r="W62">
            <v>34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B62">
            <v>460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O63">
            <v>15</v>
          </cell>
          <cell r="P63">
            <v>0</v>
          </cell>
          <cell r="Q63">
            <v>0</v>
          </cell>
          <cell r="R63">
            <v>8</v>
          </cell>
          <cell r="S63">
            <v>0</v>
          </cell>
          <cell r="T63">
            <v>0</v>
          </cell>
          <cell r="U63">
            <v>0</v>
          </cell>
          <cell r="V63">
            <v>240</v>
          </cell>
          <cell r="W63">
            <v>198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O64">
            <v>4</v>
          </cell>
          <cell r="P64">
            <v>120.15000000000009</v>
          </cell>
          <cell r="Q64">
            <v>-267.89399999999978</v>
          </cell>
          <cell r="R64">
            <v>4</v>
          </cell>
          <cell r="S64">
            <v>267.89399999999978</v>
          </cell>
          <cell r="T64">
            <v>3683.0299999999997</v>
          </cell>
          <cell r="U64">
            <v>2191</v>
          </cell>
          <cell r="V64">
            <v>58</v>
          </cell>
          <cell r="W64">
            <v>48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B64">
            <v>989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O69">
            <v>39.824561403508767</v>
          </cell>
          <cell r="P69">
            <v>-78</v>
          </cell>
          <cell r="Q69">
            <v>0</v>
          </cell>
          <cell r="R69">
            <v>23.192982456140342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252.4912280701754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3117.4912280701756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O70">
            <v>2</v>
          </cell>
          <cell r="P70">
            <v>-1182.5</v>
          </cell>
          <cell r="Q70">
            <v>500.6</v>
          </cell>
          <cell r="R70">
            <v>1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W70">
            <v>13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B70">
            <v>188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O71">
            <v>13</v>
          </cell>
          <cell r="P71">
            <v>0</v>
          </cell>
          <cell r="Q71">
            <v>0</v>
          </cell>
          <cell r="R71">
            <v>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82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978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O73">
            <v>180</v>
          </cell>
          <cell r="P73">
            <v>0</v>
          </cell>
          <cell r="Q73">
            <v>0</v>
          </cell>
          <cell r="R73">
            <v>476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2244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B73">
            <v>2244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O74">
            <v>0</v>
          </cell>
          <cell r="P74">
            <v>-624.07000000000005</v>
          </cell>
          <cell r="Q74">
            <v>2013.3516666666667</v>
          </cell>
          <cell r="R74">
            <v>2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W74">
            <v>491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B74">
            <v>491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O75">
            <v>12</v>
          </cell>
          <cell r="P75">
            <v>-439.07</v>
          </cell>
          <cell r="Q75">
            <v>1244.9099999999999</v>
          </cell>
          <cell r="R75">
            <v>11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W75">
            <v>2284.666666666667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B75">
            <v>23945.666666666668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O77">
            <v>12</v>
          </cell>
          <cell r="P77">
            <v>31</v>
          </cell>
          <cell r="Q77">
            <v>465.4666666666667</v>
          </cell>
          <cell r="R77">
            <v>11</v>
          </cell>
          <cell r="T77">
            <v>112.6</v>
          </cell>
          <cell r="U77">
            <v>17</v>
          </cell>
          <cell r="V77">
            <v>95.6</v>
          </cell>
          <cell r="W77">
            <v>2284.666666666667</v>
          </cell>
          <cell r="X77">
            <v>2284.666666666667</v>
          </cell>
          <cell r="Y77">
            <v>101.15</v>
          </cell>
          <cell r="Z77">
            <v>31</v>
          </cell>
          <cell r="AA77">
            <v>70.150000000000006</v>
          </cell>
          <cell r="AB77">
            <v>23529.666666666668</v>
          </cell>
          <cell r="AC77">
            <v>46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O78">
            <v>12</v>
          </cell>
          <cell r="P78">
            <v>31</v>
          </cell>
          <cell r="Q78">
            <v>302.97500000000002</v>
          </cell>
          <cell r="R78">
            <v>11</v>
          </cell>
          <cell r="T78">
            <v>148.05000000000001</v>
          </cell>
          <cell r="U78">
            <v>34</v>
          </cell>
          <cell r="V78">
            <v>114.05000000000001</v>
          </cell>
          <cell r="W78">
            <v>330</v>
          </cell>
          <cell r="X78">
            <v>330</v>
          </cell>
          <cell r="Y78">
            <v>211.8</v>
          </cell>
          <cell r="Z78">
            <v>45</v>
          </cell>
          <cell r="AA78">
            <v>166.8</v>
          </cell>
          <cell r="AB78">
            <v>330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W79">
            <v>1955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B79">
            <v>1955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AC83">
            <v>0</v>
          </cell>
          <cell r="AD83">
            <v>2918</v>
          </cell>
          <cell r="AE83">
            <v>2545.3098245614037</v>
          </cell>
          <cell r="AF83">
            <v>5037.1254831995248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O86">
            <v>4065.1754385964914</v>
          </cell>
          <cell r="P86">
            <v>0</v>
          </cell>
          <cell r="Q86">
            <v>0</v>
          </cell>
          <cell r="R86">
            <v>3768.4237288135591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15924.125483199525</v>
          </cell>
          <cell r="X86">
            <v>0</v>
          </cell>
          <cell r="Y86">
            <v>0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0</v>
          </cell>
          <cell r="AD86">
            <v>10689</v>
          </cell>
          <cell r="AE86">
            <v>2570.3098245614037</v>
          </cell>
          <cell r="AF86">
            <v>5037.1254831995248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52.068000000000012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W88">
            <v>87</v>
          </cell>
          <cell r="X88">
            <v>-299.26666666666665</v>
          </cell>
          <cell r="Y88">
            <v>389.93333333333328</v>
          </cell>
          <cell r="Z88">
            <v>0</v>
          </cell>
          <cell r="AA88">
            <v>1294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D92">
            <v>1012.3559999999998</v>
          </cell>
          <cell r="E92">
            <v>473.06800000000004</v>
          </cell>
          <cell r="N92">
            <v>4468.6499999999996</v>
          </cell>
          <cell r="O92">
            <v>777.1754385964914</v>
          </cell>
          <cell r="P92">
            <v>-4468.6499999999996</v>
          </cell>
          <cell r="Q92">
            <v>12039.093999999999</v>
          </cell>
          <cell r="R92">
            <v>796.42372881355914</v>
          </cell>
          <cell r="S92">
            <v>-12039.093999999999</v>
          </cell>
          <cell r="T92">
            <v>582.97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-582.97</v>
          </cell>
          <cell r="Y92">
            <v>1080.26</v>
          </cell>
          <cell r="Z92">
            <v>73006.860149866174</v>
          </cell>
          <cell r="AA92">
            <v>30183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D93">
            <v>54</v>
          </cell>
          <cell r="E93">
            <v>34</v>
          </cell>
          <cell r="N93">
            <v>3758.15</v>
          </cell>
          <cell r="O93">
            <v>87</v>
          </cell>
          <cell r="P93">
            <v>-3758.15</v>
          </cell>
          <cell r="Q93">
            <v>8235.8940000000002</v>
          </cell>
          <cell r="R93">
            <v>45.61671126969965</v>
          </cell>
          <cell r="S93">
            <v>-8235.8940000000002</v>
          </cell>
          <cell r="T93">
            <v>583.47</v>
          </cell>
          <cell r="U93">
            <v>1776.9967112696997</v>
          </cell>
          <cell r="V93">
            <v>906.38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4">
          <cell r="C94">
            <v>950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U95">
            <v>1754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0</v>
          </cell>
          <cell r="P96">
            <v>0</v>
          </cell>
          <cell r="S96">
            <v>0</v>
          </cell>
          <cell r="U96">
            <v>494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C97">
            <v>913</v>
          </cell>
          <cell r="P97">
            <v>0</v>
          </cell>
          <cell r="S97">
            <v>0</v>
          </cell>
          <cell r="U97">
            <v>913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U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U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U100">
            <v>1093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913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50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U103">
            <v>130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U104">
            <v>3922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U105">
            <v>261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U106">
            <v>3661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U108">
            <v>268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U111">
            <v>1568.5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U112">
            <v>53.583333333333336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U125">
            <v>8678</v>
          </cell>
          <cell r="W125">
            <v>8678</v>
          </cell>
          <cell r="X125">
            <v>0</v>
          </cell>
          <cell r="AC125">
            <v>0</v>
          </cell>
          <cell r="AE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U126">
            <v>-7406.8601498661901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U127">
            <v>30.45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U128">
            <v>56.44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U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U131">
            <v>8.49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U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T133">
            <v>0</v>
          </cell>
          <cell r="U133">
            <v>6.57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U134">
            <v>29726</v>
          </cell>
          <cell r="V134">
            <v>29726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T136">
            <v>300</v>
          </cell>
          <cell r="U136">
            <v>300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U137">
            <v>1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U140">
            <v>0</v>
          </cell>
          <cell r="V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U141">
            <v>38404</v>
          </cell>
          <cell r="V141">
            <v>29726</v>
          </cell>
          <cell r="W141">
            <v>8678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D142">
            <v>2918</v>
          </cell>
          <cell r="AE142">
            <v>3056.6658245614035</v>
          </cell>
          <cell r="AF142">
            <v>5197.8601498661919</v>
          </cell>
          <cell r="AJ142">
            <v>0</v>
          </cell>
          <cell r="AP142">
            <v>2601</v>
          </cell>
        </row>
        <row r="143">
          <cell r="P143">
            <v>0</v>
          </cell>
          <cell r="U143">
            <v>-1</v>
          </cell>
          <cell r="V143">
            <v>29.2</v>
          </cell>
          <cell r="W143">
            <v>-46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C145">
            <v>0</v>
          </cell>
          <cell r="P145">
            <v>0</v>
          </cell>
          <cell r="S145">
            <v>0</v>
          </cell>
          <cell r="U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C146">
            <v>80</v>
          </cell>
          <cell r="P146">
            <v>0</v>
          </cell>
          <cell r="U146">
            <v>4402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C147">
            <v>80</v>
          </cell>
          <cell r="P147">
            <v>0</v>
          </cell>
          <cell r="U147">
            <v>2921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U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0">
          <cell r="P150">
            <v>0</v>
          </cell>
          <cell r="U150">
            <v>317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U151">
            <v>1774.0124999999998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  <cell r="U152">
            <v>0</v>
          </cell>
        </row>
        <row r="153">
          <cell r="C153">
            <v>80</v>
          </cell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U156">
            <v>-578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U157">
            <v>0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O158">
            <v>0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U158">
            <v>4643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C160">
            <v>57</v>
          </cell>
          <cell r="N160">
            <v>0</v>
          </cell>
          <cell r="O160">
            <v>250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D165" t="str">
            <v>АПАРАТ ЕЛЕКТРО</v>
          </cell>
          <cell r="E165" t="str">
            <v>АПАРАТ ТЕПЛО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O166">
            <v>2.1435</v>
          </cell>
          <cell r="P166">
            <v>2.1435</v>
          </cell>
          <cell r="Q166">
            <v>39038.189666666673</v>
          </cell>
          <cell r="R166">
            <v>2.1435</v>
          </cell>
          <cell r="S166">
            <v>2.1435</v>
          </cell>
          <cell r="T166">
            <v>9187.6373333333177</v>
          </cell>
          <cell r="U166">
            <v>2.1435</v>
          </cell>
          <cell r="Y166">
            <v>7332.1266666666525</v>
          </cell>
          <cell r="AC166">
            <v>2.1804999999999999</v>
          </cell>
          <cell r="AD166">
            <v>2.1804999999999999</v>
          </cell>
          <cell r="AE166">
            <v>-13656.893090909089</v>
          </cell>
          <cell r="AF166">
            <v>1.905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C169" t="e">
            <v>#REF!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  <cell r="AV170">
            <v>1507.2</v>
          </cell>
        </row>
        <row r="171"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P172">
            <v>3075</v>
          </cell>
          <cell r="U172">
            <v>7834</v>
          </cell>
          <cell r="AC172">
            <v>31875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P174">
            <v>31.61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5">
          <cell r="P175">
            <v>36</v>
          </cell>
          <cell r="U175">
            <v>91.91</v>
          </cell>
        </row>
        <row r="176">
          <cell r="P176">
            <v>63.33</v>
          </cell>
          <cell r="Q176">
            <v>132.19999999999999</v>
          </cell>
          <cell r="U176">
            <v>63.33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P177">
            <v>135.75</v>
          </cell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P178">
            <v>4291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P180">
            <v>4.2</v>
          </cell>
          <cell r="Q180">
            <v>20668</v>
          </cell>
          <cell r="U180">
            <v>0</v>
          </cell>
          <cell r="Y180">
            <v>10741</v>
          </cell>
          <cell r="AC180">
            <v>75.839416058394164</v>
          </cell>
          <cell r="AP180">
            <v>31409</v>
          </cell>
          <cell r="AU180">
            <v>31574</v>
          </cell>
        </row>
        <row r="181">
          <cell r="P181">
            <v>5.8</v>
          </cell>
          <cell r="U181">
            <v>11.7</v>
          </cell>
          <cell r="AC181">
            <v>103.9</v>
          </cell>
          <cell r="AP181">
            <v>31409</v>
          </cell>
          <cell r="AU181" t="e">
            <v>#REF!</v>
          </cell>
        </row>
        <row r="182">
          <cell r="C182">
            <v>75</v>
          </cell>
          <cell r="P182">
            <v>100.5</v>
          </cell>
          <cell r="Q182">
            <v>0</v>
          </cell>
          <cell r="T182">
            <v>0</v>
          </cell>
          <cell r="U182">
            <v>0</v>
          </cell>
          <cell r="Y182">
            <v>52.1</v>
          </cell>
          <cell r="AC182">
            <v>89.557440953909662</v>
          </cell>
          <cell r="AF182">
            <v>75</v>
          </cell>
          <cell r="AP182">
            <v>52.1</v>
          </cell>
          <cell r="AU182">
            <v>67.933000000000007</v>
          </cell>
        </row>
        <row r="183">
          <cell r="P183">
            <v>215.42175</v>
          </cell>
          <cell r="Q183">
            <v>0</v>
          </cell>
          <cell r="U183">
            <v>0</v>
          </cell>
          <cell r="Y183">
            <v>71.3</v>
          </cell>
          <cell r="AC183">
            <v>195.28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P184">
            <v>905</v>
          </cell>
          <cell r="U184">
            <v>1831</v>
          </cell>
          <cell r="AC184">
            <v>14810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N186">
            <v>55.82</v>
          </cell>
          <cell r="O186">
            <v>24.309999999999995</v>
          </cell>
          <cell r="P186">
            <v>61.620000000000005</v>
          </cell>
          <cell r="Q186">
            <v>0</v>
          </cell>
          <cell r="R186">
            <v>22.140000000000008</v>
          </cell>
          <cell r="T186">
            <v>0</v>
          </cell>
          <cell r="U186">
            <v>154.1</v>
          </cell>
          <cell r="V186">
            <v>95.3</v>
          </cell>
          <cell r="W186">
            <v>58.8</v>
          </cell>
          <cell r="Y186">
            <v>9770</v>
          </cell>
          <cell r="AC186">
            <v>356.4</v>
          </cell>
          <cell r="AD186">
            <v>74.900000000000006</v>
          </cell>
          <cell r="AE186">
            <v>281.5</v>
          </cell>
          <cell r="AP186">
            <v>9770</v>
          </cell>
          <cell r="AU186">
            <v>12739</v>
          </cell>
        </row>
        <row r="187"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  <cell r="AP187">
            <v>9770</v>
          </cell>
          <cell r="AU187" t="e">
            <v>#REF!</v>
          </cell>
        </row>
        <row r="188">
          <cell r="N188">
            <v>135.26</v>
          </cell>
          <cell r="O188">
            <v>135.25</v>
          </cell>
          <cell r="P188">
            <v>134.22999999999999</v>
          </cell>
          <cell r="Q188">
            <v>150.5</v>
          </cell>
          <cell r="R188">
            <v>134.24</v>
          </cell>
          <cell r="S188">
            <v>0</v>
          </cell>
          <cell r="T188">
            <v>0</v>
          </cell>
          <cell r="U188">
            <v>51.4</v>
          </cell>
          <cell r="V188">
            <v>-51.4</v>
          </cell>
          <cell r="W188">
            <v>132.16</v>
          </cell>
          <cell r="Y188">
            <v>149.6</v>
          </cell>
          <cell r="Z188">
            <v>52.7</v>
          </cell>
          <cell r="AA188">
            <v>96.899999999999991</v>
          </cell>
          <cell r="AC188">
            <v>130.99</v>
          </cell>
          <cell r="AD188">
            <v>130.99</v>
          </cell>
          <cell r="AE188">
            <v>130.99</v>
          </cell>
          <cell r="AF188">
            <v>0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W189">
            <v>0</v>
          </cell>
          <cell r="Y189">
            <v>20511</v>
          </cell>
          <cell r="Z189">
            <v>7225</v>
          </cell>
          <cell r="AA189">
            <v>13286</v>
          </cell>
          <cell r="AC189">
            <v>52</v>
          </cell>
          <cell r="AD189">
            <v>52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P190">
            <v>8271</v>
          </cell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W190">
            <v>7771</v>
          </cell>
          <cell r="Y190">
            <v>137.11000000000001</v>
          </cell>
          <cell r="Z190">
            <v>137.1</v>
          </cell>
          <cell r="AA190">
            <v>137.11000000000001</v>
          </cell>
          <cell r="AC190">
            <v>46737</v>
          </cell>
          <cell r="AD190">
            <v>9863.1854657688</v>
          </cell>
          <cell r="AE190">
            <v>36873.814534231198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N218" t="str">
            <v xml:space="preserve">      І.В.ПЛАЧКОВ</v>
          </cell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29">
          <cell r="S229" t="str">
            <v>ТИС.ГРН.</v>
          </cell>
        </row>
        <row r="230">
          <cell r="C230">
            <v>1651.8969999999999</v>
          </cell>
          <cell r="D230" t="str">
            <v>АПАРАТ ЕЛЕКТРО</v>
          </cell>
          <cell r="E230" t="str">
            <v>АПАРАТ ТЕПЛО</v>
          </cell>
          <cell r="N230">
            <v>5904.3327272727274</v>
          </cell>
          <cell r="O230" t="str">
            <v xml:space="preserve"> Т/Е</v>
          </cell>
          <cell r="P230" t="str">
            <v>ТЕЦ-6 ВСЬОГО</v>
          </cell>
          <cell r="Q230">
            <v>13067.120909090911</v>
          </cell>
          <cell r="R230" t="str">
            <v xml:space="preserve"> Т/Е</v>
          </cell>
          <cell r="S230" t="str">
            <v xml:space="preserve">ДОП.ВИР. </v>
          </cell>
          <cell r="T230">
            <v>5028.8272727272724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Y230">
            <v>4079.1272727272726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D233">
            <v>1012.3559999999998</v>
          </cell>
          <cell r="E233">
            <v>473.06800000000004</v>
          </cell>
          <cell r="N233">
            <v>0</v>
          </cell>
          <cell r="O233">
            <v>777.1754385964914</v>
          </cell>
          <cell r="P233">
            <v>2409.6737288135591</v>
          </cell>
          <cell r="Q233">
            <v>111.8</v>
          </cell>
          <cell r="R233">
            <v>796.42372881355914</v>
          </cell>
          <cell r="S233">
            <v>1077.625</v>
          </cell>
          <cell r="T233">
            <v>5107.6000000000004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D234">
            <v>934.35599999999977</v>
          </cell>
          <cell r="E234">
            <v>424.06800000000004</v>
          </cell>
          <cell r="N234">
            <v>0</v>
          </cell>
          <cell r="O234">
            <v>691.00000000000023</v>
          </cell>
          <cell r="P234">
            <v>733.8070175438595</v>
          </cell>
          <cell r="Q234">
            <v>0</v>
          </cell>
          <cell r="R234">
            <v>742.99999999999977</v>
          </cell>
          <cell r="S234">
            <v>605</v>
          </cell>
          <cell r="T234">
            <v>0</v>
          </cell>
          <cell r="U234">
            <v>15320.660540053519</v>
          </cell>
          <cell r="V234" t="e">
            <v>#REF!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AQ236" t="e">
            <v>#REF!</v>
          </cell>
        </row>
        <row r="237">
          <cell r="C237">
            <v>-1273</v>
          </cell>
          <cell r="D237">
            <v>78</v>
          </cell>
          <cell r="E237">
            <v>49</v>
          </cell>
          <cell r="N237">
            <v>4468.6499999999996</v>
          </cell>
          <cell r="O237">
            <v>69.175438596491233</v>
          </cell>
          <cell r="P237">
            <v>431.86671126969964</v>
          </cell>
          <cell r="Q237">
            <v>1739.5839999999998</v>
          </cell>
          <cell r="R237">
            <v>35.423728813559308</v>
          </cell>
          <cell r="S237">
            <v>537.625</v>
          </cell>
          <cell r="T237">
            <v>582.97</v>
          </cell>
          <cell r="U237">
            <v>4138.4967112696995</v>
          </cell>
          <cell r="V237">
            <v>4138.4967112696995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P238">
            <v>131.12735849056605</v>
          </cell>
          <cell r="Q238">
            <v>0</v>
          </cell>
          <cell r="S238">
            <v>146.625</v>
          </cell>
          <cell r="T238">
            <v>0</v>
          </cell>
          <cell r="U238">
            <v>1220.7727272727273</v>
          </cell>
          <cell r="V238">
            <v>1231.382075471698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C239">
            <v>2944.9412076717231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P240">
            <v>12</v>
          </cell>
          <cell r="Q240">
            <v>776</v>
          </cell>
          <cell r="S240">
            <v>0</v>
          </cell>
          <cell r="T240">
            <v>0</v>
          </cell>
          <cell r="U240">
            <v>589</v>
          </cell>
          <cell r="V240">
            <v>589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C241">
            <v>1.25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Q241" t="e">
            <v>#REF!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U243">
            <v>2421.3333333333335</v>
          </cell>
          <cell r="V243">
            <v>2421.3333333333335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D244">
            <v>511.35599999999999</v>
          </cell>
          <cell r="E244">
            <v>160.73466666666667</v>
          </cell>
          <cell r="N244">
            <v>67</v>
          </cell>
          <cell r="O244">
            <v>0</v>
          </cell>
          <cell r="P244">
            <v>0</v>
          </cell>
          <cell r="Q244">
            <v>345.33333333333337</v>
          </cell>
          <cell r="R244">
            <v>0</v>
          </cell>
          <cell r="S244">
            <v>0</v>
          </cell>
          <cell r="T244">
            <v>256.62666666666667</v>
          </cell>
          <cell r="U244">
            <v>672.09066666666661</v>
          </cell>
          <cell r="V244">
            <v>672.09066666666661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V245">
            <v>0</v>
          </cell>
          <cell r="AQ245" t="e">
            <v>#REF!</v>
          </cell>
        </row>
        <row r="246">
          <cell r="C246">
            <v>0</v>
          </cell>
          <cell r="N246">
            <v>1</v>
          </cell>
          <cell r="P246">
            <v>450</v>
          </cell>
          <cell r="Q246">
            <v>0</v>
          </cell>
          <cell r="S246">
            <v>406</v>
          </cell>
          <cell r="T246">
            <v>114.19266666666665</v>
          </cell>
          <cell r="U246">
            <v>4903</v>
          </cell>
          <cell r="V246">
            <v>4635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P247">
            <v>1174</v>
          </cell>
          <cell r="Q247">
            <v>11619.690666666667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V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O250">
            <v>0</v>
          </cell>
          <cell r="P250">
            <v>0</v>
          </cell>
          <cell r="Q250">
            <v>0.76399999999998158</v>
          </cell>
          <cell r="R250">
            <v>0</v>
          </cell>
          <cell r="S250">
            <v>0</v>
          </cell>
          <cell r="T250">
            <v>-0.42800000000000082</v>
          </cell>
          <cell r="U250">
            <v>0</v>
          </cell>
          <cell r="V250">
            <v>0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V251">
            <v>0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P252">
            <v>6</v>
          </cell>
          <cell r="Q252">
            <v>16216.988999999998</v>
          </cell>
          <cell r="S252">
            <v>0</v>
          </cell>
          <cell r="T252">
            <v>11100.410181818164</v>
          </cell>
          <cell r="U252">
            <v>331</v>
          </cell>
          <cell r="V252">
            <v>331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C253">
            <v>200</v>
          </cell>
          <cell r="P253">
            <v>0</v>
          </cell>
          <cell r="Q253">
            <v>541</v>
          </cell>
          <cell r="S253">
            <v>0</v>
          </cell>
          <cell r="T253">
            <v>480</v>
          </cell>
          <cell r="U253">
            <v>200</v>
          </cell>
          <cell r="V253">
            <v>200</v>
          </cell>
          <cell r="Y253">
            <v>44</v>
          </cell>
          <cell r="AP253">
            <v>524</v>
          </cell>
          <cell r="AQ253" t="e">
            <v>#REF!</v>
          </cell>
        </row>
        <row r="254">
          <cell r="V254">
            <v>0</v>
          </cell>
        </row>
        <row r="255">
          <cell r="C255">
            <v>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P257">
            <v>41</v>
          </cell>
          <cell r="U257">
            <v>556</v>
          </cell>
          <cell r="V257">
            <v>556</v>
          </cell>
        </row>
        <row r="258">
          <cell r="U258">
            <v>0</v>
          </cell>
          <cell r="V258">
            <v>0</v>
          </cell>
        </row>
        <row r="259">
          <cell r="C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2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>
        <row r="1">
          <cell r="L1" t="str">
            <v>п</v>
          </cell>
        </row>
      </sheetData>
      <sheetData sheetId="54">
        <row r="1">
          <cell r="L1" t="str">
            <v>п</v>
          </cell>
        </row>
      </sheetData>
      <sheetData sheetId="55"/>
      <sheetData sheetId="56"/>
      <sheetData sheetId="57">
        <row r="1">
          <cell r="L1" t="str">
            <v>п</v>
          </cell>
        </row>
      </sheetData>
      <sheetData sheetId="58">
        <row r="1">
          <cell r="L1" t="str">
            <v>п</v>
          </cell>
        </row>
      </sheetData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>
        <row r="1">
          <cell r="L1" t="str">
            <v>п</v>
          </cell>
        </row>
      </sheetData>
      <sheetData sheetId="73">
        <row r="1">
          <cell r="L1" t="str">
            <v>п</v>
          </cell>
        </row>
      </sheetData>
      <sheetData sheetId="74">
        <row r="1">
          <cell r="L1" t="str">
            <v>п</v>
          </cell>
        </row>
      </sheetData>
      <sheetData sheetId="75">
        <row r="1">
          <cell r="L1" t="str">
            <v>п</v>
          </cell>
        </row>
      </sheetData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Формати"/>
      <sheetName val="рік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 "/>
      <sheetName val="ЦРКМ 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ПТГ"/>
      <sheetName val="Сразнім грунтом"/>
      <sheetName val="Лист1"/>
      <sheetName val="..."/>
      <sheetName val="ТП,РП"/>
      <sheetName val="Рем.КЛ"/>
      <sheetName val="Тех.нагляд"/>
      <sheetName val="Випроб."/>
      <sheetName val="ПЛ"/>
      <sheetName val="ОВБ"/>
      <sheetName val="ВТГ"/>
      <sheetName val="Госп.дільн."/>
      <sheetName val="В цілому"/>
      <sheetName val="assump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"/>
      <sheetName val="ЦРКМ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tar ee 99"/>
      <sheetName val="автотранс"/>
    </sheetNames>
    <sheetDataSet>
      <sheetData sheetId="0">
        <row r="7">
          <cell r="F7" t="str">
            <v>5м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"/>
      <sheetName val="макет 430"/>
      <sheetName val="Ф2"/>
      <sheetName val="Технич лист"/>
      <sheetName val="Експл"/>
      <sheetName val="ПЛАН_1вар"/>
      <sheetName val="Інші витрати"/>
      <sheetName val="ВД (анал)"/>
      <sheetName val="tar ee 99"/>
      <sheetName val="м_812"/>
      <sheetName val="Ini"/>
      <sheetName val="страх"/>
    </sheetNames>
    <sheetDataSet>
      <sheetData sheetId="0">
        <row r="8">
          <cell r="F8" t="str">
            <v xml:space="preserve">Звіт 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л"/>
      <sheetName val="PR"/>
      <sheetName val="БЗ"/>
      <sheetName val="расшифровка"/>
      <sheetName val="ТП"/>
      <sheetName val="БП"/>
      <sheetName val="Ш_БДДС"/>
      <sheetName val="ЛОМ_УКР"/>
      <sheetName val="Чугун_Украина"/>
      <sheetName val="data"/>
      <sheetName val="банк"/>
      <sheetName val="дез"/>
      <sheetName val="связь"/>
      <sheetName val="компод"/>
      <sheetName val="пож"/>
      <sheetName val="проезд"/>
      <sheetName val="страх"/>
    </sheetNames>
    <sheetDataSet>
      <sheetData sheetId="0">
        <row r="4">
          <cell r="C4" t="str">
            <v>пу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Тарифнатранзит"/>
      <sheetName val="Прогн2006 без ГОК"/>
      <sheetName val="КЭШ 1-06"/>
      <sheetName val="КЭШ2-06"/>
      <sheetName val="ФУ2005"/>
      <sheetName val="2006"/>
      <sheetName val="c Зиной"/>
      <sheetName val="Классы05"/>
      <sheetName val="4605"/>
      <sheetName val="4605_значения"/>
      <sheetName val="%ПРИР."/>
      <sheetName val="по годам"/>
      <sheetName val="Офис"/>
      <sheetName val="Лист1"/>
      <sheetName val="Лист2"/>
      <sheetName val="Лист3"/>
      <sheetName val="р409-414 ЛТЕС"/>
      <sheetName val="р409-414 ЛТЕС 1 кв"/>
      <sheetName val="р409-414 ЛТЕС 2 кв"/>
      <sheetName val="р409-414 ЛТЕС 3 кв"/>
      <sheetName val="р409-414 ЛТЕС 4 кв"/>
      <sheetName val="КЛ показатели"/>
      <sheetName val="расходная"/>
      <sheetName val="опер в ФП"/>
      <sheetName val="ТЭП"/>
      <sheetName val="Резюме "/>
      <sheetName val="Тариф_на_транзит1"/>
      <sheetName val="Оплата_тр-та1"/>
      <sheetName val="Îïëàòà_òð-òà1"/>
      <sheetName val="Òàðèô_íà_òðàíçèò1"/>
      <sheetName val="Ïëàòà_çà_òðàíçèò1"/>
      <sheetName val="Прогн2006_без_ГОК1"/>
      <sheetName val="КЭШ_1-061"/>
      <sheetName val="c_Зиной1"/>
      <sheetName val="%ПРИР_1"/>
      <sheetName val="по_годам1"/>
      <sheetName val="р409-414_ЛТЕС1"/>
      <sheetName val="р409-414_ЛТЕС_1_кв1"/>
      <sheetName val="р409-414_ЛТЕС_2_кв1"/>
      <sheetName val="р409-414_ЛТЕС_3_кв1"/>
      <sheetName val="р409-414_ЛТЕС_4_кв1"/>
      <sheetName val="КЛ_показатели1"/>
      <sheetName val="опер_в_ФП1"/>
      <sheetName val="Резюме_1"/>
      <sheetName val="Тариф_на_транзит"/>
      <sheetName val="Оплата_тр-та"/>
      <sheetName val="Îïëàòà_òð-òà"/>
      <sheetName val="Òàðèô_íà_òðàíçèò"/>
      <sheetName val="Ïëàòà_çà_òðàíçèò"/>
      <sheetName val="Прогн2006_без_ГОК"/>
      <sheetName val="КЭШ_1-06"/>
      <sheetName val="c_Зиной"/>
      <sheetName val="%ПРИР_"/>
      <sheetName val="по_годам"/>
      <sheetName val="р409-414_ЛТЕС"/>
      <sheetName val="р409-414_ЛТЕС_1_кв"/>
      <sheetName val="р409-414_ЛТЕС_2_кв"/>
      <sheetName val="р409-414_ЛТЕС_3_кв"/>
      <sheetName val="р409-414_ЛТЕС_4_кв"/>
      <sheetName val="КЛ_показатели"/>
      <sheetName val="опер_в_ФП"/>
      <sheetName val="Резюме_"/>
      <sheetName val="Резюме"/>
      <sheetName val="Analysis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2"/>
      <sheetName val="2 кв"/>
      <sheetName val="2 утв"/>
      <sheetName val="3 не сокр."/>
      <sheetName val="3 тар."/>
      <sheetName val="3 утв.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охорона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Ener "/>
      <sheetName val=" гв"/>
    </sheetNames>
    <sheetDataSet>
      <sheetData sheetId="0"/>
      <sheetData sheetId="1">
        <row r="13">
          <cell r="J13" t="str">
            <v>III кв.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5_97"/>
      <sheetName val="Ф1_97"/>
      <sheetName val="Ф2_97"/>
      <sheetName val="Ф3_97"/>
      <sheetName val="Ф4_97"/>
      <sheetName val="Ф6_97"/>
      <sheetName val="assump"/>
      <sheetName val="Setup"/>
      <sheetName val="Исходные данные"/>
      <sheetName val="Лист1"/>
      <sheetName val="1-В 1 Апр. БО"/>
      <sheetName val="PR"/>
      <sheetName val="balance"/>
      <sheetName val="импортеры99"/>
      <sheetName val="импортеры96"/>
      <sheetName val="импортеры97"/>
      <sheetName val="база"/>
      <sheetName val="ЛОМ_УКР"/>
      <sheetName val="Чугун_Украина"/>
      <sheetName val="СС_ТП"/>
      <sheetName val="Планы2"/>
      <sheetName val="План_ноября07_с_долгами"/>
      <sheetName val="_Т8"/>
      <sheetName val="Исходные_данные"/>
      <sheetName val="1-В_1_Апр__БО"/>
      <sheetName val="предприятия"/>
      <sheetName val="Ф2_1 Бюджет доходов и расходов"/>
      <sheetName val="Исходные_данные1"/>
      <sheetName val="1-В_1_Апр__БО1"/>
      <sheetName val="Исходные_данные2"/>
      <sheetName val="1-В_1_Апр__БО2"/>
      <sheetName val="Исходные_данные3"/>
      <sheetName val="1-В_1_Апр__БО3"/>
      <sheetName val="Ф2_1_Бюджет_доходов_и_расходов"/>
      <sheetName val="Ф2_1_Бюджет_доходов_и_расходов1"/>
      <sheetName val="Исходные_данные4"/>
      <sheetName val="1-В_1_Апр__БО4"/>
      <sheetName val="сортамент"/>
      <sheetName val="Цехи КМК"/>
      <sheetName val="Компании"/>
      <sheetName val="Цехи_КМК"/>
      <sheetName val="Выключатели"/>
      <sheetName val="Реализация 1 квартал прогноз"/>
      <sheetName val="Ф2_1_Бюджет_доходов_и_расходов2"/>
      <sheetName val="Цехи_КМК1"/>
      <sheetName val="Ключ"/>
      <sheetName val="шахматка"/>
      <sheetName val="Справочник"/>
      <sheetName val="анализ кт"/>
      <sheetName val="Main"/>
      <sheetName val="охорона"/>
      <sheetName val="бюджет_шаб_07"/>
      <sheetName val="каналізація_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шифрРасход"/>
      <sheetName val="ПланДень"/>
      <sheetName val="ПланФактМесяц"/>
      <sheetName val="ПланФактДень"/>
      <sheetName val="ПланМесяц"/>
      <sheetName val="ЕжеднПланы"/>
      <sheetName val="ДопШифры"/>
      <sheetName val="0291"/>
      <sheetName val="0292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1110</v>
          </cell>
        </row>
      </sheetData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_99_1"/>
      <sheetName val="Экспорт_99_2"/>
      <sheetName val="Экспорт_99_3"/>
      <sheetName val="Динамика"/>
      <sheetName val="Экспорт_98_1"/>
      <sheetName val="Ф5_97"/>
      <sheetName val="Справочник"/>
      <sheetName val="ВЭ"/>
      <sheetName val="Шифр"/>
      <sheetName val="KFI "/>
      <sheetName val="_Ф3"/>
      <sheetName val="_Ф4"/>
      <sheetName val="_Ф5"/>
      <sheetName val="Ф7_цены"/>
      <sheetName val="Ф8_цены"/>
      <sheetName val="RSA_FS"/>
      <sheetName val="assump"/>
      <sheetName val="ЛОМ_УКР"/>
      <sheetName val="Классификатор"/>
      <sheetName val="анализ кт"/>
      <sheetName val="Прочие"/>
      <sheetName val="KFI_"/>
      <sheetName val="анализ_кт"/>
      <sheetName val="АНАЛИТ"/>
      <sheetName val="KFI_1"/>
      <sheetName val="анализ_кт1"/>
      <sheetName val="KFI_2"/>
      <sheetName val="анализ_кт2"/>
      <sheetName val="KFI_3"/>
      <sheetName val="анализ_кт3"/>
      <sheetName val="KFI_4"/>
      <sheetName val="анализ_кт4"/>
      <sheetName val="KFI_5"/>
      <sheetName val="анализ_кт5"/>
      <sheetName val="Настройки"/>
      <sheetName val="март 2013 "/>
      <sheetName val="март_2013_"/>
      <sheetName val="Справка"/>
      <sheetName val="март_2013_1"/>
      <sheetName val="KFI"/>
      <sheetName val="2.Memo"/>
      <sheetName val="м_812"/>
      <sheetName val="сторож охор_шаб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-III"/>
      <sheetName val="2013"/>
      <sheetName val="2014"/>
      <sheetName val="2015"/>
      <sheetName val="вд (анал)"/>
    </sheetNames>
    <sheetDataSet>
      <sheetData sheetId="0"/>
      <sheetData sheetId="1">
        <row r="3">
          <cell r="A3">
            <v>0</v>
          </cell>
        </row>
      </sheetData>
      <sheetData sheetId="2">
        <row r="3">
          <cell r="A3">
            <v>0</v>
          </cell>
        </row>
      </sheetData>
      <sheetData sheetId="3">
        <row r="3">
          <cell r="A3">
            <v>0</v>
          </cell>
        </row>
      </sheetData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Формати"/>
      <sheetName val="Статті до звітів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812"/>
      <sheetName val="факт"/>
      <sheetName val="v9_06_12"/>
      <sheetName val="Inform"/>
      <sheetName val="Periods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рі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страх"/>
      <sheetName val="Рабочий"/>
      <sheetName val="дох"/>
    </sheetNames>
    <sheetDataSet>
      <sheetData sheetId="0"/>
      <sheetData sheetId="1">
        <row r="11">
          <cell r="K11" t="str">
            <v>тис.грн.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січ-лют."/>
      <sheetName val="430 сыч-лютий"/>
      <sheetName val="бер"/>
      <sheetName val="430 бер"/>
      <sheetName val="січ-бер"/>
      <sheetName val="430 сыч-бер"/>
      <sheetName val="Ф2"/>
      <sheetName val="Лист1"/>
      <sheetName val="tar  ee 99"/>
      <sheetName val="Експл"/>
      <sheetName val="ПЛАН_1вар"/>
      <sheetName val="Інші витрати"/>
      <sheetName val="списки"/>
      <sheetName val="assump"/>
      <sheetName val="Setup"/>
      <sheetName val="МТР Газ України"/>
      <sheetName val="Типи данних філії"/>
      <sheetName val="1_структура по елементах"/>
      <sheetName val="_ф3"/>
      <sheetName val="_Ф4"/>
      <sheetName val="_Ф5"/>
      <sheetName val="Ф7_цены"/>
      <sheetName val="Ф8_цены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Котли"/>
      <sheetName val="Список"/>
      <sheetName val="топл__куп__(2)__(3)"/>
      <sheetName val="инструкция"/>
      <sheetName val="0"/>
      <sheetName val="Лист2"/>
      <sheetName val="рік"/>
    </sheetNames>
    <sheetDataSet>
      <sheetData sheetId="0">
        <row r="1">
          <cell r="A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/>
      <sheetData sheetId="26" refreshError="1">
        <row r="1">
          <cell r="A1" t="str">
            <v>Poz</v>
          </cell>
          <cell r="B1" t="str">
            <v>id_dep</v>
          </cell>
          <cell r="C1" t="str">
            <v>Dep_Name</v>
          </cell>
          <cell r="D1" t="str">
            <v>Dep_Full</v>
          </cell>
          <cell r="E1" t="str">
            <v>DepT</v>
          </cell>
        </row>
      </sheetData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0"/>
      <sheetName val="Inform"/>
      <sheetName val="v9_06_01"/>
    </sheetNames>
    <definedNames>
      <definedName name="a"/>
      <definedName name="b"/>
      <definedName name="d"/>
      <definedName name="ee"/>
      <definedName name="ekymay"/>
      <definedName name="ew"/>
      <definedName name="g"/>
      <definedName name="GER"/>
      <definedName name="gg"/>
      <definedName name="h"/>
      <definedName name="hhhhh"/>
      <definedName name="hopok"/>
      <definedName name="i"/>
      <definedName name="j"/>
      <definedName name="k"/>
      <definedName name="Katya"/>
      <definedName name="kkkk"/>
      <definedName name="llllll"/>
      <definedName name="may"/>
      <definedName name="MAYEK"/>
      <definedName name="o"/>
      <definedName name="p"/>
      <definedName name="POLO"/>
      <definedName name="pppp"/>
      <definedName name="Q"/>
      <definedName name="qq"/>
      <definedName name="rr"/>
      <definedName name="tu"/>
      <definedName name="u"/>
      <definedName name="uuuu"/>
      <definedName name="v"/>
      <definedName name="VVVVV"/>
      <definedName name="x"/>
      <definedName name="xenia"/>
      <definedName name="yy"/>
      <definedName name="yyyyyyyyyyyyyyyyyyy"/>
      <definedName name="z"/>
      <definedName name="аппа"/>
      <definedName name="ар"/>
      <definedName name="ббб"/>
      <definedName name="бнб"/>
      <definedName name="ваи"/>
      <definedName name="вика"/>
      <definedName name="вы"/>
      <definedName name="выц"/>
      <definedName name="ддд"/>
      <definedName name="ен"/>
      <definedName name="еь"/>
      <definedName name="ззз"/>
      <definedName name="иии"/>
      <definedName name="й"/>
      <definedName name="йцв"/>
      <definedName name="катюша"/>
      <definedName name="ке"/>
      <definedName name="кер"/>
      <definedName name="кие"/>
      <definedName name="ккккк"/>
      <definedName name="км"/>
      <definedName name="кяп"/>
      <definedName name="лена"/>
      <definedName name="лопорпп"/>
      <definedName name="лор"/>
      <definedName name="ног"/>
      <definedName name="нпи"/>
      <definedName name="ооо"/>
      <definedName name="Построение_жука"/>
      <definedName name="ПУУ"/>
      <definedName name="старое"/>
      <definedName name="сфы"/>
      <definedName name="сцу"/>
      <definedName name="у"/>
      <definedName name="уа"/>
      <definedName name="УЖДТ"/>
      <definedName name="ук"/>
      <definedName name="укау"/>
      <definedName name="укп"/>
      <definedName name="фс"/>
      <definedName name="фыв"/>
      <definedName name="ца"/>
      <definedName name="цу"/>
      <definedName name="цув"/>
      <definedName name="шшш"/>
      <definedName name="шшшш"/>
      <definedName name="щзю"/>
      <definedName name="ьг"/>
      <definedName name="ывм"/>
      <definedName name="ым"/>
      <definedName name="эээ"/>
      <definedName name="ююю"/>
      <definedName name="япк"/>
      <definedName name="яся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Незав.пр-во "/>
      <sheetName val="1"/>
      <sheetName val="2"/>
      <sheetName val="3"/>
      <sheetName val="5"/>
      <sheetName val="6"/>
      <sheetName val="7"/>
      <sheetName val="8"/>
      <sheetName val="9"/>
      <sheetName val="10"/>
      <sheetName val="11"/>
      <sheetName val="12"/>
      <sheetName val="1 кв."/>
      <sheetName val="2  кв."/>
      <sheetName val="3 кв."/>
      <sheetName val="4 кв."/>
      <sheetName val="год"/>
      <sheetName val="Расход за м-ц"/>
      <sheetName val="Отчёт склада"/>
      <sheetName val="Лист9"/>
      <sheetName val="Незав_пр_во "/>
      <sheetName val="Taxes"/>
      <sheetName val="COGS CUR"/>
      <sheetName val="импортеры99"/>
      <sheetName val="импортеры96"/>
      <sheetName val="импортеры97"/>
      <sheetName val="Незав_пр-во_"/>
      <sheetName val="1_кв_"/>
      <sheetName val="2__кв_"/>
      <sheetName val="3_кв_"/>
      <sheetName val="4_кв_"/>
      <sheetName val="Расход_за_м-ц"/>
      <sheetName val="Отчёт_склада"/>
      <sheetName val="Незав_пр_во_"/>
      <sheetName val="COGS_CUR"/>
      <sheetName val="Незав_пр-во_1"/>
      <sheetName val="1_кв_1"/>
      <sheetName val="2__кв_1"/>
      <sheetName val="3_кв_1"/>
      <sheetName val="4_кв_1"/>
      <sheetName val="Расход_за_м-ц1"/>
      <sheetName val="Отчёт_склада1"/>
      <sheetName val="Незав_пр_во_1"/>
      <sheetName val="COGS_CUR1"/>
      <sheetName val="PR"/>
      <sheetName val="Причины"/>
      <sheetName val="Незав_пр-во_2"/>
      <sheetName val="1_кв_2"/>
      <sheetName val="2__кв_2"/>
      <sheetName val="3_кв_2"/>
      <sheetName val="4_кв_2"/>
      <sheetName val="Расход_за_м-ц2"/>
      <sheetName val="Отчёт_склада2"/>
      <sheetName val="Незав_пр_во_2"/>
      <sheetName val="COGS_CUR2"/>
      <sheetName val="Списки"/>
      <sheetName val="Незав_пр-во_3"/>
      <sheetName val="1_кв_3"/>
      <sheetName val="2__кв_3"/>
      <sheetName val="3_кв_3"/>
      <sheetName val="4_кв_3"/>
      <sheetName val="Расход_за_м-ц3"/>
      <sheetName val="Отчёт_склада3"/>
      <sheetName val="Незав_пр_во_3"/>
      <sheetName val="COGS_CUR3"/>
      <sheetName val="мощность нч год_в1"/>
      <sheetName val="Инструкция"/>
      <sheetName val="Total"/>
      <sheetName val="классификатор"/>
      <sheetName val="Незав_пр-во_4"/>
      <sheetName val="Справочник"/>
      <sheetName val="Лист4"/>
      <sheetName val="п"/>
      <sheetName val="Функциональное направление"/>
      <sheetName val="словарь"/>
      <sheetName val="Незав_пр-во_5"/>
      <sheetName val="1_кв_4"/>
      <sheetName val="2__кв_4"/>
      <sheetName val="3_кв_4"/>
      <sheetName val="4_кв_4"/>
      <sheetName val="Расход_за_м-ц4"/>
      <sheetName val="Отчёт_склада4"/>
      <sheetName val="Незав_пр_во_4"/>
      <sheetName val="COGS_CUR4"/>
      <sheetName val="мощность_нч_год_в1"/>
      <sheetName val="Функциональное_направление"/>
      <sheetName val="Незав_пр-во_6"/>
      <sheetName val="1_кв_5"/>
      <sheetName val="2__кв_5"/>
      <sheetName val="3_кв_5"/>
      <sheetName val="4_кв_5"/>
      <sheetName val="Расход_за_м-ц5"/>
      <sheetName val="Отчёт_склада5"/>
      <sheetName val="Незав_пр_во_5"/>
      <sheetName val="COGS_CUR5"/>
      <sheetName val="мощность_нч_год_в11"/>
      <sheetName val="Функциональное_направление1"/>
      <sheetName val="Незав_пр-во_7"/>
      <sheetName val="1_кв_6"/>
      <sheetName val="2__кв_6"/>
      <sheetName val="3_кв_6"/>
      <sheetName val="4_кв_6"/>
      <sheetName val="Расход_за_м-ц6"/>
      <sheetName val="Отчёт_склада6"/>
      <sheetName val="Незав_пр_во_6"/>
      <sheetName val="COGS_CUR6"/>
      <sheetName val="мощность_нч_год_в12"/>
      <sheetName val="Функциональное_направление2"/>
      <sheetName val="Незав_пр-во_8"/>
      <sheetName val="1_кв_7"/>
      <sheetName val="2__кв_7"/>
      <sheetName val="3_кв_7"/>
      <sheetName val="4_кв_7"/>
      <sheetName val="Расход_за_м-ц7"/>
      <sheetName val="Отчёт_склада7"/>
      <sheetName val="Незав_пр_во_7"/>
      <sheetName val="COGS_CUR7"/>
      <sheetName val="мощность_нч_год_в13"/>
      <sheetName val="Функциональное_направление3"/>
      <sheetName val="Незав_пр-во_9"/>
      <sheetName val="1_кв_8"/>
      <sheetName val="2__кв_8"/>
      <sheetName val="3_кв_8"/>
      <sheetName val="4_кв_8"/>
      <sheetName val="Расход_за_м-ц8"/>
      <sheetName val="Отчёт_склада8"/>
      <sheetName val="Незав_пр_во_8"/>
      <sheetName val="COGS_CUR8"/>
      <sheetName val="мощность_нч_год_в14"/>
      <sheetName val="Функциональное_направление4"/>
      <sheetName val="Общий"/>
      <sheetName val="База"/>
      <sheetName val="Лист2"/>
      <sheetName val="Лист1"/>
      <sheetName val="список"/>
      <sheetName val="вводные"/>
      <sheetName val="#ССЫЛКА"/>
      <sheetName val="не удалять"/>
      <sheetName val="ЦФО и МВЗ"/>
      <sheetName val="менеджеры"/>
      <sheetName val="Анализ деньги "/>
      <sheetName val="Месяцы"/>
      <sheetName val="Для_списка"/>
      <sheetName val="Справочники"/>
      <sheetName val="Справочник_ПФА"/>
      <sheetName val="Бюджетная"/>
      <sheetName val="Комплексная"/>
      <sheetName val="Дирекции"/>
      <sheetName val="ЦФО"/>
      <sheetName val="Справочник ЦФО"/>
      <sheetName val="Справочник  ЦФО для ВПР"/>
      <sheetName val="_Ф3"/>
      <sheetName val="Прил 1 Функц-ые направлен.  (3"/>
      <sheetName val="Список компаний"/>
      <sheetName val="Бюджетная!"/>
      <sheetName val=""/>
      <sheetName val="Sheet2"/>
      <sheetName val="шахматка"/>
      <sheetName val="Служебные таблицы"/>
      <sheetName val="Справочник провайдеров"/>
      <sheetName val="2.1. Heat map INDEXES"/>
      <sheetName val="справочник статей"/>
      <sheetName val="Назначение закупки"/>
      <sheetName val="Inform"/>
      <sheetName val="1_структура по елемента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2"/>
      <sheetName val="_Ф3"/>
      <sheetName val="_Ф4"/>
      <sheetName val="_Ф5"/>
      <sheetName val="_Ф6"/>
      <sheetName val="Ф7_цены"/>
      <sheetName val="Ф8_цены"/>
      <sheetName val="граф"/>
      <sheetName val="Динамика_экспорта_ферро_98_00"/>
      <sheetName val="Динамика_импорта_ферро_98_00"/>
      <sheetName val="26.27.37.47_Рынк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Ф5_97"/>
      <sheetName val="15-16 Базовый 42,4%"/>
      <sheetName val=" Базовый 44%"/>
      <sheetName val="Аркуш1"/>
      <sheetName val="26_27_37_47_Рынки"/>
      <sheetName val="15-16_Базовый_42,4%"/>
      <sheetName val="_Базовый_44%"/>
      <sheetName val="Лист1"/>
      <sheetName val="Лист6"/>
      <sheetName val="справочник"/>
      <sheetName val="26_27_37_47_Рынки1"/>
      <sheetName val="15-16_Базовый_42,4%1"/>
      <sheetName val="_Базовый_44%1"/>
      <sheetName val="26_27_37_47_Рынки2"/>
      <sheetName val="15-16_Базовый_42,4%2"/>
      <sheetName val="_Базовый_44%2"/>
      <sheetName val="26_27_37_47_Рынки3"/>
      <sheetName val="15-16_Базовый_42,4%3"/>
      <sheetName val="_Базовый_44%3"/>
      <sheetName val="26_27_37_47_Рынки4"/>
      <sheetName val="15-16_Базовый_42,4%4"/>
      <sheetName val="_Базовый_44%4"/>
      <sheetName val="Списки"/>
      <sheetName val="анализ"/>
      <sheetName val="Справочники"/>
      <sheetName val="справочник (2)"/>
      <sheetName val="Месяцы"/>
      <sheetName val="BI BPC"/>
      <sheetName val="КОНТРАКТЫ"/>
      <sheetName val="ЦФО и МВЗ"/>
      <sheetName val="Бюджетная!"/>
      <sheetName val="Формати"/>
      <sheetName val="Факторный анализ NPV"/>
      <sheetName val="Ini"/>
      <sheetName val="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мпорт_анализ"/>
      <sheetName val="сталь анализ"/>
      <sheetName val="feMn SiMn"/>
      <sheetName val="MB месячные цены"/>
      <sheetName val="импортеры99"/>
      <sheetName val="импортеры98"/>
      <sheetName val="импортеры97"/>
      <sheetName val="импортеры96"/>
      <sheetName val="Укр_Экспорт"/>
      <sheetName val="Укр_Экспорт2"/>
      <sheetName val="Укр_Экспорт3"/>
      <sheetName val="_Ф3"/>
      <sheetName val="_Ф4"/>
      <sheetName val="_Ф5"/>
      <sheetName val="Ф7_цены"/>
      <sheetName val="Ф8_цены"/>
      <sheetName val="сталь_анализ"/>
      <sheetName val="feMn_SiMn"/>
      <sheetName val="MB_месячные_цены"/>
      <sheetName val="Незав_пр-во_"/>
      <sheetName val="26.27.37.47_Рынки"/>
      <sheetName val="15-16 Базовый 42,4%"/>
      <sheetName val="сталь_анализ1"/>
      <sheetName val="feMn_SiMn1"/>
      <sheetName val="MB_месячные_цены1"/>
      <sheetName val="26_27_37_47_Рынки"/>
      <sheetName val="15-16_Базовый_42,4%"/>
      <sheetName val="15-16 Базовый 41%"/>
      <sheetName val="сталь_анализ2"/>
      <sheetName val="feMn_SiMn2"/>
      <sheetName val="MB_месячные_цены2"/>
      <sheetName val="26_27_37_47_Рынки1"/>
      <sheetName val="15-16_Базовый_42,4%1"/>
      <sheetName val="сталь_анализ3"/>
      <sheetName val="feMn_SiMn3"/>
      <sheetName val="MB_месячные_цены3"/>
      <sheetName val="26_27_37_47_Рынки2"/>
      <sheetName val="15-16_Базовый_42,4%2"/>
      <sheetName val="сталь_анализ4"/>
      <sheetName val="feMn_SiMn4"/>
      <sheetName val="MB_месячные_цены4"/>
      <sheetName val="26_27_37_47_Рынки3"/>
      <sheetName val="15-16_Базовый_42,4%3"/>
      <sheetName val="сталь_анализ5"/>
      <sheetName val="feMn_SiMn5"/>
      <sheetName val="MB_месячные_цены5"/>
      <sheetName val="26_27_37_47_Рынки4"/>
      <sheetName val="15-16_Базовый_42,4%4"/>
      <sheetName val="15-16_Базовый_41%"/>
      <sheetName val="15-16_Базовый_41%1"/>
      <sheetName val="сталь_анализ6"/>
      <sheetName val="feMn_SiMn6"/>
      <sheetName val="MB_месячные_цены6"/>
      <sheetName val="26_27_37_47_Рынки5"/>
      <sheetName val="15-16_Базовый_42,4%5"/>
      <sheetName val="Списки"/>
      <sheetName val="Справочник"/>
      <sheetName val="Справочник ЦФО"/>
      <sheetName val="15-16_Базовый_41%2"/>
      <sheetName val="DIC"/>
      <sheetName val="DICTS"/>
      <sheetName val="PART"/>
      <sheetName val="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7  інші витрати"/>
      <sheetName val="загальна 5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T91"/>
  <sheetViews>
    <sheetView zoomScaleNormal="100" workbookViewId="0">
      <pane xSplit="2" ySplit="8" topLeftCell="C9" activePane="bottomRight" state="frozen"/>
      <selection pane="topRight" activeCell="C1" sqref="C1"/>
      <selection pane="bottomLeft" activeCell="A14" sqref="A14"/>
      <selection pane="bottomRight" activeCell="P64" sqref="P64"/>
    </sheetView>
  </sheetViews>
  <sheetFormatPr defaultColWidth="9.140625" defaultRowHeight="15.75" x14ac:dyDescent="0.25"/>
  <cols>
    <col min="1" max="1" width="6.28515625" style="455" customWidth="1"/>
    <col min="2" max="2" width="33.140625" style="424" customWidth="1"/>
    <col min="3" max="3" width="9.5703125" style="424" customWidth="1"/>
    <col min="4" max="4" width="10" style="424" bestFit="1" customWidth="1"/>
    <col min="5" max="5" width="12" style="424" customWidth="1"/>
    <col min="6" max="6" width="11" style="424" customWidth="1"/>
    <col min="7" max="7" width="10" style="424" bestFit="1" customWidth="1"/>
    <col min="8" max="8" width="14" style="424" customWidth="1"/>
    <col min="9" max="9" width="11.7109375" style="424" customWidth="1"/>
    <col min="10" max="10" width="10" style="424" bestFit="1" customWidth="1"/>
    <col min="11" max="11" width="12" style="424" customWidth="1"/>
    <col min="12" max="12" width="11" style="424" customWidth="1"/>
    <col min="13" max="13" width="10" style="424" bestFit="1" customWidth="1"/>
    <col min="14" max="14" width="12.85546875" style="424" customWidth="1"/>
    <col min="15" max="15" width="13" style="424" bestFit="1" customWidth="1"/>
    <col min="16" max="16" width="9.140625" style="424"/>
    <col min="17" max="17" width="11.85546875" style="424" customWidth="1"/>
    <col min="18" max="18" width="10" style="424" bestFit="1" customWidth="1"/>
    <col min="19" max="19" width="12.85546875" style="424" customWidth="1"/>
    <col min="20" max="20" width="11" style="424" bestFit="1" customWidth="1"/>
    <col min="21" max="16384" width="9.140625" style="424"/>
  </cols>
  <sheetData>
    <row r="1" spans="1:19" ht="32.25" customHeight="1" x14ac:dyDescent="0.25">
      <c r="A1" s="419"/>
      <c r="B1" s="420"/>
      <c r="C1" s="421"/>
      <c r="D1" s="421"/>
      <c r="E1" s="420"/>
      <c r="F1" s="420"/>
      <c r="G1" s="421"/>
      <c r="H1" s="420"/>
      <c r="I1" s="420"/>
      <c r="J1" s="421"/>
      <c r="K1" s="420"/>
      <c r="L1" s="420"/>
      <c r="M1" s="421"/>
      <c r="N1" s="422"/>
      <c r="O1" s="1111" t="s">
        <v>736</v>
      </c>
      <c r="P1" s="1111"/>
      <c r="Q1" s="1111"/>
      <c r="R1" s="1111"/>
      <c r="S1" s="423"/>
    </row>
    <row r="2" spans="1:19" x14ac:dyDescent="0.25">
      <c r="A2" s="419"/>
      <c r="B2" s="1112" t="s">
        <v>737</v>
      </c>
      <c r="C2" s="1112"/>
      <c r="D2" s="1112"/>
      <c r="E2" s="1112"/>
      <c r="F2" s="1112"/>
      <c r="G2" s="1112"/>
      <c r="H2" s="1112"/>
      <c r="I2" s="1112"/>
      <c r="J2" s="1112"/>
      <c r="K2" s="1112"/>
      <c r="L2" s="1112"/>
      <c r="M2" s="1112"/>
      <c r="N2" s="1112"/>
      <c r="O2" s="1112"/>
      <c r="P2" s="1112"/>
      <c r="Q2" s="1112"/>
      <c r="R2" s="1112"/>
      <c r="S2" s="423"/>
    </row>
    <row r="3" spans="1:19" ht="37.5" customHeight="1" x14ac:dyDescent="0.25">
      <c r="A3" s="419"/>
      <c r="B3" s="1113" t="s">
        <v>738</v>
      </c>
      <c r="C3" s="1113"/>
      <c r="D3" s="1113"/>
      <c r="E3" s="1113"/>
      <c r="F3" s="1113"/>
      <c r="G3" s="1113"/>
      <c r="H3" s="1113"/>
      <c r="I3" s="1113"/>
      <c r="J3" s="1113"/>
      <c r="K3" s="1113"/>
      <c r="L3" s="1113"/>
      <c r="M3" s="1113"/>
      <c r="N3" s="1113"/>
      <c r="O3" s="1113"/>
      <c r="P3" s="1113"/>
      <c r="Q3" s="1113"/>
      <c r="R3" s="1113"/>
      <c r="S3" s="423"/>
    </row>
    <row r="4" spans="1:19" x14ac:dyDescent="0.25">
      <c r="A4" s="1114" t="s">
        <v>22</v>
      </c>
      <c r="B4" s="1115" t="s">
        <v>739</v>
      </c>
      <c r="C4" s="1115" t="s">
        <v>740</v>
      </c>
      <c r="D4" s="1115" t="s">
        <v>741</v>
      </c>
      <c r="E4" s="1115"/>
      <c r="F4" s="1115"/>
      <c r="G4" s="1115" t="s">
        <v>742</v>
      </c>
      <c r="H4" s="1115"/>
      <c r="I4" s="1115"/>
      <c r="J4" s="1115"/>
      <c r="K4" s="1115"/>
      <c r="L4" s="1115"/>
      <c r="M4" s="1115"/>
      <c r="N4" s="1115"/>
      <c r="O4" s="1115"/>
      <c r="P4" s="1115"/>
      <c r="Q4" s="1115"/>
      <c r="R4" s="1115"/>
      <c r="S4" s="423"/>
    </row>
    <row r="5" spans="1:19" ht="15.75" customHeight="1" x14ac:dyDescent="0.25">
      <c r="A5" s="1114"/>
      <c r="B5" s="1115"/>
      <c r="C5" s="1115"/>
      <c r="D5" s="1115"/>
      <c r="E5" s="1115"/>
      <c r="F5" s="1115"/>
      <c r="G5" s="1115" t="s">
        <v>743</v>
      </c>
      <c r="H5" s="1115"/>
      <c r="I5" s="1115"/>
      <c r="J5" s="1115" t="s">
        <v>744</v>
      </c>
      <c r="K5" s="1115"/>
      <c r="L5" s="1115"/>
      <c r="M5" s="1115" t="s">
        <v>51</v>
      </c>
      <c r="N5" s="1115"/>
      <c r="O5" s="1115"/>
      <c r="P5" s="1115" t="s">
        <v>47</v>
      </c>
      <c r="Q5" s="1115"/>
      <c r="R5" s="1115"/>
      <c r="S5" s="423"/>
    </row>
    <row r="6" spans="1:19" s="426" customFormat="1" ht="12.75" x14ac:dyDescent="0.2">
      <c r="A6" s="1114"/>
      <c r="B6" s="1115"/>
      <c r="C6" s="1115"/>
      <c r="D6" s="1106" t="s">
        <v>745</v>
      </c>
      <c r="E6" s="1106" t="s">
        <v>746</v>
      </c>
      <c r="F6" s="1106"/>
      <c r="G6" s="1106" t="s">
        <v>745</v>
      </c>
      <c r="H6" s="1106" t="s">
        <v>746</v>
      </c>
      <c r="I6" s="1106"/>
      <c r="J6" s="1106" t="s">
        <v>745</v>
      </c>
      <c r="K6" s="1106" t="s">
        <v>746</v>
      </c>
      <c r="L6" s="1106"/>
      <c r="M6" s="1106" t="s">
        <v>745</v>
      </c>
      <c r="N6" s="1106" t="s">
        <v>746</v>
      </c>
      <c r="O6" s="1106"/>
      <c r="P6" s="1106" t="s">
        <v>745</v>
      </c>
      <c r="Q6" s="1106" t="s">
        <v>746</v>
      </c>
      <c r="R6" s="1106"/>
      <c r="S6" s="425"/>
    </row>
    <row r="7" spans="1:19" s="426" customFormat="1" ht="12.75" x14ac:dyDescent="0.2">
      <c r="A7" s="1114"/>
      <c r="B7" s="1115"/>
      <c r="C7" s="1115"/>
      <c r="D7" s="1106"/>
      <c r="E7" s="1106" t="s">
        <v>747</v>
      </c>
      <c r="F7" s="1106" t="s">
        <v>748</v>
      </c>
      <c r="G7" s="1106"/>
      <c r="H7" s="1106" t="s">
        <v>747</v>
      </c>
      <c r="I7" s="1106" t="s">
        <v>748</v>
      </c>
      <c r="J7" s="1106"/>
      <c r="K7" s="1106" t="s">
        <v>747</v>
      </c>
      <c r="L7" s="1106" t="s">
        <v>748</v>
      </c>
      <c r="M7" s="1106"/>
      <c r="N7" s="1106" t="s">
        <v>747</v>
      </c>
      <c r="O7" s="1106" t="s">
        <v>748</v>
      </c>
      <c r="P7" s="1106"/>
      <c r="Q7" s="1106" t="s">
        <v>747</v>
      </c>
      <c r="R7" s="1106" t="s">
        <v>748</v>
      </c>
      <c r="S7" s="425"/>
    </row>
    <row r="8" spans="1:19" s="426" customFormat="1" ht="12.75" x14ac:dyDescent="0.2">
      <c r="A8" s="1114"/>
      <c r="B8" s="1115"/>
      <c r="C8" s="1115"/>
      <c r="D8" s="1106"/>
      <c r="E8" s="1106"/>
      <c r="F8" s="1106"/>
      <c r="G8" s="1106"/>
      <c r="H8" s="1106"/>
      <c r="I8" s="1106"/>
      <c r="J8" s="1106"/>
      <c r="K8" s="1106"/>
      <c r="L8" s="1106"/>
      <c r="M8" s="1106"/>
      <c r="N8" s="1106"/>
      <c r="O8" s="1106"/>
      <c r="P8" s="1106"/>
      <c r="Q8" s="1106"/>
      <c r="R8" s="1106"/>
      <c r="S8" s="425"/>
    </row>
    <row r="9" spans="1:19" x14ac:dyDescent="0.25">
      <c r="A9" s="427">
        <v>1</v>
      </c>
      <c r="B9" s="428">
        <v>2</v>
      </c>
      <c r="C9" s="428">
        <v>3</v>
      </c>
      <c r="D9" s="428">
        <v>4</v>
      </c>
      <c r="E9" s="428">
        <v>5</v>
      </c>
      <c r="F9" s="428">
        <v>6</v>
      </c>
      <c r="G9" s="428">
        <v>7</v>
      </c>
      <c r="H9" s="428">
        <v>8</v>
      </c>
      <c r="I9" s="428">
        <v>9</v>
      </c>
      <c r="J9" s="428">
        <v>10</v>
      </c>
      <c r="K9" s="428">
        <v>11</v>
      </c>
      <c r="L9" s="428">
        <v>12</v>
      </c>
      <c r="M9" s="428">
        <v>13</v>
      </c>
      <c r="N9" s="428">
        <v>14</v>
      </c>
      <c r="O9" s="428">
        <v>15</v>
      </c>
      <c r="P9" s="428">
        <v>16</v>
      </c>
      <c r="Q9" s="428">
        <v>17</v>
      </c>
      <c r="R9" s="428">
        <v>18</v>
      </c>
      <c r="S9" s="423"/>
    </row>
    <row r="10" spans="1:19" ht="24" x14ac:dyDescent="0.25">
      <c r="A10" s="429" t="s">
        <v>537</v>
      </c>
      <c r="B10" s="430" t="s">
        <v>749</v>
      </c>
      <c r="C10" s="428" t="s">
        <v>750</v>
      </c>
      <c r="D10" s="436">
        <f>G10+J10+M10+P10</f>
        <v>0</v>
      </c>
      <c r="E10" s="436">
        <f>H10+K10+N10+Q10</f>
        <v>0</v>
      </c>
      <c r="F10" s="553" t="s">
        <v>10</v>
      </c>
      <c r="G10" s="436">
        <f>'Додаток 1'!F76</f>
        <v>0</v>
      </c>
      <c r="H10" s="436">
        <f>'Додаток 1'!F78</f>
        <v>0</v>
      </c>
      <c r="I10" s="553" t="s">
        <v>10</v>
      </c>
      <c r="J10" s="436">
        <f>'Додаток 1'!F80</f>
        <v>0</v>
      </c>
      <c r="K10" s="436">
        <f>'Додаток 1'!F82</f>
        <v>0</v>
      </c>
      <c r="L10" s="553" t="s">
        <v>10</v>
      </c>
      <c r="M10" s="436">
        <f>'Додаток 1'!F84</f>
        <v>0</v>
      </c>
      <c r="N10" s="436">
        <f>'Додаток 1'!F86</f>
        <v>0</v>
      </c>
      <c r="O10" s="553" t="s">
        <v>10</v>
      </c>
      <c r="P10" s="436">
        <f>'Додаток 1'!F88</f>
        <v>0</v>
      </c>
      <c r="Q10" s="436">
        <f>'Додаток 1'!F90</f>
        <v>0</v>
      </c>
      <c r="R10" s="553" t="s">
        <v>10</v>
      </c>
      <c r="S10" s="423"/>
    </row>
    <row r="11" spans="1:19" x14ac:dyDescent="0.25">
      <c r="A11" s="429" t="s">
        <v>160</v>
      </c>
      <c r="B11" s="430" t="s">
        <v>751</v>
      </c>
      <c r="C11" s="428" t="s">
        <v>752</v>
      </c>
      <c r="D11" s="566" t="e">
        <f>G11+J11+M11+P11</f>
        <v>#REF!</v>
      </c>
      <c r="E11" s="566" t="s">
        <v>10</v>
      </c>
      <c r="F11" s="566" t="e">
        <f>I11+L11+O11+R11</f>
        <v>#REF!</v>
      </c>
      <c r="G11" s="566" t="e">
        <f>#REF!</f>
        <v>#REF!</v>
      </c>
      <c r="H11" s="566" t="s">
        <v>10</v>
      </c>
      <c r="I11" s="566" t="e">
        <f>#REF!</f>
        <v>#REF!</v>
      </c>
      <c r="J11" s="566" t="e">
        <f>#REF!</f>
        <v>#REF!</v>
      </c>
      <c r="K11" s="566" t="s">
        <v>10</v>
      </c>
      <c r="L11" s="566" t="e">
        <f>#REF!</f>
        <v>#REF!</v>
      </c>
      <c r="M11" s="566" t="e">
        <f>#REF!</f>
        <v>#REF!</v>
      </c>
      <c r="N11" s="566" t="s">
        <v>10</v>
      </c>
      <c r="O11" s="566" t="e">
        <f>#REF!</f>
        <v>#REF!</v>
      </c>
      <c r="P11" s="566" t="e">
        <f>#REF!</f>
        <v>#REF!</v>
      </c>
      <c r="Q11" s="566" t="s">
        <v>10</v>
      </c>
      <c r="R11" s="566" t="e">
        <f>#REF!</f>
        <v>#REF!</v>
      </c>
      <c r="S11" s="423"/>
    </row>
    <row r="12" spans="1:19" x14ac:dyDescent="0.25">
      <c r="A12" s="427"/>
      <c r="B12" s="432" t="s">
        <v>753</v>
      </c>
      <c r="C12" s="428"/>
      <c r="D12" s="553"/>
      <c r="E12" s="553"/>
      <c r="F12" s="553"/>
      <c r="G12" s="553"/>
      <c r="H12" s="553"/>
      <c r="I12" s="553"/>
      <c r="J12" s="553"/>
      <c r="K12" s="553"/>
      <c r="L12" s="553"/>
      <c r="M12" s="553"/>
      <c r="N12" s="553"/>
      <c r="O12" s="553"/>
      <c r="P12" s="553"/>
      <c r="Q12" s="553"/>
      <c r="R12" s="553"/>
      <c r="S12" s="423"/>
    </row>
    <row r="13" spans="1:19" ht="48" x14ac:dyDescent="0.25">
      <c r="A13" s="427" t="s">
        <v>36</v>
      </c>
      <c r="B13" s="432" t="s">
        <v>754</v>
      </c>
      <c r="C13" s="428" t="s">
        <v>755</v>
      </c>
      <c r="D13" s="553"/>
      <c r="E13" s="553" t="s">
        <v>10</v>
      </c>
      <c r="F13" s="553"/>
      <c r="G13" s="553"/>
      <c r="H13" s="553" t="s">
        <v>10</v>
      </c>
      <c r="I13" s="553"/>
      <c r="J13" s="553"/>
      <c r="K13" s="553" t="s">
        <v>10</v>
      </c>
      <c r="L13" s="553"/>
      <c r="M13" s="553"/>
      <c r="N13" s="553" t="s">
        <v>10</v>
      </c>
      <c r="O13" s="553"/>
      <c r="P13" s="553"/>
      <c r="Q13" s="553" t="s">
        <v>10</v>
      </c>
      <c r="R13" s="553"/>
      <c r="S13" s="423"/>
    </row>
    <row r="14" spans="1:19" x14ac:dyDescent="0.25">
      <c r="A14" s="427" t="s">
        <v>37</v>
      </c>
      <c r="B14" s="432" t="s">
        <v>756</v>
      </c>
      <c r="C14" s="428" t="s">
        <v>755</v>
      </c>
      <c r="D14" s="553"/>
      <c r="E14" s="553" t="s">
        <v>10</v>
      </c>
      <c r="F14" s="553"/>
      <c r="G14" s="553"/>
      <c r="H14" s="553" t="s">
        <v>10</v>
      </c>
      <c r="I14" s="553"/>
      <c r="J14" s="553"/>
      <c r="K14" s="553" t="s">
        <v>10</v>
      </c>
      <c r="L14" s="553"/>
      <c r="M14" s="553"/>
      <c r="N14" s="553" t="s">
        <v>10</v>
      </c>
      <c r="O14" s="553"/>
      <c r="P14" s="553"/>
      <c r="Q14" s="553" t="s">
        <v>10</v>
      </c>
      <c r="R14" s="553"/>
      <c r="S14" s="423"/>
    </row>
    <row r="15" spans="1:19" x14ac:dyDescent="0.25">
      <c r="A15" s="427" t="s">
        <v>86</v>
      </c>
      <c r="B15" s="432" t="s">
        <v>757</v>
      </c>
      <c r="C15" s="428" t="s">
        <v>755</v>
      </c>
      <c r="D15" s="553"/>
      <c r="E15" s="553" t="s">
        <v>10</v>
      </c>
      <c r="F15" s="553"/>
      <c r="G15" s="553"/>
      <c r="H15" s="553" t="s">
        <v>10</v>
      </c>
      <c r="I15" s="553"/>
      <c r="J15" s="553"/>
      <c r="K15" s="553" t="s">
        <v>10</v>
      </c>
      <c r="L15" s="553"/>
      <c r="M15" s="553"/>
      <c r="N15" s="553" t="s">
        <v>10</v>
      </c>
      <c r="O15" s="553"/>
      <c r="P15" s="553"/>
      <c r="Q15" s="553" t="s">
        <v>10</v>
      </c>
      <c r="R15" s="553"/>
      <c r="S15" s="423"/>
    </row>
    <row r="16" spans="1:19" x14ac:dyDescent="0.25">
      <c r="A16" s="427" t="s">
        <v>218</v>
      </c>
      <c r="B16" s="432" t="s">
        <v>758</v>
      </c>
      <c r="C16" s="428" t="s">
        <v>755</v>
      </c>
      <c r="D16" s="553"/>
      <c r="E16" s="553"/>
      <c r="F16" s="553"/>
      <c r="G16" s="553"/>
      <c r="H16" s="553"/>
      <c r="I16" s="553"/>
      <c r="J16" s="553"/>
      <c r="K16" s="553"/>
      <c r="L16" s="553"/>
      <c r="M16" s="553"/>
      <c r="N16" s="553"/>
      <c r="O16" s="553"/>
      <c r="P16" s="553"/>
      <c r="Q16" s="553"/>
      <c r="R16" s="553"/>
      <c r="S16" s="423"/>
    </row>
    <row r="17" spans="1:20" x14ac:dyDescent="0.25">
      <c r="A17" s="427" t="s">
        <v>340</v>
      </c>
      <c r="B17" s="432" t="s">
        <v>759</v>
      </c>
      <c r="C17" s="428" t="s">
        <v>755</v>
      </c>
      <c r="D17" s="553"/>
      <c r="E17" s="553"/>
      <c r="F17" s="553"/>
      <c r="G17" s="553"/>
      <c r="H17" s="553"/>
      <c r="I17" s="553"/>
      <c r="J17" s="553"/>
      <c r="K17" s="553"/>
      <c r="L17" s="553"/>
      <c r="M17" s="553"/>
      <c r="N17" s="553"/>
      <c r="O17" s="553"/>
      <c r="P17" s="553"/>
      <c r="Q17" s="553"/>
      <c r="R17" s="553"/>
      <c r="S17" s="423"/>
    </row>
    <row r="18" spans="1:20" ht="36" x14ac:dyDescent="0.25">
      <c r="A18" s="427"/>
      <c r="B18" s="432" t="s">
        <v>760</v>
      </c>
      <c r="C18" s="428" t="s">
        <v>755</v>
      </c>
      <c r="D18" s="553"/>
      <c r="E18" s="553" t="s">
        <v>10</v>
      </c>
      <c r="F18" s="553"/>
      <c r="G18" s="553"/>
      <c r="H18" s="553" t="s">
        <v>10</v>
      </c>
      <c r="I18" s="553"/>
      <c r="J18" s="553"/>
      <c r="K18" s="553" t="s">
        <v>10</v>
      </c>
      <c r="L18" s="553"/>
      <c r="M18" s="553"/>
      <c r="N18" s="553" t="s">
        <v>10</v>
      </c>
      <c r="O18" s="553"/>
      <c r="P18" s="553"/>
      <c r="Q18" s="553" t="s">
        <v>10</v>
      </c>
      <c r="R18" s="553"/>
      <c r="S18" s="423"/>
    </row>
    <row r="19" spans="1:20" ht="36" x14ac:dyDescent="0.25">
      <c r="A19" s="429" t="s">
        <v>540</v>
      </c>
      <c r="B19" s="430" t="s">
        <v>761</v>
      </c>
      <c r="C19" s="428" t="s">
        <v>762</v>
      </c>
      <c r="D19" s="433"/>
      <c r="E19" s="433"/>
      <c r="F19" s="553" t="s">
        <v>10</v>
      </c>
      <c r="G19" s="433"/>
      <c r="H19" s="433"/>
      <c r="I19" s="553" t="s">
        <v>10</v>
      </c>
      <c r="J19" s="553"/>
      <c r="K19" s="553"/>
      <c r="L19" s="553" t="s">
        <v>10</v>
      </c>
      <c r="M19" s="553"/>
      <c r="N19" s="553"/>
      <c r="O19" s="553" t="s">
        <v>10</v>
      </c>
      <c r="P19" s="553"/>
      <c r="Q19" s="553"/>
      <c r="R19" s="553" t="s">
        <v>763</v>
      </c>
      <c r="S19" s="423"/>
    </row>
    <row r="20" spans="1:20" x14ac:dyDescent="0.25">
      <c r="A20" s="434"/>
      <c r="B20" s="432" t="s">
        <v>633</v>
      </c>
      <c r="C20" s="428"/>
      <c r="D20" s="433"/>
      <c r="E20" s="433"/>
      <c r="F20" s="433"/>
      <c r="G20" s="433"/>
      <c r="H20" s="433"/>
      <c r="I20" s="433"/>
      <c r="J20" s="433"/>
      <c r="K20" s="433"/>
      <c r="L20" s="433"/>
      <c r="M20" s="433"/>
      <c r="N20" s="433"/>
      <c r="O20" s="433"/>
      <c r="P20" s="433"/>
      <c r="Q20" s="433"/>
      <c r="R20" s="433"/>
      <c r="S20" s="423"/>
    </row>
    <row r="21" spans="1:20" ht="24" x14ac:dyDescent="0.25">
      <c r="A21" s="427" t="s">
        <v>110</v>
      </c>
      <c r="B21" s="432" t="s">
        <v>764</v>
      </c>
      <c r="C21" s="428" t="s">
        <v>755</v>
      </c>
      <c r="D21" s="553" t="s">
        <v>765</v>
      </c>
      <c r="E21" s="443"/>
      <c r="F21" s="553" t="s">
        <v>763</v>
      </c>
      <c r="G21" s="553" t="s">
        <v>765</v>
      </c>
      <c r="H21" s="443"/>
      <c r="I21" s="553" t="s">
        <v>763</v>
      </c>
      <c r="J21" s="553" t="s">
        <v>765</v>
      </c>
      <c r="K21" s="443"/>
      <c r="L21" s="553" t="s">
        <v>763</v>
      </c>
      <c r="M21" s="553"/>
      <c r="N21" s="553"/>
      <c r="O21" s="553" t="s">
        <v>10</v>
      </c>
      <c r="P21" s="553" t="s">
        <v>765</v>
      </c>
      <c r="Q21" s="443"/>
      <c r="R21" s="553" t="s">
        <v>763</v>
      </c>
      <c r="S21" s="423"/>
    </row>
    <row r="22" spans="1:20" ht="24" x14ac:dyDescent="0.25">
      <c r="A22" s="429" t="s">
        <v>541</v>
      </c>
      <c r="B22" s="430" t="s">
        <v>766</v>
      </c>
      <c r="C22" s="428" t="s">
        <v>767</v>
      </c>
      <c r="D22" s="553"/>
      <c r="E22" s="553" t="s">
        <v>10</v>
      </c>
      <c r="F22" s="553"/>
      <c r="G22" s="553"/>
      <c r="H22" s="553" t="s">
        <v>10</v>
      </c>
      <c r="I22" s="553"/>
      <c r="J22" s="553" t="s">
        <v>763</v>
      </c>
      <c r="K22" s="553" t="s">
        <v>763</v>
      </c>
      <c r="L22" s="553" t="s">
        <v>763</v>
      </c>
      <c r="M22" s="553" t="s">
        <v>763</v>
      </c>
      <c r="N22" s="553" t="s">
        <v>763</v>
      </c>
      <c r="O22" s="553" t="s">
        <v>763</v>
      </c>
      <c r="P22" s="553" t="s">
        <v>763</v>
      </c>
      <c r="Q22" s="553" t="s">
        <v>763</v>
      </c>
      <c r="R22" s="553" t="s">
        <v>763</v>
      </c>
      <c r="S22" s="423"/>
    </row>
    <row r="23" spans="1:20" ht="36" x14ac:dyDescent="0.25">
      <c r="A23" s="429" t="s">
        <v>542</v>
      </c>
      <c r="B23" s="430" t="s">
        <v>768</v>
      </c>
      <c r="C23" s="428" t="s">
        <v>769</v>
      </c>
      <c r="D23" s="553"/>
      <c r="E23" s="553"/>
      <c r="F23" s="553" t="s">
        <v>10</v>
      </c>
      <c r="G23" s="553"/>
      <c r="H23" s="553"/>
      <c r="I23" s="553" t="s">
        <v>10</v>
      </c>
      <c r="J23" s="553" t="s">
        <v>763</v>
      </c>
      <c r="K23" s="553" t="s">
        <v>763</v>
      </c>
      <c r="L23" s="553" t="s">
        <v>763</v>
      </c>
      <c r="M23" s="553" t="s">
        <v>763</v>
      </c>
      <c r="N23" s="553" t="s">
        <v>763</v>
      </c>
      <c r="O23" s="553" t="s">
        <v>763</v>
      </c>
      <c r="P23" s="553" t="s">
        <v>763</v>
      </c>
      <c r="Q23" s="553" t="s">
        <v>763</v>
      </c>
      <c r="R23" s="553" t="s">
        <v>763</v>
      </c>
      <c r="S23" s="423"/>
    </row>
    <row r="24" spans="1:20" x14ac:dyDescent="0.25">
      <c r="A24" s="427"/>
      <c r="B24" s="1109" t="s">
        <v>770</v>
      </c>
      <c r="C24" s="1109"/>
      <c r="D24" s="1109"/>
      <c r="E24" s="1109"/>
      <c r="F24" s="1109"/>
      <c r="G24" s="1109"/>
      <c r="H24" s="1109"/>
      <c r="I24" s="1109"/>
      <c r="J24" s="1109"/>
      <c r="K24" s="1109"/>
      <c r="L24" s="1109"/>
      <c r="M24" s="1109"/>
      <c r="N24" s="1109"/>
      <c r="O24" s="1109"/>
      <c r="P24" s="1109"/>
      <c r="Q24" s="1109"/>
      <c r="R24" s="1109"/>
      <c r="S24" s="423"/>
    </row>
    <row r="25" spans="1:20" ht="24" x14ac:dyDescent="0.25">
      <c r="A25" s="429" t="s">
        <v>543</v>
      </c>
      <c r="B25" s="430" t="s">
        <v>771</v>
      </c>
      <c r="C25" s="428" t="s">
        <v>68</v>
      </c>
      <c r="D25" s="436" t="e">
        <f>G25+J25+M25+P25</f>
        <v>#REF!</v>
      </c>
      <c r="E25" s="559" t="e">
        <f t="shared" ref="E25:F29" si="0">H25+K25+N25+Q25</f>
        <v>#REF!</v>
      </c>
      <c r="F25" s="559" t="e">
        <f t="shared" si="0"/>
        <v>#REF!</v>
      </c>
      <c r="G25" s="436" t="e">
        <f>H25+I25</f>
        <v>#REF!</v>
      </c>
      <c r="H25" s="436" t="e">
        <f>H26</f>
        <v>#REF!</v>
      </c>
      <c r="I25" s="436" t="e">
        <f>I26+I47+I48+I53</f>
        <v>#REF!</v>
      </c>
      <c r="J25" s="436" t="e">
        <f>K25+L25</f>
        <v>#REF!</v>
      </c>
      <c r="K25" s="436" t="e">
        <f>K26</f>
        <v>#REF!</v>
      </c>
      <c r="L25" s="436" t="e">
        <f>L26+L47+L48+L53</f>
        <v>#REF!</v>
      </c>
      <c r="M25" s="436" t="e">
        <f>N25+O25</f>
        <v>#REF!</v>
      </c>
      <c r="N25" s="436" t="e">
        <f>N26</f>
        <v>#REF!</v>
      </c>
      <c r="O25" s="436" t="e">
        <f>O26+O47+O48+O53</f>
        <v>#REF!</v>
      </c>
      <c r="P25" s="436" t="e">
        <f>Q25+R25</f>
        <v>#REF!</v>
      </c>
      <c r="Q25" s="436" t="e">
        <f>Q26</f>
        <v>#REF!</v>
      </c>
      <c r="R25" s="436" t="e">
        <f>R26+R47+R48+R53</f>
        <v>#REF!</v>
      </c>
      <c r="S25" s="423"/>
    </row>
    <row r="26" spans="1:20" x14ac:dyDescent="0.25">
      <c r="A26" s="427" t="s">
        <v>117</v>
      </c>
      <c r="B26" s="432" t="s">
        <v>772</v>
      </c>
      <c r="C26" s="428" t="s">
        <v>755</v>
      </c>
      <c r="D26" s="436" t="e">
        <f t="shared" ref="D26:D31" si="1">G26+J26+M26+P26</f>
        <v>#REF!</v>
      </c>
      <c r="E26" s="559" t="e">
        <f t="shared" si="0"/>
        <v>#REF!</v>
      </c>
      <c r="F26" s="559" t="e">
        <f>I26+L26+O26+R26</f>
        <v>#REF!</v>
      </c>
      <c r="G26" s="436" t="e">
        <f>H26+I26</f>
        <v>#REF!</v>
      </c>
      <c r="H26" s="436" t="e">
        <f>H28+H33+H38+H42+H43</f>
        <v>#REF!</v>
      </c>
      <c r="I26" s="436" t="e">
        <f>I28+I33+I38+I44+I45+I46</f>
        <v>#REF!</v>
      </c>
      <c r="J26" s="436" t="e">
        <f>K26+L26</f>
        <v>#REF!</v>
      </c>
      <c r="K26" s="436" t="e">
        <f>K28+K33+K38+K42+K43</f>
        <v>#REF!</v>
      </c>
      <c r="L26" s="436" t="e">
        <f>L28+L33+L38+L44+L45+L46</f>
        <v>#REF!</v>
      </c>
      <c r="M26" s="436" t="e">
        <f>N26+O26</f>
        <v>#REF!</v>
      </c>
      <c r="N26" s="436" t="e">
        <f>N28+N33+N38+N42+N43</f>
        <v>#REF!</v>
      </c>
      <c r="O26" s="436" t="e">
        <f>O28+O33+O38+O44+O45+O46</f>
        <v>#REF!</v>
      </c>
      <c r="P26" s="436" t="e">
        <f>Q26+R26</f>
        <v>#REF!</v>
      </c>
      <c r="Q26" s="436" t="e">
        <f>Q28+Q33+Q38+Q42+Q43</f>
        <v>#REF!</v>
      </c>
      <c r="R26" s="436" t="e">
        <f>R28+R33+R38+R44+R45+R46</f>
        <v>#REF!</v>
      </c>
      <c r="S26" s="423"/>
    </row>
    <row r="27" spans="1:20" x14ac:dyDescent="0.25">
      <c r="A27" s="427"/>
      <c r="B27" s="432" t="s">
        <v>773</v>
      </c>
      <c r="C27" s="428"/>
      <c r="D27" s="436">
        <f t="shared" si="1"/>
        <v>0</v>
      </c>
      <c r="E27" s="559">
        <f t="shared" si="0"/>
        <v>0</v>
      </c>
      <c r="F27" s="559">
        <f t="shared" si="0"/>
        <v>0</v>
      </c>
      <c r="G27" s="553"/>
      <c r="H27" s="553"/>
      <c r="I27" s="553"/>
      <c r="J27" s="553"/>
      <c r="K27" s="553"/>
      <c r="L27" s="553"/>
      <c r="M27" s="553"/>
      <c r="N27" s="553"/>
      <c r="O27" s="553"/>
      <c r="P27" s="553"/>
      <c r="Q27" s="553"/>
      <c r="R27" s="553"/>
      <c r="S27" s="423"/>
    </row>
    <row r="28" spans="1:20" x14ac:dyDescent="0.25">
      <c r="A28" s="427" t="s">
        <v>774</v>
      </c>
      <c r="B28" s="432" t="s">
        <v>775</v>
      </c>
      <c r="C28" s="428" t="s">
        <v>755</v>
      </c>
      <c r="D28" s="436">
        <f t="shared" si="1"/>
        <v>0</v>
      </c>
      <c r="E28" s="559">
        <f>H28+K28+N28+Q28</f>
        <v>0</v>
      </c>
      <c r="F28" s="559">
        <f>I28+L28+O28+R28</f>
        <v>0</v>
      </c>
      <c r="G28" s="560">
        <f>H28+I28</f>
        <v>0</v>
      </c>
      <c r="H28" s="560">
        <f>H30</f>
        <v>0</v>
      </c>
      <c r="I28" s="560">
        <f>I30</f>
        <v>0</v>
      </c>
      <c r="J28" s="560">
        <f>K28+L28</f>
        <v>0</v>
      </c>
      <c r="K28" s="436">
        <f>K30</f>
        <v>0</v>
      </c>
      <c r="L28" s="436">
        <f>L30</f>
        <v>0</v>
      </c>
      <c r="M28" s="436">
        <f>N28+O28</f>
        <v>0</v>
      </c>
      <c r="N28" s="436">
        <f>N30</f>
        <v>0</v>
      </c>
      <c r="O28" s="436">
        <f>O30+O31</f>
        <v>0</v>
      </c>
      <c r="P28" s="436">
        <f>Q28+R28</f>
        <v>0</v>
      </c>
      <c r="Q28" s="436">
        <f>Q30</f>
        <v>0</v>
      </c>
      <c r="R28" s="436">
        <f>R30</f>
        <v>0</v>
      </c>
      <c r="S28" s="423"/>
    </row>
    <row r="29" spans="1:20" x14ac:dyDescent="0.25">
      <c r="A29" s="427"/>
      <c r="B29" s="432" t="s">
        <v>776</v>
      </c>
      <c r="C29" s="432"/>
      <c r="D29" s="436">
        <f t="shared" si="1"/>
        <v>0</v>
      </c>
      <c r="E29" s="559">
        <f t="shared" si="0"/>
        <v>0</v>
      </c>
      <c r="F29" s="559">
        <f t="shared" si="0"/>
        <v>0</v>
      </c>
      <c r="G29" s="553"/>
      <c r="H29" s="553"/>
      <c r="I29" s="553"/>
      <c r="J29" s="553"/>
      <c r="K29" s="553"/>
      <c r="L29" s="553"/>
      <c r="M29" s="553"/>
      <c r="N29" s="553"/>
      <c r="O29" s="553"/>
      <c r="P29" s="553"/>
      <c r="Q29" s="553"/>
      <c r="R29" s="553"/>
      <c r="S29" s="423"/>
    </row>
    <row r="30" spans="1:20" x14ac:dyDescent="0.25">
      <c r="A30" s="427" t="s">
        <v>777</v>
      </c>
      <c r="B30" s="432" t="s">
        <v>778</v>
      </c>
      <c r="C30" s="428" t="s">
        <v>755</v>
      </c>
      <c r="D30" s="436">
        <f t="shared" si="1"/>
        <v>0</v>
      </c>
      <c r="E30" s="559">
        <f>H30+K30+N30+Q30</f>
        <v>0</v>
      </c>
      <c r="F30" s="559">
        <f>I30+L30+O30+R30</f>
        <v>0</v>
      </c>
      <c r="G30" s="436">
        <f>H30+I30</f>
        <v>0</v>
      </c>
      <c r="H30" s="559">
        <f>'Додаток 3'!L10-I30</f>
        <v>0</v>
      </c>
      <c r="I30" s="436">
        <f>'Додаток 9'!C19</f>
        <v>0</v>
      </c>
      <c r="J30" s="436">
        <f>K30+L30</f>
        <v>0</v>
      </c>
      <c r="K30" s="559">
        <f>'Додаток 3'!P10-L30</f>
        <v>0</v>
      </c>
      <c r="L30" s="436">
        <f>'Додаток 9'!C20</f>
        <v>0</v>
      </c>
      <c r="M30" s="436">
        <f>N30+O30</f>
        <v>0</v>
      </c>
      <c r="N30" s="559">
        <f>'Додаток 3'!T10-O30-O31</f>
        <v>0</v>
      </c>
      <c r="O30" s="436">
        <f>'Додаток 9.3'!F12</f>
        <v>0</v>
      </c>
      <c r="P30" s="436">
        <f>Q30+R30</f>
        <v>0</v>
      </c>
      <c r="Q30" s="559">
        <f>'Додаток 3'!X10-R30</f>
        <v>0</v>
      </c>
      <c r="R30" s="436">
        <f>'Додаток 9'!$C$22</f>
        <v>0</v>
      </c>
      <c r="S30" s="456">
        <f>'Додаток 3'!H10</f>
        <v>0</v>
      </c>
      <c r="T30" s="457">
        <f>S30-E30-F30</f>
        <v>0</v>
      </c>
    </row>
    <row r="31" spans="1:20" x14ac:dyDescent="0.25">
      <c r="A31" s="427" t="s">
        <v>779</v>
      </c>
      <c r="B31" s="432" t="s">
        <v>780</v>
      </c>
      <c r="C31" s="428" t="s">
        <v>755</v>
      </c>
      <c r="D31" s="436">
        <f t="shared" si="1"/>
        <v>0</v>
      </c>
      <c r="E31" s="553" t="s">
        <v>763</v>
      </c>
      <c r="F31" s="559">
        <f>I31+L31+O31+R31</f>
        <v>0</v>
      </c>
      <c r="G31" s="436">
        <f>I31</f>
        <v>0</v>
      </c>
      <c r="H31" s="553" t="s">
        <v>763</v>
      </c>
      <c r="I31" s="436">
        <v>0</v>
      </c>
      <c r="J31" s="436">
        <f>L31</f>
        <v>0</v>
      </c>
      <c r="K31" s="553" t="s">
        <v>763</v>
      </c>
      <c r="L31" s="561">
        <v>0</v>
      </c>
      <c r="M31" s="436">
        <f>O31</f>
        <v>0</v>
      </c>
      <c r="N31" s="553" t="s">
        <v>10</v>
      </c>
      <c r="O31" s="556">
        <f>'Додаток 9.3'!F14</f>
        <v>0</v>
      </c>
      <c r="P31" s="436">
        <f>R31</f>
        <v>0</v>
      </c>
      <c r="Q31" s="553" t="s">
        <v>763</v>
      </c>
      <c r="R31" s="561">
        <v>0</v>
      </c>
      <c r="S31" s="423"/>
    </row>
    <row r="32" spans="1:20" s="442" customFormat="1" x14ac:dyDescent="0.25">
      <c r="A32" s="437" t="s">
        <v>781</v>
      </c>
      <c r="B32" s="438" t="s">
        <v>782</v>
      </c>
      <c r="C32" s="439" t="s">
        <v>755</v>
      </c>
      <c r="D32" s="558">
        <f>G32+J32+M32+P32</f>
        <v>0</v>
      </c>
      <c r="E32" s="558">
        <f>H32+K32+N32+Q32</f>
        <v>0</v>
      </c>
      <c r="F32" s="558" t="s">
        <v>763</v>
      </c>
      <c r="G32" s="558">
        <f>H32</f>
        <v>0</v>
      </c>
      <c r="H32" s="562">
        <v>0</v>
      </c>
      <c r="I32" s="558" t="s">
        <v>763</v>
      </c>
      <c r="J32" s="558">
        <f>K32</f>
        <v>0</v>
      </c>
      <c r="K32" s="562">
        <v>0</v>
      </c>
      <c r="L32" s="558" t="s">
        <v>763</v>
      </c>
      <c r="M32" s="558">
        <f>N32</f>
        <v>0</v>
      </c>
      <c r="N32" s="562">
        <v>0</v>
      </c>
      <c r="O32" s="558" t="s">
        <v>10</v>
      </c>
      <c r="P32" s="558">
        <f>Q32</f>
        <v>0</v>
      </c>
      <c r="Q32" s="562">
        <v>0</v>
      </c>
      <c r="R32" s="558" t="s">
        <v>763</v>
      </c>
      <c r="S32" s="441"/>
    </row>
    <row r="33" spans="1:20" x14ac:dyDescent="0.25">
      <c r="A33" s="427" t="s">
        <v>783</v>
      </c>
      <c r="B33" s="432" t="s">
        <v>784</v>
      </c>
      <c r="C33" s="428" t="s">
        <v>755</v>
      </c>
      <c r="D33" s="436">
        <f>E33+F33</f>
        <v>0</v>
      </c>
      <c r="E33" s="559">
        <f>H33+K33+N33+Q33</f>
        <v>0</v>
      </c>
      <c r="F33" s="559">
        <f>I33+L33+O33+R33</f>
        <v>0</v>
      </c>
      <c r="G33" s="436">
        <f>H33+I33</f>
        <v>0</v>
      </c>
      <c r="H33" s="436">
        <f>'Додаток 3'!L50</f>
        <v>0</v>
      </c>
      <c r="I33" s="556">
        <v>0</v>
      </c>
      <c r="J33" s="436">
        <f>K33+L33</f>
        <v>0</v>
      </c>
      <c r="K33" s="436">
        <f>'Додаток 3'!P50</f>
        <v>0</v>
      </c>
      <c r="L33" s="556">
        <v>0</v>
      </c>
      <c r="M33" s="436">
        <f>N33+O33</f>
        <v>0</v>
      </c>
      <c r="N33" s="436">
        <f>'Додаток 3'!T50</f>
        <v>0</v>
      </c>
      <c r="O33" s="556">
        <v>0</v>
      </c>
      <c r="P33" s="436">
        <f>Q33+R33</f>
        <v>0</v>
      </c>
      <c r="Q33" s="436">
        <f>'Додаток 3'!X50</f>
        <v>0</v>
      </c>
      <c r="R33" s="556">
        <v>0</v>
      </c>
      <c r="S33" s="456">
        <f>'Додаток 3'!H50</f>
        <v>0</v>
      </c>
      <c r="T33" s="457">
        <f>E33-S33</f>
        <v>0</v>
      </c>
    </row>
    <row r="34" spans="1:20" x14ac:dyDescent="0.25">
      <c r="A34" s="427"/>
      <c r="B34" s="432" t="s">
        <v>776</v>
      </c>
      <c r="C34" s="428" t="s">
        <v>765</v>
      </c>
      <c r="D34" s="553" t="s">
        <v>765</v>
      </c>
      <c r="E34" s="553" t="s">
        <v>765</v>
      </c>
      <c r="F34" s="553" t="s">
        <v>765</v>
      </c>
      <c r="G34" s="553" t="s">
        <v>765</v>
      </c>
      <c r="H34" s="553" t="s">
        <v>765</v>
      </c>
      <c r="I34" s="553" t="s">
        <v>765</v>
      </c>
      <c r="J34" s="553" t="s">
        <v>765</v>
      </c>
      <c r="K34" s="553" t="s">
        <v>765</v>
      </c>
      <c r="L34" s="553" t="s">
        <v>765</v>
      </c>
      <c r="M34" s="553"/>
      <c r="N34" s="553"/>
      <c r="O34" s="553"/>
      <c r="P34" s="553" t="s">
        <v>765</v>
      </c>
      <c r="Q34" s="553" t="s">
        <v>765</v>
      </c>
      <c r="R34" s="553" t="s">
        <v>765</v>
      </c>
      <c r="S34" s="423"/>
    </row>
    <row r="35" spans="1:20" x14ac:dyDescent="0.25">
      <c r="A35" s="427" t="s">
        <v>785</v>
      </c>
      <c r="B35" s="432" t="s">
        <v>778</v>
      </c>
      <c r="C35" s="428" t="s">
        <v>755</v>
      </c>
      <c r="D35" s="436">
        <f>E35</f>
        <v>0</v>
      </c>
      <c r="E35" s="559">
        <f>E33</f>
        <v>0</v>
      </c>
      <c r="F35" s="553" t="s">
        <v>763</v>
      </c>
      <c r="G35" s="436">
        <f>H35</f>
        <v>0</v>
      </c>
      <c r="H35" s="559">
        <f>H33</f>
        <v>0</v>
      </c>
      <c r="I35" s="553" t="s">
        <v>763</v>
      </c>
      <c r="J35" s="436">
        <f>K35</f>
        <v>0</v>
      </c>
      <c r="K35" s="559">
        <f>K33</f>
        <v>0</v>
      </c>
      <c r="L35" s="553" t="s">
        <v>763</v>
      </c>
      <c r="M35" s="436">
        <f>N35</f>
        <v>0</v>
      </c>
      <c r="N35" s="559">
        <f>N33</f>
        <v>0</v>
      </c>
      <c r="O35" s="553" t="s">
        <v>10</v>
      </c>
      <c r="P35" s="436">
        <f>Q35</f>
        <v>0</v>
      </c>
      <c r="Q35" s="559">
        <f>Q33</f>
        <v>0</v>
      </c>
      <c r="R35" s="553" t="s">
        <v>763</v>
      </c>
      <c r="S35" s="423"/>
    </row>
    <row r="36" spans="1:20" x14ac:dyDescent="0.25">
      <c r="A36" s="427" t="s">
        <v>786</v>
      </c>
      <c r="B36" s="432" t="s">
        <v>780</v>
      </c>
      <c r="C36" s="428" t="s">
        <v>755</v>
      </c>
      <c r="D36" s="553">
        <f>F36</f>
        <v>0</v>
      </c>
      <c r="E36" s="553" t="s">
        <v>763</v>
      </c>
      <c r="F36" s="561">
        <f>I36+L36+O36+R36</f>
        <v>0</v>
      </c>
      <c r="G36" s="553">
        <f>I36</f>
        <v>0</v>
      </c>
      <c r="H36" s="553" t="s">
        <v>763</v>
      </c>
      <c r="I36" s="561">
        <v>0</v>
      </c>
      <c r="J36" s="553">
        <f>L36</f>
        <v>0</v>
      </c>
      <c r="K36" s="553" t="s">
        <v>763</v>
      </c>
      <c r="L36" s="561">
        <v>0</v>
      </c>
      <c r="M36" s="553">
        <f>O36</f>
        <v>0</v>
      </c>
      <c r="N36" s="553" t="s">
        <v>763</v>
      </c>
      <c r="O36" s="561">
        <v>0</v>
      </c>
      <c r="P36" s="553">
        <f>R36</f>
        <v>0</v>
      </c>
      <c r="Q36" s="553" t="s">
        <v>763</v>
      </c>
      <c r="R36" s="561">
        <v>0</v>
      </c>
      <c r="S36" s="423"/>
    </row>
    <row r="37" spans="1:20" s="442" customFormat="1" x14ac:dyDescent="0.25">
      <c r="A37" s="437" t="s">
        <v>787</v>
      </c>
      <c r="B37" s="438" t="s">
        <v>782</v>
      </c>
      <c r="C37" s="439" t="s">
        <v>755</v>
      </c>
      <c r="D37" s="440" t="s">
        <v>765</v>
      </c>
      <c r="E37" s="563"/>
      <c r="F37" s="440" t="s">
        <v>763</v>
      </c>
      <c r="G37" s="440" t="s">
        <v>765</v>
      </c>
      <c r="H37" s="563"/>
      <c r="I37" s="440" t="s">
        <v>763</v>
      </c>
      <c r="J37" s="440" t="s">
        <v>765</v>
      </c>
      <c r="K37" s="563"/>
      <c r="L37" s="440" t="s">
        <v>763</v>
      </c>
      <c r="M37" s="440"/>
      <c r="N37" s="440"/>
      <c r="O37" s="440" t="s">
        <v>10</v>
      </c>
      <c r="P37" s="440" t="s">
        <v>765</v>
      </c>
      <c r="Q37" s="563"/>
      <c r="R37" s="440" t="s">
        <v>763</v>
      </c>
      <c r="S37" s="441"/>
    </row>
    <row r="38" spans="1:20" ht="48" x14ac:dyDescent="0.25">
      <c r="A38" s="427" t="s">
        <v>788</v>
      </c>
      <c r="B38" s="432" t="s">
        <v>789</v>
      </c>
      <c r="C38" s="428" t="s">
        <v>755</v>
      </c>
      <c r="D38" s="436">
        <f>E38+F38</f>
        <v>0</v>
      </c>
      <c r="E38" s="559">
        <f>H38+K38+N38+Q38</f>
        <v>0</v>
      </c>
      <c r="F38" s="559">
        <f>I38+L38+O38+R38</f>
        <v>0</v>
      </c>
      <c r="G38" s="436">
        <f>H38+I38</f>
        <v>0</v>
      </c>
      <c r="H38" s="559">
        <v>0</v>
      </c>
      <c r="I38" s="556">
        <v>0</v>
      </c>
      <c r="J38" s="436">
        <f>K38+L38</f>
        <v>0</v>
      </c>
      <c r="K38" s="559">
        <v>0</v>
      </c>
      <c r="L38" s="556">
        <v>0</v>
      </c>
      <c r="M38" s="436">
        <f>N38+O38</f>
        <v>0</v>
      </c>
      <c r="N38" s="559">
        <v>0</v>
      </c>
      <c r="O38" s="556">
        <v>0</v>
      </c>
      <c r="P38" s="436">
        <f>Q38+R38</f>
        <v>0</v>
      </c>
      <c r="Q38" s="559">
        <v>0</v>
      </c>
      <c r="R38" s="556">
        <v>0</v>
      </c>
      <c r="S38" s="423"/>
    </row>
    <row r="39" spans="1:20" x14ac:dyDescent="0.25">
      <c r="A39" s="427"/>
      <c r="B39" s="432" t="s">
        <v>753</v>
      </c>
      <c r="C39" s="428"/>
      <c r="D39" s="553"/>
      <c r="E39" s="561"/>
      <c r="F39" s="553"/>
      <c r="G39" s="553"/>
      <c r="H39" s="561"/>
      <c r="I39" s="553"/>
      <c r="J39" s="553"/>
      <c r="K39" s="561"/>
      <c r="L39" s="553"/>
      <c r="M39" s="553"/>
      <c r="N39" s="553"/>
      <c r="O39" s="553"/>
      <c r="P39" s="553"/>
      <c r="Q39" s="561"/>
      <c r="R39" s="553"/>
      <c r="S39" s="423"/>
    </row>
    <row r="40" spans="1:20" x14ac:dyDescent="0.25">
      <c r="A40" s="427" t="s">
        <v>790</v>
      </c>
      <c r="B40" s="432" t="s">
        <v>791</v>
      </c>
      <c r="C40" s="428" t="s">
        <v>755</v>
      </c>
      <c r="D40" s="436">
        <f>E40</f>
        <v>0</v>
      </c>
      <c r="E40" s="559">
        <f>E38</f>
        <v>0</v>
      </c>
      <c r="F40" s="553" t="s">
        <v>763</v>
      </c>
      <c r="G40" s="553">
        <f>H40</f>
        <v>0</v>
      </c>
      <c r="H40" s="564">
        <v>0</v>
      </c>
      <c r="I40" s="553" t="s">
        <v>763</v>
      </c>
      <c r="J40" s="553">
        <f>K40</f>
        <v>0</v>
      </c>
      <c r="K40" s="564">
        <v>0</v>
      </c>
      <c r="L40" s="553" t="s">
        <v>763</v>
      </c>
      <c r="M40" s="553">
        <f>N40</f>
        <v>0</v>
      </c>
      <c r="N40" s="564">
        <v>0</v>
      </c>
      <c r="O40" s="553" t="s">
        <v>763</v>
      </c>
      <c r="P40" s="553">
        <f>Q40</f>
        <v>0</v>
      </c>
      <c r="Q40" s="564">
        <v>0</v>
      </c>
      <c r="R40" s="553" t="s">
        <v>763</v>
      </c>
      <c r="S40" s="423"/>
    </row>
    <row r="41" spans="1:20" x14ac:dyDescent="0.25">
      <c r="A41" s="427" t="s">
        <v>792</v>
      </c>
      <c r="B41" s="432" t="s">
        <v>71</v>
      </c>
      <c r="C41" s="428" t="s">
        <v>755</v>
      </c>
      <c r="D41" s="553">
        <f>F41</f>
        <v>0</v>
      </c>
      <c r="E41" s="553" t="s">
        <v>763</v>
      </c>
      <c r="F41" s="561">
        <f>I41+L41+O41+R41</f>
        <v>0</v>
      </c>
      <c r="G41" s="561">
        <f>I41</f>
        <v>0</v>
      </c>
      <c r="H41" s="553" t="s">
        <v>763</v>
      </c>
      <c r="I41" s="553">
        <v>0</v>
      </c>
      <c r="J41" s="561">
        <f>L41</f>
        <v>0</v>
      </c>
      <c r="K41" s="553" t="s">
        <v>763</v>
      </c>
      <c r="L41" s="553">
        <v>0</v>
      </c>
      <c r="M41" s="561">
        <f>O41</f>
        <v>0</v>
      </c>
      <c r="N41" s="553" t="s">
        <v>763</v>
      </c>
      <c r="O41" s="553">
        <v>0</v>
      </c>
      <c r="P41" s="561">
        <f>R41</f>
        <v>0</v>
      </c>
      <c r="Q41" s="553" t="s">
        <v>763</v>
      </c>
      <c r="R41" s="553">
        <v>0</v>
      </c>
      <c r="S41" s="423"/>
    </row>
    <row r="42" spans="1:20" ht="24" x14ac:dyDescent="0.25">
      <c r="A42" s="427" t="s">
        <v>793</v>
      </c>
      <c r="B42" s="432" t="s">
        <v>794</v>
      </c>
      <c r="C42" s="428" t="s">
        <v>755</v>
      </c>
      <c r="D42" s="436">
        <f>G42</f>
        <v>0</v>
      </c>
      <c r="E42" s="436">
        <f>H42</f>
        <v>0</v>
      </c>
      <c r="F42" s="553" t="s">
        <v>763</v>
      </c>
      <c r="G42" s="436">
        <f>H42</f>
        <v>0</v>
      </c>
      <c r="H42" s="559">
        <f>'Додаток 3'!L47</f>
        <v>0</v>
      </c>
      <c r="I42" s="553" t="s">
        <v>763</v>
      </c>
      <c r="J42" s="556">
        <f>K42</f>
        <v>0</v>
      </c>
      <c r="K42" s="565">
        <v>0</v>
      </c>
      <c r="L42" s="556" t="s">
        <v>763</v>
      </c>
      <c r="M42" s="556">
        <f>N42</f>
        <v>0</v>
      </c>
      <c r="N42" s="565">
        <v>0</v>
      </c>
      <c r="O42" s="556" t="s">
        <v>763</v>
      </c>
      <c r="P42" s="556">
        <f>Q42</f>
        <v>0</v>
      </c>
      <c r="Q42" s="565">
        <v>0</v>
      </c>
      <c r="R42" s="556" t="s">
        <v>763</v>
      </c>
      <c r="S42" s="423"/>
    </row>
    <row r="43" spans="1:20" x14ac:dyDescent="0.25">
      <c r="A43" s="427" t="s">
        <v>795</v>
      </c>
      <c r="B43" s="432" t="s">
        <v>796</v>
      </c>
      <c r="C43" s="428" t="s">
        <v>755</v>
      </c>
      <c r="D43" s="436" t="e">
        <f>G43+J43+M43+P43</f>
        <v>#REF!</v>
      </c>
      <c r="E43" s="559" t="e">
        <f>H43+K43+N43+Q43</f>
        <v>#REF!</v>
      </c>
      <c r="F43" s="553" t="s">
        <v>763</v>
      </c>
      <c r="G43" s="436" t="e">
        <f>H43</f>
        <v>#REF!</v>
      </c>
      <c r="H43" s="559" t="e">
        <f>'Додаток 3'!L11+#REF!+#REF!+#REF!+#REF!</f>
        <v>#REF!</v>
      </c>
      <c r="I43" s="553" t="s">
        <v>763</v>
      </c>
      <c r="J43" s="436" t="e">
        <f>K43</f>
        <v>#REF!</v>
      </c>
      <c r="K43" s="559" t="e">
        <f>'Додаток 3'!P11+#REF!+#REF!+#REF!/#REF!*#REF!+#REF!/#REF!*#REF!</f>
        <v>#REF!</v>
      </c>
      <c r="L43" s="553" t="s">
        <v>763</v>
      </c>
      <c r="M43" s="436" t="e">
        <f>N43</f>
        <v>#REF!</v>
      </c>
      <c r="N43" s="559" t="e">
        <f>'Додаток 3'!T11+#REF!+#REF!+#REF!/#REF!*#REF!+#REF!/#REF!*#REF!</f>
        <v>#REF!</v>
      </c>
      <c r="O43" s="553" t="s">
        <v>10</v>
      </c>
      <c r="P43" s="436" t="e">
        <f>Q43</f>
        <v>#REF!</v>
      </c>
      <c r="Q43" s="559" t="e">
        <f>'Додаток 3'!X11+#REF!+#REF!/#REF!*#REF!+#REF!/#REF!*#REF!</f>
        <v>#REF!</v>
      </c>
      <c r="R43" s="553" t="s">
        <v>763</v>
      </c>
      <c r="S43" s="456" t="e">
        <f>'Додаток 3'!H11+#REF!+#REF!+#REF!+#REF!+#REF!</f>
        <v>#REF!</v>
      </c>
      <c r="T43" s="457" t="e">
        <f>E43-S43</f>
        <v>#REF!</v>
      </c>
    </row>
    <row r="44" spans="1:20" ht="24" x14ac:dyDescent="0.25">
      <c r="A44" s="427" t="s">
        <v>797</v>
      </c>
      <c r="B44" s="432" t="s">
        <v>798</v>
      </c>
      <c r="C44" s="428" t="s">
        <v>755</v>
      </c>
      <c r="D44" s="436" t="e">
        <f>G44+J44+M44+P44</f>
        <v>#REF!</v>
      </c>
      <c r="E44" s="553" t="s">
        <v>763</v>
      </c>
      <c r="F44" s="559" t="e">
        <f>I44+L44+O44+R44</f>
        <v>#REF!</v>
      </c>
      <c r="G44" s="436" t="e">
        <f>I44</f>
        <v>#REF!</v>
      </c>
      <c r="H44" s="553" t="s">
        <v>763</v>
      </c>
      <c r="I44" s="559" t="e">
        <f>'Додаток 3'!L12+#REF!+#REF!</f>
        <v>#REF!</v>
      </c>
      <c r="J44" s="436" t="e">
        <f>L44</f>
        <v>#REF!</v>
      </c>
      <c r="K44" s="553" t="s">
        <v>763</v>
      </c>
      <c r="L44" s="559" t="e">
        <f>'Додаток 3'!P12+#REF!+#REF!</f>
        <v>#REF!</v>
      </c>
      <c r="M44" s="436" t="e">
        <f>O44</f>
        <v>#REF!</v>
      </c>
      <c r="N44" s="553" t="s">
        <v>10</v>
      </c>
      <c r="O44" s="559" t="e">
        <f>'Додаток 3'!T12+#REF!+#REF!</f>
        <v>#REF!</v>
      </c>
      <c r="P44" s="436" t="e">
        <f>R44</f>
        <v>#REF!</v>
      </c>
      <c r="Q44" s="553" t="s">
        <v>763</v>
      </c>
      <c r="R44" s="559" t="e">
        <f>'Додаток 3'!X12+#REF!+#REF!</f>
        <v>#REF!</v>
      </c>
      <c r="S44" s="456" t="e">
        <f>'Додаток 3'!H12+#REF!</f>
        <v>#REF!</v>
      </c>
      <c r="T44" s="457" t="e">
        <f>F44-S44</f>
        <v>#REF!</v>
      </c>
    </row>
    <row r="45" spans="1:20" ht="24" x14ac:dyDescent="0.25">
      <c r="A45" s="427" t="s">
        <v>799</v>
      </c>
      <c r="B45" s="432" t="s">
        <v>800</v>
      </c>
      <c r="C45" s="428" t="s">
        <v>755</v>
      </c>
      <c r="D45" s="436" t="e">
        <f>F45</f>
        <v>#REF!</v>
      </c>
      <c r="E45" s="553" t="s">
        <v>763</v>
      </c>
      <c r="F45" s="559" t="e">
        <f>I45+L45+O45+R45</f>
        <v>#REF!</v>
      </c>
      <c r="G45" s="436" t="e">
        <f>I45</f>
        <v>#REF!</v>
      </c>
      <c r="H45" s="553" t="s">
        <v>763</v>
      </c>
      <c r="I45" s="559" t="e">
        <f>'Додаток 3'!L13+#REF!+#REF!+#REF!+#REF!</f>
        <v>#REF!</v>
      </c>
      <c r="J45" s="436" t="e">
        <f>L45</f>
        <v>#REF!</v>
      </c>
      <c r="K45" s="553" t="s">
        <v>763</v>
      </c>
      <c r="L45" s="559" t="e">
        <f>'Додаток 3'!P13+#REF!+#REF!+#REF!/#REF!*#REF!+#REF!/#REF!*#REF!</f>
        <v>#REF!</v>
      </c>
      <c r="M45" s="436" t="e">
        <f>O45</f>
        <v>#REF!</v>
      </c>
      <c r="N45" s="553" t="s">
        <v>10</v>
      </c>
      <c r="O45" s="559" t="e">
        <f>'Додаток 3'!T13+#REF!+#REF!+#REF!/#REF!*#REF!+#REF!/#REF!*#REF!-O46</f>
        <v>#REF!</v>
      </c>
      <c r="P45" s="436" t="e">
        <f>R45</f>
        <v>#REF!</v>
      </c>
      <c r="Q45" s="553" t="s">
        <v>10</v>
      </c>
      <c r="R45" s="559" t="e">
        <f>'Додаток 3'!X13+#REF!+#REF!+#REF!/#REF!*#REF!+#REF!/#REF!*#REF!</f>
        <v>#REF!</v>
      </c>
      <c r="S45" s="456" t="e">
        <f>'Додаток 3'!H13+#REF!+#REF!+#REF!+#REF!+#REF!</f>
        <v>#REF!</v>
      </c>
      <c r="T45" s="457" t="e">
        <f>F45-S45</f>
        <v>#REF!</v>
      </c>
    </row>
    <row r="46" spans="1:20" ht="36" x14ac:dyDescent="0.25">
      <c r="A46" s="427" t="s">
        <v>801</v>
      </c>
      <c r="B46" s="432" t="s">
        <v>802</v>
      </c>
      <c r="C46" s="428" t="s">
        <v>68</v>
      </c>
      <c r="D46" s="556" t="e">
        <f>F46</f>
        <v>#REF!</v>
      </c>
      <c r="E46" s="553" t="s">
        <v>10</v>
      </c>
      <c r="F46" s="556" t="e">
        <f>I46+L46+O46+R46</f>
        <v>#REF!</v>
      </c>
      <c r="G46" s="556">
        <f>I46</f>
        <v>0</v>
      </c>
      <c r="H46" s="556" t="s">
        <v>10</v>
      </c>
      <c r="I46" s="556">
        <v>0</v>
      </c>
      <c r="J46" s="556">
        <f>L46</f>
        <v>0</v>
      </c>
      <c r="K46" s="556" t="s">
        <v>10</v>
      </c>
      <c r="L46" s="556">
        <v>0</v>
      </c>
      <c r="M46" s="556" t="e">
        <f>O46</f>
        <v>#REF!</v>
      </c>
      <c r="N46" s="553" t="s">
        <v>10</v>
      </c>
      <c r="O46" s="556" t="e">
        <f>#REF!/1000</f>
        <v>#REF!</v>
      </c>
      <c r="P46" s="556">
        <f>R46</f>
        <v>0</v>
      </c>
      <c r="Q46" s="556" t="s">
        <v>10</v>
      </c>
      <c r="R46" s="556">
        <v>0</v>
      </c>
      <c r="S46" s="423"/>
    </row>
    <row r="47" spans="1:20" x14ac:dyDescent="0.25">
      <c r="A47" s="427" t="s">
        <v>118</v>
      </c>
      <c r="B47" s="432" t="s">
        <v>803</v>
      </c>
      <c r="C47" s="428" t="s">
        <v>755</v>
      </c>
      <c r="D47" s="436" t="e">
        <f>F47</f>
        <v>#REF!</v>
      </c>
      <c r="E47" s="553" t="s">
        <v>10</v>
      </c>
      <c r="F47" s="555" t="e">
        <f>I47+L47+O47+R47</f>
        <v>#REF!</v>
      </c>
      <c r="G47" s="436" t="e">
        <f>I47</f>
        <v>#REF!</v>
      </c>
      <c r="H47" s="553" t="s">
        <v>10</v>
      </c>
      <c r="I47" s="436" t="e">
        <f>'Додаток 3'!$L$14+#REF!+#REF!+#REF!+#REF!</f>
        <v>#REF!</v>
      </c>
      <c r="J47" s="436" t="e">
        <f>L47</f>
        <v>#REF!</v>
      </c>
      <c r="K47" s="553" t="s">
        <v>10</v>
      </c>
      <c r="L47" s="436" t="e">
        <f>'Додаток 3'!$P$14+#REF!+#REF!+#REF!/#REF!*#REF!+#REF!/#REF!*#REF!</f>
        <v>#REF!</v>
      </c>
      <c r="M47" s="436" t="e">
        <f>O47</f>
        <v>#REF!</v>
      </c>
      <c r="N47" s="553" t="s">
        <v>10</v>
      </c>
      <c r="O47" s="436" t="e">
        <f>'Додаток 3'!$T$14+#REF!+#REF!+#REF!/#REF!*#REF!+#REF!/#REF!*#REF!</f>
        <v>#REF!</v>
      </c>
      <c r="P47" s="436" t="e">
        <f>R47</f>
        <v>#REF!</v>
      </c>
      <c r="Q47" s="553" t="s">
        <v>10</v>
      </c>
      <c r="R47" s="436" t="e">
        <f>'Додаток 3'!$X$14+#REF!+#REF!+#REF!/#REF!*#REF!+#REF!/#REF!*#REF!</f>
        <v>#REF!</v>
      </c>
      <c r="S47" s="456" t="e">
        <f>'Додаток 3'!$H$14+#REF!+#REF!+#REF!+#REF!+#REF!</f>
        <v>#REF!</v>
      </c>
      <c r="T47" s="457" t="e">
        <f>F47-S47</f>
        <v>#REF!</v>
      </c>
    </row>
    <row r="48" spans="1:20" x14ac:dyDescent="0.25">
      <c r="A48" s="427" t="s">
        <v>119</v>
      </c>
      <c r="B48" s="432" t="s">
        <v>804</v>
      </c>
      <c r="C48" s="428" t="s">
        <v>755</v>
      </c>
      <c r="D48" s="553" t="s">
        <v>765</v>
      </c>
      <c r="E48" s="553" t="s">
        <v>10</v>
      </c>
      <c r="F48" s="553"/>
      <c r="G48" s="553"/>
      <c r="H48" s="553" t="s">
        <v>10</v>
      </c>
      <c r="I48" s="436" t="e">
        <f>I50+I51+I52</f>
        <v>#REF!</v>
      </c>
      <c r="J48" s="553"/>
      <c r="K48" s="553" t="s">
        <v>10</v>
      </c>
      <c r="L48" s="436" t="e">
        <f>L50+L51+L52</f>
        <v>#REF!</v>
      </c>
      <c r="M48" s="553"/>
      <c r="N48" s="553" t="s">
        <v>10</v>
      </c>
      <c r="O48" s="436" t="e">
        <f>O50+O51+O52</f>
        <v>#REF!</v>
      </c>
      <c r="P48" s="553"/>
      <c r="Q48" s="553" t="s">
        <v>10</v>
      </c>
      <c r="R48" s="436" t="e">
        <f>R50+R51+R52</f>
        <v>#REF!</v>
      </c>
      <c r="S48" s="423"/>
    </row>
    <row r="49" spans="1:20" x14ac:dyDescent="0.25">
      <c r="A49" s="427"/>
      <c r="B49" s="432" t="s">
        <v>805</v>
      </c>
      <c r="C49" s="428"/>
      <c r="D49" s="553"/>
      <c r="E49" s="553"/>
      <c r="F49" s="553"/>
      <c r="G49" s="553"/>
      <c r="H49" s="553"/>
      <c r="I49" s="553"/>
      <c r="J49" s="553"/>
      <c r="K49" s="553"/>
      <c r="L49" s="553"/>
      <c r="M49" s="553"/>
      <c r="N49" s="553"/>
      <c r="O49" s="553"/>
      <c r="P49" s="553"/>
      <c r="Q49" s="553"/>
      <c r="R49" s="553"/>
      <c r="S49" s="423"/>
    </row>
    <row r="50" spans="1:20" ht="24" x14ac:dyDescent="0.25">
      <c r="A50" s="427" t="s">
        <v>806</v>
      </c>
      <c r="B50" s="432" t="s">
        <v>807</v>
      </c>
      <c r="C50" s="428" t="s">
        <v>755</v>
      </c>
      <c r="D50" s="436" t="e">
        <f t="shared" ref="D50:D57" si="2">F50</f>
        <v>#REF!</v>
      </c>
      <c r="E50" s="553" t="s">
        <v>10</v>
      </c>
      <c r="F50" s="555" t="e">
        <f t="shared" ref="F50:F57" si="3">I50+L50+O50+R50</f>
        <v>#REF!</v>
      </c>
      <c r="G50" s="436" t="e">
        <f t="shared" ref="G50:G57" si="4">I50</f>
        <v>#REF!</v>
      </c>
      <c r="H50" s="553" t="s">
        <v>10</v>
      </c>
      <c r="I50" s="436" t="e">
        <f>'Додаток 3'!L16+#REF!+#REF!+#REF!+#REF!</f>
        <v>#REF!</v>
      </c>
      <c r="J50" s="436" t="e">
        <f t="shared" ref="J50:J57" si="5">L50</f>
        <v>#REF!</v>
      </c>
      <c r="K50" s="553" t="s">
        <v>10</v>
      </c>
      <c r="L50" s="436" t="e">
        <f>'Додаток 3'!P16+#REF!+#REF!+#REF!/#REF!*#REF!+#REF!/#REF!*#REF!</f>
        <v>#REF!</v>
      </c>
      <c r="M50" s="436" t="e">
        <f t="shared" ref="M50:M57" si="6">O50</f>
        <v>#REF!</v>
      </c>
      <c r="N50" s="553" t="s">
        <v>10</v>
      </c>
      <c r="O50" s="436" t="e">
        <f>'Додаток 3'!T16+#REF!+#REF!+#REF!/#REF!*#REF!+#REF!/#REF!*#REF!</f>
        <v>#REF!</v>
      </c>
      <c r="P50" s="436" t="e">
        <f t="shared" ref="P50:P57" si="7">R50</f>
        <v>#REF!</v>
      </c>
      <c r="Q50" s="553" t="s">
        <v>10</v>
      </c>
      <c r="R50" s="436" t="e">
        <f>'Додаток 3'!X16+#REF!+#REF!+#REF!/#REF!*#REF!+#REF!/#REF!*#REF!</f>
        <v>#REF!</v>
      </c>
      <c r="S50" s="456" t="e">
        <f>'Додаток 3'!H16+#REF!+#REF!+#REF!+#REF!+#REF!</f>
        <v>#REF!</v>
      </c>
      <c r="T50" s="457" t="e">
        <f>F50-S50</f>
        <v>#REF!</v>
      </c>
    </row>
    <row r="51" spans="1:20" ht="36" x14ac:dyDescent="0.25">
      <c r="A51" s="427" t="s">
        <v>808</v>
      </c>
      <c r="B51" s="432" t="s">
        <v>809</v>
      </c>
      <c r="C51" s="428" t="s">
        <v>755</v>
      </c>
      <c r="D51" s="436" t="e">
        <f t="shared" si="2"/>
        <v>#REF!</v>
      </c>
      <c r="E51" s="553" t="s">
        <v>10</v>
      </c>
      <c r="F51" s="555" t="e">
        <f t="shared" si="3"/>
        <v>#REF!</v>
      </c>
      <c r="G51" s="436" t="e">
        <f t="shared" si="4"/>
        <v>#REF!</v>
      </c>
      <c r="H51" s="553" t="s">
        <v>10</v>
      </c>
      <c r="I51" s="436" t="e">
        <f>'Додаток 3'!L17+#REF!+#REF!+#REF!+#REF!</f>
        <v>#REF!</v>
      </c>
      <c r="J51" s="436" t="e">
        <f t="shared" si="5"/>
        <v>#REF!</v>
      </c>
      <c r="K51" s="553" t="s">
        <v>10</v>
      </c>
      <c r="L51" s="436" t="e">
        <f>'Додаток 3'!P17+#REF!+#REF!+#REF!/#REF!*#REF!+#REF!/#REF!*#REF!</f>
        <v>#REF!</v>
      </c>
      <c r="M51" s="436" t="e">
        <f t="shared" si="6"/>
        <v>#REF!</v>
      </c>
      <c r="N51" s="553" t="s">
        <v>10</v>
      </c>
      <c r="O51" s="436" t="e">
        <f>'Додаток 3'!T17+#REF!+#REF!+#REF!/#REF!*#REF!+#REF!/#REF!*#REF!</f>
        <v>#REF!</v>
      </c>
      <c r="P51" s="436" t="e">
        <f t="shared" si="7"/>
        <v>#REF!</v>
      </c>
      <c r="Q51" s="553" t="s">
        <v>10</v>
      </c>
      <c r="R51" s="436" t="e">
        <f>'Додаток 3'!X17+#REF!+#REF!+#REF!/#REF!*#REF!+#REF!/#REF!*#REF!</f>
        <v>#REF!</v>
      </c>
      <c r="S51" s="456" t="e">
        <f>'Додаток 3'!H17+#REF!+#REF!+#REF!+#REF!+#REF!</f>
        <v>#REF!</v>
      </c>
      <c r="T51" s="457" t="e">
        <f>F51-S51</f>
        <v>#REF!</v>
      </c>
    </row>
    <row r="52" spans="1:20" x14ac:dyDescent="0.25">
      <c r="A52" s="427" t="s">
        <v>810</v>
      </c>
      <c r="B52" s="432" t="s">
        <v>16</v>
      </c>
      <c r="C52" s="428" t="s">
        <v>755</v>
      </c>
      <c r="D52" s="436" t="e">
        <f t="shared" si="2"/>
        <v>#REF!</v>
      </c>
      <c r="E52" s="553" t="s">
        <v>10</v>
      </c>
      <c r="F52" s="555" t="e">
        <f t="shared" si="3"/>
        <v>#REF!</v>
      </c>
      <c r="G52" s="436" t="e">
        <f t="shared" si="4"/>
        <v>#REF!</v>
      </c>
      <c r="H52" s="553" t="s">
        <v>10</v>
      </c>
      <c r="I52" s="436" t="e">
        <f>'Додаток 3'!L19+#REF!+#REF!+#REF!+#REF!</f>
        <v>#REF!</v>
      </c>
      <c r="J52" s="436" t="e">
        <f t="shared" si="5"/>
        <v>#REF!</v>
      </c>
      <c r="K52" s="553" t="s">
        <v>10</v>
      </c>
      <c r="L52" s="436" t="e">
        <f>#REF!/#REF!*#REF!+#REF!/#REF!*#REF!+'Додаток 3'!P19+#REF!+#REF!+#REF!/#REF!*#REF!+#REF!/#REF!*#REF!</f>
        <v>#REF!</v>
      </c>
      <c r="M52" s="436" t="e">
        <f t="shared" si="6"/>
        <v>#REF!</v>
      </c>
      <c r="N52" s="553" t="s">
        <v>10</v>
      </c>
      <c r="O52" s="436" t="e">
        <f>#REF!/#REF!*#REF!+#REF!/#REF!*#REF!+'Додаток 3'!T19+#REF!+#REF!+#REF!/#REF!*#REF!+#REF!/#REF!*#REF!</f>
        <v>#REF!</v>
      </c>
      <c r="P52" s="436" t="e">
        <f t="shared" si="7"/>
        <v>#REF!</v>
      </c>
      <c r="Q52" s="553" t="s">
        <v>10</v>
      </c>
      <c r="R52" s="436" t="e">
        <f>#REF!/#REF!*#REF!+#REF!/#REF!*#REF!+'Додаток 3'!X19+#REF!+#REF!+#REF!/#REF!*#REF!+#REF!/#REF!*#REF!</f>
        <v>#REF!</v>
      </c>
      <c r="S52" s="456" t="e">
        <f>'Додаток 3'!H19+#REF!+#REF!+#REF!+#REF!+#REF!</f>
        <v>#REF!</v>
      </c>
      <c r="T52" s="457" t="e">
        <f>F52-S52</f>
        <v>#REF!</v>
      </c>
    </row>
    <row r="53" spans="1:20" x14ac:dyDescent="0.25">
      <c r="A53" s="427" t="s">
        <v>59</v>
      </c>
      <c r="B53" s="432" t="s">
        <v>811</v>
      </c>
      <c r="C53" s="428" t="s">
        <v>755</v>
      </c>
      <c r="D53" s="436" t="e">
        <f t="shared" si="2"/>
        <v>#REF!</v>
      </c>
      <c r="E53" s="553" t="s">
        <v>763</v>
      </c>
      <c r="F53" s="555" t="e">
        <f t="shared" si="3"/>
        <v>#REF!</v>
      </c>
      <c r="G53" s="436" t="e">
        <f t="shared" si="4"/>
        <v>#REF!</v>
      </c>
      <c r="H53" s="553" t="s">
        <v>763</v>
      </c>
      <c r="I53" s="436" t="e">
        <f>'Додаток 3'!L21+#REF!+#REF!+#REF!+#REF!</f>
        <v>#REF!</v>
      </c>
      <c r="J53" s="436" t="e">
        <f t="shared" si="5"/>
        <v>#REF!</v>
      </c>
      <c r="K53" s="553" t="s">
        <v>10</v>
      </c>
      <c r="L53" s="436" t="e">
        <f>'Додаток 3'!P21+#REF!+#REF!+#REF!/#REF!*#REF!+#REF!/#REF!*#REF!</f>
        <v>#REF!</v>
      </c>
      <c r="M53" s="436" t="e">
        <f t="shared" si="6"/>
        <v>#REF!</v>
      </c>
      <c r="N53" s="553" t="s">
        <v>10</v>
      </c>
      <c r="O53" s="436" t="e">
        <f>'Додаток 3'!T21+#REF!+#REF!+#REF!/#REF!*#REF!+#REF!/#REF!*#REF!</f>
        <v>#REF!</v>
      </c>
      <c r="P53" s="436" t="e">
        <f t="shared" si="7"/>
        <v>#REF!</v>
      </c>
      <c r="Q53" s="553" t="s">
        <v>10</v>
      </c>
      <c r="R53" s="436" t="e">
        <f>'Додаток 3'!X21+#REF!+#REF!/#REF!*#REF!+#REF!/#REF!*#REF!</f>
        <v>#REF!</v>
      </c>
      <c r="S53" s="456" t="e">
        <f>'Додаток 3'!H21+#REF!+#REF!+#REF!+#REF!+#REF!</f>
        <v>#REF!</v>
      </c>
      <c r="T53" s="457" t="e">
        <f>F53-S53</f>
        <v>#REF!</v>
      </c>
    </row>
    <row r="54" spans="1:20" x14ac:dyDescent="0.25">
      <c r="A54" s="429" t="s">
        <v>544</v>
      </c>
      <c r="B54" s="430" t="s">
        <v>812</v>
      </c>
      <c r="C54" s="428" t="s">
        <v>68</v>
      </c>
      <c r="D54" s="436" t="e">
        <f t="shared" si="2"/>
        <v>#REF!</v>
      </c>
      <c r="E54" s="553" t="s">
        <v>763</v>
      </c>
      <c r="F54" s="555" t="e">
        <f t="shared" si="3"/>
        <v>#REF!</v>
      </c>
      <c r="G54" s="436" t="e">
        <f t="shared" si="4"/>
        <v>#REF!</v>
      </c>
      <c r="H54" s="553" t="s">
        <v>763</v>
      </c>
      <c r="I54" s="436" t="e">
        <f>'Додаток 3'!L26+#REF!+#REF!+#REF!+#REF!</f>
        <v>#REF!</v>
      </c>
      <c r="J54" s="436" t="e">
        <f t="shared" si="5"/>
        <v>#REF!</v>
      </c>
      <c r="K54" s="553" t="s">
        <v>763</v>
      </c>
      <c r="L54" s="556" t="e">
        <f>'Додаток 3'!P26+#REF!+#REF!+#REF!/#REF!*#REF!+#REF!/#REF!*#REF!</f>
        <v>#REF!</v>
      </c>
      <c r="M54" s="436" t="e">
        <f t="shared" si="6"/>
        <v>#REF!</v>
      </c>
      <c r="N54" s="553" t="s">
        <v>10</v>
      </c>
      <c r="O54" s="556" t="e">
        <f>'Додаток 3'!T26+#REF!+#REF!+#REF!/#REF!*#REF!+#REF!/#REF!*#REF!</f>
        <v>#REF!</v>
      </c>
      <c r="P54" s="436" t="e">
        <f t="shared" si="7"/>
        <v>#REF!</v>
      </c>
      <c r="Q54" s="553" t="s">
        <v>763</v>
      </c>
      <c r="R54" s="554" t="e">
        <f>'Додаток 3'!X26+#REF!+#REF!/#REF!*#REF!+#REF!/#REF!*#REF!</f>
        <v>#REF!</v>
      </c>
      <c r="S54" s="456" t="e">
        <f>'Додаток 3'!H26+#REF!+#REF!+#REF!+#REF!+#REF!</f>
        <v>#REF!</v>
      </c>
      <c r="T54" s="457" t="e">
        <f>F54-S54</f>
        <v>#REF!</v>
      </c>
    </row>
    <row r="55" spans="1:20" x14ac:dyDescent="0.25">
      <c r="A55" s="429" t="s">
        <v>533</v>
      </c>
      <c r="B55" s="430" t="s">
        <v>813</v>
      </c>
      <c r="C55" s="428" t="s">
        <v>68</v>
      </c>
      <c r="D55" s="436">
        <f t="shared" si="2"/>
        <v>0</v>
      </c>
      <c r="E55" s="553" t="s">
        <v>763</v>
      </c>
      <c r="F55" s="555">
        <f t="shared" si="3"/>
        <v>0</v>
      </c>
      <c r="G55" s="556">
        <f t="shared" si="4"/>
        <v>0</v>
      </c>
      <c r="H55" s="553" t="s">
        <v>763</v>
      </c>
      <c r="I55" s="556">
        <v>0</v>
      </c>
      <c r="J55" s="556">
        <f t="shared" si="5"/>
        <v>0</v>
      </c>
      <c r="K55" s="553" t="s">
        <v>763</v>
      </c>
      <c r="L55" s="556">
        <v>0</v>
      </c>
      <c r="M55" s="556">
        <f t="shared" si="6"/>
        <v>0</v>
      </c>
      <c r="N55" s="553" t="s">
        <v>763</v>
      </c>
      <c r="O55" s="556">
        <v>0</v>
      </c>
      <c r="P55" s="556">
        <f t="shared" si="7"/>
        <v>0</v>
      </c>
      <c r="Q55" s="553" t="s">
        <v>763</v>
      </c>
      <c r="R55" s="556">
        <v>0</v>
      </c>
      <c r="S55" s="423"/>
      <c r="T55" s="457"/>
    </row>
    <row r="56" spans="1:20" x14ac:dyDescent="0.25">
      <c r="A56" s="429" t="s">
        <v>545</v>
      </c>
      <c r="B56" s="430" t="s">
        <v>814</v>
      </c>
      <c r="C56" s="428" t="s">
        <v>68</v>
      </c>
      <c r="D56" s="436">
        <f t="shared" si="2"/>
        <v>0</v>
      </c>
      <c r="E56" s="553" t="s">
        <v>763</v>
      </c>
      <c r="F56" s="555">
        <f t="shared" si="3"/>
        <v>0</v>
      </c>
      <c r="G56" s="556">
        <f t="shared" si="4"/>
        <v>0</v>
      </c>
      <c r="H56" s="553" t="s">
        <v>763</v>
      </c>
      <c r="I56" s="556">
        <v>0</v>
      </c>
      <c r="J56" s="556">
        <f t="shared" si="5"/>
        <v>0</v>
      </c>
      <c r="K56" s="553" t="s">
        <v>763</v>
      </c>
      <c r="L56" s="556">
        <v>0</v>
      </c>
      <c r="M56" s="556">
        <f t="shared" si="6"/>
        <v>0</v>
      </c>
      <c r="N56" s="553" t="s">
        <v>763</v>
      </c>
      <c r="O56" s="556">
        <v>0</v>
      </c>
      <c r="P56" s="556">
        <f t="shared" si="7"/>
        <v>0</v>
      </c>
      <c r="Q56" s="553" t="s">
        <v>763</v>
      </c>
      <c r="R56" s="556">
        <v>0</v>
      </c>
      <c r="S56" s="423"/>
      <c r="T56" s="457"/>
    </row>
    <row r="57" spans="1:20" x14ac:dyDescent="0.25">
      <c r="A57" s="429" t="s">
        <v>546</v>
      </c>
      <c r="B57" s="430" t="s">
        <v>815</v>
      </c>
      <c r="C57" s="428" t="s">
        <v>68</v>
      </c>
      <c r="D57" s="436" t="e">
        <f t="shared" si="2"/>
        <v>#REF!</v>
      </c>
      <c r="E57" s="553" t="s">
        <v>763</v>
      </c>
      <c r="F57" s="555" t="e">
        <f t="shared" si="3"/>
        <v>#REF!</v>
      </c>
      <c r="G57" s="436" t="e">
        <f t="shared" si="4"/>
        <v>#REF!</v>
      </c>
      <c r="H57" s="553" t="s">
        <v>763</v>
      </c>
      <c r="I57" s="436" t="e">
        <f>'Додаток 3'!L55+#REF!+#REF!+#REF!+#REF!</f>
        <v>#REF!</v>
      </c>
      <c r="J57" s="556" t="e">
        <f t="shared" si="5"/>
        <v>#REF!</v>
      </c>
      <c r="K57" s="553" t="s">
        <v>763</v>
      </c>
      <c r="L57" s="436" t="e">
        <f>'Додаток 3'!P55+#REF!+#REF!</f>
        <v>#REF!</v>
      </c>
      <c r="M57" s="556" t="e">
        <f t="shared" si="6"/>
        <v>#REF!</v>
      </c>
      <c r="N57" s="553" t="s">
        <v>10</v>
      </c>
      <c r="O57" s="436" t="e">
        <f>'Додаток 3'!T55+#REF!+#REF!</f>
        <v>#REF!</v>
      </c>
      <c r="P57" s="556" t="e">
        <f t="shared" si="7"/>
        <v>#REF!</v>
      </c>
      <c r="Q57" s="553" t="s">
        <v>763</v>
      </c>
      <c r="R57" s="555" t="e">
        <f>'Додаток 3'!X55+#REF!+#REF!</f>
        <v>#REF!</v>
      </c>
      <c r="S57" s="456" t="e">
        <f>'Додаток 3'!H55+#REF!+#REF!+#REF!+#REF!</f>
        <v>#REF!</v>
      </c>
      <c r="T57" s="457" t="e">
        <f>F57-S57</f>
        <v>#REF!</v>
      </c>
    </row>
    <row r="58" spans="1:20" ht="36" x14ac:dyDescent="0.25">
      <c r="A58" s="429" t="s">
        <v>547</v>
      </c>
      <c r="B58" s="430" t="s">
        <v>816</v>
      </c>
      <c r="C58" s="428" t="s">
        <v>68</v>
      </c>
      <c r="D58" s="559" t="e">
        <f>D25+D54+D55+D56</f>
        <v>#REF!</v>
      </c>
      <c r="E58" s="559" t="e">
        <f>E25</f>
        <v>#REF!</v>
      </c>
      <c r="F58" s="559" t="e">
        <f t="shared" ref="F58:R58" si="8">F25+F54+F55+F56</f>
        <v>#REF!</v>
      </c>
      <c r="G58" s="559" t="e">
        <f t="shared" si="8"/>
        <v>#REF!</v>
      </c>
      <c r="H58" s="559" t="e">
        <f>H25</f>
        <v>#REF!</v>
      </c>
      <c r="I58" s="559" t="e">
        <f t="shared" si="8"/>
        <v>#REF!</v>
      </c>
      <c r="J58" s="559" t="e">
        <f t="shared" si="8"/>
        <v>#REF!</v>
      </c>
      <c r="K58" s="559" t="e">
        <f>K25</f>
        <v>#REF!</v>
      </c>
      <c r="L58" s="559" t="e">
        <f t="shared" si="8"/>
        <v>#REF!</v>
      </c>
      <c r="M58" s="559" t="e">
        <f t="shared" si="8"/>
        <v>#REF!</v>
      </c>
      <c r="N58" s="559" t="e">
        <f>N25</f>
        <v>#REF!</v>
      </c>
      <c r="O58" s="559" t="e">
        <f t="shared" si="8"/>
        <v>#REF!</v>
      </c>
      <c r="P58" s="559" t="e">
        <f t="shared" si="8"/>
        <v>#REF!</v>
      </c>
      <c r="Q58" s="559" t="e">
        <f>Q25</f>
        <v>#REF!</v>
      </c>
      <c r="R58" s="559" t="e">
        <f t="shared" si="8"/>
        <v>#REF!</v>
      </c>
      <c r="S58" s="423"/>
    </row>
    <row r="59" spans="1:20" ht="24" x14ac:dyDescent="0.25">
      <c r="A59" s="429" t="s">
        <v>548</v>
      </c>
      <c r="B59" s="430" t="s">
        <v>817</v>
      </c>
      <c r="C59" s="428" t="s">
        <v>68</v>
      </c>
      <c r="D59" s="436" t="e">
        <f>D58+D57</f>
        <v>#REF!</v>
      </c>
      <c r="E59" s="436" t="e">
        <f>E58</f>
        <v>#REF!</v>
      </c>
      <c r="F59" s="436" t="e">
        <f t="shared" ref="F59:R59" si="9">F58+F57</f>
        <v>#REF!</v>
      </c>
      <c r="G59" s="436" t="e">
        <f t="shared" si="9"/>
        <v>#REF!</v>
      </c>
      <c r="H59" s="436" t="e">
        <f>H58</f>
        <v>#REF!</v>
      </c>
      <c r="I59" s="436" t="e">
        <f t="shared" si="9"/>
        <v>#REF!</v>
      </c>
      <c r="J59" s="436" t="e">
        <f t="shared" si="9"/>
        <v>#REF!</v>
      </c>
      <c r="K59" s="436" t="e">
        <f>K58</f>
        <v>#REF!</v>
      </c>
      <c r="L59" s="436" t="e">
        <f t="shared" si="9"/>
        <v>#REF!</v>
      </c>
      <c r="M59" s="436" t="e">
        <f t="shared" si="9"/>
        <v>#REF!</v>
      </c>
      <c r="N59" s="436" t="e">
        <f>N58</f>
        <v>#REF!</v>
      </c>
      <c r="O59" s="436" t="e">
        <f t="shared" si="9"/>
        <v>#REF!</v>
      </c>
      <c r="P59" s="436" t="e">
        <f t="shared" si="9"/>
        <v>#REF!</v>
      </c>
      <c r="Q59" s="436" t="e">
        <f>Q58</f>
        <v>#REF!</v>
      </c>
      <c r="R59" s="436" t="e">
        <f t="shared" si="9"/>
        <v>#REF!</v>
      </c>
      <c r="S59" s="423"/>
    </row>
    <row r="60" spans="1:20" x14ac:dyDescent="0.25">
      <c r="A60" s="429" t="s">
        <v>549</v>
      </c>
      <c r="B60" s="430" t="s">
        <v>818</v>
      </c>
      <c r="C60" s="428" t="s">
        <v>68</v>
      </c>
      <c r="D60" s="555">
        <f>G60+J60+M60+P60</f>
        <v>0</v>
      </c>
      <c r="E60" s="431" t="s">
        <v>10</v>
      </c>
      <c r="F60" s="555">
        <f>I60+L60+O60+R60</f>
        <v>0</v>
      </c>
      <c r="G60" s="556">
        <f>I60</f>
        <v>0</v>
      </c>
      <c r="H60" s="458" t="s">
        <v>10</v>
      </c>
      <c r="I60" s="458">
        <v>0</v>
      </c>
      <c r="J60" s="556">
        <f>L60</f>
        <v>0</v>
      </c>
      <c r="K60" s="458" t="s">
        <v>10</v>
      </c>
      <c r="L60" s="458">
        <v>0</v>
      </c>
      <c r="M60" s="556">
        <f>O60</f>
        <v>0</v>
      </c>
      <c r="N60" s="458" t="s">
        <v>10</v>
      </c>
      <c r="O60" s="458">
        <v>0</v>
      </c>
      <c r="P60" s="556">
        <f>R60</f>
        <v>0</v>
      </c>
      <c r="Q60" s="458" t="s">
        <v>10</v>
      </c>
      <c r="R60" s="458">
        <v>0</v>
      </c>
      <c r="S60" s="423"/>
    </row>
    <row r="61" spans="1:20" ht="24" x14ac:dyDescent="0.25">
      <c r="A61" s="429" t="s">
        <v>550</v>
      </c>
      <c r="B61" s="430" t="s">
        <v>819</v>
      </c>
      <c r="C61" s="428" t="s">
        <v>820</v>
      </c>
      <c r="D61" s="555" t="e">
        <f>(D59+D60)/D10*1000</f>
        <v>#REF!</v>
      </c>
      <c r="E61" s="559" t="e">
        <f>(E59)/E10*1000</f>
        <v>#REF!</v>
      </c>
      <c r="F61" s="559" t="s">
        <v>10</v>
      </c>
      <c r="G61" s="555" t="e">
        <f>(G59+G60)/G10*1000</f>
        <v>#REF!</v>
      </c>
      <c r="H61" s="559" t="e">
        <f>(H59)/H10*1000</f>
        <v>#REF!</v>
      </c>
      <c r="I61" s="559" t="s">
        <v>10</v>
      </c>
      <c r="J61" s="555" t="e">
        <f>(J59+J60)/J10*1000</f>
        <v>#REF!</v>
      </c>
      <c r="K61" s="559" t="e">
        <f>(K59)/K10*1000</f>
        <v>#REF!</v>
      </c>
      <c r="L61" s="559" t="s">
        <v>10</v>
      </c>
      <c r="M61" s="555" t="e">
        <f>(M59+M60)/M10*1000</f>
        <v>#REF!</v>
      </c>
      <c r="N61" s="559" t="e">
        <f>(N59)/N10*1000</f>
        <v>#REF!</v>
      </c>
      <c r="O61" s="559" t="s">
        <v>10</v>
      </c>
      <c r="P61" s="555" t="e">
        <f>(P59+P60)/P10*1000</f>
        <v>#REF!</v>
      </c>
      <c r="Q61" s="559" t="e">
        <f>(Q59)/Q10*1000</f>
        <v>#REF!</v>
      </c>
      <c r="R61" s="559" t="s">
        <v>10</v>
      </c>
      <c r="S61" s="423"/>
    </row>
    <row r="62" spans="1:20" x14ac:dyDescent="0.25">
      <c r="A62" s="429" t="s">
        <v>559</v>
      </c>
      <c r="B62" s="430" t="s">
        <v>821</v>
      </c>
      <c r="C62" s="428" t="s">
        <v>606</v>
      </c>
      <c r="D62" s="436" t="e">
        <f>F62</f>
        <v>#REF!</v>
      </c>
      <c r="E62" s="553" t="s">
        <v>10</v>
      </c>
      <c r="F62" s="436" t="e">
        <f>I62+L62+O62+R62</f>
        <v>#REF!</v>
      </c>
      <c r="G62" s="436" t="e">
        <f>I62</f>
        <v>#REF!</v>
      </c>
      <c r="H62" s="553" t="s">
        <v>10</v>
      </c>
      <c r="I62" s="436" t="e">
        <f>'Додаток 3'!L58+#REF!+#REF!+#REF!+#REF!</f>
        <v>#REF!</v>
      </c>
      <c r="J62" s="436" t="e">
        <f>L62</f>
        <v>#REF!</v>
      </c>
      <c r="K62" s="553" t="s">
        <v>10</v>
      </c>
      <c r="L62" s="436" t="e">
        <f>'Додаток 3'!P58+#REF!+#REF!+#REF!+#REF!</f>
        <v>#REF!</v>
      </c>
      <c r="M62" s="436" t="e">
        <f>O62</f>
        <v>#REF!</v>
      </c>
      <c r="N62" s="553" t="s">
        <v>10</v>
      </c>
      <c r="O62" s="436" t="e">
        <f>'Додаток 3'!T58+#REF!+#REF!</f>
        <v>#REF!</v>
      </c>
      <c r="P62" s="436" t="e">
        <f>R62</f>
        <v>#REF!</v>
      </c>
      <c r="Q62" s="553" t="s">
        <v>10</v>
      </c>
      <c r="R62" s="436" t="e">
        <f>'Додаток 3'!X58+#REF!+#REF!</f>
        <v>#REF!</v>
      </c>
      <c r="S62" s="423"/>
    </row>
    <row r="63" spans="1:20" ht="24" x14ac:dyDescent="0.25">
      <c r="A63" s="429" t="s">
        <v>560</v>
      </c>
      <c r="B63" s="430" t="s">
        <v>822</v>
      </c>
      <c r="C63" s="428" t="s">
        <v>606</v>
      </c>
      <c r="D63" s="436" t="e">
        <f>D59+D60+D62</f>
        <v>#REF!</v>
      </c>
      <c r="E63" s="436" t="e">
        <f>E59</f>
        <v>#REF!</v>
      </c>
      <c r="F63" s="436" t="e">
        <f>F59+F60+F62</f>
        <v>#REF!</v>
      </c>
      <c r="G63" s="436" t="e">
        <f>G59+G60+G62</f>
        <v>#REF!</v>
      </c>
      <c r="H63" s="436" t="e">
        <f>H59</f>
        <v>#REF!</v>
      </c>
      <c r="I63" s="436" t="e">
        <f>I59+I60+I62</f>
        <v>#REF!</v>
      </c>
      <c r="J63" s="436" t="e">
        <f>J59+J60+J62</f>
        <v>#REF!</v>
      </c>
      <c r="K63" s="436" t="e">
        <f>K59</f>
        <v>#REF!</v>
      </c>
      <c r="L63" s="436" t="e">
        <f>L59+L60+L62</f>
        <v>#REF!</v>
      </c>
      <c r="M63" s="436" t="e">
        <f>M59+M60+M62</f>
        <v>#REF!</v>
      </c>
      <c r="N63" s="436" t="e">
        <f>N59</f>
        <v>#REF!</v>
      </c>
      <c r="O63" s="436" t="e">
        <f>O59+O60+O62</f>
        <v>#REF!</v>
      </c>
      <c r="P63" s="436" t="e">
        <f>P59+P60+P62</f>
        <v>#REF!</v>
      </c>
      <c r="Q63" s="436" t="e">
        <f>Q59</f>
        <v>#REF!</v>
      </c>
      <c r="R63" s="436" t="e">
        <f>R59+R60+R62</f>
        <v>#REF!</v>
      </c>
      <c r="S63" s="423"/>
    </row>
    <row r="64" spans="1:20" ht="36" x14ac:dyDescent="0.25">
      <c r="A64" s="429" t="s">
        <v>561</v>
      </c>
      <c r="B64" s="430" t="s">
        <v>823</v>
      </c>
      <c r="C64" s="428" t="s">
        <v>820</v>
      </c>
      <c r="D64" s="556" t="e">
        <f>D63/D10*1000</f>
        <v>#REF!</v>
      </c>
      <c r="E64" s="553" t="s">
        <v>763</v>
      </c>
      <c r="F64" s="553" t="s">
        <v>763</v>
      </c>
      <c r="G64" s="556" t="e">
        <f>G63/G10*1000</f>
        <v>#REF!</v>
      </c>
      <c r="H64" s="553" t="s">
        <v>763</v>
      </c>
      <c r="I64" s="553" t="s">
        <v>763</v>
      </c>
      <c r="J64" s="556" t="e">
        <f>J63/J10*1000</f>
        <v>#REF!</v>
      </c>
      <c r="K64" s="553" t="s">
        <v>763</v>
      </c>
      <c r="L64" s="553" t="s">
        <v>763</v>
      </c>
      <c r="M64" s="556" t="e">
        <f>M63/M10*1000</f>
        <v>#REF!</v>
      </c>
      <c r="N64" s="553" t="s">
        <v>10</v>
      </c>
      <c r="O64" s="553" t="s">
        <v>10</v>
      </c>
      <c r="P64" s="556" t="e">
        <f>P63/P10*1000</f>
        <v>#REF!</v>
      </c>
      <c r="Q64" s="553" t="s">
        <v>763</v>
      </c>
      <c r="R64" s="553" t="s">
        <v>763</v>
      </c>
      <c r="S64" s="423"/>
    </row>
    <row r="65" spans="1:19" ht="36" x14ac:dyDescent="0.25">
      <c r="A65" s="429" t="s">
        <v>562</v>
      </c>
      <c r="B65" s="430" t="s">
        <v>824</v>
      </c>
      <c r="C65" s="428" t="s">
        <v>820</v>
      </c>
      <c r="D65" s="556" t="e">
        <f>D64*1.2</f>
        <v>#REF!</v>
      </c>
      <c r="E65" s="553" t="s">
        <v>763</v>
      </c>
      <c r="F65" s="553" t="s">
        <v>763</v>
      </c>
      <c r="G65" s="556" t="e">
        <f>G64*1.2</f>
        <v>#REF!</v>
      </c>
      <c r="H65" s="553" t="s">
        <v>763</v>
      </c>
      <c r="I65" s="553" t="s">
        <v>763</v>
      </c>
      <c r="J65" s="556" t="e">
        <f>J64*1.2</f>
        <v>#REF!</v>
      </c>
      <c r="K65" s="553" t="s">
        <v>763</v>
      </c>
      <c r="L65" s="553" t="s">
        <v>763</v>
      </c>
      <c r="M65" s="556" t="e">
        <f>M64*1.2</f>
        <v>#REF!</v>
      </c>
      <c r="N65" s="553" t="s">
        <v>10</v>
      </c>
      <c r="O65" s="553" t="s">
        <v>10</v>
      </c>
      <c r="P65" s="556" t="e">
        <f>P64*1.2</f>
        <v>#REF!</v>
      </c>
      <c r="Q65" s="553" t="s">
        <v>763</v>
      </c>
      <c r="R65" s="553" t="s">
        <v>763</v>
      </c>
      <c r="S65" s="423"/>
    </row>
    <row r="66" spans="1:19" ht="36" x14ac:dyDescent="0.25">
      <c r="A66" s="429" t="s">
        <v>825</v>
      </c>
      <c r="B66" s="430" t="s">
        <v>826</v>
      </c>
      <c r="C66" s="428" t="s">
        <v>765</v>
      </c>
      <c r="D66" s="553" t="s">
        <v>10</v>
      </c>
      <c r="E66" s="436" t="e">
        <f>E67</f>
        <v>#REF!</v>
      </c>
      <c r="F66" s="436" t="e">
        <f>F68</f>
        <v>#REF!</v>
      </c>
      <c r="G66" s="553" t="s">
        <v>10</v>
      </c>
      <c r="H66" s="436" t="e">
        <f>H67</f>
        <v>#REF!</v>
      </c>
      <c r="I66" s="436" t="e">
        <f>I68</f>
        <v>#REF!</v>
      </c>
      <c r="J66" s="553" t="s">
        <v>10</v>
      </c>
      <c r="K66" s="436" t="e">
        <f>K67</f>
        <v>#REF!</v>
      </c>
      <c r="L66" s="436" t="e">
        <f>L68</f>
        <v>#REF!</v>
      </c>
      <c r="M66" s="553" t="s">
        <v>10</v>
      </c>
      <c r="N66" s="436" t="e">
        <f>N67</f>
        <v>#REF!</v>
      </c>
      <c r="O66" s="436" t="e">
        <f>O68</f>
        <v>#REF!</v>
      </c>
      <c r="P66" s="553" t="s">
        <v>10</v>
      </c>
      <c r="Q66" s="436" t="e">
        <f>Q67</f>
        <v>#REF!</v>
      </c>
      <c r="R66" s="436" t="e">
        <f>R68</f>
        <v>#REF!</v>
      </c>
      <c r="S66" s="423"/>
    </row>
    <row r="67" spans="1:19" x14ac:dyDescent="0.25">
      <c r="A67" s="427" t="s">
        <v>827</v>
      </c>
      <c r="B67" s="432" t="s">
        <v>828</v>
      </c>
      <c r="C67" s="428" t="s">
        <v>820</v>
      </c>
      <c r="D67" s="436" t="e">
        <f>E67</f>
        <v>#REF!</v>
      </c>
      <c r="E67" s="436" t="e">
        <f>E63/E10*1000</f>
        <v>#REF!</v>
      </c>
      <c r="F67" s="553" t="s">
        <v>763</v>
      </c>
      <c r="G67" s="436" t="e">
        <f>H67</f>
        <v>#REF!</v>
      </c>
      <c r="H67" s="436" t="e">
        <f>H63/H10*1000</f>
        <v>#REF!</v>
      </c>
      <c r="I67" s="553" t="s">
        <v>763</v>
      </c>
      <c r="J67" s="436" t="e">
        <f>K67</f>
        <v>#REF!</v>
      </c>
      <c r="K67" s="436" t="e">
        <f>K63/K10*1000</f>
        <v>#REF!</v>
      </c>
      <c r="L67" s="553" t="s">
        <v>763</v>
      </c>
      <c r="M67" s="436" t="e">
        <f>N67</f>
        <v>#REF!</v>
      </c>
      <c r="N67" s="436" t="e">
        <f>N63/N10*1000</f>
        <v>#REF!</v>
      </c>
      <c r="O67" s="553" t="s">
        <v>763</v>
      </c>
      <c r="P67" s="436" t="e">
        <f>Q67</f>
        <v>#REF!</v>
      </c>
      <c r="Q67" s="436" t="e">
        <f>Q63/Q10*1000</f>
        <v>#REF!</v>
      </c>
      <c r="R67" s="553" t="s">
        <v>763</v>
      </c>
      <c r="S67" s="423"/>
    </row>
    <row r="68" spans="1:19" ht="24" x14ac:dyDescent="0.25">
      <c r="A68" s="427" t="s">
        <v>829</v>
      </c>
      <c r="B68" s="432" t="s">
        <v>830</v>
      </c>
      <c r="C68" s="428" t="s">
        <v>831</v>
      </c>
      <c r="D68" s="436" t="e">
        <f>F68</f>
        <v>#REF!</v>
      </c>
      <c r="E68" s="553" t="s">
        <v>763</v>
      </c>
      <c r="F68" s="436" t="e">
        <f>F63/F11/12*1000</f>
        <v>#REF!</v>
      </c>
      <c r="G68" s="436" t="e">
        <f>I68</f>
        <v>#REF!</v>
      </c>
      <c r="H68" s="553" t="s">
        <v>763</v>
      </c>
      <c r="I68" s="436" t="e">
        <f>I63/I11/12*1000</f>
        <v>#REF!</v>
      </c>
      <c r="J68" s="436" t="e">
        <f>L68</f>
        <v>#REF!</v>
      </c>
      <c r="K68" s="553" t="s">
        <v>763</v>
      </c>
      <c r="L68" s="436" t="e">
        <f>L63/L11/12*1000</f>
        <v>#REF!</v>
      </c>
      <c r="M68" s="436" t="e">
        <f>O68</f>
        <v>#REF!</v>
      </c>
      <c r="N68" s="553" t="s">
        <v>763</v>
      </c>
      <c r="O68" s="436" t="e">
        <f>O63/O11/12*1000</f>
        <v>#REF!</v>
      </c>
      <c r="P68" s="436" t="e">
        <f>R68</f>
        <v>#REF!</v>
      </c>
      <c r="Q68" s="553" t="s">
        <v>763</v>
      </c>
      <c r="R68" s="436" t="e">
        <f>R63/R11/12*1000</f>
        <v>#REF!</v>
      </c>
      <c r="S68" s="423"/>
    </row>
    <row r="69" spans="1:19" ht="24" x14ac:dyDescent="0.25">
      <c r="A69" s="429" t="s">
        <v>832</v>
      </c>
      <c r="B69" s="430" t="s">
        <v>833</v>
      </c>
      <c r="C69" s="428" t="s">
        <v>765</v>
      </c>
      <c r="D69" s="436" t="s">
        <v>10</v>
      </c>
      <c r="E69" s="436" t="e">
        <f>E66*1.2</f>
        <v>#REF!</v>
      </c>
      <c r="F69" s="436" t="e">
        <f>F66*1.2</f>
        <v>#REF!</v>
      </c>
      <c r="G69" s="436" t="s">
        <v>10</v>
      </c>
      <c r="H69" s="436" t="e">
        <f>H66*1.2</f>
        <v>#REF!</v>
      </c>
      <c r="I69" s="436" t="e">
        <f>I66*1.2</f>
        <v>#REF!</v>
      </c>
      <c r="J69" s="436" t="s">
        <v>10</v>
      </c>
      <c r="K69" s="436" t="e">
        <f>K66*1.2</f>
        <v>#REF!</v>
      </c>
      <c r="L69" s="436" t="e">
        <f>L66*1.2</f>
        <v>#REF!</v>
      </c>
      <c r="M69" s="436" t="s">
        <v>10</v>
      </c>
      <c r="N69" s="436" t="e">
        <f>N66*1.2</f>
        <v>#REF!</v>
      </c>
      <c r="O69" s="436" t="e">
        <f>O66*1.2</f>
        <v>#REF!</v>
      </c>
      <c r="P69" s="436" t="s">
        <v>10</v>
      </c>
      <c r="Q69" s="436" t="e">
        <f>Q66*1.2</f>
        <v>#REF!</v>
      </c>
      <c r="R69" s="436" t="e">
        <f>R66*1.2</f>
        <v>#REF!</v>
      </c>
      <c r="S69" s="423"/>
    </row>
    <row r="70" spans="1:19" x14ac:dyDescent="0.25">
      <c r="A70" s="427" t="s">
        <v>834</v>
      </c>
      <c r="B70" s="432" t="s">
        <v>828</v>
      </c>
      <c r="C70" s="428" t="s">
        <v>94</v>
      </c>
      <c r="D70" s="436" t="e">
        <f>E70</f>
        <v>#REF!</v>
      </c>
      <c r="E70" s="436" t="e">
        <f>E67*1.2</f>
        <v>#REF!</v>
      </c>
      <c r="F70" s="436" t="s">
        <v>763</v>
      </c>
      <c r="G70" s="436" t="e">
        <f>H70</f>
        <v>#REF!</v>
      </c>
      <c r="H70" s="436" t="e">
        <f>H67*1.2</f>
        <v>#REF!</v>
      </c>
      <c r="I70" s="436" t="s">
        <v>763</v>
      </c>
      <c r="J70" s="436" t="e">
        <f>K70</f>
        <v>#REF!</v>
      </c>
      <c r="K70" s="436" t="e">
        <f>K67*1.2</f>
        <v>#REF!</v>
      </c>
      <c r="L70" s="436" t="s">
        <v>763</v>
      </c>
      <c r="M70" s="436" t="e">
        <f>N70</f>
        <v>#REF!</v>
      </c>
      <c r="N70" s="436" t="e">
        <f>N67*1.2</f>
        <v>#REF!</v>
      </c>
      <c r="O70" s="436" t="s">
        <v>763</v>
      </c>
      <c r="P70" s="436" t="e">
        <f>Q70</f>
        <v>#REF!</v>
      </c>
      <c r="Q70" s="436" t="e">
        <f>Q67*1.2</f>
        <v>#REF!</v>
      </c>
      <c r="R70" s="436" t="s">
        <v>763</v>
      </c>
      <c r="S70" s="423"/>
    </row>
    <row r="71" spans="1:19" ht="24" x14ac:dyDescent="0.25">
      <c r="A71" s="427" t="s">
        <v>835</v>
      </c>
      <c r="B71" s="432" t="s">
        <v>830</v>
      </c>
      <c r="C71" s="428" t="s">
        <v>831</v>
      </c>
      <c r="D71" s="436" t="e">
        <f>F71</f>
        <v>#REF!</v>
      </c>
      <c r="E71" s="436" t="s">
        <v>763</v>
      </c>
      <c r="F71" s="436" t="e">
        <f>F68*1.2</f>
        <v>#REF!</v>
      </c>
      <c r="G71" s="436" t="e">
        <f>I71</f>
        <v>#REF!</v>
      </c>
      <c r="H71" s="436" t="s">
        <v>763</v>
      </c>
      <c r="I71" s="436" t="e">
        <f>I68*1.2</f>
        <v>#REF!</v>
      </c>
      <c r="J71" s="436" t="e">
        <f>L71</f>
        <v>#REF!</v>
      </c>
      <c r="K71" s="436" t="s">
        <v>763</v>
      </c>
      <c r="L71" s="436" t="e">
        <f>L68*1.2</f>
        <v>#REF!</v>
      </c>
      <c r="M71" s="436" t="e">
        <f>O71</f>
        <v>#REF!</v>
      </c>
      <c r="N71" s="436" t="s">
        <v>763</v>
      </c>
      <c r="O71" s="436" t="e">
        <f>O68*1.2</f>
        <v>#REF!</v>
      </c>
      <c r="P71" s="436" t="e">
        <f>R71</f>
        <v>#REF!</v>
      </c>
      <c r="Q71" s="436" t="s">
        <v>763</v>
      </c>
      <c r="R71" s="436" t="e">
        <f>R68*1.2</f>
        <v>#REF!</v>
      </c>
      <c r="S71" s="423"/>
    </row>
    <row r="72" spans="1:19" x14ac:dyDescent="0.25">
      <c r="A72" s="427"/>
      <c r="B72" s="1109" t="s">
        <v>836</v>
      </c>
      <c r="C72" s="1109"/>
      <c r="D72" s="1109"/>
      <c r="E72" s="1109"/>
      <c r="F72" s="1109"/>
      <c r="G72" s="1109"/>
      <c r="H72" s="1109"/>
      <c r="I72" s="1109"/>
      <c r="J72" s="1109"/>
      <c r="K72" s="1109"/>
      <c r="L72" s="1109"/>
      <c r="M72" s="1109"/>
      <c r="N72" s="1109"/>
      <c r="O72" s="1109"/>
      <c r="P72" s="1109"/>
      <c r="Q72" s="1109"/>
      <c r="R72" s="1109"/>
      <c r="S72" s="423"/>
    </row>
    <row r="73" spans="1:19" ht="36" x14ac:dyDescent="0.25">
      <c r="A73" s="429" t="s">
        <v>837</v>
      </c>
      <c r="B73" s="430" t="s">
        <v>838</v>
      </c>
      <c r="C73" s="428" t="s">
        <v>765</v>
      </c>
      <c r="D73" s="553" t="s">
        <v>765</v>
      </c>
      <c r="E73" s="431" t="s">
        <v>765</v>
      </c>
      <c r="F73" s="431" t="s">
        <v>765</v>
      </c>
      <c r="G73" s="553" t="s">
        <v>765</v>
      </c>
      <c r="H73" s="431" t="s">
        <v>765</v>
      </c>
      <c r="I73" s="431" t="s">
        <v>765</v>
      </c>
      <c r="J73" s="553" t="s">
        <v>765</v>
      </c>
      <c r="K73" s="431" t="s">
        <v>765</v>
      </c>
      <c r="L73" s="431" t="s">
        <v>765</v>
      </c>
      <c r="M73" s="553"/>
      <c r="N73" s="431"/>
      <c r="O73" s="431"/>
      <c r="P73" s="553" t="s">
        <v>765</v>
      </c>
      <c r="Q73" s="431" t="s">
        <v>765</v>
      </c>
      <c r="R73" s="431" t="s">
        <v>765</v>
      </c>
      <c r="S73" s="423"/>
    </row>
    <row r="74" spans="1:19" ht="24" x14ac:dyDescent="0.25">
      <c r="A74" s="427" t="s">
        <v>370</v>
      </c>
      <c r="B74" s="432" t="s">
        <v>839</v>
      </c>
      <c r="C74" s="428" t="s">
        <v>765</v>
      </c>
      <c r="D74" s="553" t="s">
        <v>765</v>
      </c>
      <c r="E74" s="431" t="s">
        <v>765</v>
      </c>
      <c r="F74" s="431" t="s">
        <v>765</v>
      </c>
      <c r="G74" s="553" t="s">
        <v>765</v>
      </c>
      <c r="H74" s="431" t="s">
        <v>765</v>
      </c>
      <c r="I74" s="431" t="s">
        <v>765</v>
      </c>
      <c r="J74" s="553" t="s">
        <v>765</v>
      </c>
      <c r="K74" s="431" t="s">
        <v>765</v>
      </c>
      <c r="L74" s="431" t="s">
        <v>765</v>
      </c>
      <c r="M74" s="553"/>
      <c r="N74" s="431"/>
      <c r="O74" s="431"/>
      <c r="P74" s="553" t="s">
        <v>765</v>
      </c>
      <c r="Q74" s="431" t="s">
        <v>765</v>
      </c>
      <c r="R74" s="431" t="s">
        <v>765</v>
      </c>
      <c r="S74" s="423"/>
    </row>
    <row r="75" spans="1:19" x14ac:dyDescent="0.25">
      <c r="A75" s="427" t="s">
        <v>840</v>
      </c>
      <c r="B75" s="432" t="s">
        <v>747</v>
      </c>
      <c r="C75" s="428" t="s">
        <v>94</v>
      </c>
      <c r="D75" s="553"/>
      <c r="E75" s="431"/>
      <c r="F75" s="431" t="s">
        <v>10</v>
      </c>
      <c r="G75" s="553"/>
      <c r="H75" s="431"/>
      <c r="I75" s="431" t="s">
        <v>10</v>
      </c>
      <c r="J75" s="553"/>
      <c r="K75" s="431"/>
      <c r="L75" s="431" t="s">
        <v>10</v>
      </c>
      <c r="M75" s="553"/>
      <c r="N75" s="431"/>
      <c r="O75" s="431" t="s">
        <v>10</v>
      </c>
      <c r="P75" s="553"/>
      <c r="Q75" s="431"/>
      <c r="R75" s="431" t="s">
        <v>763</v>
      </c>
      <c r="S75" s="423"/>
    </row>
    <row r="76" spans="1:19" ht="24" x14ac:dyDescent="0.25">
      <c r="A76" s="427" t="s">
        <v>841</v>
      </c>
      <c r="B76" s="432" t="s">
        <v>842</v>
      </c>
      <c r="C76" s="428" t="s">
        <v>831</v>
      </c>
      <c r="D76" s="553" t="s">
        <v>765</v>
      </c>
      <c r="E76" s="431" t="s">
        <v>763</v>
      </c>
      <c r="F76" s="435"/>
      <c r="G76" s="553" t="s">
        <v>765</v>
      </c>
      <c r="H76" s="431" t="s">
        <v>763</v>
      </c>
      <c r="I76" s="435"/>
      <c r="J76" s="553"/>
      <c r="K76" s="431" t="s">
        <v>763</v>
      </c>
      <c r="L76" s="435"/>
      <c r="M76" s="553"/>
      <c r="N76" s="431" t="s">
        <v>10</v>
      </c>
      <c r="O76" s="431"/>
      <c r="P76" s="553"/>
      <c r="Q76" s="431" t="s">
        <v>763</v>
      </c>
      <c r="R76" s="435"/>
      <c r="S76" s="423"/>
    </row>
    <row r="77" spans="1:19" ht="24" x14ac:dyDescent="0.25">
      <c r="A77" s="427" t="s">
        <v>371</v>
      </c>
      <c r="B77" s="432" t="s">
        <v>843</v>
      </c>
      <c r="C77" s="428" t="s">
        <v>765</v>
      </c>
      <c r="D77" s="553" t="s">
        <v>765</v>
      </c>
      <c r="E77" s="431" t="s">
        <v>765</v>
      </c>
      <c r="F77" s="431" t="s">
        <v>765</v>
      </c>
      <c r="G77" s="553" t="s">
        <v>765</v>
      </c>
      <c r="H77" s="431" t="s">
        <v>765</v>
      </c>
      <c r="I77" s="431" t="s">
        <v>765</v>
      </c>
      <c r="J77" s="553" t="s">
        <v>765</v>
      </c>
      <c r="K77" s="431" t="s">
        <v>765</v>
      </c>
      <c r="L77" s="431" t="s">
        <v>765</v>
      </c>
      <c r="M77" s="553"/>
      <c r="N77" s="431"/>
      <c r="O77" s="431"/>
      <c r="P77" s="553" t="s">
        <v>765</v>
      </c>
      <c r="Q77" s="431" t="s">
        <v>765</v>
      </c>
      <c r="R77" s="431" t="s">
        <v>765</v>
      </c>
      <c r="S77" s="423"/>
    </row>
    <row r="78" spans="1:19" x14ac:dyDescent="0.25">
      <c r="A78" s="427" t="s">
        <v>844</v>
      </c>
      <c r="B78" s="432" t="s">
        <v>747</v>
      </c>
      <c r="C78" s="428" t="s">
        <v>94</v>
      </c>
      <c r="D78" s="553"/>
      <c r="E78" s="431"/>
      <c r="F78" s="431" t="s">
        <v>10</v>
      </c>
      <c r="G78" s="553"/>
      <c r="H78" s="431"/>
      <c r="I78" s="431" t="s">
        <v>10</v>
      </c>
      <c r="J78" s="553"/>
      <c r="K78" s="431"/>
      <c r="L78" s="431" t="s">
        <v>10</v>
      </c>
      <c r="M78" s="553"/>
      <c r="N78" s="431"/>
      <c r="O78" s="431" t="s">
        <v>10</v>
      </c>
      <c r="P78" s="553"/>
      <c r="Q78" s="431"/>
      <c r="R78" s="431" t="s">
        <v>763</v>
      </c>
      <c r="S78" s="423"/>
    </row>
    <row r="79" spans="1:19" ht="24" x14ac:dyDescent="0.25">
      <c r="A79" s="427" t="s">
        <v>845</v>
      </c>
      <c r="B79" s="432" t="s">
        <v>842</v>
      </c>
      <c r="C79" s="428" t="s">
        <v>831</v>
      </c>
      <c r="D79" s="553"/>
      <c r="E79" s="431" t="s">
        <v>10</v>
      </c>
      <c r="F79" s="431"/>
      <c r="G79" s="553"/>
      <c r="H79" s="431" t="s">
        <v>10</v>
      </c>
      <c r="I79" s="431"/>
      <c r="J79" s="553"/>
      <c r="K79" s="431" t="s">
        <v>10</v>
      </c>
      <c r="L79" s="431"/>
      <c r="M79" s="553"/>
      <c r="N79" s="431" t="s">
        <v>10</v>
      </c>
      <c r="O79" s="431"/>
      <c r="P79" s="553"/>
      <c r="Q79" s="431" t="s">
        <v>10</v>
      </c>
      <c r="R79" s="431"/>
      <c r="S79" s="423"/>
    </row>
    <row r="80" spans="1:19" ht="36" x14ac:dyDescent="0.25">
      <c r="A80" s="429" t="s">
        <v>846</v>
      </c>
      <c r="B80" s="430" t="s">
        <v>847</v>
      </c>
      <c r="C80" s="428" t="s">
        <v>765</v>
      </c>
      <c r="D80" s="553" t="s">
        <v>765</v>
      </c>
      <c r="E80" s="431" t="s">
        <v>765</v>
      </c>
      <c r="F80" s="431" t="s">
        <v>765</v>
      </c>
      <c r="G80" s="553" t="s">
        <v>765</v>
      </c>
      <c r="H80" s="431" t="s">
        <v>765</v>
      </c>
      <c r="I80" s="431" t="s">
        <v>765</v>
      </c>
      <c r="J80" s="553" t="s">
        <v>765</v>
      </c>
      <c r="K80" s="431" t="s">
        <v>765</v>
      </c>
      <c r="L80" s="431" t="s">
        <v>765</v>
      </c>
      <c r="M80" s="553"/>
      <c r="N80" s="431"/>
      <c r="O80" s="431"/>
      <c r="P80" s="553" t="s">
        <v>765</v>
      </c>
      <c r="Q80" s="431" t="s">
        <v>765</v>
      </c>
      <c r="R80" s="431" t="s">
        <v>765</v>
      </c>
      <c r="S80" s="423"/>
    </row>
    <row r="81" spans="1:19" ht="24" x14ac:dyDescent="0.25">
      <c r="A81" s="427" t="s">
        <v>370</v>
      </c>
      <c r="B81" s="432" t="s">
        <v>839</v>
      </c>
      <c r="C81" s="428" t="s">
        <v>765</v>
      </c>
      <c r="D81" s="553" t="s">
        <v>765</v>
      </c>
      <c r="E81" s="431" t="s">
        <v>765</v>
      </c>
      <c r="F81" s="431" t="s">
        <v>765</v>
      </c>
      <c r="G81" s="553" t="s">
        <v>765</v>
      </c>
      <c r="H81" s="431" t="s">
        <v>765</v>
      </c>
      <c r="I81" s="431" t="s">
        <v>765</v>
      </c>
      <c r="J81" s="553" t="s">
        <v>765</v>
      </c>
      <c r="K81" s="431" t="s">
        <v>765</v>
      </c>
      <c r="L81" s="431" t="s">
        <v>765</v>
      </c>
      <c r="M81" s="553"/>
      <c r="N81" s="431"/>
      <c r="O81" s="431"/>
      <c r="P81" s="553" t="s">
        <v>765</v>
      </c>
      <c r="Q81" s="431" t="s">
        <v>765</v>
      </c>
      <c r="R81" s="431" t="s">
        <v>765</v>
      </c>
      <c r="S81" s="423"/>
    </row>
    <row r="82" spans="1:19" x14ac:dyDescent="0.25">
      <c r="A82" s="427" t="s">
        <v>840</v>
      </c>
      <c r="B82" s="432" t="s">
        <v>747</v>
      </c>
      <c r="C82" s="428" t="s">
        <v>94</v>
      </c>
      <c r="D82" s="553"/>
      <c r="E82" s="431"/>
      <c r="F82" s="431" t="s">
        <v>10</v>
      </c>
      <c r="G82" s="553"/>
      <c r="H82" s="431"/>
      <c r="I82" s="431" t="s">
        <v>10</v>
      </c>
      <c r="J82" s="553"/>
      <c r="K82" s="431"/>
      <c r="L82" s="431" t="s">
        <v>10</v>
      </c>
      <c r="M82" s="553"/>
      <c r="N82" s="431"/>
      <c r="O82" s="431" t="s">
        <v>10</v>
      </c>
      <c r="P82" s="553"/>
      <c r="Q82" s="431"/>
      <c r="R82" s="431" t="s">
        <v>763</v>
      </c>
      <c r="S82" s="423"/>
    </row>
    <row r="83" spans="1:19" ht="24" x14ac:dyDescent="0.25">
      <c r="A83" s="427" t="s">
        <v>841</v>
      </c>
      <c r="B83" s="432" t="s">
        <v>842</v>
      </c>
      <c r="C83" s="428" t="s">
        <v>831</v>
      </c>
      <c r="D83" s="553"/>
      <c r="E83" s="431" t="s">
        <v>10</v>
      </c>
      <c r="F83" s="431"/>
      <c r="G83" s="553"/>
      <c r="H83" s="431" t="s">
        <v>10</v>
      </c>
      <c r="I83" s="431"/>
      <c r="J83" s="553"/>
      <c r="K83" s="431" t="s">
        <v>10</v>
      </c>
      <c r="L83" s="431"/>
      <c r="M83" s="553"/>
      <c r="N83" s="431" t="s">
        <v>10</v>
      </c>
      <c r="O83" s="431"/>
      <c r="P83" s="553"/>
      <c r="Q83" s="431" t="s">
        <v>10</v>
      </c>
      <c r="R83" s="431"/>
      <c r="S83" s="423"/>
    </row>
    <row r="84" spans="1:19" ht="24" x14ac:dyDescent="0.25">
      <c r="A84" s="427" t="s">
        <v>371</v>
      </c>
      <c r="B84" s="432" t="s">
        <v>843</v>
      </c>
      <c r="C84" s="428" t="s">
        <v>765</v>
      </c>
      <c r="D84" s="553" t="s">
        <v>765</v>
      </c>
      <c r="E84" s="431" t="s">
        <v>765</v>
      </c>
      <c r="F84" s="431" t="s">
        <v>765</v>
      </c>
      <c r="G84" s="553" t="s">
        <v>765</v>
      </c>
      <c r="H84" s="431" t="s">
        <v>765</v>
      </c>
      <c r="I84" s="431" t="s">
        <v>765</v>
      </c>
      <c r="J84" s="553" t="s">
        <v>765</v>
      </c>
      <c r="K84" s="431" t="s">
        <v>765</v>
      </c>
      <c r="L84" s="431" t="s">
        <v>765</v>
      </c>
      <c r="M84" s="553"/>
      <c r="N84" s="431"/>
      <c r="O84" s="431"/>
      <c r="P84" s="553" t="s">
        <v>765</v>
      </c>
      <c r="Q84" s="431" t="s">
        <v>765</v>
      </c>
      <c r="R84" s="431" t="s">
        <v>765</v>
      </c>
      <c r="S84" s="423"/>
    </row>
    <row r="85" spans="1:19" x14ac:dyDescent="0.25">
      <c r="A85" s="427" t="s">
        <v>844</v>
      </c>
      <c r="B85" s="432" t="s">
        <v>747</v>
      </c>
      <c r="C85" s="428" t="s">
        <v>94</v>
      </c>
      <c r="D85" s="553"/>
      <c r="E85" s="431"/>
      <c r="F85" s="431" t="s">
        <v>10</v>
      </c>
      <c r="G85" s="553"/>
      <c r="H85" s="431"/>
      <c r="I85" s="431" t="s">
        <v>10</v>
      </c>
      <c r="J85" s="553"/>
      <c r="K85" s="431"/>
      <c r="L85" s="431" t="s">
        <v>10</v>
      </c>
      <c r="M85" s="553"/>
      <c r="N85" s="431"/>
      <c r="O85" s="431" t="s">
        <v>10</v>
      </c>
      <c r="P85" s="553"/>
      <c r="Q85" s="431"/>
      <c r="R85" s="431" t="s">
        <v>763</v>
      </c>
      <c r="S85" s="423"/>
    </row>
    <row r="86" spans="1:19" ht="24" x14ac:dyDescent="0.25">
      <c r="A86" s="427" t="s">
        <v>845</v>
      </c>
      <c r="B86" s="432" t="s">
        <v>842</v>
      </c>
      <c r="C86" s="428" t="s">
        <v>831</v>
      </c>
      <c r="D86" s="553"/>
      <c r="E86" s="431" t="s">
        <v>10</v>
      </c>
      <c r="F86" s="431"/>
      <c r="G86" s="553"/>
      <c r="H86" s="431" t="s">
        <v>10</v>
      </c>
      <c r="I86" s="431"/>
      <c r="J86" s="553"/>
      <c r="K86" s="431" t="s">
        <v>10</v>
      </c>
      <c r="L86" s="431"/>
      <c r="M86" s="553"/>
      <c r="N86" s="431" t="s">
        <v>10</v>
      </c>
      <c r="O86" s="431"/>
      <c r="P86" s="553"/>
      <c r="Q86" s="431" t="s">
        <v>10</v>
      </c>
      <c r="R86" s="431"/>
      <c r="S86" s="423"/>
    </row>
    <row r="87" spans="1:19" x14ac:dyDescent="0.25">
      <c r="A87" s="444"/>
      <c r="B87" s="445"/>
      <c r="C87" s="446"/>
      <c r="D87" s="447"/>
      <c r="E87" s="448"/>
      <c r="F87" s="448"/>
      <c r="G87" s="447"/>
      <c r="H87" s="448"/>
      <c r="I87" s="448"/>
      <c r="J87" s="447"/>
      <c r="K87" s="448"/>
      <c r="L87" s="448"/>
      <c r="M87" s="447"/>
      <c r="N87" s="448"/>
      <c r="O87" s="448"/>
      <c r="P87" s="447"/>
      <c r="Q87" s="448"/>
      <c r="R87" s="448"/>
      <c r="S87" s="423"/>
    </row>
    <row r="88" spans="1:19" x14ac:dyDescent="0.25">
      <c r="A88" s="444"/>
      <c r="B88" s="445"/>
      <c r="C88" s="446"/>
      <c r="D88" s="447"/>
      <c r="E88" s="448"/>
      <c r="F88" s="448"/>
      <c r="G88" s="447"/>
      <c r="H88" s="448"/>
      <c r="I88" s="448"/>
      <c r="J88" s="447"/>
      <c r="K88" s="448"/>
      <c r="L88" s="448"/>
      <c r="M88" s="447"/>
      <c r="N88" s="448"/>
      <c r="O88" s="448"/>
      <c r="P88" s="447"/>
      <c r="Q88" s="448"/>
      <c r="R88" s="448"/>
      <c r="S88" s="423"/>
    </row>
    <row r="89" spans="1:19" x14ac:dyDescent="0.25">
      <c r="A89" s="444"/>
      <c r="B89" s="445"/>
      <c r="C89" s="446"/>
      <c r="D89" s="447"/>
      <c r="E89" s="448"/>
      <c r="F89" s="448"/>
      <c r="G89" s="447"/>
      <c r="H89" s="448"/>
      <c r="I89" s="448"/>
      <c r="J89" s="447"/>
      <c r="K89" s="448"/>
      <c r="L89" s="448"/>
      <c r="M89" s="447"/>
      <c r="N89" s="448"/>
      <c r="O89" s="448"/>
      <c r="P89" s="447"/>
      <c r="Q89" s="448"/>
      <c r="R89" s="448"/>
      <c r="S89" s="423"/>
    </row>
    <row r="90" spans="1:19" s="453" customFormat="1" x14ac:dyDescent="0.25">
      <c r="A90" s="449"/>
      <c r="B90" s="450" t="s">
        <v>848</v>
      </c>
      <c r="C90" s="451"/>
      <c r="D90" s="451" t="s">
        <v>412</v>
      </c>
      <c r="E90" s="450"/>
      <c r="F90" s="451"/>
      <c r="G90" s="452"/>
      <c r="H90" s="1110" t="s">
        <v>531</v>
      </c>
      <c r="I90" s="1110"/>
    </row>
    <row r="91" spans="1:19" x14ac:dyDescent="0.25">
      <c r="A91" s="454"/>
      <c r="B91" s="1107" t="s">
        <v>849</v>
      </c>
      <c r="C91" s="1107"/>
      <c r="D91" s="1108" t="s">
        <v>158</v>
      </c>
      <c r="E91" s="1108"/>
      <c r="F91" s="422"/>
      <c r="G91" s="422"/>
      <c r="H91" s="1108" t="s">
        <v>850</v>
      </c>
      <c r="I91" s="1108"/>
    </row>
  </sheetData>
  <mergeCells count="38">
    <mergeCell ref="O1:R1"/>
    <mergeCell ref="B2:R2"/>
    <mergeCell ref="B3:R3"/>
    <mergeCell ref="A4:A8"/>
    <mergeCell ref="B4:B8"/>
    <mergeCell ref="C4:C8"/>
    <mergeCell ref="D4:F5"/>
    <mergeCell ref="G4:R4"/>
    <mergeCell ref="G5:I5"/>
    <mergeCell ref="J5:L5"/>
    <mergeCell ref="M5:O5"/>
    <mergeCell ref="P5:R5"/>
    <mergeCell ref="D6:D8"/>
    <mergeCell ref="E6:F6"/>
    <mergeCell ref="G6:G8"/>
    <mergeCell ref="H6:I6"/>
    <mergeCell ref="B91:C91"/>
    <mergeCell ref="D91:E91"/>
    <mergeCell ref="H91:I91"/>
    <mergeCell ref="B24:R24"/>
    <mergeCell ref="B72:R72"/>
    <mergeCell ref="H90:I90"/>
    <mergeCell ref="P6:P8"/>
    <mergeCell ref="Q6:R6"/>
    <mergeCell ref="E7:E8"/>
    <mergeCell ref="F7:F8"/>
    <mergeCell ref="H7:H8"/>
    <mergeCell ref="I7:I8"/>
    <mergeCell ref="K7:K8"/>
    <mergeCell ref="L7:L8"/>
    <mergeCell ref="N7:N8"/>
    <mergeCell ref="O7:O8"/>
    <mergeCell ref="Q7:Q8"/>
    <mergeCell ref="R7:R8"/>
    <mergeCell ref="J6:J8"/>
    <mergeCell ref="K6:L6"/>
    <mergeCell ref="M6:M8"/>
    <mergeCell ref="N6:O6"/>
  </mergeCells>
  <printOptions horizontalCentered="1"/>
  <pageMargins left="0.11811023622047245" right="0.11811023622047245" top="0.55118110236220474" bottom="0" header="0.31496062992125984" footer="0.31496062992125984"/>
  <pageSetup paperSize="9" scale="65" fitToWidth="3" fitToHeight="3" orientation="landscape" r:id="rId1"/>
  <rowBreaks count="2" manualBreakCount="2">
    <brk id="34" max="17" man="1"/>
    <brk id="71" max="17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pageSetUpPr fitToPage="1"/>
  </sheetPr>
  <dimension ref="A1:AS61"/>
  <sheetViews>
    <sheetView topLeftCell="A37" zoomScaleNormal="100" zoomScaleSheetLayoutView="100" workbookViewId="0">
      <selection sqref="A1:R57"/>
    </sheetView>
  </sheetViews>
  <sheetFormatPr defaultColWidth="9.140625" defaultRowHeight="15" x14ac:dyDescent="0.25"/>
  <cols>
    <col min="1" max="1" width="7" style="791" customWidth="1"/>
    <col min="2" max="2" width="57" style="792" customWidth="1"/>
    <col min="3" max="3" width="7.5703125" style="792" customWidth="1"/>
    <col min="4" max="4" width="10.140625" style="792" customWidth="1"/>
    <col min="5" max="5" width="10.85546875" style="792" customWidth="1"/>
    <col min="6" max="6" width="9" style="792" bestFit="1" customWidth="1"/>
    <col min="7" max="7" width="10" style="792" customWidth="1"/>
    <col min="8" max="8" width="11.28515625" style="792" customWidth="1"/>
    <col min="9" max="9" width="10" style="792" bestFit="1" customWidth="1"/>
    <col min="10" max="10" width="9.7109375" style="792" customWidth="1"/>
    <col min="11" max="11" width="10.7109375" style="792" customWidth="1"/>
    <col min="12" max="12" width="9" style="792" bestFit="1" customWidth="1"/>
    <col min="13" max="13" width="10.28515625" style="792" customWidth="1"/>
    <col min="14" max="14" width="10.140625" style="792" customWidth="1"/>
    <col min="15" max="15" width="9" style="792" customWidth="1"/>
    <col min="16" max="16" width="10.28515625" style="792" customWidth="1"/>
    <col min="17" max="17" width="10.5703125" style="792" customWidth="1"/>
    <col min="18" max="18" width="9" style="792" bestFit="1" customWidth="1"/>
    <col min="19" max="256" width="9.140625" style="792"/>
    <col min="257" max="257" width="7" style="792" customWidth="1"/>
    <col min="258" max="258" width="57" style="792" customWidth="1"/>
    <col min="259" max="259" width="7.5703125" style="792" customWidth="1"/>
    <col min="260" max="260" width="10.140625" style="792" customWidth="1"/>
    <col min="261" max="261" width="10.85546875" style="792" customWidth="1"/>
    <col min="262" max="262" width="9" style="792" bestFit="1" customWidth="1"/>
    <col min="263" max="263" width="10" style="792" customWidth="1"/>
    <col min="264" max="264" width="11.28515625" style="792" customWidth="1"/>
    <col min="265" max="265" width="10" style="792" bestFit="1" customWidth="1"/>
    <col min="266" max="266" width="9.7109375" style="792" customWidth="1"/>
    <col min="267" max="267" width="10.7109375" style="792" customWidth="1"/>
    <col min="268" max="268" width="9" style="792" bestFit="1" customWidth="1"/>
    <col min="269" max="269" width="10.28515625" style="792" customWidth="1"/>
    <col min="270" max="270" width="10.140625" style="792" customWidth="1"/>
    <col min="271" max="271" width="9" style="792" customWidth="1"/>
    <col min="272" max="272" width="10.28515625" style="792" customWidth="1"/>
    <col min="273" max="273" width="10.5703125" style="792" customWidth="1"/>
    <col min="274" max="274" width="9" style="792" bestFit="1" customWidth="1"/>
    <col min="275" max="512" width="9.140625" style="792"/>
    <col min="513" max="513" width="7" style="792" customWidth="1"/>
    <col min="514" max="514" width="57" style="792" customWidth="1"/>
    <col min="515" max="515" width="7.5703125" style="792" customWidth="1"/>
    <col min="516" max="516" width="10.140625" style="792" customWidth="1"/>
    <col min="517" max="517" width="10.85546875" style="792" customWidth="1"/>
    <col min="518" max="518" width="9" style="792" bestFit="1" customWidth="1"/>
    <col min="519" max="519" width="10" style="792" customWidth="1"/>
    <col min="520" max="520" width="11.28515625" style="792" customWidth="1"/>
    <col min="521" max="521" width="10" style="792" bestFit="1" customWidth="1"/>
    <col min="522" max="522" width="9.7109375" style="792" customWidth="1"/>
    <col min="523" max="523" width="10.7109375" style="792" customWidth="1"/>
    <col min="524" max="524" width="9" style="792" bestFit="1" customWidth="1"/>
    <col min="525" max="525" width="10.28515625" style="792" customWidth="1"/>
    <col min="526" max="526" width="10.140625" style="792" customWidth="1"/>
    <col min="527" max="527" width="9" style="792" customWidth="1"/>
    <col min="528" max="528" width="10.28515625" style="792" customWidth="1"/>
    <col min="529" max="529" width="10.5703125" style="792" customWidth="1"/>
    <col min="530" max="530" width="9" style="792" bestFit="1" customWidth="1"/>
    <col min="531" max="768" width="9.140625" style="792"/>
    <col min="769" max="769" width="7" style="792" customWidth="1"/>
    <col min="770" max="770" width="57" style="792" customWidth="1"/>
    <col min="771" max="771" width="7.5703125" style="792" customWidth="1"/>
    <col min="772" max="772" width="10.140625" style="792" customWidth="1"/>
    <col min="773" max="773" width="10.85546875" style="792" customWidth="1"/>
    <col min="774" max="774" width="9" style="792" bestFit="1" customWidth="1"/>
    <col min="775" max="775" width="10" style="792" customWidth="1"/>
    <col min="776" max="776" width="11.28515625" style="792" customWidth="1"/>
    <col min="777" max="777" width="10" style="792" bestFit="1" customWidth="1"/>
    <col min="778" max="778" width="9.7109375" style="792" customWidth="1"/>
    <col min="779" max="779" width="10.7109375" style="792" customWidth="1"/>
    <col min="780" max="780" width="9" style="792" bestFit="1" customWidth="1"/>
    <col min="781" max="781" width="10.28515625" style="792" customWidth="1"/>
    <col min="782" max="782" width="10.140625" style="792" customWidth="1"/>
    <col min="783" max="783" width="9" style="792" customWidth="1"/>
    <col min="784" max="784" width="10.28515625" style="792" customWidth="1"/>
    <col min="785" max="785" width="10.5703125" style="792" customWidth="1"/>
    <col min="786" max="786" width="9" style="792" bestFit="1" customWidth="1"/>
    <col min="787" max="1024" width="9.140625" style="792"/>
    <col min="1025" max="1025" width="7" style="792" customWidth="1"/>
    <col min="1026" max="1026" width="57" style="792" customWidth="1"/>
    <col min="1027" max="1027" width="7.5703125" style="792" customWidth="1"/>
    <col min="1028" max="1028" width="10.140625" style="792" customWidth="1"/>
    <col min="1029" max="1029" width="10.85546875" style="792" customWidth="1"/>
    <col min="1030" max="1030" width="9" style="792" bestFit="1" customWidth="1"/>
    <col min="1031" max="1031" width="10" style="792" customWidth="1"/>
    <col min="1032" max="1032" width="11.28515625" style="792" customWidth="1"/>
    <col min="1033" max="1033" width="10" style="792" bestFit="1" customWidth="1"/>
    <col min="1034" max="1034" width="9.7109375" style="792" customWidth="1"/>
    <col min="1035" max="1035" width="10.7109375" style="792" customWidth="1"/>
    <col min="1036" max="1036" width="9" style="792" bestFit="1" customWidth="1"/>
    <col min="1037" max="1037" width="10.28515625" style="792" customWidth="1"/>
    <col min="1038" max="1038" width="10.140625" style="792" customWidth="1"/>
    <col min="1039" max="1039" width="9" style="792" customWidth="1"/>
    <col min="1040" max="1040" width="10.28515625" style="792" customWidth="1"/>
    <col min="1041" max="1041" width="10.5703125" style="792" customWidth="1"/>
    <col min="1042" max="1042" width="9" style="792" bestFit="1" customWidth="1"/>
    <col min="1043" max="1280" width="9.140625" style="792"/>
    <col min="1281" max="1281" width="7" style="792" customWidth="1"/>
    <col min="1282" max="1282" width="57" style="792" customWidth="1"/>
    <col min="1283" max="1283" width="7.5703125" style="792" customWidth="1"/>
    <col min="1284" max="1284" width="10.140625" style="792" customWidth="1"/>
    <col min="1285" max="1285" width="10.85546875" style="792" customWidth="1"/>
    <col min="1286" max="1286" width="9" style="792" bestFit="1" customWidth="1"/>
    <col min="1287" max="1287" width="10" style="792" customWidth="1"/>
    <col min="1288" max="1288" width="11.28515625" style="792" customWidth="1"/>
    <col min="1289" max="1289" width="10" style="792" bestFit="1" customWidth="1"/>
    <col min="1290" max="1290" width="9.7109375" style="792" customWidth="1"/>
    <col min="1291" max="1291" width="10.7109375" style="792" customWidth="1"/>
    <col min="1292" max="1292" width="9" style="792" bestFit="1" customWidth="1"/>
    <col min="1293" max="1293" width="10.28515625" style="792" customWidth="1"/>
    <col min="1294" max="1294" width="10.140625" style="792" customWidth="1"/>
    <col min="1295" max="1295" width="9" style="792" customWidth="1"/>
    <col min="1296" max="1296" width="10.28515625" style="792" customWidth="1"/>
    <col min="1297" max="1297" width="10.5703125" style="792" customWidth="1"/>
    <col min="1298" max="1298" width="9" style="792" bestFit="1" customWidth="1"/>
    <col min="1299" max="1536" width="9.140625" style="792"/>
    <col min="1537" max="1537" width="7" style="792" customWidth="1"/>
    <col min="1538" max="1538" width="57" style="792" customWidth="1"/>
    <col min="1539" max="1539" width="7.5703125" style="792" customWidth="1"/>
    <col min="1540" max="1540" width="10.140625" style="792" customWidth="1"/>
    <col min="1541" max="1541" width="10.85546875" style="792" customWidth="1"/>
    <col min="1542" max="1542" width="9" style="792" bestFit="1" customWidth="1"/>
    <col min="1543" max="1543" width="10" style="792" customWidth="1"/>
    <col min="1544" max="1544" width="11.28515625" style="792" customWidth="1"/>
    <col min="1545" max="1545" width="10" style="792" bestFit="1" customWidth="1"/>
    <col min="1546" max="1546" width="9.7109375" style="792" customWidth="1"/>
    <col min="1547" max="1547" width="10.7109375" style="792" customWidth="1"/>
    <col min="1548" max="1548" width="9" style="792" bestFit="1" customWidth="1"/>
    <col min="1549" max="1549" width="10.28515625" style="792" customWidth="1"/>
    <col min="1550" max="1550" width="10.140625" style="792" customWidth="1"/>
    <col min="1551" max="1551" width="9" style="792" customWidth="1"/>
    <col min="1552" max="1552" width="10.28515625" style="792" customWidth="1"/>
    <col min="1553" max="1553" width="10.5703125" style="792" customWidth="1"/>
    <col min="1554" max="1554" width="9" style="792" bestFit="1" customWidth="1"/>
    <col min="1555" max="1792" width="9.140625" style="792"/>
    <col min="1793" max="1793" width="7" style="792" customWidth="1"/>
    <col min="1794" max="1794" width="57" style="792" customWidth="1"/>
    <col min="1795" max="1795" width="7.5703125" style="792" customWidth="1"/>
    <col min="1796" max="1796" width="10.140625" style="792" customWidth="1"/>
    <col min="1797" max="1797" width="10.85546875" style="792" customWidth="1"/>
    <col min="1798" max="1798" width="9" style="792" bestFit="1" customWidth="1"/>
    <col min="1799" max="1799" width="10" style="792" customWidth="1"/>
    <col min="1800" max="1800" width="11.28515625" style="792" customWidth="1"/>
    <col min="1801" max="1801" width="10" style="792" bestFit="1" customWidth="1"/>
    <col min="1802" max="1802" width="9.7109375" style="792" customWidth="1"/>
    <col min="1803" max="1803" width="10.7109375" style="792" customWidth="1"/>
    <col min="1804" max="1804" width="9" style="792" bestFit="1" customWidth="1"/>
    <col min="1805" max="1805" width="10.28515625" style="792" customWidth="1"/>
    <col min="1806" max="1806" width="10.140625" style="792" customWidth="1"/>
    <col min="1807" max="1807" width="9" style="792" customWidth="1"/>
    <col min="1808" max="1808" width="10.28515625" style="792" customWidth="1"/>
    <col min="1809" max="1809" width="10.5703125" style="792" customWidth="1"/>
    <col min="1810" max="1810" width="9" style="792" bestFit="1" customWidth="1"/>
    <col min="1811" max="2048" width="9.140625" style="792"/>
    <col min="2049" max="2049" width="7" style="792" customWidth="1"/>
    <col min="2050" max="2050" width="57" style="792" customWidth="1"/>
    <col min="2051" max="2051" width="7.5703125" style="792" customWidth="1"/>
    <col min="2052" max="2052" width="10.140625" style="792" customWidth="1"/>
    <col min="2053" max="2053" width="10.85546875" style="792" customWidth="1"/>
    <col min="2054" max="2054" width="9" style="792" bestFit="1" customWidth="1"/>
    <col min="2055" max="2055" width="10" style="792" customWidth="1"/>
    <col min="2056" max="2056" width="11.28515625" style="792" customWidth="1"/>
    <col min="2057" max="2057" width="10" style="792" bestFit="1" customWidth="1"/>
    <col min="2058" max="2058" width="9.7109375" style="792" customWidth="1"/>
    <col min="2059" max="2059" width="10.7109375" style="792" customWidth="1"/>
    <col min="2060" max="2060" width="9" style="792" bestFit="1" customWidth="1"/>
    <col min="2061" max="2061" width="10.28515625" style="792" customWidth="1"/>
    <col min="2062" max="2062" width="10.140625" style="792" customWidth="1"/>
    <col min="2063" max="2063" width="9" style="792" customWidth="1"/>
    <col min="2064" max="2064" width="10.28515625" style="792" customWidth="1"/>
    <col min="2065" max="2065" width="10.5703125" style="792" customWidth="1"/>
    <col min="2066" max="2066" width="9" style="792" bestFit="1" customWidth="1"/>
    <col min="2067" max="2304" width="9.140625" style="792"/>
    <col min="2305" max="2305" width="7" style="792" customWidth="1"/>
    <col min="2306" max="2306" width="57" style="792" customWidth="1"/>
    <col min="2307" max="2307" width="7.5703125" style="792" customWidth="1"/>
    <col min="2308" max="2308" width="10.140625" style="792" customWidth="1"/>
    <col min="2309" max="2309" width="10.85546875" style="792" customWidth="1"/>
    <col min="2310" max="2310" width="9" style="792" bestFit="1" customWidth="1"/>
    <col min="2311" max="2311" width="10" style="792" customWidth="1"/>
    <col min="2312" max="2312" width="11.28515625" style="792" customWidth="1"/>
    <col min="2313" max="2313" width="10" style="792" bestFit="1" customWidth="1"/>
    <col min="2314" max="2314" width="9.7109375" style="792" customWidth="1"/>
    <col min="2315" max="2315" width="10.7109375" style="792" customWidth="1"/>
    <col min="2316" max="2316" width="9" style="792" bestFit="1" customWidth="1"/>
    <col min="2317" max="2317" width="10.28515625" style="792" customWidth="1"/>
    <col min="2318" max="2318" width="10.140625" style="792" customWidth="1"/>
    <col min="2319" max="2319" width="9" style="792" customWidth="1"/>
    <col min="2320" max="2320" width="10.28515625" style="792" customWidth="1"/>
    <col min="2321" max="2321" width="10.5703125" style="792" customWidth="1"/>
    <col min="2322" max="2322" width="9" style="792" bestFit="1" customWidth="1"/>
    <col min="2323" max="2560" width="9.140625" style="792"/>
    <col min="2561" max="2561" width="7" style="792" customWidth="1"/>
    <col min="2562" max="2562" width="57" style="792" customWidth="1"/>
    <col min="2563" max="2563" width="7.5703125" style="792" customWidth="1"/>
    <col min="2564" max="2564" width="10.140625" style="792" customWidth="1"/>
    <col min="2565" max="2565" width="10.85546875" style="792" customWidth="1"/>
    <col min="2566" max="2566" width="9" style="792" bestFit="1" customWidth="1"/>
    <col min="2567" max="2567" width="10" style="792" customWidth="1"/>
    <col min="2568" max="2568" width="11.28515625" style="792" customWidth="1"/>
    <col min="2569" max="2569" width="10" style="792" bestFit="1" customWidth="1"/>
    <col min="2570" max="2570" width="9.7109375" style="792" customWidth="1"/>
    <col min="2571" max="2571" width="10.7109375" style="792" customWidth="1"/>
    <col min="2572" max="2572" width="9" style="792" bestFit="1" customWidth="1"/>
    <col min="2573" max="2573" width="10.28515625" style="792" customWidth="1"/>
    <col min="2574" max="2574" width="10.140625" style="792" customWidth="1"/>
    <col min="2575" max="2575" width="9" style="792" customWidth="1"/>
    <col min="2576" max="2576" width="10.28515625" style="792" customWidth="1"/>
    <col min="2577" max="2577" width="10.5703125" style="792" customWidth="1"/>
    <col min="2578" max="2578" width="9" style="792" bestFit="1" customWidth="1"/>
    <col min="2579" max="2816" width="9.140625" style="792"/>
    <col min="2817" max="2817" width="7" style="792" customWidth="1"/>
    <col min="2818" max="2818" width="57" style="792" customWidth="1"/>
    <col min="2819" max="2819" width="7.5703125" style="792" customWidth="1"/>
    <col min="2820" max="2820" width="10.140625" style="792" customWidth="1"/>
    <col min="2821" max="2821" width="10.85546875" style="792" customWidth="1"/>
    <col min="2822" max="2822" width="9" style="792" bestFit="1" customWidth="1"/>
    <col min="2823" max="2823" width="10" style="792" customWidth="1"/>
    <col min="2824" max="2824" width="11.28515625" style="792" customWidth="1"/>
    <col min="2825" max="2825" width="10" style="792" bestFit="1" customWidth="1"/>
    <col min="2826" max="2826" width="9.7109375" style="792" customWidth="1"/>
    <col min="2827" max="2827" width="10.7109375" style="792" customWidth="1"/>
    <col min="2828" max="2828" width="9" style="792" bestFit="1" customWidth="1"/>
    <col min="2829" max="2829" width="10.28515625" style="792" customWidth="1"/>
    <col min="2830" max="2830" width="10.140625" style="792" customWidth="1"/>
    <col min="2831" max="2831" width="9" style="792" customWidth="1"/>
    <col min="2832" max="2832" width="10.28515625" style="792" customWidth="1"/>
    <col min="2833" max="2833" width="10.5703125" style="792" customWidth="1"/>
    <col min="2834" max="2834" width="9" style="792" bestFit="1" customWidth="1"/>
    <col min="2835" max="3072" width="9.140625" style="792"/>
    <col min="3073" max="3073" width="7" style="792" customWidth="1"/>
    <col min="3074" max="3074" width="57" style="792" customWidth="1"/>
    <col min="3075" max="3075" width="7.5703125" style="792" customWidth="1"/>
    <col min="3076" max="3076" width="10.140625" style="792" customWidth="1"/>
    <col min="3077" max="3077" width="10.85546875" style="792" customWidth="1"/>
    <col min="3078" max="3078" width="9" style="792" bestFit="1" customWidth="1"/>
    <col min="3079" max="3079" width="10" style="792" customWidth="1"/>
    <col min="3080" max="3080" width="11.28515625" style="792" customWidth="1"/>
    <col min="3081" max="3081" width="10" style="792" bestFit="1" customWidth="1"/>
    <col min="3082" max="3082" width="9.7109375" style="792" customWidth="1"/>
    <col min="3083" max="3083" width="10.7109375" style="792" customWidth="1"/>
    <col min="3084" max="3084" width="9" style="792" bestFit="1" customWidth="1"/>
    <col min="3085" max="3085" width="10.28515625" style="792" customWidth="1"/>
    <col min="3086" max="3086" width="10.140625" style="792" customWidth="1"/>
    <col min="3087" max="3087" width="9" style="792" customWidth="1"/>
    <col min="3088" max="3088" width="10.28515625" style="792" customWidth="1"/>
    <col min="3089" max="3089" width="10.5703125" style="792" customWidth="1"/>
    <col min="3090" max="3090" width="9" style="792" bestFit="1" customWidth="1"/>
    <col min="3091" max="3328" width="9.140625" style="792"/>
    <col min="3329" max="3329" width="7" style="792" customWidth="1"/>
    <col min="3330" max="3330" width="57" style="792" customWidth="1"/>
    <col min="3331" max="3331" width="7.5703125" style="792" customWidth="1"/>
    <col min="3332" max="3332" width="10.140625" style="792" customWidth="1"/>
    <col min="3333" max="3333" width="10.85546875" style="792" customWidth="1"/>
    <col min="3334" max="3334" width="9" style="792" bestFit="1" customWidth="1"/>
    <col min="3335" max="3335" width="10" style="792" customWidth="1"/>
    <col min="3336" max="3336" width="11.28515625" style="792" customWidth="1"/>
    <col min="3337" max="3337" width="10" style="792" bestFit="1" customWidth="1"/>
    <col min="3338" max="3338" width="9.7109375" style="792" customWidth="1"/>
    <col min="3339" max="3339" width="10.7109375" style="792" customWidth="1"/>
    <col min="3340" max="3340" width="9" style="792" bestFit="1" customWidth="1"/>
    <col min="3341" max="3341" width="10.28515625" style="792" customWidth="1"/>
    <col min="3342" max="3342" width="10.140625" style="792" customWidth="1"/>
    <col min="3343" max="3343" width="9" style="792" customWidth="1"/>
    <col min="3344" max="3344" width="10.28515625" style="792" customWidth="1"/>
    <col min="3345" max="3345" width="10.5703125" style="792" customWidth="1"/>
    <col min="3346" max="3346" width="9" style="792" bestFit="1" customWidth="1"/>
    <col min="3347" max="3584" width="9.140625" style="792"/>
    <col min="3585" max="3585" width="7" style="792" customWidth="1"/>
    <col min="3586" max="3586" width="57" style="792" customWidth="1"/>
    <col min="3587" max="3587" width="7.5703125" style="792" customWidth="1"/>
    <col min="3588" max="3588" width="10.140625" style="792" customWidth="1"/>
    <col min="3589" max="3589" width="10.85546875" style="792" customWidth="1"/>
    <col min="3590" max="3590" width="9" style="792" bestFit="1" customWidth="1"/>
    <col min="3591" max="3591" width="10" style="792" customWidth="1"/>
    <col min="3592" max="3592" width="11.28515625" style="792" customWidth="1"/>
    <col min="3593" max="3593" width="10" style="792" bestFit="1" customWidth="1"/>
    <col min="3594" max="3594" width="9.7109375" style="792" customWidth="1"/>
    <col min="3595" max="3595" width="10.7109375" style="792" customWidth="1"/>
    <col min="3596" max="3596" width="9" style="792" bestFit="1" customWidth="1"/>
    <col min="3597" max="3597" width="10.28515625" style="792" customWidth="1"/>
    <col min="3598" max="3598" width="10.140625" style="792" customWidth="1"/>
    <col min="3599" max="3599" width="9" style="792" customWidth="1"/>
    <col min="3600" max="3600" width="10.28515625" style="792" customWidth="1"/>
    <col min="3601" max="3601" width="10.5703125" style="792" customWidth="1"/>
    <col min="3602" max="3602" width="9" style="792" bestFit="1" customWidth="1"/>
    <col min="3603" max="3840" width="9.140625" style="792"/>
    <col min="3841" max="3841" width="7" style="792" customWidth="1"/>
    <col min="3842" max="3842" width="57" style="792" customWidth="1"/>
    <col min="3843" max="3843" width="7.5703125" style="792" customWidth="1"/>
    <col min="3844" max="3844" width="10.140625" style="792" customWidth="1"/>
    <col min="3845" max="3845" width="10.85546875" style="792" customWidth="1"/>
    <col min="3846" max="3846" width="9" style="792" bestFit="1" customWidth="1"/>
    <col min="3847" max="3847" width="10" style="792" customWidth="1"/>
    <col min="3848" max="3848" width="11.28515625" style="792" customWidth="1"/>
    <col min="3849" max="3849" width="10" style="792" bestFit="1" customWidth="1"/>
    <col min="3850" max="3850" width="9.7109375" style="792" customWidth="1"/>
    <col min="3851" max="3851" width="10.7109375" style="792" customWidth="1"/>
    <col min="3852" max="3852" width="9" style="792" bestFit="1" customWidth="1"/>
    <col min="3853" max="3853" width="10.28515625" style="792" customWidth="1"/>
    <col min="3854" max="3854" width="10.140625" style="792" customWidth="1"/>
    <col min="3855" max="3855" width="9" style="792" customWidth="1"/>
    <col min="3856" max="3856" width="10.28515625" style="792" customWidth="1"/>
    <col min="3857" max="3857" width="10.5703125" style="792" customWidth="1"/>
    <col min="3858" max="3858" width="9" style="792" bestFit="1" customWidth="1"/>
    <col min="3859" max="4096" width="9.140625" style="792"/>
    <col min="4097" max="4097" width="7" style="792" customWidth="1"/>
    <col min="4098" max="4098" width="57" style="792" customWidth="1"/>
    <col min="4099" max="4099" width="7.5703125" style="792" customWidth="1"/>
    <col min="4100" max="4100" width="10.140625" style="792" customWidth="1"/>
    <col min="4101" max="4101" width="10.85546875" style="792" customWidth="1"/>
    <col min="4102" max="4102" width="9" style="792" bestFit="1" customWidth="1"/>
    <col min="4103" max="4103" width="10" style="792" customWidth="1"/>
    <col min="4104" max="4104" width="11.28515625" style="792" customWidth="1"/>
    <col min="4105" max="4105" width="10" style="792" bestFit="1" customWidth="1"/>
    <col min="4106" max="4106" width="9.7109375" style="792" customWidth="1"/>
    <col min="4107" max="4107" width="10.7109375" style="792" customWidth="1"/>
    <col min="4108" max="4108" width="9" style="792" bestFit="1" customWidth="1"/>
    <col min="4109" max="4109" width="10.28515625" style="792" customWidth="1"/>
    <col min="4110" max="4110" width="10.140625" style="792" customWidth="1"/>
    <col min="4111" max="4111" width="9" style="792" customWidth="1"/>
    <col min="4112" max="4112" width="10.28515625" style="792" customWidth="1"/>
    <col min="4113" max="4113" width="10.5703125" style="792" customWidth="1"/>
    <col min="4114" max="4114" width="9" style="792" bestFit="1" customWidth="1"/>
    <col min="4115" max="4352" width="9.140625" style="792"/>
    <col min="4353" max="4353" width="7" style="792" customWidth="1"/>
    <col min="4354" max="4354" width="57" style="792" customWidth="1"/>
    <col min="4355" max="4355" width="7.5703125" style="792" customWidth="1"/>
    <col min="4356" max="4356" width="10.140625" style="792" customWidth="1"/>
    <col min="4357" max="4357" width="10.85546875" style="792" customWidth="1"/>
    <col min="4358" max="4358" width="9" style="792" bestFit="1" customWidth="1"/>
    <col min="4359" max="4359" width="10" style="792" customWidth="1"/>
    <col min="4360" max="4360" width="11.28515625" style="792" customWidth="1"/>
    <col min="4361" max="4361" width="10" style="792" bestFit="1" customWidth="1"/>
    <col min="4362" max="4362" width="9.7109375" style="792" customWidth="1"/>
    <col min="4363" max="4363" width="10.7109375" style="792" customWidth="1"/>
    <col min="4364" max="4364" width="9" style="792" bestFit="1" customWidth="1"/>
    <col min="4365" max="4365" width="10.28515625" style="792" customWidth="1"/>
    <col min="4366" max="4366" width="10.140625" style="792" customWidth="1"/>
    <col min="4367" max="4367" width="9" style="792" customWidth="1"/>
    <col min="4368" max="4368" width="10.28515625" style="792" customWidth="1"/>
    <col min="4369" max="4369" width="10.5703125" style="792" customWidth="1"/>
    <col min="4370" max="4370" width="9" style="792" bestFit="1" customWidth="1"/>
    <col min="4371" max="4608" width="9.140625" style="792"/>
    <col min="4609" max="4609" width="7" style="792" customWidth="1"/>
    <col min="4610" max="4610" width="57" style="792" customWidth="1"/>
    <col min="4611" max="4611" width="7.5703125" style="792" customWidth="1"/>
    <col min="4612" max="4612" width="10.140625" style="792" customWidth="1"/>
    <col min="4613" max="4613" width="10.85546875" style="792" customWidth="1"/>
    <col min="4614" max="4614" width="9" style="792" bestFit="1" customWidth="1"/>
    <col min="4615" max="4615" width="10" style="792" customWidth="1"/>
    <col min="4616" max="4616" width="11.28515625" style="792" customWidth="1"/>
    <col min="4617" max="4617" width="10" style="792" bestFit="1" customWidth="1"/>
    <col min="4618" max="4618" width="9.7109375" style="792" customWidth="1"/>
    <col min="4619" max="4619" width="10.7109375" style="792" customWidth="1"/>
    <col min="4620" max="4620" width="9" style="792" bestFit="1" customWidth="1"/>
    <col min="4621" max="4621" width="10.28515625" style="792" customWidth="1"/>
    <col min="4622" max="4622" width="10.140625" style="792" customWidth="1"/>
    <col min="4623" max="4623" width="9" style="792" customWidth="1"/>
    <col min="4624" max="4624" width="10.28515625" style="792" customWidth="1"/>
    <col min="4625" max="4625" width="10.5703125" style="792" customWidth="1"/>
    <col min="4626" max="4626" width="9" style="792" bestFit="1" customWidth="1"/>
    <col min="4627" max="4864" width="9.140625" style="792"/>
    <col min="4865" max="4865" width="7" style="792" customWidth="1"/>
    <col min="4866" max="4866" width="57" style="792" customWidth="1"/>
    <col min="4867" max="4867" width="7.5703125" style="792" customWidth="1"/>
    <col min="4868" max="4868" width="10.140625" style="792" customWidth="1"/>
    <col min="4869" max="4869" width="10.85546875" style="792" customWidth="1"/>
    <col min="4870" max="4870" width="9" style="792" bestFit="1" customWidth="1"/>
    <col min="4871" max="4871" width="10" style="792" customWidth="1"/>
    <col min="4872" max="4872" width="11.28515625" style="792" customWidth="1"/>
    <col min="4873" max="4873" width="10" style="792" bestFit="1" customWidth="1"/>
    <col min="4874" max="4874" width="9.7109375" style="792" customWidth="1"/>
    <col min="4875" max="4875" width="10.7109375" style="792" customWidth="1"/>
    <col min="4876" max="4876" width="9" style="792" bestFit="1" customWidth="1"/>
    <col min="4877" max="4877" width="10.28515625" style="792" customWidth="1"/>
    <col min="4878" max="4878" width="10.140625" style="792" customWidth="1"/>
    <col min="4879" max="4879" width="9" style="792" customWidth="1"/>
    <col min="4880" max="4880" width="10.28515625" style="792" customWidth="1"/>
    <col min="4881" max="4881" width="10.5703125" style="792" customWidth="1"/>
    <col min="4882" max="4882" width="9" style="792" bestFit="1" customWidth="1"/>
    <col min="4883" max="5120" width="9.140625" style="792"/>
    <col min="5121" max="5121" width="7" style="792" customWidth="1"/>
    <col min="5122" max="5122" width="57" style="792" customWidth="1"/>
    <col min="5123" max="5123" width="7.5703125" style="792" customWidth="1"/>
    <col min="5124" max="5124" width="10.140625" style="792" customWidth="1"/>
    <col min="5125" max="5125" width="10.85546875" style="792" customWidth="1"/>
    <col min="5126" max="5126" width="9" style="792" bestFit="1" customWidth="1"/>
    <col min="5127" max="5127" width="10" style="792" customWidth="1"/>
    <col min="5128" max="5128" width="11.28515625" style="792" customWidth="1"/>
    <col min="5129" max="5129" width="10" style="792" bestFit="1" customWidth="1"/>
    <col min="5130" max="5130" width="9.7109375" style="792" customWidth="1"/>
    <col min="5131" max="5131" width="10.7109375" style="792" customWidth="1"/>
    <col min="5132" max="5132" width="9" style="792" bestFit="1" customWidth="1"/>
    <col min="5133" max="5133" width="10.28515625" style="792" customWidth="1"/>
    <col min="5134" max="5134" width="10.140625" style="792" customWidth="1"/>
    <col min="5135" max="5135" width="9" style="792" customWidth="1"/>
    <col min="5136" max="5136" width="10.28515625" style="792" customWidth="1"/>
    <col min="5137" max="5137" width="10.5703125" style="792" customWidth="1"/>
    <col min="5138" max="5138" width="9" style="792" bestFit="1" customWidth="1"/>
    <col min="5139" max="5376" width="9.140625" style="792"/>
    <col min="5377" max="5377" width="7" style="792" customWidth="1"/>
    <col min="5378" max="5378" width="57" style="792" customWidth="1"/>
    <col min="5379" max="5379" width="7.5703125" style="792" customWidth="1"/>
    <col min="5380" max="5380" width="10.140625" style="792" customWidth="1"/>
    <col min="5381" max="5381" width="10.85546875" style="792" customWidth="1"/>
    <col min="5382" max="5382" width="9" style="792" bestFit="1" customWidth="1"/>
    <col min="5383" max="5383" width="10" style="792" customWidth="1"/>
    <col min="5384" max="5384" width="11.28515625" style="792" customWidth="1"/>
    <col min="5385" max="5385" width="10" style="792" bestFit="1" customWidth="1"/>
    <col min="5386" max="5386" width="9.7109375" style="792" customWidth="1"/>
    <col min="5387" max="5387" width="10.7109375" style="792" customWidth="1"/>
    <col min="5388" max="5388" width="9" style="792" bestFit="1" customWidth="1"/>
    <col min="5389" max="5389" width="10.28515625" style="792" customWidth="1"/>
    <col min="5390" max="5390" width="10.140625" style="792" customWidth="1"/>
    <col min="5391" max="5391" width="9" style="792" customWidth="1"/>
    <col min="5392" max="5392" width="10.28515625" style="792" customWidth="1"/>
    <col min="5393" max="5393" width="10.5703125" style="792" customWidth="1"/>
    <col min="5394" max="5394" width="9" style="792" bestFit="1" customWidth="1"/>
    <col min="5395" max="5632" width="9.140625" style="792"/>
    <col min="5633" max="5633" width="7" style="792" customWidth="1"/>
    <col min="5634" max="5634" width="57" style="792" customWidth="1"/>
    <col min="5635" max="5635" width="7.5703125" style="792" customWidth="1"/>
    <col min="5636" max="5636" width="10.140625" style="792" customWidth="1"/>
    <col min="5637" max="5637" width="10.85546875" style="792" customWidth="1"/>
    <col min="5638" max="5638" width="9" style="792" bestFit="1" customWidth="1"/>
    <col min="5639" max="5639" width="10" style="792" customWidth="1"/>
    <col min="5640" max="5640" width="11.28515625" style="792" customWidth="1"/>
    <col min="5641" max="5641" width="10" style="792" bestFit="1" customWidth="1"/>
    <col min="5642" max="5642" width="9.7109375" style="792" customWidth="1"/>
    <col min="5643" max="5643" width="10.7109375" style="792" customWidth="1"/>
    <col min="5644" max="5644" width="9" style="792" bestFit="1" customWidth="1"/>
    <col min="5645" max="5645" width="10.28515625" style="792" customWidth="1"/>
    <col min="5646" max="5646" width="10.140625" style="792" customWidth="1"/>
    <col min="5647" max="5647" width="9" style="792" customWidth="1"/>
    <col min="5648" max="5648" width="10.28515625" style="792" customWidth="1"/>
    <col min="5649" max="5649" width="10.5703125" style="792" customWidth="1"/>
    <col min="5650" max="5650" width="9" style="792" bestFit="1" customWidth="1"/>
    <col min="5651" max="5888" width="9.140625" style="792"/>
    <col min="5889" max="5889" width="7" style="792" customWidth="1"/>
    <col min="5890" max="5890" width="57" style="792" customWidth="1"/>
    <col min="5891" max="5891" width="7.5703125" style="792" customWidth="1"/>
    <col min="5892" max="5892" width="10.140625" style="792" customWidth="1"/>
    <col min="5893" max="5893" width="10.85546875" style="792" customWidth="1"/>
    <col min="5894" max="5894" width="9" style="792" bestFit="1" customWidth="1"/>
    <col min="5895" max="5895" width="10" style="792" customWidth="1"/>
    <col min="5896" max="5896" width="11.28515625" style="792" customWidth="1"/>
    <col min="5897" max="5897" width="10" style="792" bestFit="1" customWidth="1"/>
    <col min="5898" max="5898" width="9.7109375" style="792" customWidth="1"/>
    <col min="5899" max="5899" width="10.7109375" style="792" customWidth="1"/>
    <col min="5900" max="5900" width="9" style="792" bestFit="1" customWidth="1"/>
    <col min="5901" max="5901" width="10.28515625" style="792" customWidth="1"/>
    <col min="5902" max="5902" width="10.140625" style="792" customWidth="1"/>
    <col min="5903" max="5903" width="9" style="792" customWidth="1"/>
    <col min="5904" max="5904" width="10.28515625" style="792" customWidth="1"/>
    <col min="5905" max="5905" width="10.5703125" style="792" customWidth="1"/>
    <col min="5906" max="5906" width="9" style="792" bestFit="1" customWidth="1"/>
    <col min="5907" max="6144" width="9.140625" style="792"/>
    <col min="6145" max="6145" width="7" style="792" customWidth="1"/>
    <col min="6146" max="6146" width="57" style="792" customWidth="1"/>
    <col min="6147" max="6147" width="7.5703125" style="792" customWidth="1"/>
    <col min="6148" max="6148" width="10.140625" style="792" customWidth="1"/>
    <col min="6149" max="6149" width="10.85546875" style="792" customWidth="1"/>
    <col min="6150" max="6150" width="9" style="792" bestFit="1" customWidth="1"/>
    <col min="6151" max="6151" width="10" style="792" customWidth="1"/>
    <col min="6152" max="6152" width="11.28515625" style="792" customWidth="1"/>
    <col min="6153" max="6153" width="10" style="792" bestFit="1" customWidth="1"/>
    <col min="6154" max="6154" width="9.7109375" style="792" customWidth="1"/>
    <col min="6155" max="6155" width="10.7109375" style="792" customWidth="1"/>
    <col min="6156" max="6156" width="9" style="792" bestFit="1" customWidth="1"/>
    <col min="6157" max="6157" width="10.28515625" style="792" customWidth="1"/>
    <col min="6158" max="6158" width="10.140625" style="792" customWidth="1"/>
    <col min="6159" max="6159" width="9" style="792" customWidth="1"/>
    <col min="6160" max="6160" width="10.28515625" style="792" customWidth="1"/>
    <col min="6161" max="6161" width="10.5703125" style="792" customWidth="1"/>
    <col min="6162" max="6162" width="9" style="792" bestFit="1" customWidth="1"/>
    <col min="6163" max="6400" width="9.140625" style="792"/>
    <col min="6401" max="6401" width="7" style="792" customWidth="1"/>
    <col min="6402" max="6402" width="57" style="792" customWidth="1"/>
    <col min="6403" max="6403" width="7.5703125" style="792" customWidth="1"/>
    <col min="6404" max="6404" width="10.140625" style="792" customWidth="1"/>
    <col min="6405" max="6405" width="10.85546875" style="792" customWidth="1"/>
    <col min="6406" max="6406" width="9" style="792" bestFit="1" customWidth="1"/>
    <col min="6407" max="6407" width="10" style="792" customWidth="1"/>
    <col min="6408" max="6408" width="11.28515625" style="792" customWidth="1"/>
    <col min="6409" max="6409" width="10" style="792" bestFit="1" customWidth="1"/>
    <col min="6410" max="6410" width="9.7109375" style="792" customWidth="1"/>
    <col min="6411" max="6411" width="10.7109375" style="792" customWidth="1"/>
    <col min="6412" max="6412" width="9" style="792" bestFit="1" customWidth="1"/>
    <col min="6413" max="6413" width="10.28515625" style="792" customWidth="1"/>
    <col min="6414" max="6414" width="10.140625" style="792" customWidth="1"/>
    <col min="6415" max="6415" width="9" style="792" customWidth="1"/>
    <col min="6416" max="6416" width="10.28515625" style="792" customWidth="1"/>
    <col min="6417" max="6417" width="10.5703125" style="792" customWidth="1"/>
    <col min="6418" max="6418" width="9" style="792" bestFit="1" customWidth="1"/>
    <col min="6419" max="6656" width="9.140625" style="792"/>
    <col min="6657" max="6657" width="7" style="792" customWidth="1"/>
    <col min="6658" max="6658" width="57" style="792" customWidth="1"/>
    <col min="6659" max="6659" width="7.5703125" style="792" customWidth="1"/>
    <col min="6660" max="6660" width="10.140625" style="792" customWidth="1"/>
    <col min="6661" max="6661" width="10.85546875" style="792" customWidth="1"/>
    <col min="6662" max="6662" width="9" style="792" bestFit="1" customWidth="1"/>
    <col min="6663" max="6663" width="10" style="792" customWidth="1"/>
    <col min="6664" max="6664" width="11.28515625" style="792" customWidth="1"/>
    <col min="6665" max="6665" width="10" style="792" bestFit="1" customWidth="1"/>
    <col min="6666" max="6666" width="9.7109375" style="792" customWidth="1"/>
    <col min="6667" max="6667" width="10.7109375" style="792" customWidth="1"/>
    <col min="6668" max="6668" width="9" style="792" bestFit="1" customWidth="1"/>
    <col min="6669" max="6669" width="10.28515625" style="792" customWidth="1"/>
    <col min="6670" max="6670" width="10.140625" style="792" customWidth="1"/>
    <col min="6671" max="6671" width="9" style="792" customWidth="1"/>
    <col min="6672" max="6672" width="10.28515625" style="792" customWidth="1"/>
    <col min="6673" max="6673" width="10.5703125" style="792" customWidth="1"/>
    <col min="6674" max="6674" width="9" style="792" bestFit="1" customWidth="1"/>
    <col min="6675" max="6912" width="9.140625" style="792"/>
    <col min="6913" max="6913" width="7" style="792" customWidth="1"/>
    <col min="6914" max="6914" width="57" style="792" customWidth="1"/>
    <col min="6915" max="6915" width="7.5703125" style="792" customWidth="1"/>
    <col min="6916" max="6916" width="10.140625" style="792" customWidth="1"/>
    <col min="6917" max="6917" width="10.85546875" style="792" customWidth="1"/>
    <col min="6918" max="6918" width="9" style="792" bestFit="1" customWidth="1"/>
    <col min="6919" max="6919" width="10" style="792" customWidth="1"/>
    <col min="6920" max="6920" width="11.28515625" style="792" customWidth="1"/>
    <col min="6921" max="6921" width="10" style="792" bestFit="1" customWidth="1"/>
    <col min="6922" max="6922" width="9.7109375" style="792" customWidth="1"/>
    <col min="6923" max="6923" width="10.7109375" style="792" customWidth="1"/>
    <col min="6924" max="6924" width="9" style="792" bestFit="1" customWidth="1"/>
    <col min="6925" max="6925" width="10.28515625" style="792" customWidth="1"/>
    <col min="6926" max="6926" width="10.140625" style="792" customWidth="1"/>
    <col min="6927" max="6927" width="9" style="792" customWidth="1"/>
    <col min="6928" max="6928" width="10.28515625" style="792" customWidth="1"/>
    <col min="6929" max="6929" width="10.5703125" style="792" customWidth="1"/>
    <col min="6930" max="6930" width="9" style="792" bestFit="1" customWidth="1"/>
    <col min="6931" max="7168" width="9.140625" style="792"/>
    <col min="7169" max="7169" width="7" style="792" customWidth="1"/>
    <col min="7170" max="7170" width="57" style="792" customWidth="1"/>
    <col min="7171" max="7171" width="7.5703125" style="792" customWidth="1"/>
    <col min="7172" max="7172" width="10.140625" style="792" customWidth="1"/>
    <col min="7173" max="7173" width="10.85546875" style="792" customWidth="1"/>
    <col min="7174" max="7174" width="9" style="792" bestFit="1" customWidth="1"/>
    <col min="7175" max="7175" width="10" style="792" customWidth="1"/>
    <col min="7176" max="7176" width="11.28515625" style="792" customWidth="1"/>
    <col min="7177" max="7177" width="10" style="792" bestFit="1" customWidth="1"/>
    <col min="7178" max="7178" width="9.7109375" style="792" customWidth="1"/>
    <col min="7179" max="7179" width="10.7109375" style="792" customWidth="1"/>
    <col min="7180" max="7180" width="9" style="792" bestFit="1" customWidth="1"/>
    <col min="7181" max="7181" width="10.28515625" style="792" customWidth="1"/>
    <col min="7182" max="7182" width="10.140625" style="792" customWidth="1"/>
    <col min="7183" max="7183" width="9" style="792" customWidth="1"/>
    <col min="7184" max="7184" width="10.28515625" style="792" customWidth="1"/>
    <col min="7185" max="7185" width="10.5703125" style="792" customWidth="1"/>
    <col min="7186" max="7186" width="9" style="792" bestFit="1" customWidth="1"/>
    <col min="7187" max="7424" width="9.140625" style="792"/>
    <col min="7425" max="7425" width="7" style="792" customWidth="1"/>
    <col min="7426" max="7426" width="57" style="792" customWidth="1"/>
    <col min="7427" max="7427" width="7.5703125" style="792" customWidth="1"/>
    <col min="7428" max="7428" width="10.140625" style="792" customWidth="1"/>
    <col min="7429" max="7429" width="10.85546875" style="792" customWidth="1"/>
    <col min="7430" max="7430" width="9" style="792" bestFit="1" customWidth="1"/>
    <col min="7431" max="7431" width="10" style="792" customWidth="1"/>
    <col min="7432" max="7432" width="11.28515625" style="792" customWidth="1"/>
    <col min="7433" max="7433" width="10" style="792" bestFit="1" customWidth="1"/>
    <col min="7434" max="7434" width="9.7109375" style="792" customWidth="1"/>
    <col min="7435" max="7435" width="10.7109375" style="792" customWidth="1"/>
    <col min="7436" max="7436" width="9" style="792" bestFit="1" customWidth="1"/>
    <col min="7437" max="7437" width="10.28515625" style="792" customWidth="1"/>
    <col min="7438" max="7438" width="10.140625" style="792" customWidth="1"/>
    <col min="7439" max="7439" width="9" style="792" customWidth="1"/>
    <col min="7440" max="7440" width="10.28515625" style="792" customWidth="1"/>
    <col min="7441" max="7441" width="10.5703125" style="792" customWidth="1"/>
    <col min="7442" max="7442" width="9" style="792" bestFit="1" customWidth="1"/>
    <col min="7443" max="7680" width="9.140625" style="792"/>
    <col min="7681" max="7681" width="7" style="792" customWidth="1"/>
    <col min="7682" max="7682" width="57" style="792" customWidth="1"/>
    <col min="7683" max="7683" width="7.5703125" style="792" customWidth="1"/>
    <col min="7684" max="7684" width="10.140625" style="792" customWidth="1"/>
    <col min="7685" max="7685" width="10.85546875" style="792" customWidth="1"/>
    <col min="7686" max="7686" width="9" style="792" bestFit="1" customWidth="1"/>
    <col min="7687" max="7687" width="10" style="792" customWidth="1"/>
    <col min="7688" max="7688" width="11.28515625" style="792" customWidth="1"/>
    <col min="7689" max="7689" width="10" style="792" bestFit="1" customWidth="1"/>
    <col min="7690" max="7690" width="9.7109375" style="792" customWidth="1"/>
    <col min="7691" max="7691" width="10.7109375" style="792" customWidth="1"/>
    <col min="7692" max="7692" width="9" style="792" bestFit="1" customWidth="1"/>
    <col min="7693" max="7693" width="10.28515625" style="792" customWidth="1"/>
    <col min="7694" max="7694" width="10.140625" style="792" customWidth="1"/>
    <col min="7695" max="7695" width="9" style="792" customWidth="1"/>
    <col min="7696" max="7696" width="10.28515625" style="792" customWidth="1"/>
    <col min="7697" max="7697" width="10.5703125" style="792" customWidth="1"/>
    <col min="7698" max="7698" width="9" style="792" bestFit="1" customWidth="1"/>
    <col min="7699" max="7936" width="9.140625" style="792"/>
    <col min="7937" max="7937" width="7" style="792" customWidth="1"/>
    <col min="7938" max="7938" width="57" style="792" customWidth="1"/>
    <col min="7939" max="7939" width="7.5703125" style="792" customWidth="1"/>
    <col min="7940" max="7940" width="10.140625" style="792" customWidth="1"/>
    <col min="7941" max="7941" width="10.85546875" style="792" customWidth="1"/>
    <col min="7942" max="7942" width="9" style="792" bestFit="1" customWidth="1"/>
    <col min="7943" max="7943" width="10" style="792" customWidth="1"/>
    <col min="7944" max="7944" width="11.28515625" style="792" customWidth="1"/>
    <col min="7945" max="7945" width="10" style="792" bestFit="1" customWidth="1"/>
    <col min="7946" max="7946" width="9.7109375" style="792" customWidth="1"/>
    <col min="7947" max="7947" width="10.7109375" style="792" customWidth="1"/>
    <col min="7948" max="7948" width="9" style="792" bestFit="1" customWidth="1"/>
    <col min="7949" max="7949" width="10.28515625" style="792" customWidth="1"/>
    <col min="7950" max="7950" width="10.140625" style="792" customWidth="1"/>
    <col min="7951" max="7951" width="9" style="792" customWidth="1"/>
    <col min="7952" max="7952" width="10.28515625" style="792" customWidth="1"/>
    <col min="7953" max="7953" width="10.5703125" style="792" customWidth="1"/>
    <col min="7954" max="7954" width="9" style="792" bestFit="1" customWidth="1"/>
    <col min="7955" max="8192" width="9.140625" style="792"/>
    <col min="8193" max="8193" width="7" style="792" customWidth="1"/>
    <col min="8194" max="8194" width="57" style="792" customWidth="1"/>
    <col min="8195" max="8195" width="7.5703125" style="792" customWidth="1"/>
    <col min="8196" max="8196" width="10.140625" style="792" customWidth="1"/>
    <col min="8197" max="8197" width="10.85546875" style="792" customWidth="1"/>
    <col min="8198" max="8198" width="9" style="792" bestFit="1" customWidth="1"/>
    <col min="8199" max="8199" width="10" style="792" customWidth="1"/>
    <col min="8200" max="8200" width="11.28515625" style="792" customWidth="1"/>
    <col min="8201" max="8201" width="10" style="792" bestFit="1" customWidth="1"/>
    <col min="8202" max="8202" width="9.7109375" style="792" customWidth="1"/>
    <col min="8203" max="8203" width="10.7109375" style="792" customWidth="1"/>
    <col min="8204" max="8204" width="9" style="792" bestFit="1" customWidth="1"/>
    <col min="8205" max="8205" width="10.28515625" style="792" customWidth="1"/>
    <col min="8206" max="8206" width="10.140625" style="792" customWidth="1"/>
    <col min="8207" max="8207" width="9" style="792" customWidth="1"/>
    <col min="8208" max="8208" width="10.28515625" style="792" customWidth="1"/>
    <col min="8209" max="8209" width="10.5703125" style="792" customWidth="1"/>
    <col min="8210" max="8210" width="9" style="792" bestFit="1" customWidth="1"/>
    <col min="8211" max="8448" width="9.140625" style="792"/>
    <col min="8449" max="8449" width="7" style="792" customWidth="1"/>
    <col min="8450" max="8450" width="57" style="792" customWidth="1"/>
    <col min="8451" max="8451" width="7.5703125" style="792" customWidth="1"/>
    <col min="8452" max="8452" width="10.140625" style="792" customWidth="1"/>
    <col min="8453" max="8453" width="10.85546875" style="792" customWidth="1"/>
    <col min="8454" max="8454" width="9" style="792" bestFit="1" customWidth="1"/>
    <col min="8455" max="8455" width="10" style="792" customWidth="1"/>
    <col min="8456" max="8456" width="11.28515625" style="792" customWidth="1"/>
    <col min="8457" max="8457" width="10" style="792" bestFit="1" customWidth="1"/>
    <col min="8458" max="8458" width="9.7109375" style="792" customWidth="1"/>
    <col min="8459" max="8459" width="10.7109375" style="792" customWidth="1"/>
    <col min="8460" max="8460" width="9" style="792" bestFit="1" customWidth="1"/>
    <col min="8461" max="8461" width="10.28515625" style="792" customWidth="1"/>
    <col min="8462" max="8462" width="10.140625" style="792" customWidth="1"/>
    <col min="8463" max="8463" width="9" style="792" customWidth="1"/>
    <col min="8464" max="8464" width="10.28515625" style="792" customWidth="1"/>
    <col min="8465" max="8465" width="10.5703125" style="792" customWidth="1"/>
    <col min="8466" max="8466" width="9" style="792" bestFit="1" customWidth="1"/>
    <col min="8467" max="8704" width="9.140625" style="792"/>
    <col min="8705" max="8705" width="7" style="792" customWidth="1"/>
    <col min="8706" max="8706" width="57" style="792" customWidth="1"/>
    <col min="8707" max="8707" width="7.5703125" style="792" customWidth="1"/>
    <col min="8708" max="8708" width="10.140625" style="792" customWidth="1"/>
    <col min="8709" max="8709" width="10.85546875" style="792" customWidth="1"/>
    <col min="8710" max="8710" width="9" style="792" bestFit="1" customWidth="1"/>
    <col min="8711" max="8711" width="10" style="792" customWidth="1"/>
    <col min="8712" max="8712" width="11.28515625" style="792" customWidth="1"/>
    <col min="8713" max="8713" width="10" style="792" bestFit="1" customWidth="1"/>
    <col min="8714" max="8714" width="9.7109375" style="792" customWidth="1"/>
    <col min="8715" max="8715" width="10.7109375" style="792" customWidth="1"/>
    <col min="8716" max="8716" width="9" style="792" bestFit="1" customWidth="1"/>
    <col min="8717" max="8717" width="10.28515625" style="792" customWidth="1"/>
    <col min="8718" max="8718" width="10.140625" style="792" customWidth="1"/>
    <col min="8719" max="8719" width="9" style="792" customWidth="1"/>
    <col min="8720" max="8720" width="10.28515625" style="792" customWidth="1"/>
    <col min="8721" max="8721" width="10.5703125" style="792" customWidth="1"/>
    <col min="8722" max="8722" width="9" style="792" bestFit="1" customWidth="1"/>
    <col min="8723" max="8960" width="9.140625" style="792"/>
    <col min="8961" max="8961" width="7" style="792" customWidth="1"/>
    <col min="8962" max="8962" width="57" style="792" customWidth="1"/>
    <col min="8963" max="8963" width="7.5703125" style="792" customWidth="1"/>
    <col min="8964" max="8964" width="10.140625" style="792" customWidth="1"/>
    <col min="8965" max="8965" width="10.85546875" style="792" customWidth="1"/>
    <col min="8966" max="8966" width="9" style="792" bestFit="1" customWidth="1"/>
    <col min="8967" max="8967" width="10" style="792" customWidth="1"/>
    <col min="8968" max="8968" width="11.28515625" style="792" customWidth="1"/>
    <col min="8969" max="8969" width="10" style="792" bestFit="1" customWidth="1"/>
    <col min="8970" max="8970" width="9.7109375" style="792" customWidth="1"/>
    <col min="8971" max="8971" width="10.7109375" style="792" customWidth="1"/>
    <col min="8972" max="8972" width="9" style="792" bestFit="1" customWidth="1"/>
    <col min="8973" max="8973" width="10.28515625" style="792" customWidth="1"/>
    <col min="8974" max="8974" width="10.140625" style="792" customWidth="1"/>
    <col min="8975" max="8975" width="9" style="792" customWidth="1"/>
    <col min="8976" max="8976" width="10.28515625" style="792" customWidth="1"/>
    <col min="8977" max="8977" width="10.5703125" style="792" customWidth="1"/>
    <col min="8978" max="8978" width="9" style="792" bestFit="1" customWidth="1"/>
    <col min="8979" max="9216" width="9.140625" style="792"/>
    <col min="9217" max="9217" width="7" style="792" customWidth="1"/>
    <col min="9218" max="9218" width="57" style="792" customWidth="1"/>
    <col min="9219" max="9219" width="7.5703125" style="792" customWidth="1"/>
    <col min="9220" max="9220" width="10.140625" style="792" customWidth="1"/>
    <col min="9221" max="9221" width="10.85546875" style="792" customWidth="1"/>
    <col min="9222" max="9222" width="9" style="792" bestFit="1" customWidth="1"/>
    <col min="9223" max="9223" width="10" style="792" customWidth="1"/>
    <col min="9224" max="9224" width="11.28515625" style="792" customWidth="1"/>
    <col min="9225" max="9225" width="10" style="792" bestFit="1" customWidth="1"/>
    <col min="9226" max="9226" width="9.7109375" style="792" customWidth="1"/>
    <col min="9227" max="9227" width="10.7109375" style="792" customWidth="1"/>
    <col min="9228" max="9228" width="9" style="792" bestFit="1" customWidth="1"/>
    <col min="9229" max="9229" width="10.28515625" style="792" customWidth="1"/>
    <col min="9230" max="9230" width="10.140625" style="792" customWidth="1"/>
    <col min="9231" max="9231" width="9" style="792" customWidth="1"/>
    <col min="9232" max="9232" width="10.28515625" style="792" customWidth="1"/>
    <col min="9233" max="9233" width="10.5703125" style="792" customWidth="1"/>
    <col min="9234" max="9234" width="9" style="792" bestFit="1" customWidth="1"/>
    <col min="9235" max="9472" width="9.140625" style="792"/>
    <col min="9473" max="9473" width="7" style="792" customWidth="1"/>
    <col min="9474" max="9474" width="57" style="792" customWidth="1"/>
    <col min="9475" max="9475" width="7.5703125" style="792" customWidth="1"/>
    <col min="9476" max="9476" width="10.140625" style="792" customWidth="1"/>
    <col min="9477" max="9477" width="10.85546875" style="792" customWidth="1"/>
    <col min="9478" max="9478" width="9" style="792" bestFit="1" customWidth="1"/>
    <col min="9479" max="9479" width="10" style="792" customWidth="1"/>
    <col min="9480" max="9480" width="11.28515625" style="792" customWidth="1"/>
    <col min="9481" max="9481" width="10" style="792" bestFit="1" customWidth="1"/>
    <col min="9482" max="9482" width="9.7109375" style="792" customWidth="1"/>
    <col min="9483" max="9483" width="10.7109375" style="792" customWidth="1"/>
    <col min="9484" max="9484" width="9" style="792" bestFit="1" customWidth="1"/>
    <col min="9485" max="9485" width="10.28515625" style="792" customWidth="1"/>
    <col min="9486" max="9486" width="10.140625" style="792" customWidth="1"/>
    <col min="9487" max="9487" width="9" style="792" customWidth="1"/>
    <col min="9488" max="9488" width="10.28515625" style="792" customWidth="1"/>
    <col min="9489" max="9489" width="10.5703125" style="792" customWidth="1"/>
    <col min="9490" max="9490" width="9" style="792" bestFit="1" customWidth="1"/>
    <col min="9491" max="9728" width="9.140625" style="792"/>
    <col min="9729" max="9729" width="7" style="792" customWidth="1"/>
    <col min="9730" max="9730" width="57" style="792" customWidth="1"/>
    <col min="9731" max="9731" width="7.5703125" style="792" customWidth="1"/>
    <col min="9732" max="9732" width="10.140625" style="792" customWidth="1"/>
    <col min="9733" max="9733" width="10.85546875" style="792" customWidth="1"/>
    <col min="9734" max="9734" width="9" style="792" bestFit="1" customWidth="1"/>
    <col min="9735" max="9735" width="10" style="792" customWidth="1"/>
    <col min="9736" max="9736" width="11.28515625" style="792" customWidth="1"/>
    <col min="9737" max="9737" width="10" style="792" bestFit="1" customWidth="1"/>
    <col min="9738" max="9738" width="9.7109375" style="792" customWidth="1"/>
    <col min="9739" max="9739" width="10.7109375" style="792" customWidth="1"/>
    <col min="9740" max="9740" width="9" style="792" bestFit="1" customWidth="1"/>
    <col min="9741" max="9741" width="10.28515625" style="792" customWidth="1"/>
    <col min="9742" max="9742" width="10.140625" style="792" customWidth="1"/>
    <col min="9743" max="9743" width="9" style="792" customWidth="1"/>
    <col min="9744" max="9744" width="10.28515625" style="792" customWidth="1"/>
    <col min="9745" max="9745" width="10.5703125" style="792" customWidth="1"/>
    <col min="9746" max="9746" width="9" style="792" bestFit="1" customWidth="1"/>
    <col min="9747" max="9984" width="9.140625" style="792"/>
    <col min="9985" max="9985" width="7" style="792" customWidth="1"/>
    <col min="9986" max="9986" width="57" style="792" customWidth="1"/>
    <col min="9987" max="9987" width="7.5703125" style="792" customWidth="1"/>
    <col min="9988" max="9988" width="10.140625" style="792" customWidth="1"/>
    <col min="9989" max="9989" width="10.85546875" style="792" customWidth="1"/>
    <col min="9990" max="9990" width="9" style="792" bestFit="1" customWidth="1"/>
    <col min="9991" max="9991" width="10" style="792" customWidth="1"/>
    <col min="9992" max="9992" width="11.28515625" style="792" customWidth="1"/>
    <col min="9993" max="9993" width="10" style="792" bestFit="1" customWidth="1"/>
    <col min="9994" max="9994" width="9.7109375" style="792" customWidth="1"/>
    <col min="9995" max="9995" width="10.7109375" style="792" customWidth="1"/>
    <col min="9996" max="9996" width="9" style="792" bestFit="1" customWidth="1"/>
    <col min="9997" max="9997" width="10.28515625" style="792" customWidth="1"/>
    <col min="9998" max="9998" width="10.140625" style="792" customWidth="1"/>
    <col min="9999" max="9999" width="9" style="792" customWidth="1"/>
    <col min="10000" max="10000" width="10.28515625" style="792" customWidth="1"/>
    <col min="10001" max="10001" width="10.5703125" style="792" customWidth="1"/>
    <col min="10002" max="10002" width="9" style="792" bestFit="1" customWidth="1"/>
    <col min="10003" max="10240" width="9.140625" style="792"/>
    <col min="10241" max="10241" width="7" style="792" customWidth="1"/>
    <col min="10242" max="10242" width="57" style="792" customWidth="1"/>
    <col min="10243" max="10243" width="7.5703125" style="792" customWidth="1"/>
    <col min="10244" max="10244" width="10.140625" style="792" customWidth="1"/>
    <col min="10245" max="10245" width="10.85546875" style="792" customWidth="1"/>
    <col min="10246" max="10246" width="9" style="792" bestFit="1" customWidth="1"/>
    <col min="10247" max="10247" width="10" style="792" customWidth="1"/>
    <col min="10248" max="10248" width="11.28515625" style="792" customWidth="1"/>
    <col min="10249" max="10249" width="10" style="792" bestFit="1" customWidth="1"/>
    <col min="10250" max="10250" width="9.7109375" style="792" customWidth="1"/>
    <col min="10251" max="10251" width="10.7109375" style="792" customWidth="1"/>
    <col min="10252" max="10252" width="9" style="792" bestFit="1" customWidth="1"/>
    <col min="10253" max="10253" width="10.28515625" style="792" customWidth="1"/>
    <col min="10254" max="10254" width="10.140625" style="792" customWidth="1"/>
    <col min="10255" max="10255" width="9" style="792" customWidth="1"/>
    <col min="10256" max="10256" width="10.28515625" style="792" customWidth="1"/>
    <col min="10257" max="10257" width="10.5703125" style="792" customWidth="1"/>
    <col min="10258" max="10258" width="9" style="792" bestFit="1" customWidth="1"/>
    <col min="10259" max="10496" width="9.140625" style="792"/>
    <col min="10497" max="10497" width="7" style="792" customWidth="1"/>
    <col min="10498" max="10498" width="57" style="792" customWidth="1"/>
    <col min="10499" max="10499" width="7.5703125" style="792" customWidth="1"/>
    <col min="10500" max="10500" width="10.140625" style="792" customWidth="1"/>
    <col min="10501" max="10501" width="10.85546875" style="792" customWidth="1"/>
    <col min="10502" max="10502" width="9" style="792" bestFit="1" customWidth="1"/>
    <col min="10503" max="10503" width="10" style="792" customWidth="1"/>
    <col min="10504" max="10504" width="11.28515625" style="792" customWidth="1"/>
    <col min="10505" max="10505" width="10" style="792" bestFit="1" customWidth="1"/>
    <col min="10506" max="10506" width="9.7109375" style="792" customWidth="1"/>
    <col min="10507" max="10507" width="10.7109375" style="792" customWidth="1"/>
    <col min="10508" max="10508" width="9" style="792" bestFit="1" customWidth="1"/>
    <col min="10509" max="10509" width="10.28515625" style="792" customWidth="1"/>
    <col min="10510" max="10510" width="10.140625" style="792" customWidth="1"/>
    <col min="10511" max="10511" width="9" style="792" customWidth="1"/>
    <col min="10512" max="10512" width="10.28515625" style="792" customWidth="1"/>
    <col min="10513" max="10513" width="10.5703125" style="792" customWidth="1"/>
    <col min="10514" max="10514" width="9" style="792" bestFit="1" customWidth="1"/>
    <col min="10515" max="10752" width="9.140625" style="792"/>
    <col min="10753" max="10753" width="7" style="792" customWidth="1"/>
    <col min="10754" max="10754" width="57" style="792" customWidth="1"/>
    <col min="10755" max="10755" width="7.5703125" style="792" customWidth="1"/>
    <col min="10756" max="10756" width="10.140625" style="792" customWidth="1"/>
    <col min="10757" max="10757" width="10.85546875" style="792" customWidth="1"/>
    <col min="10758" max="10758" width="9" style="792" bestFit="1" customWidth="1"/>
    <col min="10759" max="10759" width="10" style="792" customWidth="1"/>
    <col min="10760" max="10760" width="11.28515625" style="792" customWidth="1"/>
    <col min="10761" max="10761" width="10" style="792" bestFit="1" customWidth="1"/>
    <col min="10762" max="10762" width="9.7109375" style="792" customWidth="1"/>
    <col min="10763" max="10763" width="10.7109375" style="792" customWidth="1"/>
    <col min="10764" max="10764" width="9" style="792" bestFit="1" customWidth="1"/>
    <col min="10765" max="10765" width="10.28515625" style="792" customWidth="1"/>
    <col min="10766" max="10766" width="10.140625" style="792" customWidth="1"/>
    <col min="10767" max="10767" width="9" style="792" customWidth="1"/>
    <col min="10768" max="10768" width="10.28515625" style="792" customWidth="1"/>
    <col min="10769" max="10769" width="10.5703125" style="792" customWidth="1"/>
    <col min="10770" max="10770" width="9" style="792" bestFit="1" customWidth="1"/>
    <col min="10771" max="11008" width="9.140625" style="792"/>
    <col min="11009" max="11009" width="7" style="792" customWidth="1"/>
    <col min="11010" max="11010" width="57" style="792" customWidth="1"/>
    <col min="11011" max="11011" width="7.5703125" style="792" customWidth="1"/>
    <col min="11012" max="11012" width="10.140625" style="792" customWidth="1"/>
    <col min="11013" max="11013" width="10.85546875" style="792" customWidth="1"/>
    <col min="11014" max="11014" width="9" style="792" bestFit="1" customWidth="1"/>
    <col min="11015" max="11015" width="10" style="792" customWidth="1"/>
    <col min="11016" max="11016" width="11.28515625" style="792" customWidth="1"/>
    <col min="11017" max="11017" width="10" style="792" bestFit="1" customWidth="1"/>
    <col min="11018" max="11018" width="9.7109375" style="792" customWidth="1"/>
    <col min="11019" max="11019" width="10.7109375" style="792" customWidth="1"/>
    <col min="11020" max="11020" width="9" style="792" bestFit="1" customWidth="1"/>
    <col min="11021" max="11021" width="10.28515625" style="792" customWidth="1"/>
    <col min="11022" max="11022" width="10.140625" style="792" customWidth="1"/>
    <col min="11023" max="11023" width="9" style="792" customWidth="1"/>
    <col min="11024" max="11024" width="10.28515625" style="792" customWidth="1"/>
    <col min="11025" max="11025" width="10.5703125" style="792" customWidth="1"/>
    <col min="11026" max="11026" width="9" style="792" bestFit="1" customWidth="1"/>
    <col min="11027" max="11264" width="9.140625" style="792"/>
    <col min="11265" max="11265" width="7" style="792" customWidth="1"/>
    <col min="11266" max="11266" width="57" style="792" customWidth="1"/>
    <col min="11267" max="11267" width="7.5703125" style="792" customWidth="1"/>
    <col min="11268" max="11268" width="10.140625" style="792" customWidth="1"/>
    <col min="11269" max="11269" width="10.85546875" style="792" customWidth="1"/>
    <col min="11270" max="11270" width="9" style="792" bestFit="1" customWidth="1"/>
    <col min="11271" max="11271" width="10" style="792" customWidth="1"/>
    <col min="11272" max="11272" width="11.28515625" style="792" customWidth="1"/>
    <col min="11273" max="11273" width="10" style="792" bestFit="1" customWidth="1"/>
    <col min="11274" max="11274" width="9.7109375" style="792" customWidth="1"/>
    <col min="11275" max="11275" width="10.7109375" style="792" customWidth="1"/>
    <col min="11276" max="11276" width="9" style="792" bestFit="1" customWidth="1"/>
    <col min="11277" max="11277" width="10.28515625" style="792" customWidth="1"/>
    <col min="11278" max="11278" width="10.140625" style="792" customWidth="1"/>
    <col min="11279" max="11279" width="9" style="792" customWidth="1"/>
    <col min="11280" max="11280" width="10.28515625" style="792" customWidth="1"/>
    <col min="11281" max="11281" width="10.5703125" style="792" customWidth="1"/>
    <col min="11282" max="11282" width="9" style="792" bestFit="1" customWidth="1"/>
    <col min="11283" max="11520" width="9.140625" style="792"/>
    <col min="11521" max="11521" width="7" style="792" customWidth="1"/>
    <col min="11522" max="11522" width="57" style="792" customWidth="1"/>
    <col min="11523" max="11523" width="7.5703125" style="792" customWidth="1"/>
    <col min="11524" max="11524" width="10.140625" style="792" customWidth="1"/>
    <col min="11525" max="11525" width="10.85546875" style="792" customWidth="1"/>
    <col min="11526" max="11526" width="9" style="792" bestFit="1" customWidth="1"/>
    <col min="11527" max="11527" width="10" style="792" customWidth="1"/>
    <col min="11528" max="11528" width="11.28515625" style="792" customWidth="1"/>
    <col min="11529" max="11529" width="10" style="792" bestFit="1" customWidth="1"/>
    <col min="11530" max="11530" width="9.7109375" style="792" customWidth="1"/>
    <col min="11531" max="11531" width="10.7109375" style="792" customWidth="1"/>
    <col min="11532" max="11532" width="9" style="792" bestFit="1" customWidth="1"/>
    <col min="11533" max="11533" width="10.28515625" style="792" customWidth="1"/>
    <col min="11534" max="11534" width="10.140625" style="792" customWidth="1"/>
    <col min="11535" max="11535" width="9" style="792" customWidth="1"/>
    <col min="11536" max="11536" width="10.28515625" style="792" customWidth="1"/>
    <col min="11537" max="11537" width="10.5703125" style="792" customWidth="1"/>
    <col min="11538" max="11538" width="9" style="792" bestFit="1" customWidth="1"/>
    <col min="11539" max="11776" width="9.140625" style="792"/>
    <col min="11777" max="11777" width="7" style="792" customWidth="1"/>
    <col min="11778" max="11778" width="57" style="792" customWidth="1"/>
    <col min="11779" max="11779" width="7.5703125" style="792" customWidth="1"/>
    <col min="11780" max="11780" width="10.140625" style="792" customWidth="1"/>
    <col min="11781" max="11781" width="10.85546875" style="792" customWidth="1"/>
    <col min="11782" max="11782" width="9" style="792" bestFit="1" customWidth="1"/>
    <col min="11783" max="11783" width="10" style="792" customWidth="1"/>
    <col min="11784" max="11784" width="11.28515625" style="792" customWidth="1"/>
    <col min="11785" max="11785" width="10" style="792" bestFit="1" customWidth="1"/>
    <col min="11786" max="11786" width="9.7109375" style="792" customWidth="1"/>
    <col min="11787" max="11787" width="10.7109375" style="792" customWidth="1"/>
    <col min="11788" max="11788" width="9" style="792" bestFit="1" customWidth="1"/>
    <col min="11789" max="11789" width="10.28515625" style="792" customWidth="1"/>
    <col min="11790" max="11790" width="10.140625" style="792" customWidth="1"/>
    <col min="11791" max="11791" width="9" style="792" customWidth="1"/>
    <col min="11792" max="11792" width="10.28515625" style="792" customWidth="1"/>
    <col min="11793" max="11793" width="10.5703125" style="792" customWidth="1"/>
    <col min="11794" max="11794" width="9" style="792" bestFit="1" customWidth="1"/>
    <col min="11795" max="12032" width="9.140625" style="792"/>
    <col min="12033" max="12033" width="7" style="792" customWidth="1"/>
    <col min="12034" max="12034" width="57" style="792" customWidth="1"/>
    <col min="12035" max="12035" width="7.5703125" style="792" customWidth="1"/>
    <col min="12036" max="12036" width="10.140625" style="792" customWidth="1"/>
    <col min="12037" max="12037" width="10.85546875" style="792" customWidth="1"/>
    <col min="12038" max="12038" width="9" style="792" bestFit="1" customWidth="1"/>
    <col min="12039" max="12039" width="10" style="792" customWidth="1"/>
    <col min="12040" max="12040" width="11.28515625" style="792" customWidth="1"/>
    <col min="12041" max="12041" width="10" style="792" bestFit="1" customWidth="1"/>
    <col min="12042" max="12042" width="9.7109375" style="792" customWidth="1"/>
    <col min="12043" max="12043" width="10.7109375" style="792" customWidth="1"/>
    <col min="12044" max="12044" width="9" style="792" bestFit="1" customWidth="1"/>
    <col min="12045" max="12045" width="10.28515625" style="792" customWidth="1"/>
    <col min="12046" max="12046" width="10.140625" style="792" customWidth="1"/>
    <col min="12047" max="12047" width="9" style="792" customWidth="1"/>
    <col min="12048" max="12048" width="10.28515625" style="792" customWidth="1"/>
    <col min="12049" max="12049" width="10.5703125" style="792" customWidth="1"/>
    <col min="12050" max="12050" width="9" style="792" bestFit="1" customWidth="1"/>
    <col min="12051" max="12288" width="9.140625" style="792"/>
    <col min="12289" max="12289" width="7" style="792" customWidth="1"/>
    <col min="12290" max="12290" width="57" style="792" customWidth="1"/>
    <col min="12291" max="12291" width="7.5703125" style="792" customWidth="1"/>
    <col min="12292" max="12292" width="10.140625" style="792" customWidth="1"/>
    <col min="12293" max="12293" width="10.85546875" style="792" customWidth="1"/>
    <col min="12294" max="12294" width="9" style="792" bestFit="1" customWidth="1"/>
    <col min="12295" max="12295" width="10" style="792" customWidth="1"/>
    <col min="12296" max="12296" width="11.28515625" style="792" customWidth="1"/>
    <col min="12297" max="12297" width="10" style="792" bestFit="1" customWidth="1"/>
    <col min="12298" max="12298" width="9.7109375" style="792" customWidth="1"/>
    <col min="12299" max="12299" width="10.7109375" style="792" customWidth="1"/>
    <col min="12300" max="12300" width="9" style="792" bestFit="1" customWidth="1"/>
    <col min="12301" max="12301" width="10.28515625" style="792" customWidth="1"/>
    <col min="12302" max="12302" width="10.140625" style="792" customWidth="1"/>
    <col min="12303" max="12303" width="9" style="792" customWidth="1"/>
    <col min="12304" max="12304" width="10.28515625" style="792" customWidth="1"/>
    <col min="12305" max="12305" width="10.5703125" style="792" customWidth="1"/>
    <col min="12306" max="12306" width="9" style="792" bestFit="1" customWidth="1"/>
    <col min="12307" max="12544" width="9.140625" style="792"/>
    <col min="12545" max="12545" width="7" style="792" customWidth="1"/>
    <col min="12546" max="12546" width="57" style="792" customWidth="1"/>
    <col min="12547" max="12547" width="7.5703125" style="792" customWidth="1"/>
    <col min="12548" max="12548" width="10.140625" style="792" customWidth="1"/>
    <col min="12549" max="12549" width="10.85546875" style="792" customWidth="1"/>
    <col min="12550" max="12550" width="9" style="792" bestFit="1" customWidth="1"/>
    <col min="12551" max="12551" width="10" style="792" customWidth="1"/>
    <col min="12552" max="12552" width="11.28515625" style="792" customWidth="1"/>
    <col min="12553" max="12553" width="10" style="792" bestFit="1" customWidth="1"/>
    <col min="12554" max="12554" width="9.7109375" style="792" customWidth="1"/>
    <col min="12555" max="12555" width="10.7109375" style="792" customWidth="1"/>
    <col min="12556" max="12556" width="9" style="792" bestFit="1" customWidth="1"/>
    <col min="12557" max="12557" width="10.28515625" style="792" customWidth="1"/>
    <col min="12558" max="12558" width="10.140625" style="792" customWidth="1"/>
    <col min="12559" max="12559" width="9" style="792" customWidth="1"/>
    <col min="12560" max="12560" width="10.28515625" style="792" customWidth="1"/>
    <col min="12561" max="12561" width="10.5703125" style="792" customWidth="1"/>
    <col min="12562" max="12562" width="9" style="792" bestFit="1" customWidth="1"/>
    <col min="12563" max="12800" width="9.140625" style="792"/>
    <col min="12801" max="12801" width="7" style="792" customWidth="1"/>
    <col min="12802" max="12802" width="57" style="792" customWidth="1"/>
    <col min="12803" max="12803" width="7.5703125" style="792" customWidth="1"/>
    <col min="12804" max="12804" width="10.140625" style="792" customWidth="1"/>
    <col min="12805" max="12805" width="10.85546875" style="792" customWidth="1"/>
    <col min="12806" max="12806" width="9" style="792" bestFit="1" customWidth="1"/>
    <col min="12807" max="12807" width="10" style="792" customWidth="1"/>
    <col min="12808" max="12808" width="11.28515625" style="792" customWidth="1"/>
    <col min="12809" max="12809" width="10" style="792" bestFit="1" customWidth="1"/>
    <col min="12810" max="12810" width="9.7109375" style="792" customWidth="1"/>
    <col min="12811" max="12811" width="10.7109375" style="792" customWidth="1"/>
    <col min="12812" max="12812" width="9" style="792" bestFit="1" customWidth="1"/>
    <col min="12813" max="12813" width="10.28515625" style="792" customWidth="1"/>
    <col min="12814" max="12814" width="10.140625" style="792" customWidth="1"/>
    <col min="12815" max="12815" width="9" style="792" customWidth="1"/>
    <col min="12816" max="12816" width="10.28515625" style="792" customWidth="1"/>
    <col min="12817" max="12817" width="10.5703125" style="792" customWidth="1"/>
    <col min="12818" max="12818" width="9" style="792" bestFit="1" customWidth="1"/>
    <col min="12819" max="13056" width="9.140625" style="792"/>
    <col min="13057" max="13057" width="7" style="792" customWidth="1"/>
    <col min="13058" max="13058" width="57" style="792" customWidth="1"/>
    <col min="13059" max="13059" width="7.5703125" style="792" customWidth="1"/>
    <col min="13060" max="13060" width="10.140625" style="792" customWidth="1"/>
    <col min="13061" max="13061" width="10.85546875" style="792" customWidth="1"/>
    <col min="13062" max="13062" width="9" style="792" bestFit="1" customWidth="1"/>
    <col min="13063" max="13063" width="10" style="792" customWidth="1"/>
    <col min="13064" max="13064" width="11.28515625" style="792" customWidth="1"/>
    <col min="13065" max="13065" width="10" style="792" bestFit="1" customWidth="1"/>
    <col min="13066" max="13066" width="9.7109375" style="792" customWidth="1"/>
    <col min="13067" max="13067" width="10.7109375" style="792" customWidth="1"/>
    <col min="13068" max="13068" width="9" style="792" bestFit="1" customWidth="1"/>
    <col min="13069" max="13069" width="10.28515625" style="792" customWidth="1"/>
    <col min="13070" max="13070" width="10.140625" style="792" customWidth="1"/>
    <col min="13071" max="13071" width="9" style="792" customWidth="1"/>
    <col min="13072" max="13072" width="10.28515625" style="792" customWidth="1"/>
    <col min="13073" max="13073" width="10.5703125" style="792" customWidth="1"/>
    <col min="13074" max="13074" width="9" style="792" bestFit="1" customWidth="1"/>
    <col min="13075" max="13312" width="9.140625" style="792"/>
    <col min="13313" max="13313" width="7" style="792" customWidth="1"/>
    <col min="13314" max="13314" width="57" style="792" customWidth="1"/>
    <col min="13315" max="13315" width="7.5703125" style="792" customWidth="1"/>
    <col min="13316" max="13316" width="10.140625" style="792" customWidth="1"/>
    <col min="13317" max="13317" width="10.85546875" style="792" customWidth="1"/>
    <col min="13318" max="13318" width="9" style="792" bestFit="1" customWidth="1"/>
    <col min="13319" max="13319" width="10" style="792" customWidth="1"/>
    <col min="13320" max="13320" width="11.28515625" style="792" customWidth="1"/>
    <col min="13321" max="13321" width="10" style="792" bestFit="1" customWidth="1"/>
    <col min="13322" max="13322" width="9.7109375" style="792" customWidth="1"/>
    <col min="13323" max="13323" width="10.7109375" style="792" customWidth="1"/>
    <col min="13324" max="13324" width="9" style="792" bestFit="1" customWidth="1"/>
    <col min="13325" max="13325" width="10.28515625" style="792" customWidth="1"/>
    <col min="13326" max="13326" width="10.140625" style="792" customWidth="1"/>
    <col min="13327" max="13327" width="9" style="792" customWidth="1"/>
    <col min="13328" max="13328" width="10.28515625" style="792" customWidth="1"/>
    <col min="13329" max="13329" width="10.5703125" style="792" customWidth="1"/>
    <col min="13330" max="13330" width="9" style="792" bestFit="1" customWidth="1"/>
    <col min="13331" max="13568" width="9.140625" style="792"/>
    <col min="13569" max="13569" width="7" style="792" customWidth="1"/>
    <col min="13570" max="13570" width="57" style="792" customWidth="1"/>
    <col min="13571" max="13571" width="7.5703125" style="792" customWidth="1"/>
    <col min="13572" max="13572" width="10.140625" style="792" customWidth="1"/>
    <col min="13573" max="13573" width="10.85546875" style="792" customWidth="1"/>
    <col min="13574" max="13574" width="9" style="792" bestFit="1" customWidth="1"/>
    <col min="13575" max="13575" width="10" style="792" customWidth="1"/>
    <col min="13576" max="13576" width="11.28515625" style="792" customWidth="1"/>
    <col min="13577" max="13577" width="10" style="792" bestFit="1" customWidth="1"/>
    <col min="13578" max="13578" width="9.7109375" style="792" customWidth="1"/>
    <col min="13579" max="13579" width="10.7109375" style="792" customWidth="1"/>
    <col min="13580" max="13580" width="9" style="792" bestFit="1" customWidth="1"/>
    <col min="13581" max="13581" width="10.28515625" style="792" customWidth="1"/>
    <col min="13582" max="13582" width="10.140625" style="792" customWidth="1"/>
    <col min="13583" max="13583" width="9" style="792" customWidth="1"/>
    <col min="13584" max="13584" width="10.28515625" style="792" customWidth="1"/>
    <col min="13585" max="13585" width="10.5703125" style="792" customWidth="1"/>
    <col min="13586" max="13586" width="9" style="792" bestFit="1" customWidth="1"/>
    <col min="13587" max="13824" width="9.140625" style="792"/>
    <col min="13825" max="13825" width="7" style="792" customWidth="1"/>
    <col min="13826" max="13826" width="57" style="792" customWidth="1"/>
    <col min="13827" max="13827" width="7.5703125" style="792" customWidth="1"/>
    <col min="13828" max="13828" width="10.140625" style="792" customWidth="1"/>
    <col min="13829" max="13829" width="10.85546875" style="792" customWidth="1"/>
    <col min="13830" max="13830" width="9" style="792" bestFit="1" customWidth="1"/>
    <col min="13831" max="13831" width="10" style="792" customWidth="1"/>
    <col min="13832" max="13832" width="11.28515625" style="792" customWidth="1"/>
    <col min="13833" max="13833" width="10" style="792" bestFit="1" customWidth="1"/>
    <col min="13834" max="13834" width="9.7109375" style="792" customWidth="1"/>
    <col min="13835" max="13835" width="10.7109375" style="792" customWidth="1"/>
    <col min="13836" max="13836" width="9" style="792" bestFit="1" customWidth="1"/>
    <col min="13837" max="13837" width="10.28515625" style="792" customWidth="1"/>
    <col min="13838" max="13838" width="10.140625" style="792" customWidth="1"/>
    <col min="13839" max="13839" width="9" style="792" customWidth="1"/>
    <col min="13840" max="13840" width="10.28515625" style="792" customWidth="1"/>
    <col min="13841" max="13841" width="10.5703125" style="792" customWidth="1"/>
    <col min="13842" max="13842" width="9" style="792" bestFit="1" customWidth="1"/>
    <col min="13843" max="14080" width="9.140625" style="792"/>
    <col min="14081" max="14081" width="7" style="792" customWidth="1"/>
    <col min="14082" max="14082" width="57" style="792" customWidth="1"/>
    <col min="14083" max="14083" width="7.5703125" style="792" customWidth="1"/>
    <col min="14084" max="14084" width="10.140625" style="792" customWidth="1"/>
    <col min="14085" max="14085" width="10.85546875" style="792" customWidth="1"/>
    <col min="14086" max="14086" width="9" style="792" bestFit="1" customWidth="1"/>
    <col min="14087" max="14087" width="10" style="792" customWidth="1"/>
    <col min="14088" max="14088" width="11.28515625" style="792" customWidth="1"/>
    <col min="14089" max="14089" width="10" style="792" bestFit="1" customWidth="1"/>
    <col min="14090" max="14090" width="9.7109375" style="792" customWidth="1"/>
    <col min="14091" max="14091" width="10.7109375" style="792" customWidth="1"/>
    <col min="14092" max="14092" width="9" style="792" bestFit="1" customWidth="1"/>
    <col min="14093" max="14093" width="10.28515625" style="792" customWidth="1"/>
    <col min="14094" max="14094" width="10.140625" style="792" customWidth="1"/>
    <col min="14095" max="14095" width="9" style="792" customWidth="1"/>
    <col min="14096" max="14096" width="10.28515625" style="792" customWidth="1"/>
    <col min="14097" max="14097" width="10.5703125" style="792" customWidth="1"/>
    <col min="14098" max="14098" width="9" style="792" bestFit="1" customWidth="1"/>
    <col min="14099" max="14336" width="9.140625" style="792"/>
    <col min="14337" max="14337" width="7" style="792" customWidth="1"/>
    <col min="14338" max="14338" width="57" style="792" customWidth="1"/>
    <col min="14339" max="14339" width="7.5703125" style="792" customWidth="1"/>
    <col min="14340" max="14340" width="10.140625" style="792" customWidth="1"/>
    <col min="14341" max="14341" width="10.85546875" style="792" customWidth="1"/>
    <col min="14342" max="14342" width="9" style="792" bestFit="1" customWidth="1"/>
    <col min="14343" max="14343" width="10" style="792" customWidth="1"/>
    <col min="14344" max="14344" width="11.28515625" style="792" customWidth="1"/>
    <col min="14345" max="14345" width="10" style="792" bestFit="1" customWidth="1"/>
    <col min="14346" max="14346" width="9.7109375" style="792" customWidth="1"/>
    <col min="14347" max="14347" width="10.7109375" style="792" customWidth="1"/>
    <col min="14348" max="14348" width="9" style="792" bestFit="1" customWidth="1"/>
    <col min="14349" max="14349" width="10.28515625" style="792" customWidth="1"/>
    <col min="14350" max="14350" width="10.140625" style="792" customWidth="1"/>
    <col min="14351" max="14351" width="9" style="792" customWidth="1"/>
    <col min="14352" max="14352" width="10.28515625" style="792" customWidth="1"/>
    <col min="14353" max="14353" width="10.5703125" style="792" customWidth="1"/>
    <col min="14354" max="14354" width="9" style="792" bestFit="1" customWidth="1"/>
    <col min="14355" max="14592" width="9.140625" style="792"/>
    <col min="14593" max="14593" width="7" style="792" customWidth="1"/>
    <col min="14594" max="14594" width="57" style="792" customWidth="1"/>
    <col min="14595" max="14595" width="7.5703125" style="792" customWidth="1"/>
    <col min="14596" max="14596" width="10.140625" style="792" customWidth="1"/>
    <col min="14597" max="14597" width="10.85546875" style="792" customWidth="1"/>
    <col min="14598" max="14598" width="9" style="792" bestFit="1" customWidth="1"/>
    <col min="14599" max="14599" width="10" style="792" customWidth="1"/>
    <col min="14600" max="14600" width="11.28515625" style="792" customWidth="1"/>
    <col min="14601" max="14601" width="10" style="792" bestFit="1" customWidth="1"/>
    <col min="14602" max="14602" width="9.7109375" style="792" customWidth="1"/>
    <col min="14603" max="14603" width="10.7109375" style="792" customWidth="1"/>
    <col min="14604" max="14604" width="9" style="792" bestFit="1" customWidth="1"/>
    <col min="14605" max="14605" width="10.28515625" style="792" customWidth="1"/>
    <col min="14606" max="14606" width="10.140625" style="792" customWidth="1"/>
    <col min="14607" max="14607" width="9" style="792" customWidth="1"/>
    <col min="14608" max="14608" width="10.28515625" style="792" customWidth="1"/>
    <col min="14609" max="14609" width="10.5703125" style="792" customWidth="1"/>
    <col min="14610" max="14610" width="9" style="792" bestFit="1" customWidth="1"/>
    <col min="14611" max="14848" width="9.140625" style="792"/>
    <col min="14849" max="14849" width="7" style="792" customWidth="1"/>
    <col min="14850" max="14850" width="57" style="792" customWidth="1"/>
    <col min="14851" max="14851" width="7.5703125" style="792" customWidth="1"/>
    <col min="14852" max="14852" width="10.140625" style="792" customWidth="1"/>
    <col min="14853" max="14853" width="10.85546875" style="792" customWidth="1"/>
    <col min="14854" max="14854" width="9" style="792" bestFit="1" customWidth="1"/>
    <col min="14855" max="14855" width="10" style="792" customWidth="1"/>
    <col min="14856" max="14856" width="11.28515625" style="792" customWidth="1"/>
    <col min="14857" max="14857" width="10" style="792" bestFit="1" customWidth="1"/>
    <col min="14858" max="14858" width="9.7109375" style="792" customWidth="1"/>
    <col min="14859" max="14859" width="10.7109375" style="792" customWidth="1"/>
    <col min="14860" max="14860" width="9" style="792" bestFit="1" customWidth="1"/>
    <col min="14861" max="14861" width="10.28515625" style="792" customWidth="1"/>
    <col min="14862" max="14862" width="10.140625" style="792" customWidth="1"/>
    <col min="14863" max="14863" width="9" style="792" customWidth="1"/>
    <col min="14864" max="14864" width="10.28515625" style="792" customWidth="1"/>
    <col min="14865" max="14865" width="10.5703125" style="792" customWidth="1"/>
    <col min="14866" max="14866" width="9" style="792" bestFit="1" customWidth="1"/>
    <col min="14867" max="15104" width="9.140625" style="792"/>
    <col min="15105" max="15105" width="7" style="792" customWidth="1"/>
    <col min="15106" max="15106" width="57" style="792" customWidth="1"/>
    <col min="15107" max="15107" width="7.5703125" style="792" customWidth="1"/>
    <col min="15108" max="15108" width="10.140625" style="792" customWidth="1"/>
    <col min="15109" max="15109" width="10.85546875" style="792" customWidth="1"/>
    <col min="15110" max="15110" width="9" style="792" bestFit="1" customWidth="1"/>
    <col min="15111" max="15111" width="10" style="792" customWidth="1"/>
    <col min="15112" max="15112" width="11.28515625" style="792" customWidth="1"/>
    <col min="15113" max="15113" width="10" style="792" bestFit="1" customWidth="1"/>
    <col min="15114" max="15114" width="9.7109375" style="792" customWidth="1"/>
    <col min="15115" max="15115" width="10.7109375" style="792" customWidth="1"/>
    <col min="15116" max="15116" width="9" style="792" bestFit="1" customWidth="1"/>
    <col min="15117" max="15117" width="10.28515625" style="792" customWidth="1"/>
    <col min="15118" max="15118" width="10.140625" style="792" customWidth="1"/>
    <col min="15119" max="15119" width="9" style="792" customWidth="1"/>
    <col min="15120" max="15120" width="10.28515625" style="792" customWidth="1"/>
    <col min="15121" max="15121" width="10.5703125" style="792" customWidth="1"/>
    <col min="15122" max="15122" width="9" style="792" bestFit="1" customWidth="1"/>
    <col min="15123" max="15360" width="9.140625" style="792"/>
    <col min="15361" max="15361" width="7" style="792" customWidth="1"/>
    <col min="15362" max="15362" width="57" style="792" customWidth="1"/>
    <col min="15363" max="15363" width="7.5703125" style="792" customWidth="1"/>
    <col min="15364" max="15364" width="10.140625" style="792" customWidth="1"/>
    <col min="15365" max="15365" width="10.85546875" style="792" customWidth="1"/>
    <col min="15366" max="15366" width="9" style="792" bestFit="1" customWidth="1"/>
    <col min="15367" max="15367" width="10" style="792" customWidth="1"/>
    <col min="15368" max="15368" width="11.28515625" style="792" customWidth="1"/>
    <col min="15369" max="15369" width="10" style="792" bestFit="1" customWidth="1"/>
    <col min="15370" max="15370" width="9.7109375" style="792" customWidth="1"/>
    <col min="15371" max="15371" width="10.7109375" style="792" customWidth="1"/>
    <col min="15372" max="15372" width="9" style="792" bestFit="1" customWidth="1"/>
    <col min="15373" max="15373" width="10.28515625" style="792" customWidth="1"/>
    <col min="15374" max="15374" width="10.140625" style="792" customWidth="1"/>
    <col min="15375" max="15375" width="9" style="792" customWidth="1"/>
    <col min="15376" max="15376" width="10.28515625" style="792" customWidth="1"/>
    <col min="15377" max="15377" width="10.5703125" style="792" customWidth="1"/>
    <col min="15378" max="15378" width="9" style="792" bestFit="1" customWidth="1"/>
    <col min="15379" max="15616" width="9.140625" style="792"/>
    <col min="15617" max="15617" width="7" style="792" customWidth="1"/>
    <col min="15618" max="15618" width="57" style="792" customWidth="1"/>
    <col min="15619" max="15619" width="7.5703125" style="792" customWidth="1"/>
    <col min="15620" max="15620" width="10.140625" style="792" customWidth="1"/>
    <col min="15621" max="15621" width="10.85546875" style="792" customWidth="1"/>
    <col min="15622" max="15622" width="9" style="792" bestFit="1" customWidth="1"/>
    <col min="15623" max="15623" width="10" style="792" customWidth="1"/>
    <col min="15624" max="15624" width="11.28515625" style="792" customWidth="1"/>
    <col min="15625" max="15625" width="10" style="792" bestFit="1" customWidth="1"/>
    <col min="15626" max="15626" width="9.7109375" style="792" customWidth="1"/>
    <col min="15627" max="15627" width="10.7109375" style="792" customWidth="1"/>
    <col min="15628" max="15628" width="9" style="792" bestFit="1" customWidth="1"/>
    <col min="15629" max="15629" width="10.28515625" style="792" customWidth="1"/>
    <col min="15630" max="15630" width="10.140625" style="792" customWidth="1"/>
    <col min="15631" max="15631" width="9" style="792" customWidth="1"/>
    <col min="15632" max="15632" width="10.28515625" style="792" customWidth="1"/>
    <col min="15633" max="15633" width="10.5703125" style="792" customWidth="1"/>
    <col min="15634" max="15634" width="9" style="792" bestFit="1" customWidth="1"/>
    <col min="15635" max="15872" width="9.140625" style="792"/>
    <col min="15873" max="15873" width="7" style="792" customWidth="1"/>
    <col min="15874" max="15874" width="57" style="792" customWidth="1"/>
    <col min="15875" max="15875" width="7.5703125" style="792" customWidth="1"/>
    <col min="15876" max="15876" width="10.140625" style="792" customWidth="1"/>
    <col min="15877" max="15877" width="10.85546875" style="792" customWidth="1"/>
    <col min="15878" max="15878" width="9" style="792" bestFit="1" customWidth="1"/>
    <col min="15879" max="15879" width="10" style="792" customWidth="1"/>
    <col min="15880" max="15880" width="11.28515625" style="792" customWidth="1"/>
    <col min="15881" max="15881" width="10" style="792" bestFit="1" customWidth="1"/>
    <col min="15882" max="15882" width="9.7109375" style="792" customWidth="1"/>
    <col min="15883" max="15883" width="10.7109375" style="792" customWidth="1"/>
    <col min="15884" max="15884" width="9" style="792" bestFit="1" customWidth="1"/>
    <col min="15885" max="15885" width="10.28515625" style="792" customWidth="1"/>
    <col min="15886" max="15886" width="10.140625" style="792" customWidth="1"/>
    <col min="15887" max="15887" width="9" style="792" customWidth="1"/>
    <col min="15888" max="15888" width="10.28515625" style="792" customWidth="1"/>
    <col min="15889" max="15889" width="10.5703125" style="792" customWidth="1"/>
    <col min="15890" max="15890" width="9" style="792" bestFit="1" customWidth="1"/>
    <col min="15891" max="16128" width="9.140625" style="792"/>
    <col min="16129" max="16129" width="7" style="792" customWidth="1"/>
    <col min="16130" max="16130" width="57" style="792" customWidth="1"/>
    <col min="16131" max="16131" width="7.5703125" style="792" customWidth="1"/>
    <col min="16132" max="16132" width="10.140625" style="792" customWidth="1"/>
    <col min="16133" max="16133" width="10.85546875" style="792" customWidth="1"/>
    <col min="16134" max="16134" width="9" style="792" bestFit="1" customWidth="1"/>
    <col min="16135" max="16135" width="10" style="792" customWidth="1"/>
    <col min="16136" max="16136" width="11.28515625" style="792" customWidth="1"/>
    <col min="16137" max="16137" width="10" style="792" bestFit="1" customWidth="1"/>
    <col min="16138" max="16138" width="9.7109375" style="792" customWidth="1"/>
    <col min="16139" max="16139" width="10.7109375" style="792" customWidth="1"/>
    <col min="16140" max="16140" width="9" style="792" bestFit="1" customWidth="1"/>
    <col min="16141" max="16141" width="10.28515625" style="792" customWidth="1"/>
    <col min="16142" max="16142" width="10.140625" style="792" customWidth="1"/>
    <col min="16143" max="16143" width="9" style="792" customWidth="1"/>
    <col min="16144" max="16144" width="10.28515625" style="792" customWidth="1"/>
    <col min="16145" max="16145" width="10.5703125" style="792" customWidth="1"/>
    <col min="16146" max="16146" width="9" style="792" bestFit="1" customWidth="1"/>
    <col min="16147" max="16384" width="9.140625" style="792"/>
  </cols>
  <sheetData>
    <row r="1" spans="1:18" ht="15.75" x14ac:dyDescent="0.25">
      <c r="G1" s="793"/>
      <c r="H1" s="793"/>
      <c r="I1" s="692"/>
    </row>
    <row r="2" spans="1:18" ht="69" customHeight="1" x14ac:dyDescent="0.25">
      <c r="A2" s="794"/>
      <c r="B2" s="795"/>
      <c r="C2" s="796"/>
      <c r="D2" s="797"/>
      <c r="E2" s="797"/>
      <c r="F2" s="797"/>
      <c r="G2" s="796"/>
      <c r="H2" s="796"/>
      <c r="I2" s="796"/>
      <c r="J2" s="796"/>
      <c r="K2" s="796"/>
      <c r="L2" s="796"/>
      <c r="M2" s="796"/>
      <c r="N2" s="796"/>
      <c r="O2" s="1162" t="s">
        <v>1106</v>
      </c>
      <c r="P2" s="1162"/>
      <c r="Q2" s="1162"/>
      <c r="R2" s="1162"/>
    </row>
    <row r="3" spans="1:18" ht="24" customHeight="1" x14ac:dyDescent="0.25">
      <c r="A3" s="794"/>
      <c r="B3" s="1163" t="s">
        <v>1105</v>
      </c>
      <c r="C3" s="1163"/>
      <c r="D3" s="1163"/>
      <c r="E3" s="1163"/>
      <c r="F3" s="1163"/>
      <c r="G3" s="1163"/>
      <c r="H3" s="1163"/>
      <c r="I3" s="1163"/>
      <c r="J3" s="1163"/>
      <c r="K3" s="1163"/>
      <c r="L3" s="1163"/>
      <c r="M3" s="1163"/>
      <c r="N3" s="1163"/>
      <c r="O3" s="1163"/>
      <c r="P3" s="1163"/>
      <c r="Q3" s="1163"/>
      <c r="R3" s="1163"/>
    </row>
    <row r="4" spans="1:18" x14ac:dyDescent="0.25">
      <c r="A4" s="794"/>
      <c r="B4" s="797"/>
      <c r="C4" s="797"/>
      <c r="D4" s="1164" t="s">
        <v>1031</v>
      </c>
      <c r="E4" s="1164"/>
      <c r="F4" s="1164"/>
      <c r="G4" s="1164"/>
      <c r="H4" s="1164"/>
      <c r="I4" s="1164"/>
      <c r="J4" s="1164"/>
      <c r="K4" s="1164"/>
      <c r="L4" s="1164"/>
      <c r="M4" s="798"/>
      <c r="N4" s="796"/>
      <c r="O4" s="796"/>
      <c r="P4" s="796"/>
      <c r="Q4" s="796"/>
      <c r="R4" s="796"/>
    </row>
    <row r="5" spans="1:18" ht="15.75" customHeight="1" x14ac:dyDescent="0.25">
      <c r="A5" s="794"/>
      <c r="B5" s="797"/>
      <c r="C5" s="797"/>
      <c r="D5" s="1161" t="s">
        <v>60</v>
      </c>
      <c r="E5" s="1161"/>
      <c r="F5" s="1161"/>
      <c r="G5" s="1161"/>
      <c r="H5" s="1161"/>
      <c r="I5" s="1161"/>
      <c r="J5" s="1161"/>
      <c r="K5" s="1161"/>
      <c r="L5" s="1161"/>
      <c r="M5" s="796"/>
      <c r="N5" s="796"/>
      <c r="O5" s="796"/>
      <c r="P5" s="796"/>
      <c r="Q5" s="796"/>
      <c r="R5" s="796"/>
    </row>
    <row r="6" spans="1:18" ht="27" customHeight="1" x14ac:dyDescent="0.25">
      <c r="A6" s="794"/>
      <c r="B6" s="796"/>
      <c r="C6" s="796"/>
      <c r="D6" s="796"/>
      <c r="E6" s="797"/>
      <c r="F6" s="797"/>
      <c r="G6" s="796"/>
      <c r="H6" s="796"/>
      <c r="I6" s="796"/>
      <c r="J6" s="796"/>
      <c r="K6" s="796"/>
      <c r="L6" s="796"/>
      <c r="M6" s="796"/>
      <c r="N6" s="796"/>
      <c r="O6" s="796"/>
      <c r="P6" s="796"/>
      <c r="Q6" s="799"/>
      <c r="R6" s="799" t="s">
        <v>61</v>
      </c>
    </row>
    <row r="7" spans="1:18" ht="44.25" customHeight="1" x14ac:dyDescent="0.25">
      <c r="A7" s="1168" t="s">
        <v>22</v>
      </c>
      <c r="B7" s="1169" t="s">
        <v>23</v>
      </c>
      <c r="C7" s="1170" t="s">
        <v>62</v>
      </c>
      <c r="D7" s="1165" t="s">
        <v>63</v>
      </c>
      <c r="E7" s="1166"/>
      <c r="F7" s="1167"/>
      <c r="G7" s="1165" t="s">
        <v>96</v>
      </c>
      <c r="H7" s="1166"/>
      <c r="I7" s="1167"/>
      <c r="J7" s="1165" t="s">
        <v>97</v>
      </c>
      <c r="K7" s="1166"/>
      <c r="L7" s="1167"/>
      <c r="M7" s="1165" t="s">
        <v>98</v>
      </c>
      <c r="N7" s="1166"/>
      <c r="O7" s="1167"/>
      <c r="P7" s="1165" t="s">
        <v>95</v>
      </c>
      <c r="Q7" s="1166"/>
      <c r="R7" s="1167"/>
    </row>
    <row r="8" spans="1:18" ht="42.75" customHeight="1" x14ac:dyDescent="0.25">
      <c r="A8" s="1168"/>
      <c r="B8" s="1169"/>
      <c r="C8" s="1170"/>
      <c r="D8" s="801" t="s">
        <v>1032</v>
      </c>
      <c r="E8" s="801" t="s">
        <v>1033</v>
      </c>
      <c r="F8" s="801" t="s">
        <v>213</v>
      </c>
      <c r="G8" s="801" t="s">
        <v>1032</v>
      </c>
      <c r="H8" s="801" t="s">
        <v>1033</v>
      </c>
      <c r="I8" s="801" t="s">
        <v>213</v>
      </c>
      <c r="J8" s="801" t="s">
        <v>1034</v>
      </c>
      <c r="K8" s="801" t="s">
        <v>1033</v>
      </c>
      <c r="L8" s="801" t="s">
        <v>213</v>
      </c>
      <c r="M8" s="801" t="s">
        <v>1032</v>
      </c>
      <c r="N8" s="801" t="s">
        <v>1033</v>
      </c>
      <c r="O8" s="801" t="s">
        <v>213</v>
      </c>
      <c r="P8" s="801" t="s">
        <v>1032</v>
      </c>
      <c r="Q8" s="801" t="s">
        <v>1033</v>
      </c>
      <c r="R8" s="801" t="s">
        <v>213</v>
      </c>
    </row>
    <row r="9" spans="1:18" ht="12" customHeight="1" x14ac:dyDescent="0.25">
      <c r="A9" s="800">
        <v>1</v>
      </c>
      <c r="B9" s="801">
        <v>2</v>
      </c>
      <c r="C9" s="801">
        <v>3</v>
      </c>
      <c r="D9" s="801">
        <v>4</v>
      </c>
      <c r="E9" s="801">
        <v>5</v>
      </c>
      <c r="F9" s="801">
        <v>6</v>
      </c>
      <c r="G9" s="801">
        <v>7</v>
      </c>
      <c r="H9" s="801">
        <v>8</v>
      </c>
      <c r="I9" s="801">
        <v>9</v>
      </c>
      <c r="J9" s="801">
        <v>10</v>
      </c>
      <c r="K9" s="801">
        <v>11</v>
      </c>
      <c r="L9" s="801">
        <v>12</v>
      </c>
      <c r="M9" s="801">
        <v>13</v>
      </c>
      <c r="N9" s="801">
        <v>14</v>
      </c>
      <c r="O9" s="801">
        <v>15</v>
      </c>
      <c r="P9" s="801">
        <v>16</v>
      </c>
      <c r="Q9" s="801">
        <v>17</v>
      </c>
      <c r="R9" s="801">
        <v>18</v>
      </c>
    </row>
    <row r="10" spans="1:18" ht="12" customHeight="1" x14ac:dyDescent="0.25">
      <c r="A10" s="802">
        <v>1</v>
      </c>
      <c r="B10" s="803" t="s">
        <v>1107</v>
      </c>
      <c r="C10" s="801" t="s">
        <v>68</v>
      </c>
      <c r="D10" s="801"/>
      <c r="E10" s="801"/>
      <c r="F10" s="804"/>
      <c r="G10" s="801"/>
      <c r="H10" s="801"/>
      <c r="I10" s="805"/>
      <c r="J10" s="801"/>
      <c r="K10" s="801"/>
      <c r="L10" s="805"/>
      <c r="M10" s="801"/>
      <c r="N10" s="801"/>
      <c r="O10" s="805"/>
      <c r="P10" s="801"/>
      <c r="Q10" s="801"/>
      <c r="R10" s="805"/>
    </row>
    <row r="11" spans="1:18" ht="12" customHeight="1" x14ac:dyDescent="0.25">
      <c r="A11" s="802" t="s">
        <v>35</v>
      </c>
      <c r="B11" s="803" t="s">
        <v>1108</v>
      </c>
      <c r="C11" s="801" t="s">
        <v>68</v>
      </c>
      <c r="D11" s="801"/>
      <c r="E11" s="801"/>
      <c r="F11" s="804"/>
      <c r="G11" s="801"/>
      <c r="H11" s="801"/>
      <c r="I11" s="805"/>
      <c r="J11" s="801"/>
      <c r="K11" s="801"/>
      <c r="L11" s="805"/>
      <c r="M11" s="801"/>
      <c r="N11" s="801"/>
      <c r="O11" s="805"/>
      <c r="P11" s="801"/>
      <c r="Q11" s="801"/>
      <c r="R11" s="805"/>
    </row>
    <row r="12" spans="1:18" ht="12" customHeight="1" x14ac:dyDescent="0.25">
      <c r="A12" s="802" t="s">
        <v>1</v>
      </c>
      <c r="B12" s="806" t="s">
        <v>69</v>
      </c>
      <c r="C12" s="801" t="s">
        <v>68</v>
      </c>
      <c r="D12" s="801"/>
      <c r="E12" s="801"/>
      <c r="F12" s="807"/>
      <c r="G12" s="801"/>
      <c r="H12" s="801"/>
      <c r="I12" s="808"/>
      <c r="J12" s="801"/>
      <c r="K12" s="801"/>
      <c r="L12" s="808"/>
      <c r="M12" s="801"/>
      <c r="N12" s="801"/>
      <c r="O12" s="808"/>
      <c r="P12" s="801"/>
      <c r="Q12" s="801"/>
      <c r="R12" s="808"/>
    </row>
    <row r="13" spans="1:18" ht="12" customHeight="1" x14ac:dyDescent="0.25">
      <c r="A13" s="802" t="s">
        <v>3</v>
      </c>
      <c r="B13" s="806" t="s">
        <v>99</v>
      </c>
      <c r="C13" s="801" t="s">
        <v>68</v>
      </c>
      <c r="D13" s="801"/>
      <c r="E13" s="801"/>
      <c r="F13" s="807"/>
      <c r="G13" s="801"/>
      <c r="H13" s="801"/>
      <c r="I13" s="808"/>
      <c r="J13" s="801"/>
      <c r="K13" s="801"/>
      <c r="L13" s="808"/>
      <c r="M13" s="801"/>
      <c r="N13" s="801"/>
      <c r="O13" s="808"/>
      <c r="P13" s="801"/>
      <c r="Q13" s="801"/>
      <c r="R13" s="808"/>
    </row>
    <row r="14" spans="1:18" ht="12" customHeight="1" x14ac:dyDescent="0.25">
      <c r="A14" s="802" t="s">
        <v>2</v>
      </c>
      <c r="B14" s="806" t="s">
        <v>75</v>
      </c>
      <c r="C14" s="801" t="s">
        <v>68</v>
      </c>
      <c r="D14" s="801"/>
      <c r="E14" s="801"/>
      <c r="F14" s="807"/>
      <c r="G14" s="801"/>
      <c r="H14" s="801"/>
      <c r="I14" s="808"/>
      <c r="J14" s="801"/>
      <c r="K14" s="801"/>
      <c r="L14" s="808"/>
      <c r="M14" s="801"/>
      <c r="N14" s="801"/>
      <c r="O14" s="808"/>
      <c r="P14" s="801"/>
      <c r="Q14" s="801"/>
      <c r="R14" s="808"/>
    </row>
    <row r="15" spans="1:18" ht="12" customHeight="1" x14ac:dyDescent="0.25">
      <c r="A15" s="802" t="s">
        <v>4</v>
      </c>
      <c r="B15" s="803" t="s">
        <v>223</v>
      </c>
      <c r="C15" s="801" t="s">
        <v>68</v>
      </c>
      <c r="D15" s="801"/>
      <c r="E15" s="801"/>
      <c r="F15" s="804"/>
      <c r="G15" s="801"/>
      <c r="H15" s="801"/>
      <c r="I15" s="805"/>
      <c r="J15" s="801"/>
      <c r="K15" s="801"/>
      <c r="L15" s="805"/>
      <c r="M15" s="801"/>
      <c r="N15" s="801"/>
      <c r="O15" s="805"/>
      <c r="P15" s="801"/>
      <c r="Q15" s="801"/>
      <c r="R15" s="805"/>
    </row>
    <row r="16" spans="1:18" ht="12" customHeight="1" x14ac:dyDescent="0.25">
      <c r="A16" s="802" t="s">
        <v>76</v>
      </c>
      <c r="B16" s="803" t="s">
        <v>1109</v>
      </c>
      <c r="C16" s="801" t="s">
        <v>68</v>
      </c>
      <c r="D16" s="801"/>
      <c r="E16" s="801"/>
      <c r="F16" s="807"/>
      <c r="G16" s="801"/>
      <c r="H16" s="801"/>
      <c r="I16" s="805"/>
      <c r="J16" s="801"/>
      <c r="K16" s="801"/>
      <c r="L16" s="805"/>
      <c r="M16" s="801"/>
      <c r="N16" s="801"/>
      <c r="O16" s="805"/>
      <c r="P16" s="801"/>
      <c r="Q16" s="801"/>
      <c r="R16" s="805"/>
    </row>
    <row r="17" spans="1:18" ht="12" customHeight="1" x14ac:dyDescent="0.25">
      <c r="A17" s="802" t="s">
        <v>5</v>
      </c>
      <c r="B17" s="806" t="s">
        <v>82</v>
      </c>
      <c r="C17" s="801" t="s">
        <v>68</v>
      </c>
      <c r="D17" s="801"/>
      <c r="E17" s="801"/>
      <c r="F17" s="807"/>
      <c r="G17" s="801"/>
      <c r="H17" s="801"/>
      <c r="I17" s="808"/>
      <c r="J17" s="801"/>
      <c r="K17" s="801"/>
      <c r="L17" s="808"/>
      <c r="M17" s="801"/>
      <c r="N17" s="801"/>
      <c r="O17" s="808"/>
      <c r="P17" s="801"/>
      <c r="Q17" s="801"/>
      <c r="R17" s="808"/>
    </row>
    <row r="18" spans="1:18" ht="12" customHeight="1" x14ac:dyDescent="0.25">
      <c r="A18" s="802" t="s">
        <v>6</v>
      </c>
      <c r="B18" s="806" t="s">
        <v>100</v>
      </c>
      <c r="C18" s="801" t="s">
        <v>68</v>
      </c>
      <c r="D18" s="801"/>
      <c r="E18" s="801"/>
      <c r="F18" s="807"/>
      <c r="G18" s="801"/>
      <c r="H18" s="801"/>
      <c r="I18" s="808"/>
      <c r="J18" s="801"/>
      <c r="K18" s="801"/>
      <c r="L18" s="808"/>
      <c r="M18" s="801"/>
      <c r="N18" s="801"/>
      <c r="O18" s="808"/>
      <c r="P18" s="801"/>
      <c r="Q18" s="801"/>
      <c r="R18" s="808"/>
    </row>
    <row r="19" spans="1:18" ht="12" customHeight="1" x14ac:dyDescent="0.25">
      <c r="A19" s="802" t="s">
        <v>77</v>
      </c>
      <c r="B19" s="806" t="s">
        <v>172</v>
      </c>
      <c r="C19" s="801" t="s">
        <v>68</v>
      </c>
      <c r="D19" s="801"/>
      <c r="E19" s="801"/>
      <c r="F19" s="807"/>
      <c r="G19" s="801"/>
      <c r="H19" s="801"/>
      <c r="I19" s="808"/>
      <c r="J19" s="801"/>
      <c r="K19" s="801"/>
      <c r="L19" s="808"/>
      <c r="M19" s="801"/>
      <c r="N19" s="801"/>
      <c r="O19" s="808"/>
      <c r="P19" s="801"/>
      <c r="Q19" s="801"/>
      <c r="R19" s="808"/>
    </row>
    <row r="20" spans="1:18" ht="12" customHeight="1" x14ac:dyDescent="0.25">
      <c r="A20" s="802" t="s">
        <v>171</v>
      </c>
      <c r="B20" s="806" t="s">
        <v>101</v>
      </c>
      <c r="C20" s="801" t="s">
        <v>68</v>
      </c>
      <c r="D20" s="801"/>
      <c r="E20" s="801"/>
      <c r="F20" s="807"/>
      <c r="G20" s="801"/>
      <c r="H20" s="801"/>
      <c r="I20" s="808"/>
      <c r="J20" s="801"/>
      <c r="K20" s="801"/>
      <c r="L20" s="808"/>
      <c r="M20" s="801"/>
      <c r="N20" s="801"/>
      <c r="O20" s="808"/>
      <c r="P20" s="801"/>
      <c r="Q20" s="801"/>
      <c r="R20" s="808"/>
    </row>
    <row r="21" spans="1:18" ht="12" customHeight="1" x14ac:dyDescent="0.25">
      <c r="A21" s="802" t="s">
        <v>78</v>
      </c>
      <c r="B21" s="803" t="s">
        <v>1110</v>
      </c>
      <c r="C21" s="801" t="s">
        <v>68</v>
      </c>
      <c r="D21" s="801"/>
      <c r="E21" s="801"/>
      <c r="F21" s="807"/>
      <c r="G21" s="801"/>
      <c r="H21" s="801"/>
      <c r="I21" s="805"/>
      <c r="J21" s="801"/>
      <c r="K21" s="801"/>
      <c r="L21" s="805"/>
      <c r="M21" s="801"/>
      <c r="N21" s="801"/>
      <c r="O21" s="805"/>
      <c r="P21" s="801"/>
      <c r="Q21" s="801"/>
      <c r="R21" s="805"/>
    </row>
    <row r="22" spans="1:18" ht="12" customHeight="1" x14ac:dyDescent="0.25">
      <c r="A22" s="802" t="s">
        <v>79</v>
      </c>
      <c r="B22" s="806" t="s">
        <v>80</v>
      </c>
      <c r="C22" s="801" t="s">
        <v>68</v>
      </c>
      <c r="D22" s="801"/>
      <c r="E22" s="801"/>
      <c r="F22" s="807"/>
      <c r="G22" s="801"/>
      <c r="H22" s="801"/>
      <c r="I22" s="808"/>
      <c r="J22" s="801"/>
      <c r="K22" s="801"/>
      <c r="L22" s="808"/>
      <c r="M22" s="801"/>
      <c r="N22" s="801"/>
      <c r="O22" s="808"/>
      <c r="P22" s="801"/>
      <c r="Q22" s="801"/>
      <c r="R22" s="808"/>
    </row>
    <row r="23" spans="1:18" ht="12" customHeight="1" x14ac:dyDescent="0.25">
      <c r="A23" s="802" t="s">
        <v>81</v>
      </c>
      <c r="B23" s="806" t="s">
        <v>85</v>
      </c>
      <c r="C23" s="801" t="s">
        <v>68</v>
      </c>
      <c r="D23" s="801"/>
      <c r="E23" s="801"/>
      <c r="F23" s="807"/>
      <c r="G23" s="801"/>
      <c r="H23" s="801"/>
      <c r="I23" s="808"/>
      <c r="J23" s="801"/>
      <c r="K23" s="801"/>
      <c r="L23" s="808"/>
      <c r="M23" s="801"/>
      <c r="N23" s="801"/>
      <c r="O23" s="808"/>
      <c r="P23" s="801"/>
      <c r="Q23" s="801"/>
      <c r="R23" s="808"/>
    </row>
    <row r="24" spans="1:18" ht="12" customHeight="1" x14ac:dyDescent="0.25">
      <c r="A24" s="802" t="s">
        <v>83</v>
      </c>
      <c r="B24" s="806" t="s">
        <v>100</v>
      </c>
      <c r="C24" s="801" t="s">
        <v>68</v>
      </c>
      <c r="D24" s="801"/>
      <c r="E24" s="801"/>
      <c r="F24" s="807"/>
      <c r="G24" s="801"/>
      <c r="H24" s="801"/>
      <c r="I24" s="808"/>
      <c r="J24" s="801"/>
      <c r="K24" s="801"/>
      <c r="L24" s="808"/>
      <c r="M24" s="801"/>
      <c r="N24" s="801"/>
      <c r="O24" s="808"/>
      <c r="P24" s="801"/>
      <c r="Q24" s="801"/>
      <c r="R24" s="808"/>
    </row>
    <row r="25" spans="1:18" ht="12" customHeight="1" x14ac:dyDescent="0.25">
      <c r="A25" s="802" t="s">
        <v>217</v>
      </c>
      <c r="B25" s="806" t="s">
        <v>84</v>
      </c>
      <c r="C25" s="801" t="s">
        <v>68</v>
      </c>
      <c r="D25" s="801"/>
      <c r="E25" s="801"/>
      <c r="F25" s="807"/>
      <c r="G25" s="801"/>
      <c r="H25" s="801"/>
      <c r="I25" s="808"/>
      <c r="J25" s="801"/>
      <c r="K25" s="801"/>
      <c r="L25" s="808"/>
      <c r="M25" s="801"/>
      <c r="N25" s="801"/>
      <c r="O25" s="808"/>
      <c r="P25" s="801"/>
      <c r="Q25" s="801"/>
      <c r="R25" s="808"/>
    </row>
    <row r="26" spans="1:18" ht="12" customHeight="1" x14ac:dyDescent="0.25">
      <c r="A26" s="802" t="s">
        <v>162</v>
      </c>
      <c r="B26" s="803" t="s">
        <v>1111</v>
      </c>
      <c r="C26" s="801" t="s">
        <v>68</v>
      </c>
      <c r="D26" s="801"/>
      <c r="E26" s="801"/>
      <c r="F26" s="807"/>
      <c r="G26" s="801"/>
      <c r="H26" s="801"/>
      <c r="I26" s="805"/>
      <c r="J26" s="801"/>
      <c r="K26" s="801"/>
      <c r="L26" s="805"/>
      <c r="M26" s="801"/>
      <c r="N26" s="801"/>
      <c r="O26" s="805"/>
      <c r="P26" s="801"/>
      <c r="Q26" s="801"/>
      <c r="R26" s="805"/>
    </row>
    <row r="27" spans="1:18" ht="12" customHeight="1" x14ac:dyDescent="0.25">
      <c r="A27" s="802" t="s">
        <v>36</v>
      </c>
      <c r="B27" s="806" t="s">
        <v>80</v>
      </c>
      <c r="C27" s="801" t="s">
        <v>68</v>
      </c>
      <c r="D27" s="801"/>
      <c r="E27" s="801"/>
      <c r="F27" s="807"/>
      <c r="G27" s="801"/>
      <c r="H27" s="801"/>
      <c r="I27" s="808"/>
      <c r="J27" s="801"/>
      <c r="K27" s="801"/>
      <c r="L27" s="808"/>
      <c r="M27" s="801"/>
      <c r="N27" s="801"/>
      <c r="O27" s="808"/>
      <c r="P27" s="801"/>
      <c r="Q27" s="801"/>
      <c r="R27" s="808"/>
    </row>
    <row r="28" spans="1:18" ht="12" customHeight="1" x14ac:dyDescent="0.25">
      <c r="A28" s="802" t="s">
        <v>37</v>
      </c>
      <c r="B28" s="806" t="s">
        <v>85</v>
      </c>
      <c r="C28" s="801" t="s">
        <v>68</v>
      </c>
      <c r="D28" s="801"/>
      <c r="E28" s="801"/>
      <c r="F28" s="807"/>
      <c r="G28" s="801"/>
      <c r="H28" s="801"/>
      <c r="I28" s="808"/>
      <c r="J28" s="801"/>
      <c r="K28" s="801"/>
      <c r="L28" s="808"/>
      <c r="M28" s="801"/>
      <c r="N28" s="801"/>
      <c r="O28" s="808"/>
      <c r="P28" s="801"/>
      <c r="Q28" s="801"/>
      <c r="R28" s="808"/>
    </row>
    <row r="29" spans="1:18" ht="12" customHeight="1" x14ac:dyDescent="0.25">
      <c r="A29" s="802" t="s">
        <v>86</v>
      </c>
      <c r="B29" s="806" t="s">
        <v>100</v>
      </c>
      <c r="C29" s="801" t="s">
        <v>68</v>
      </c>
      <c r="D29" s="801"/>
      <c r="E29" s="801"/>
      <c r="F29" s="807"/>
      <c r="G29" s="801"/>
      <c r="H29" s="801"/>
      <c r="I29" s="808"/>
      <c r="J29" s="801"/>
      <c r="K29" s="801"/>
      <c r="L29" s="808"/>
      <c r="M29" s="801"/>
      <c r="N29" s="801"/>
      <c r="O29" s="808"/>
      <c r="P29" s="801"/>
      <c r="Q29" s="801"/>
      <c r="R29" s="808"/>
    </row>
    <row r="30" spans="1:18" ht="12" customHeight="1" x14ac:dyDescent="0.25">
      <c r="A30" s="802" t="s">
        <v>218</v>
      </c>
      <c r="B30" s="806" t="s">
        <v>84</v>
      </c>
      <c r="C30" s="801" t="s">
        <v>68</v>
      </c>
      <c r="D30" s="801"/>
      <c r="E30" s="801"/>
      <c r="F30" s="807"/>
      <c r="G30" s="801"/>
      <c r="H30" s="801"/>
      <c r="I30" s="808"/>
      <c r="J30" s="801"/>
      <c r="K30" s="801"/>
      <c r="L30" s="808"/>
      <c r="M30" s="801"/>
      <c r="N30" s="801"/>
      <c r="O30" s="808"/>
      <c r="P30" s="801"/>
      <c r="Q30" s="801"/>
      <c r="R30" s="808"/>
    </row>
    <row r="31" spans="1:18" ht="12" customHeight="1" x14ac:dyDescent="0.25">
      <c r="A31" s="802" t="s">
        <v>87</v>
      </c>
      <c r="B31" s="803" t="s">
        <v>102</v>
      </c>
      <c r="C31" s="801" t="s">
        <v>68</v>
      </c>
      <c r="D31" s="801"/>
      <c r="E31" s="801"/>
      <c r="F31" s="804"/>
      <c r="G31" s="801"/>
      <c r="H31" s="801"/>
      <c r="I31" s="805"/>
      <c r="J31" s="801"/>
      <c r="K31" s="801"/>
      <c r="L31" s="805"/>
      <c r="M31" s="801"/>
      <c r="N31" s="801"/>
      <c r="O31" s="805"/>
      <c r="P31" s="801"/>
      <c r="Q31" s="801"/>
      <c r="R31" s="805"/>
    </row>
    <row r="32" spans="1:18" ht="24" x14ac:dyDescent="0.25">
      <c r="A32" s="693" t="s">
        <v>88</v>
      </c>
      <c r="B32" s="809" t="s">
        <v>377</v>
      </c>
      <c r="C32" s="801" t="s">
        <v>68</v>
      </c>
      <c r="D32" s="810"/>
      <c r="E32" s="810"/>
      <c r="F32" s="804"/>
      <c r="G32" s="810"/>
      <c r="H32" s="810"/>
      <c r="I32" s="804"/>
      <c r="J32" s="810"/>
      <c r="K32" s="810"/>
      <c r="L32" s="804"/>
      <c r="M32" s="810"/>
      <c r="N32" s="810"/>
      <c r="O32" s="804"/>
      <c r="P32" s="810"/>
      <c r="Q32" s="810"/>
      <c r="R32" s="804"/>
    </row>
    <row r="33" spans="1:18" ht="18.75" customHeight="1" x14ac:dyDescent="0.25">
      <c r="A33" s="693" t="s">
        <v>38</v>
      </c>
      <c r="B33" s="811" t="s">
        <v>315</v>
      </c>
      <c r="C33" s="801" t="s">
        <v>94</v>
      </c>
      <c r="D33" s="810"/>
      <c r="E33" s="810"/>
      <c r="F33" s="812"/>
      <c r="G33" s="810"/>
      <c r="H33" s="810"/>
      <c r="I33" s="812"/>
      <c r="J33" s="810"/>
      <c r="K33" s="810"/>
      <c r="L33" s="812"/>
      <c r="M33" s="810"/>
      <c r="N33" s="810"/>
      <c r="O33" s="812"/>
      <c r="P33" s="810"/>
      <c r="Q33" s="810"/>
      <c r="R33" s="812"/>
    </row>
    <row r="34" spans="1:18" ht="24" x14ac:dyDescent="0.25">
      <c r="A34" s="693" t="s">
        <v>39</v>
      </c>
      <c r="B34" s="809" t="s">
        <v>1112</v>
      </c>
      <c r="C34" s="801" t="s">
        <v>68</v>
      </c>
      <c r="D34" s="810"/>
      <c r="E34" s="810"/>
      <c r="F34" s="810"/>
      <c r="G34" s="810"/>
      <c r="H34" s="810"/>
      <c r="I34" s="810"/>
      <c r="J34" s="810"/>
      <c r="K34" s="810"/>
      <c r="L34" s="810"/>
      <c r="M34" s="810"/>
      <c r="N34" s="810"/>
      <c r="O34" s="810"/>
      <c r="P34" s="810"/>
      <c r="Q34" s="810"/>
      <c r="R34" s="810"/>
    </row>
    <row r="35" spans="1:18" ht="24" x14ac:dyDescent="0.25">
      <c r="A35" s="693" t="s">
        <v>54</v>
      </c>
      <c r="B35" s="811" t="s">
        <v>378</v>
      </c>
      <c r="C35" s="801" t="s">
        <v>68</v>
      </c>
      <c r="D35" s="810"/>
      <c r="E35" s="810"/>
      <c r="F35" s="810"/>
      <c r="G35" s="810"/>
      <c r="H35" s="810"/>
      <c r="I35" s="810"/>
      <c r="J35" s="810"/>
      <c r="K35" s="810"/>
      <c r="L35" s="810"/>
      <c r="M35" s="810"/>
      <c r="N35" s="810"/>
      <c r="O35" s="810"/>
      <c r="P35" s="810"/>
      <c r="Q35" s="810"/>
      <c r="R35" s="810"/>
    </row>
    <row r="36" spans="1:18" ht="24" x14ac:dyDescent="0.25">
      <c r="A36" s="693" t="s">
        <v>115</v>
      </c>
      <c r="B36" s="811" t="s">
        <v>379</v>
      </c>
      <c r="C36" s="801" t="s">
        <v>68</v>
      </c>
      <c r="D36" s="810"/>
      <c r="E36" s="810"/>
      <c r="F36" s="810"/>
      <c r="G36" s="810"/>
      <c r="H36" s="810"/>
      <c r="I36" s="810"/>
      <c r="J36" s="810"/>
      <c r="K36" s="810"/>
      <c r="L36" s="810"/>
      <c r="M36" s="810"/>
      <c r="N36" s="810"/>
      <c r="O36" s="810"/>
      <c r="P36" s="810"/>
      <c r="Q36" s="810"/>
      <c r="R36" s="810"/>
    </row>
    <row r="37" spans="1:18" ht="24" x14ac:dyDescent="0.25">
      <c r="A37" s="693" t="s">
        <v>40</v>
      </c>
      <c r="B37" s="809" t="s">
        <v>1113</v>
      </c>
      <c r="C37" s="801" t="s">
        <v>68</v>
      </c>
      <c r="D37" s="810"/>
      <c r="E37" s="810"/>
      <c r="F37" s="810"/>
      <c r="G37" s="810"/>
      <c r="H37" s="810"/>
      <c r="I37" s="810"/>
      <c r="J37" s="810"/>
      <c r="K37" s="810"/>
      <c r="L37" s="810"/>
      <c r="M37" s="810"/>
      <c r="N37" s="810"/>
      <c r="O37" s="810"/>
      <c r="P37" s="810"/>
      <c r="Q37" s="810"/>
      <c r="R37" s="810"/>
    </row>
    <row r="38" spans="1:18" ht="24" x14ac:dyDescent="0.25">
      <c r="A38" s="693" t="s">
        <v>117</v>
      </c>
      <c r="B38" s="811" t="s">
        <v>224</v>
      </c>
      <c r="C38" s="801" t="s">
        <v>68</v>
      </c>
      <c r="D38" s="810"/>
      <c r="E38" s="810"/>
      <c r="F38" s="810"/>
      <c r="G38" s="810"/>
      <c r="H38" s="810"/>
      <c r="I38" s="810"/>
      <c r="J38" s="810"/>
      <c r="K38" s="810"/>
      <c r="L38" s="810"/>
      <c r="M38" s="810"/>
      <c r="N38" s="810"/>
      <c r="O38" s="810"/>
      <c r="P38" s="810"/>
      <c r="Q38" s="810"/>
      <c r="R38" s="810"/>
    </row>
    <row r="39" spans="1:18" ht="24" x14ac:dyDescent="0.25">
      <c r="A39" s="693" t="s">
        <v>118</v>
      </c>
      <c r="B39" s="811" t="s">
        <v>225</v>
      </c>
      <c r="C39" s="801" t="s">
        <v>68</v>
      </c>
      <c r="D39" s="810"/>
      <c r="E39" s="810"/>
      <c r="F39" s="810"/>
      <c r="G39" s="810"/>
      <c r="H39" s="810"/>
      <c r="I39" s="810"/>
      <c r="J39" s="810"/>
      <c r="K39" s="810"/>
      <c r="L39" s="810"/>
      <c r="M39" s="810"/>
      <c r="N39" s="810"/>
      <c r="O39" s="810"/>
      <c r="P39" s="810"/>
      <c r="Q39" s="810"/>
      <c r="R39" s="810"/>
    </row>
    <row r="40" spans="1:18" x14ac:dyDescent="0.25">
      <c r="A40" s="693" t="s">
        <v>42</v>
      </c>
      <c r="B40" s="803" t="s">
        <v>316</v>
      </c>
      <c r="C40" s="801" t="s">
        <v>68</v>
      </c>
      <c r="D40" s="810"/>
      <c r="E40" s="810"/>
      <c r="F40" s="810"/>
      <c r="G40" s="810"/>
      <c r="H40" s="810"/>
      <c r="I40" s="810"/>
      <c r="J40" s="810"/>
      <c r="K40" s="810"/>
      <c r="L40" s="810"/>
      <c r="M40" s="810"/>
      <c r="N40" s="810"/>
      <c r="O40" s="810"/>
      <c r="P40" s="810"/>
      <c r="Q40" s="810"/>
      <c r="R40" s="810"/>
    </row>
    <row r="41" spans="1:18" ht="24" x14ac:dyDescent="0.25">
      <c r="A41" s="693" t="s">
        <v>52</v>
      </c>
      <c r="B41" s="809" t="s">
        <v>380</v>
      </c>
      <c r="C41" s="801" t="s">
        <v>68</v>
      </c>
      <c r="D41" s="810"/>
      <c r="E41" s="810"/>
      <c r="F41" s="810"/>
      <c r="G41" s="810"/>
      <c r="H41" s="810"/>
      <c r="I41" s="810"/>
      <c r="J41" s="810"/>
      <c r="K41" s="810"/>
      <c r="L41" s="810"/>
      <c r="M41" s="810"/>
      <c r="N41" s="810"/>
      <c r="O41" s="810"/>
      <c r="P41" s="810"/>
      <c r="Q41" s="810"/>
      <c r="R41" s="810"/>
    </row>
    <row r="42" spans="1:18" x14ac:dyDescent="0.25">
      <c r="A42" s="693" t="s">
        <v>147</v>
      </c>
      <c r="B42" s="809" t="s">
        <v>19</v>
      </c>
      <c r="C42" s="801" t="s">
        <v>68</v>
      </c>
      <c r="D42" s="810"/>
      <c r="E42" s="810"/>
      <c r="F42" s="810"/>
      <c r="G42" s="810"/>
      <c r="H42" s="810"/>
      <c r="I42" s="810"/>
      <c r="J42" s="810"/>
      <c r="K42" s="810"/>
      <c r="L42" s="810"/>
      <c r="M42" s="810"/>
      <c r="N42" s="810"/>
      <c r="O42" s="810"/>
      <c r="P42" s="810"/>
      <c r="Q42" s="810"/>
      <c r="R42" s="810"/>
    </row>
    <row r="43" spans="1:18" x14ac:dyDescent="0.25">
      <c r="A43" s="693" t="s">
        <v>148</v>
      </c>
      <c r="B43" s="809" t="s">
        <v>219</v>
      </c>
      <c r="C43" s="801" t="s">
        <v>68</v>
      </c>
      <c r="D43" s="810"/>
      <c r="E43" s="810"/>
      <c r="F43" s="810"/>
      <c r="G43" s="810"/>
      <c r="H43" s="810"/>
      <c r="I43" s="810"/>
      <c r="J43" s="810"/>
      <c r="K43" s="810"/>
      <c r="L43" s="810"/>
      <c r="M43" s="810"/>
      <c r="N43" s="810"/>
      <c r="O43" s="810"/>
      <c r="P43" s="810"/>
      <c r="Q43" s="810"/>
      <c r="R43" s="810"/>
    </row>
    <row r="44" spans="1:18" ht="24" customHeight="1" x14ac:dyDescent="0.25">
      <c r="A44" s="693" t="s">
        <v>149</v>
      </c>
      <c r="B44" s="809" t="s">
        <v>1114</v>
      </c>
      <c r="C44" s="801" t="s">
        <v>68</v>
      </c>
      <c r="D44" s="810"/>
      <c r="E44" s="810"/>
      <c r="F44" s="810"/>
      <c r="G44" s="810"/>
      <c r="H44" s="810"/>
      <c r="I44" s="810"/>
      <c r="J44" s="810"/>
      <c r="K44" s="810"/>
      <c r="L44" s="810"/>
      <c r="M44" s="810"/>
      <c r="N44" s="810"/>
      <c r="O44" s="810"/>
      <c r="P44" s="810"/>
      <c r="Q44" s="810"/>
      <c r="R44" s="810"/>
    </row>
    <row r="45" spans="1:18" x14ac:dyDescent="0.25">
      <c r="A45" s="693" t="s">
        <v>317</v>
      </c>
      <c r="B45" s="811" t="s">
        <v>18</v>
      </c>
      <c r="C45" s="801" t="s">
        <v>68</v>
      </c>
      <c r="D45" s="810"/>
      <c r="E45" s="810"/>
      <c r="F45" s="810"/>
      <c r="G45" s="810"/>
      <c r="H45" s="810"/>
      <c r="I45" s="810"/>
      <c r="J45" s="810"/>
      <c r="K45" s="810"/>
      <c r="L45" s="810"/>
      <c r="M45" s="810"/>
      <c r="N45" s="810"/>
      <c r="O45" s="810"/>
      <c r="P45" s="810"/>
      <c r="Q45" s="810"/>
      <c r="R45" s="810"/>
    </row>
    <row r="46" spans="1:18" x14ac:dyDescent="0.25">
      <c r="A46" s="693" t="s">
        <v>318</v>
      </c>
      <c r="B46" s="811" t="s">
        <v>319</v>
      </c>
      <c r="C46" s="801" t="s">
        <v>68</v>
      </c>
      <c r="D46" s="810"/>
      <c r="E46" s="810"/>
      <c r="F46" s="810"/>
      <c r="G46" s="810"/>
      <c r="H46" s="810"/>
      <c r="I46" s="810"/>
      <c r="J46" s="810"/>
      <c r="K46" s="810"/>
      <c r="L46" s="810"/>
      <c r="M46" s="810"/>
      <c r="N46" s="810"/>
      <c r="O46" s="810"/>
      <c r="P46" s="810"/>
      <c r="Q46" s="810"/>
      <c r="R46" s="810"/>
    </row>
    <row r="47" spans="1:18" x14ac:dyDescent="0.25">
      <c r="A47" s="693" t="s">
        <v>320</v>
      </c>
      <c r="B47" s="811" t="s">
        <v>1035</v>
      </c>
      <c r="C47" s="801" t="s">
        <v>68</v>
      </c>
      <c r="D47" s="810"/>
      <c r="E47" s="810"/>
      <c r="F47" s="810"/>
      <c r="G47" s="810"/>
      <c r="H47" s="810"/>
      <c r="I47" s="810"/>
      <c r="J47" s="810"/>
      <c r="K47" s="810"/>
      <c r="L47" s="810"/>
      <c r="M47" s="810"/>
      <c r="N47" s="810"/>
      <c r="O47" s="810"/>
      <c r="P47" s="810"/>
      <c r="Q47" s="810"/>
      <c r="R47" s="810"/>
    </row>
    <row r="48" spans="1:18" ht="21" customHeight="1" x14ac:dyDescent="0.25">
      <c r="A48" s="694"/>
      <c r="B48" s="795"/>
      <c r="C48" s="813"/>
      <c r="D48" s="814"/>
      <c r="E48" s="814"/>
      <c r="F48" s="814"/>
      <c r="G48" s="814"/>
      <c r="H48" s="815">
        <v>2</v>
      </c>
      <c r="I48" s="814"/>
      <c r="J48" s="814"/>
      <c r="K48" s="814"/>
      <c r="L48" s="814"/>
      <c r="M48" s="814"/>
      <c r="N48" s="814"/>
      <c r="O48" s="1173" t="s">
        <v>1036</v>
      </c>
      <c r="P48" s="1173"/>
      <c r="Q48" s="1173"/>
      <c r="R48" s="1173"/>
    </row>
    <row r="49" spans="1:45" ht="24" x14ac:dyDescent="0.25">
      <c r="A49" s="693" t="s">
        <v>150</v>
      </c>
      <c r="B49" s="809" t="s">
        <v>321</v>
      </c>
      <c r="C49" s="801" t="s">
        <v>68</v>
      </c>
      <c r="D49" s="808"/>
      <c r="E49" s="816"/>
      <c r="F49" s="808"/>
      <c r="G49" s="801"/>
      <c r="H49" s="817"/>
      <c r="I49" s="808"/>
      <c r="J49" s="817"/>
      <c r="K49" s="817"/>
      <c r="L49" s="808"/>
      <c r="M49" s="817"/>
      <c r="N49" s="817"/>
      <c r="O49" s="808"/>
      <c r="P49" s="817"/>
      <c r="Q49" s="817"/>
      <c r="R49" s="808"/>
    </row>
    <row r="50" spans="1:45" ht="24" x14ac:dyDescent="0.25">
      <c r="A50" s="693" t="s">
        <v>151</v>
      </c>
      <c r="B50" s="809" t="s">
        <v>1115</v>
      </c>
      <c r="C50" s="801" t="s">
        <v>94</v>
      </c>
      <c r="D50" s="808"/>
      <c r="E50" s="816"/>
      <c r="F50" s="808"/>
      <c r="G50" s="801"/>
      <c r="H50" s="817"/>
      <c r="I50" s="808"/>
      <c r="J50" s="817"/>
      <c r="K50" s="817"/>
      <c r="L50" s="808"/>
      <c r="M50" s="817"/>
      <c r="N50" s="817"/>
      <c r="O50" s="808"/>
      <c r="P50" s="817"/>
      <c r="Q50" s="817"/>
      <c r="R50" s="808"/>
    </row>
    <row r="51" spans="1:45" ht="24" x14ac:dyDescent="0.25">
      <c r="A51" s="693" t="s">
        <v>165</v>
      </c>
      <c r="B51" s="811" t="s">
        <v>322</v>
      </c>
      <c r="C51" s="801" t="s">
        <v>94</v>
      </c>
      <c r="D51" s="808"/>
      <c r="E51" s="816"/>
      <c r="F51" s="808"/>
      <c r="G51" s="801"/>
      <c r="H51" s="817"/>
      <c r="I51" s="808"/>
      <c r="J51" s="817"/>
      <c r="K51" s="817"/>
      <c r="L51" s="808"/>
      <c r="M51" s="817"/>
      <c r="N51" s="817"/>
      <c r="O51" s="808"/>
      <c r="P51" s="817"/>
      <c r="Q51" s="817"/>
      <c r="R51" s="808"/>
    </row>
    <row r="52" spans="1:45" ht="24" x14ac:dyDescent="0.25">
      <c r="A52" s="693" t="s">
        <v>221</v>
      </c>
      <c r="B52" s="811" t="s">
        <v>323</v>
      </c>
      <c r="C52" s="801" t="s">
        <v>94</v>
      </c>
      <c r="D52" s="808"/>
      <c r="E52" s="816"/>
      <c r="F52" s="808"/>
      <c r="G52" s="801"/>
      <c r="H52" s="817"/>
      <c r="I52" s="808"/>
      <c r="J52" s="817"/>
      <c r="K52" s="817"/>
      <c r="L52" s="801"/>
      <c r="M52" s="817"/>
      <c r="N52" s="817"/>
      <c r="O52" s="801"/>
      <c r="P52" s="817"/>
      <c r="Q52" s="817"/>
      <c r="R52" s="801"/>
    </row>
    <row r="53" spans="1:45" x14ac:dyDescent="0.25">
      <c r="A53" s="693" t="s">
        <v>152</v>
      </c>
      <c r="B53" s="818" t="s">
        <v>324</v>
      </c>
      <c r="C53" s="801" t="s">
        <v>34</v>
      </c>
      <c r="D53" s="808"/>
      <c r="E53" s="816"/>
      <c r="F53" s="808"/>
      <c r="G53" s="801"/>
      <c r="H53" s="817"/>
      <c r="I53" s="819"/>
      <c r="J53" s="817"/>
      <c r="K53" s="817"/>
      <c r="L53" s="819"/>
      <c r="M53" s="817"/>
      <c r="N53" s="817"/>
      <c r="O53" s="819"/>
      <c r="P53" s="817"/>
      <c r="Q53" s="817"/>
      <c r="R53" s="819"/>
    </row>
    <row r="54" spans="1:45" ht="24" x14ac:dyDescent="0.25">
      <c r="A54" s="693" t="s">
        <v>153</v>
      </c>
      <c r="B54" s="809" t="s">
        <v>140</v>
      </c>
      <c r="C54" s="801" t="s">
        <v>53</v>
      </c>
      <c r="D54" s="808"/>
      <c r="E54" s="816"/>
      <c r="F54" s="808"/>
      <c r="G54" s="801"/>
      <c r="H54" s="817"/>
      <c r="I54" s="801"/>
      <c r="J54" s="817"/>
      <c r="K54" s="817"/>
      <c r="L54" s="817"/>
      <c r="M54" s="817"/>
      <c r="N54" s="817"/>
      <c r="O54" s="817"/>
      <c r="P54" s="817"/>
      <c r="Q54" s="817"/>
      <c r="R54" s="817"/>
    </row>
    <row r="55" spans="1:45" s="820" customFormat="1" ht="36" x14ac:dyDescent="0.25">
      <c r="A55" s="693" t="s">
        <v>154</v>
      </c>
      <c r="B55" s="809" t="s">
        <v>1037</v>
      </c>
      <c r="C55" s="801" t="s">
        <v>68</v>
      </c>
      <c r="D55" s="810"/>
      <c r="E55" s="810"/>
      <c r="F55" s="810"/>
      <c r="G55" s="810"/>
      <c r="H55" s="810"/>
      <c r="I55" s="810"/>
      <c r="J55" s="810"/>
      <c r="K55" s="810"/>
      <c r="L55" s="810"/>
      <c r="M55" s="810"/>
      <c r="N55" s="810"/>
      <c r="O55" s="810"/>
      <c r="P55" s="810"/>
      <c r="Q55" s="810"/>
      <c r="R55" s="810"/>
    </row>
    <row r="56" spans="1:45" ht="19.149999999999999" customHeight="1" x14ac:dyDescent="0.25">
      <c r="A56" s="821"/>
      <c r="B56" s="797"/>
      <c r="G56" s="797"/>
      <c r="H56" s="797"/>
      <c r="I56" s="797"/>
      <c r="J56" s="797"/>
      <c r="K56" s="797"/>
      <c r="L56" s="797"/>
      <c r="M56" s="797"/>
      <c r="N56" s="797"/>
      <c r="O56" s="797"/>
      <c r="P56" s="797"/>
      <c r="Q56" s="797"/>
      <c r="R56" s="797"/>
    </row>
    <row r="57" spans="1:45" s="737" customFormat="1" ht="33" customHeight="1" x14ac:dyDescent="0.25">
      <c r="A57" s="736"/>
      <c r="B57" s="739" t="s">
        <v>1097</v>
      </c>
      <c r="C57" s="736"/>
      <c r="D57" s="736"/>
      <c r="E57" s="736"/>
      <c r="F57" s="736"/>
      <c r="G57" s="736"/>
      <c r="H57" s="736"/>
      <c r="I57" s="736"/>
      <c r="J57" s="736"/>
      <c r="K57" s="736"/>
      <c r="L57" s="736"/>
      <c r="M57" s="736" t="s">
        <v>1074</v>
      </c>
      <c r="N57" s="736"/>
      <c r="O57" s="736"/>
      <c r="P57" s="736"/>
      <c r="Q57" s="736"/>
      <c r="R57" s="736"/>
      <c r="AG57" s="738"/>
      <c r="AH57" s="738"/>
      <c r="AI57" s="738"/>
      <c r="AJ57" s="738"/>
      <c r="AK57" s="738"/>
      <c r="AL57" s="738"/>
      <c r="AM57" s="738"/>
      <c r="AN57" s="738"/>
      <c r="AO57" s="738"/>
      <c r="AP57" s="738"/>
      <c r="AQ57" s="738"/>
      <c r="AR57" s="738"/>
      <c r="AS57" s="738"/>
    </row>
    <row r="58" spans="1:45" ht="25.5" customHeight="1" x14ac:dyDescent="0.25">
      <c r="A58" s="821"/>
      <c r="B58" s="822"/>
      <c r="D58" s="823"/>
      <c r="G58" s="797"/>
      <c r="H58" s="797"/>
      <c r="K58" s="797"/>
      <c r="L58" s="797"/>
      <c r="M58" s="1171"/>
      <c r="N58" s="1171"/>
      <c r="O58" s="1171"/>
      <c r="P58" s="797"/>
      <c r="Q58" s="797"/>
      <c r="R58" s="797"/>
    </row>
    <row r="61" spans="1:45" ht="57" customHeight="1" x14ac:dyDescent="0.25">
      <c r="B61" s="1172"/>
      <c r="C61" s="1172"/>
      <c r="D61" s="1172"/>
      <c r="E61" s="1172"/>
      <c r="F61" s="1172"/>
      <c r="G61" s="1172"/>
      <c r="H61" s="1172"/>
      <c r="I61" s="1172"/>
      <c r="J61" s="1172"/>
      <c r="K61" s="1172"/>
      <c r="L61" s="1172"/>
      <c r="M61" s="1172"/>
      <c r="N61" s="1172"/>
    </row>
  </sheetData>
  <mergeCells count="15">
    <mergeCell ref="M58:O58"/>
    <mergeCell ref="B61:N61"/>
    <mergeCell ref="M7:O7"/>
    <mergeCell ref="P7:R7"/>
    <mergeCell ref="O48:R48"/>
    <mergeCell ref="A7:A8"/>
    <mergeCell ref="B7:B8"/>
    <mergeCell ref="C7:C8"/>
    <mergeCell ref="D7:F7"/>
    <mergeCell ref="G7:I7"/>
    <mergeCell ref="D5:L5"/>
    <mergeCell ref="O2:R2"/>
    <mergeCell ref="B3:R3"/>
    <mergeCell ref="D4:L4"/>
    <mergeCell ref="J7:L7"/>
  </mergeCells>
  <conditionalFormatting sqref="D3">
    <cfRule type="cellIs" dxfId="115" priority="82" operator="equal">
      <formula>0</formula>
    </cfRule>
  </conditionalFormatting>
  <conditionalFormatting sqref="C1">
    <cfRule type="containsText" dxfId="114" priority="81" operator="containsText" text="Для корек">
      <formula>NOT(ISERROR(SEARCH("Для корек",C1)))</formula>
    </cfRule>
  </conditionalFormatting>
  <conditionalFormatting sqref="AF8:AH8 AD8:AE56 AF9:AL56 E8:X56 E58:X65 AG58:AG65 AH58:AH63 AF58:AF63 AI58:AL65 AD58:AE65">
    <cfRule type="expression" dxfId="113" priority="77">
      <formula>E8="#ИМЯ?"</formula>
    </cfRule>
    <cfRule type="expression" dxfId="112" priority="78">
      <formula>E8="#ЗНАЧ!"</formula>
    </cfRule>
    <cfRule type="expression" dxfId="111" priority="79">
      <formula>E8="#ДЕЛ/0!"</formula>
    </cfRule>
    <cfRule type="expression" dxfId="110" priority="80">
      <formula>E8="ПОМИЛКА"</formula>
    </cfRule>
  </conditionalFormatting>
  <conditionalFormatting sqref="AI8">
    <cfRule type="expression" dxfId="109" priority="45">
      <formula>AI8="#ИМЯ?"</formula>
    </cfRule>
    <cfRule type="expression" dxfId="108" priority="46">
      <formula>AI8="#ЗНАЧ!"</formula>
    </cfRule>
    <cfRule type="expression" dxfId="107" priority="47">
      <formula>AI8="#ДЕЛ/0!"</formula>
    </cfRule>
    <cfRule type="expression" dxfId="106" priority="48">
      <formula>AI8="ПОМИЛКА"</formula>
    </cfRule>
  </conditionalFormatting>
  <conditionalFormatting sqref="AJ8">
    <cfRule type="expression" dxfId="105" priority="41">
      <formula>AJ8="#ИМЯ?"</formula>
    </cfRule>
    <cfRule type="expression" dxfId="104" priority="42">
      <formula>AJ8="#ЗНАЧ!"</formula>
    </cfRule>
    <cfRule type="expression" dxfId="103" priority="43">
      <formula>AJ8="#ДЕЛ/0!"</formula>
    </cfRule>
    <cfRule type="expression" dxfId="102" priority="44">
      <formula>AJ8="ПОМИЛКА"</formula>
    </cfRule>
  </conditionalFormatting>
  <conditionalFormatting sqref="AK8">
    <cfRule type="expression" dxfId="101" priority="37">
      <formula>AK8="#ИМЯ?"</formula>
    </cfRule>
    <cfRule type="expression" dxfId="100" priority="38">
      <formula>AK8="#ЗНАЧ!"</formula>
    </cfRule>
    <cfRule type="expression" dxfId="99" priority="39">
      <formula>AK8="#ДЕЛ/0!"</formula>
    </cfRule>
    <cfRule type="expression" dxfId="98" priority="40">
      <formula>AK8="ПОМИЛКА"</formula>
    </cfRule>
  </conditionalFormatting>
  <conditionalFormatting sqref="AL8">
    <cfRule type="expression" dxfId="97" priority="33">
      <formula>AL8="#ИМЯ?"</formula>
    </cfRule>
    <cfRule type="expression" dxfId="96" priority="34">
      <formula>AL8="#ЗНАЧ!"</formula>
    </cfRule>
    <cfRule type="expression" dxfId="95" priority="35">
      <formula>AL8="#ДЕЛ/0!"</formula>
    </cfRule>
    <cfRule type="expression" dxfId="94" priority="36">
      <formula>AL8="ПОМИЛКА"</formula>
    </cfRule>
  </conditionalFormatting>
  <conditionalFormatting sqref="AH64:AH65">
    <cfRule type="expression" dxfId="93" priority="29">
      <formula>AH64="#ИМЯ?"</formula>
    </cfRule>
    <cfRule type="expression" dxfId="92" priority="30">
      <formula>AH64="#ЗНАЧ!"</formula>
    </cfRule>
    <cfRule type="expression" dxfId="91" priority="31">
      <formula>AH64="#ДЕЛ/0!"</formula>
    </cfRule>
    <cfRule type="expression" dxfId="90" priority="32">
      <formula>AH64="ПОМИЛКА"</formula>
    </cfRule>
  </conditionalFormatting>
  <conditionalFormatting sqref="AF64:AF65">
    <cfRule type="expression" dxfId="89" priority="1">
      <formula>AF64="#ИМЯ?"</formula>
    </cfRule>
    <cfRule type="expression" dxfId="88" priority="2">
      <formula>AF64="#ЗНАЧ!"</formula>
    </cfRule>
    <cfRule type="expression" dxfId="87" priority="3">
      <formula>AF64="#ДЕЛ/0!"</formula>
    </cfRule>
    <cfRule type="expression" dxfId="86" priority="4">
      <formula>AF64="ПОМИЛКА"</formula>
    </cfRule>
  </conditionalFormatting>
  <pageMargins left="0.23622047244094491" right="0.27559055118110237" top="0.62992125984251968" bottom="0.23622047244094491" header="0.31496062992125984" footer="0.31496062992125984"/>
  <pageSetup paperSize="9" scale="64" fitToHeight="0" orientation="landscape" blackAndWhite="1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S48"/>
  <sheetViews>
    <sheetView topLeftCell="A17" zoomScaleNormal="100" zoomScaleSheetLayoutView="100" workbookViewId="0">
      <selection sqref="A1:R43"/>
    </sheetView>
  </sheetViews>
  <sheetFormatPr defaultColWidth="9.140625" defaultRowHeight="15" x14ac:dyDescent="0.25"/>
  <cols>
    <col min="1" max="1" width="5.42578125" style="26" customWidth="1"/>
    <col min="2" max="2" width="46.7109375" style="26" customWidth="1"/>
    <col min="3" max="3" width="7.5703125" style="26" customWidth="1"/>
    <col min="4" max="4" width="8.85546875" style="26" customWidth="1"/>
    <col min="5" max="5" width="10.140625" style="26" customWidth="1"/>
    <col min="6" max="6" width="9.5703125" style="26" customWidth="1"/>
    <col min="7" max="7" width="9" style="26" customWidth="1"/>
    <col min="8" max="8" width="9.42578125" style="26" customWidth="1"/>
    <col min="9" max="9" width="8.28515625" style="26" customWidth="1"/>
    <col min="10" max="10" width="9.85546875" style="26" customWidth="1"/>
    <col min="11" max="11" width="10.42578125" style="26" customWidth="1"/>
    <col min="12" max="12" width="9.140625" style="26" customWidth="1"/>
    <col min="13" max="13" width="8.7109375" style="26" customWidth="1"/>
    <col min="14" max="14" width="10" style="26" customWidth="1"/>
    <col min="15" max="15" width="8.5703125" style="26" customWidth="1"/>
    <col min="16" max="16" width="9.140625" style="26"/>
    <col min="17" max="17" width="10.140625" style="26" customWidth="1"/>
    <col min="18" max="18" width="8.7109375" style="26" customWidth="1"/>
    <col min="19" max="256" width="9.140625" style="26"/>
    <col min="257" max="257" width="5.42578125" style="26" customWidth="1"/>
    <col min="258" max="258" width="46.7109375" style="26" customWidth="1"/>
    <col min="259" max="259" width="7.5703125" style="26" customWidth="1"/>
    <col min="260" max="260" width="8.85546875" style="26" customWidth="1"/>
    <col min="261" max="261" width="10.140625" style="26" customWidth="1"/>
    <col min="262" max="262" width="9.5703125" style="26" customWidth="1"/>
    <col min="263" max="263" width="9" style="26" customWidth="1"/>
    <col min="264" max="264" width="9.42578125" style="26" customWidth="1"/>
    <col min="265" max="265" width="8.28515625" style="26" customWidth="1"/>
    <col min="266" max="266" width="9.85546875" style="26" customWidth="1"/>
    <col min="267" max="267" width="10.42578125" style="26" customWidth="1"/>
    <col min="268" max="268" width="9.140625" style="26"/>
    <col min="269" max="269" width="8.7109375" style="26" customWidth="1"/>
    <col min="270" max="270" width="10" style="26" customWidth="1"/>
    <col min="271" max="271" width="8.5703125" style="26" customWidth="1"/>
    <col min="272" max="272" width="9.140625" style="26"/>
    <col min="273" max="273" width="10.140625" style="26" customWidth="1"/>
    <col min="274" max="274" width="8.7109375" style="26" customWidth="1"/>
    <col min="275" max="512" width="9.140625" style="26"/>
    <col min="513" max="513" width="5.42578125" style="26" customWidth="1"/>
    <col min="514" max="514" width="46.7109375" style="26" customWidth="1"/>
    <col min="515" max="515" width="7.5703125" style="26" customWidth="1"/>
    <col min="516" max="516" width="8.85546875" style="26" customWidth="1"/>
    <col min="517" max="517" width="10.140625" style="26" customWidth="1"/>
    <col min="518" max="518" width="9.5703125" style="26" customWidth="1"/>
    <col min="519" max="519" width="9" style="26" customWidth="1"/>
    <col min="520" max="520" width="9.42578125" style="26" customWidth="1"/>
    <col min="521" max="521" width="8.28515625" style="26" customWidth="1"/>
    <col min="522" max="522" width="9.85546875" style="26" customWidth="1"/>
    <col min="523" max="523" width="10.42578125" style="26" customWidth="1"/>
    <col min="524" max="524" width="9.140625" style="26"/>
    <col min="525" max="525" width="8.7109375" style="26" customWidth="1"/>
    <col min="526" max="526" width="10" style="26" customWidth="1"/>
    <col min="527" max="527" width="8.5703125" style="26" customWidth="1"/>
    <col min="528" max="528" width="9.140625" style="26"/>
    <col min="529" max="529" width="10.140625" style="26" customWidth="1"/>
    <col min="530" max="530" width="8.7109375" style="26" customWidth="1"/>
    <col min="531" max="768" width="9.140625" style="26"/>
    <col min="769" max="769" width="5.42578125" style="26" customWidth="1"/>
    <col min="770" max="770" width="46.7109375" style="26" customWidth="1"/>
    <col min="771" max="771" width="7.5703125" style="26" customWidth="1"/>
    <col min="772" max="772" width="8.85546875" style="26" customWidth="1"/>
    <col min="773" max="773" width="10.140625" style="26" customWidth="1"/>
    <col min="774" max="774" width="9.5703125" style="26" customWidth="1"/>
    <col min="775" max="775" width="9" style="26" customWidth="1"/>
    <col min="776" max="776" width="9.42578125" style="26" customWidth="1"/>
    <col min="777" max="777" width="8.28515625" style="26" customWidth="1"/>
    <col min="778" max="778" width="9.85546875" style="26" customWidth="1"/>
    <col min="779" max="779" width="10.42578125" style="26" customWidth="1"/>
    <col min="780" max="780" width="9.140625" style="26"/>
    <col min="781" max="781" width="8.7109375" style="26" customWidth="1"/>
    <col min="782" max="782" width="10" style="26" customWidth="1"/>
    <col min="783" max="783" width="8.5703125" style="26" customWidth="1"/>
    <col min="784" max="784" width="9.140625" style="26"/>
    <col min="785" max="785" width="10.140625" style="26" customWidth="1"/>
    <col min="786" max="786" width="8.7109375" style="26" customWidth="1"/>
    <col min="787" max="1024" width="9.140625" style="26"/>
    <col min="1025" max="1025" width="5.42578125" style="26" customWidth="1"/>
    <col min="1026" max="1026" width="46.7109375" style="26" customWidth="1"/>
    <col min="1027" max="1027" width="7.5703125" style="26" customWidth="1"/>
    <col min="1028" max="1028" width="8.85546875" style="26" customWidth="1"/>
    <col min="1029" max="1029" width="10.140625" style="26" customWidth="1"/>
    <col min="1030" max="1030" width="9.5703125" style="26" customWidth="1"/>
    <col min="1031" max="1031" width="9" style="26" customWidth="1"/>
    <col min="1032" max="1032" width="9.42578125" style="26" customWidth="1"/>
    <col min="1033" max="1033" width="8.28515625" style="26" customWidth="1"/>
    <col min="1034" max="1034" width="9.85546875" style="26" customWidth="1"/>
    <col min="1035" max="1035" width="10.42578125" style="26" customWidth="1"/>
    <col min="1036" max="1036" width="9.140625" style="26"/>
    <col min="1037" max="1037" width="8.7109375" style="26" customWidth="1"/>
    <col min="1038" max="1038" width="10" style="26" customWidth="1"/>
    <col min="1039" max="1039" width="8.5703125" style="26" customWidth="1"/>
    <col min="1040" max="1040" width="9.140625" style="26"/>
    <col min="1041" max="1041" width="10.140625" style="26" customWidth="1"/>
    <col min="1042" max="1042" width="8.7109375" style="26" customWidth="1"/>
    <col min="1043" max="1280" width="9.140625" style="26"/>
    <col min="1281" max="1281" width="5.42578125" style="26" customWidth="1"/>
    <col min="1282" max="1282" width="46.7109375" style="26" customWidth="1"/>
    <col min="1283" max="1283" width="7.5703125" style="26" customWidth="1"/>
    <col min="1284" max="1284" width="8.85546875" style="26" customWidth="1"/>
    <col min="1285" max="1285" width="10.140625" style="26" customWidth="1"/>
    <col min="1286" max="1286" width="9.5703125" style="26" customWidth="1"/>
    <col min="1287" max="1287" width="9" style="26" customWidth="1"/>
    <col min="1288" max="1288" width="9.42578125" style="26" customWidth="1"/>
    <col min="1289" max="1289" width="8.28515625" style="26" customWidth="1"/>
    <col min="1290" max="1290" width="9.85546875" style="26" customWidth="1"/>
    <col min="1291" max="1291" width="10.42578125" style="26" customWidth="1"/>
    <col min="1292" max="1292" width="9.140625" style="26"/>
    <col min="1293" max="1293" width="8.7109375" style="26" customWidth="1"/>
    <col min="1294" max="1294" width="10" style="26" customWidth="1"/>
    <col min="1295" max="1295" width="8.5703125" style="26" customWidth="1"/>
    <col min="1296" max="1296" width="9.140625" style="26"/>
    <col min="1297" max="1297" width="10.140625" style="26" customWidth="1"/>
    <col min="1298" max="1298" width="8.7109375" style="26" customWidth="1"/>
    <col min="1299" max="1536" width="9.140625" style="26"/>
    <col min="1537" max="1537" width="5.42578125" style="26" customWidth="1"/>
    <col min="1538" max="1538" width="46.7109375" style="26" customWidth="1"/>
    <col min="1539" max="1539" width="7.5703125" style="26" customWidth="1"/>
    <col min="1540" max="1540" width="8.85546875" style="26" customWidth="1"/>
    <col min="1541" max="1541" width="10.140625" style="26" customWidth="1"/>
    <col min="1542" max="1542" width="9.5703125" style="26" customWidth="1"/>
    <col min="1543" max="1543" width="9" style="26" customWidth="1"/>
    <col min="1544" max="1544" width="9.42578125" style="26" customWidth="1"/>
    <col min="1545" max="1545" width="8.28515625" style="26" customWidth="1"/>
    <col min="1546" max="1546" width="9.85546875" style="26" customWidth="1"/>
    <col min="1547" max="1547" width="10.42578125" style="26" customWidth="1"/>
    <col min="1548" max="1548" width="9.140625" style="26"/>
    <col min="1549" max="1549" width="8.7109375" style="26" customWidth="1"/>
    <col min="1550" max="1550" width="10" style="26" customWidth="1"/>
    <col min="1551" max="1551" width="8.5703125" style="26" customWidth="1"/>
    <col min="1552" max="1552" width="9.140625" style="26"/>
    <col min="1553" max="1553" width="10.140625" style="26" customWidth="1"/>
    <col min="1554" max="1554" width="8.7109375" style="26" customWidth="1"/>
    <col min="1555" max="1792" width="9.140625" style="26"/>
    <col min="1793" max="1793" width="5.42578125" style="26" customWidth="1"/>
    <col min="1794" max="1794" width="46.7109375" style="26" customWidth="1"/>
    <col min="1795" max="1795" width="7.5703125" style="26" customWidth="1"/>
    <col min="1796" max="1796" width="8.85546875" style="26" customWidth="1"/>
    <col min="1797" max="1797" width="10.140625" style="26" customWidth="1"/>
    <col min="1798" max="1798" width="9.5703125" style="26" customWidth="1"/>
    <col min="1799" max="1799" width="9" style="26" customWidth="1"/>
    <col min="1800" max="1800" width="9.42578125" style="26" customWidth="1"/>
    <col min="1801" max="1801" width="8.28515625" style="26" customWidth="1"/>
    <col min="1802" max="1802" width="9.85546875" style="26" customWidth="1"/>
    <col min="1803" max="1803" width="10.42578125" style="26" customWidth="1"/>
    <col min="1804" max="1804" width="9.140625" style="26"/>
    <col min="1805" max="1805" width="8.7109375" style="26" customWidth="1"/>
    <col min="1806" max="1806" width="10" style="26" customWidth="1"/>
    <col min="1807" max="1807" width="8.5703125" style="26" customWidth="1"/>
    <col min="1808" max="1808" width="9.140625" style="26"/>
    <col min="1809" max="1809" width="10.140625" style="26" customWidth="1"/>
    <col min="1810" max="1810" width="8.7109375" style="26" customWidth="1"/>
    <col min="1811" max="2048" width="9.140625" style="26"/>
    <col min="2049" max="2049" width="5.42578125" style="26" customWidth="1"/>
    <col min="2050" max="2050" width="46.7109375" style="26" customWidth="1"/>
    <col min="2051" max="2051" width="7.5703125" style="26" customWidth="1"/>
    <col min="2052" max="2052" width="8.85546875" style="26" customWidth="1"/>
    <col min="2053" max="2053" width="10.140625" style="26" customWidth="1"/>
    <col min="2054" max="2054" width="9.5703125" style="26" customWidth="1"/>
    <col min="2055" max="2055" width="9" style="26" customWidth="1"/>
    <col min="2056" max="2056" width="9.42578125" style="26" customWidth="1"/>
    <col min="2057" max="2057" width="8.28515625" style="26" customWidth="1"/>
    <col min="2058" max="2058" width="9.85546875" style="26" customWidth="1"/>
    <col min="2059" max="2059" width="10.42578125" style="26" customWidth="1"/>
    <col min="2060" max="2060" width="9.140625" style="26"/>
    <col min="2061" max="2061" width="8.7109375" style="26" customWidth="1"/>
    <col min="2062" max="2062" width="10" style="26" customWidth="1"/>
    <col min="2063" max="2063" width="8.5703125" style="26" customWidth="1"/>
    <col min="2064" max="2064" width="9.140625" style="26"/>
    <col min="2065" max="2065" width="10.140625" style="26" customWidth="1"/>
    <col min="2066" max="2066" width="8.7109375" style="26" customWidth="1"/>
    <col min="2067" max="2304" width="9.140625" style="26"/>
    <col min="2305" max="2305" width="5.42578125" style="26" customWidth="1"/>
    <col min="2306" max="2306" width="46.7109375" style="26" customWidth="1"/>
    <col min="2307" max="2307" width="7.5703125" style="26" customWidth="1"/>
    <col min="2308" max="2308" width="8.85546875" style="26" customWidth="1"/>
    <col min="2309" max="2309" width="10.140625" style="26" customWidth="1"/>
    <col min="2310" max="2310" width="9.5703125" style="26" customWidth="1"/>
    <col min="2311" max="2311" width="9" style="26" customWidth="1"/>
    <col min="2312" max="2312" width="9.42578125" style="26" customWidth="1"/>
    <col min="2313" max="2313" width="8.28515625" style="26" customWidth="1"/>
    <col min="2314" max="2314" width="9.85546875" style="26" customWidth="1"/>
    <col min="2315" max="2315" width="10.42578125" style="26" customWidth="1"/>
    <col min="2316" max="2316" width="9.140625" style="26"/>
    <col min="2317" max="2317" width="8.7109375" style="26" customWidth="1"/>
    <col min="2318" max="2318" width="10" style="26" customWidth="1"/>
    <col min="2319" max="2319" width="8.5703125" style="26" customWidth="1"/>
    <col min="2320" max="2320" width="9.140625" style="26"/>
    <col min="2321" max="2321" width="10.140625" style="26" customWidth="1"/>
    <col min="2322" max="2322" width="8.7109375" style="26" customWidth="1"/>
    <col min="2323" max="2560" width="9.140625" style="26"/>
    <col min="2561" max="2561" width="5.42578125" style="26" customWidth="1"/>
    <col min="2562" max="2562" width="46.7109375" style="26" customWidth="1"/>
    <col min="2563" max="2563" width="7.5703125" style="26" customWidth="1"/>
    <col min="2564" max="2564" width="8.85546875" style="26" customWidth="1"/>
    <col min="2565" max="2565" width="10.140625" style="26" customWidth="1"/>
    <col min="2566" max="2566" width="9.5703125" style="26" customWidth="1"/>
    <col min="2567" max="2567" width="9" style="26" customWidth="1"/>
    <col min="2568" max="2568" width="9.42578125" style="26" customWidth="1"/>
    <col min="2569" max="2569" width="8.28515625" style="26" customWidth="1"/>
    <col min="2570" max="2570" width="9.85546875" style="26" customWidth="1"/>
    <col min="2571" max="2571" width="10.42578125" style="26" customWidth="1"/>
    <col min="2572" max="2572" width="9.140625" style="26"/>
    <col min="2573" max="2573" width="8.7109375" style="26" customWidth="1"/>
    <col min="2574" max="2574" width="10" style="26" customWidth="1"/>
    <col min="2575" max="2575" width="8.5703125" style="26" customWidth="1"/>
    <col min="2576" max="2576" width="9.140625" style="26"/>
    <col min="2577" max="2577" width="10.140625" style="26" customWidth="1"/>
    <col min="2578" max="2578" width="8.7109375" style="26" customWidth="1"/>
    <col min="2579" max="2816" width="9.140625" style="26"/>
    <col min="2817" max="2817" width="5.42578125" style="26" customWidth="1"/>
    <col min="2818" max="2818" width="46.7109375" style="26" customWidth="1"/>
    <col min="2819" max="2819" width="7.5703125" style="26" customWidth="1"/>
    <col min="2820" max="2820" width="8.85546875" style="26" customWidth="1"/>
    <col min="2821" max="2821" width="10.140625" style="26" customWidth="1"/>
    <col min="2822" max="2822" width="9.5703125" style="26" customWidth="1"/>
    <col min="2823" max="2823" width="9" style="26" customWidth="1"/>
    <col min="2824" max="2824" width="9.42578125" style="26" customWidth="1"/>
    <col min="2825" max="2825" width="8.28515625" style="26" customWidth="1"/>
    <col min="2826" max="2826" width="9.85546875" style="26" customWidth="1"/>
    <col min="2827" max="2827" width="10.42578125" style="26" customWidth="1"/>
    <col min="2828" max="2828" width="9.140625" style="26"/>
    <col min="2829" max="2829" width="8.7109375" style="26" customWidth="1"/>
    <col min="2830" max="2830" width="10" style="26" customWidth="1"/>
    <col min="2831" max="2831" width="8.5703125" style="26" customWidth="1"/>
    <col min="2832" max="2832" width="9.140625" style="26"/>
    <col min="2833" max="2833" width="10.140625" style="26" customWidth="1"/>
    <col min="2834" max="2834" width="8.7109375" style="26" customWidth="1"/>
    <col min="2835" max="3072" width="9.140625" style="26"/>
    <col min="3073" max="3073" width="5.42578125" style="26" customWidth="1"/>
    <col min="3074" max="3074" width="46.7109375" style="26" customWidth="1"/>
    <col min="3075" max="3075" width="7.5703125" style="26" customWidth="1"/>
    <col min="3076" max="3076" width="8.85546875" style="26" customWidth="1"/>
    <col min="3077" max="3077" width="10.140625" style="26" customWidth="1"/>
    <col min="3078" max="3078" width="9.5703125" style="26" customWidth="1"/>
    <col min="3079" max="3079" width="9" style="26" customWidth="1"/>
    <col min="3080" max="3080" width="9.42578125" style="26" customWidth="1"/>
    <col min="3081" max="3081" width="8.28515625" style="26" customWidth="1"/>
    <col min="3082" max="3082" width="9.85546875" style="26" customWidth="1"/>
    <col min="3083" max="3083" width="10.42578125" style="26" customWidth="1"/>
    <col min="3084" max="3084" width="9.140625" style="26"/>
    <col min="3085" max="3085" width="8.7109375" style="26" customWidth="1"/>
    <col min="3086" max="3086" width="10" style="26" customWidth="1"/>
    <col min="3087" max="3087" width="8.5703125" style="26" customWidth="1"/>
    <col min="3088" max="3088" width="9.140625" style="26"/>
    <col min="3089" max="3089" width="10.140625" style="26" customWidth="1"/>
    <col min="3090" max="3090" width="8.7109375" style="26" customWidth="1"/>
    <col min="3091" max="3328" width="9.140625" style="26"/>
    <col min="3329" max="3329" width="5.42578125" style="26" customWidth="1"/>
    <col min="3330" max="3330" width="46.7109375" style="26" customWidth="1"/>
    <col min="3331" max="3331" width="7.5703125" style="26" customWidth="1"/>
    <col min="3332" max="3332" width="8.85546875" style="26" customWidth="1"/>
    <col min="3333" max="3333" width="10.140625" style="26" customWidth="1"/>
    <col min="3334" max="3334" width="9.5703125" style="26" customWidth="1"/>
    <col min="3335" max="3335" width="9" style="26" customWidth="1"/>
    <col min="3336" max="3336" width="9.42578125" style="26" customWidth="1"/>
    <col min="3337" max="3337" width="8.28515625" style="26" customWidth="1"/>
    <col min="3338" max="3338" width="9.85546875" style="26" customWidth="1"/>
    <col min="3339" max="3339" width="10.42578125" style="26" customWidth="1"/>
    <col min="3340" max="3340" width="9.140625" style="26"/>
    <col min="3341" max="3341" width="8.7109375" style="26" customWidth="1"/>
    <col min="3342" max="3342" width="10" style="26" customWidth="1"/>
    <col min="3343" max="3343" width="8.5703125" style="26" customWidth="1"/>
    <col min="3344" max="3344" width="9.140625" style="26"/>
    <col min="3345" max="3345" width="10.140625" style="26" customWidth="1"/>
    <col min="3346" max="3346" width="8.7109375" style="26" customWidth="1"/>
    <col min="3347" max="3584" width="9.140625" style="26"/>
    <col min="3585" max="3585" width="5.42578125" style="26" customWidth="1"/>
    <col min="3586" max="3586" width="46.7109375" style="26" customWidth="1"/>
    <col min="3587" max="3587" width="7.5703125" style="26" customWidth="1"/>
    <col min="3588" max="3588" width="8.85546875" style="26" customWidth="1"/>
    <col min="3589" max="3589" width="10.140625" style="26" customWidth="1"/>
    <col min="3590" max="3590" width="9.5703125" style="26" customWidth="1"/>
    <col min="3591" max="3591" width="9" style="26" customWidth="1"/>
    <col min="3592" max="3592" width="9.42578125" style="26" customWidth="1"/>
    <col min="3593" max="3593" width="8.28515625" style="26" customWidth="1"/>
    <col min="3594" max="3594" width="9.85546875" style="26" customWidth="1"/>
    <col min="3595" max="3595" width="10.42578125" style="26" customWidth="1"/>
    <col min="3596" max="3596" width="9.140625" style="26"/>
    <col min="3597" max="3597" width="8.7109375" style="26" customWidth="1"/>
    <col min="3598" max="3598" width="10" style="26" customWidth="1"/>
    <col min="3599" max="3599" width="8.5703125" style="26" customWidth="1"/>
    <col min="3600" max="3600" width="9.140625" style="26"/>
    <col min="3601" max="3601" width="10.140625" style="26" customWidth="1"/>
    <col min="3602" max="3602" width="8.7109375" style="26" customWidth="1"/>
    <col min="3603" max="3840" width="9.140625" style="26"/>
    <col min="3841" max="3841" width="5.42578125" style="26" customWidth="1"/>
    <col min="3842" max="3842" width="46.7109375" style="26" customWidth="1"/>
    <col min="3843" max="3843" width="7.5703125" style="26" customWidth="1"/>
    <col min="3844" max="3844" width="8.85546875" style="26" customWidth="1"/>
    <col min="3845" max="3845" width="10.140625" style="26" customWidth="1"/>
    <col min="3846" max="3846" width="9.5703125" style="26" customWidth="1"/>
    <col min="3847" max="3847" width="9" style="26" customWidth="1"/>
    <col min="3848" max="3848" width="9.42578125" style="26" customWidth="1"/>
    <col min="3849" max="3849" width="8.28515625" style="26" customWidth="1"/>
    <col min="3850" max="3850" width="9.85546875" style="26" customWidth="1"/>
    <col min="3851" max="3851" width="10.42578125" style="26" customWidth="1"/>
    <col min="3852" max="3852" width="9.140625" style="26"/>
    <col min="3853" max="3853" width="8.7109375" style="26" customWidth="1"/>
    <col min="3854" max="3854" width="10" style="26" customWidth="1"/>
    <col min="3855" max="3855" width="8.5703125" style="26" customWidth="1"/>
    <col min="3856" max="3856" width="9.140625" style="26"/>
    <col min="3857" max="3857" width="10.140625" style="26" customWidth="1"/>
    <col min="3858" max="3858" width="8.7109375" style="26" customWidth="1"/>
    <col min="3859" max="4096" width="9.140625" style="26"/>
    <col min="4097" max="4097" width="5.42578125" style="26" customWidth="1"/>
    <col min="4098" max="4098" width="46.7109375" style="26" customWidth="1"/>
    <col min="4099" max="4099" width="7.5703125" style="26" customWidth="1"/>
    <col min="4100" max="4100" width="8.85546875" style="26" customWidth="1"/>
    <col min="4101" max="4101" width="10.140625" style="26" customWidth="1"/>
    <col min="4102" max="4102" width="9.5703125" style="26" customWidth="1"/>
    <col min="4103" max="4103" width="9" style="26" customWidth="1"/>
    <col min="4104" max="4104" width="9.42578125" style="26" customWidth="1"/>
    <col min="4105" max="4105" width="8.28515625" style="26" customWidth="1"/>
    <col min="4106" max="4106" width="9.85546875" style="26" customWidth="1"/>
    <col min="4107" max="4107" width="10.42578125" style="26" customWidth="1"/>
    <col min="4108" max="4108" width="9.140625" style="26"/>
    <col min="4109" max="4109" width="8.7109375" style="26" customWidth="1"/>
    <col min="4110" max="4110" width="10" style="26" customWidth="1"/>
    <col min="4111" max="4111" width="8.5703125" style="26" customWidth="1"/>
    <col min="4112" max="4112" width="9.140625" style="26"/>
    <col min="4113" max="4113" width="10.140625" style="26" customWidth="1"/>
    <col min="4114" max="4114" width="8.7109375" style="26" customWidth="1"/>
    <col min="4115" max="4352" width="9.140625" style="26"/>
    <col min="4353" max="4353" width="5.42578125" style="26" customWidth="1"/>
    <col min="4354" max="4354" width="46.7109375" style="26" customWidth="1"/>
    <col min="4355" max="4355" width="7.5703125" style="26" customWidth="1"/>
    <col min="4356" max="4356" width="8.85546875" style="26" customWidth="1"/>
    <col min="4357" max="4357" width="10.140625" style="26" customWidth="1"/>
    <col min="4358" max="4358" width="9.5703125" style="26" customWidth="1"/>
    <col min="4359" max="4359" width="9" style="26" customWidth="1"/>
    <col min="4360" max="4360" width="9.42578125" style="26" customWidth="1"/>
    <col min="4361" max="4361" width="8.28515625" style="26" customWidth="1"/>
    <col min="4362" max="4362" width="9.85546875" style="26" customWidth="1"/>
    <col min="4363" max="4363" width="10.42578125" style="26" customWidth="1"/>
    <col min="4364" max="4364" width="9.140625" style="26"/>
    <col min="4365" max="4365" width="8.7109375" style="26" customWidth="1"/>
    <col min="4366" max="4366" width="10" style="26" customWidth="1"/>
    <col min="4367" max="4367" width="8.5703125" style="26" customWidth="1"/>
    <col min="4368" max="4368" width="9.140625" style="26"/>
    <col min="4369" max="4369" width="10.140625" style="26" customWidth="1"/>
    <col min="4370" max="4370" width="8.7109375" style="26" customWidth="1"/>
    <col min="4371" max="4608" width="9.140625" style="26"/>
    <col min="4609" max="4609" width="5.42578125" style="26" customWidth="1"/>
    <col min="4610" max="4610" width="46.7109375" style="26" customWidth="1"/>
    <col min="4611" max="4611" width="7.5703125" style="26" customWidth="1"/>
    <col min="4612" max="4612" width="8.85546875" style="26" customWidth="1"/>
    <col min="4613" max="4613" width="10.140625" style="26" customWidth="1"/>
    <col min="4614" max="4614" width="9.5703125" style="26" customWidth="1"/>
    <col min="4615" max="4615" width="9" style="26" customWidth="1"/>
    <col min="4616" max="4616" width="9.42578125" style="26" customWidth="1"/>
    <col min="4617" max="4617" width="8.28515625" style="26" customWidth="1"/>
    <col min="4618" max="4618" width="9.85546875" style="26" customWidth="1"/>
    <col min="4619" max="4619" width="10.42578125" style="26" customWidth="1"/>
    <col min="4620" max="4620" width="9.140625" style="26"/>
    <col min="4621" max="4621" width="8.7109375" style="26" customWidth="1"/>
    <col min="4622" max="4622" width="10" style="26" customWidth="1"/>
    <col min="4623" max="4623" width="8.5703125" style="26" customWidth="1"/>
    <col min="4624" max="4624" width="9.140625" style="26"/>
    <col min="4625" max="4625" width="10.140625" style="26" customWidth="1"/>
    <col min="4626" max="4626" width="8.7109375" style="26" customWidth="1"/>
    <col min="4627" max="4864" width="9.140625" style="26"/>
    <col min="4865" max="4865" width="5.42578125" style="26" customWidth="1"/>
    <col min="4866" max="4866" width="46.7109375" style="26" customWidth="1"/>
    <col min="4867" max="4867" width="7.5703125" style="26" customWidth="1"/>
    <col min="4868" max="4868" width="8.85546875" style="26" customWidth="1"/>
    <col min="4869" max="4869" width="10.140625" style="26" customWidth="1"/>
    <col min="4870" max="4870" width="9.5703125" style="26" customWidth="1"/>
    <col min="4871" max="4871" width="9" style="26" customWidth="1"/>
    <col min="4872" max="4872" width="9.42578125" style="26" customWidth="1"/>
    <col min="4873" max="4873" width="8.28515625" style="26" customWidth="1"/>
    <col min="4874" max="4874" width="9.85546875" style="26" customWidth="1"/>
    <col min="4875" max="4875" width="10.42578125" style="26" customWidth="1"/>
    <col min="4876" max="4876" width="9.140625" style="26"/>
    <col min="4877" max="4877" width="8.7109375" style="26" customWidth="1"/>
    <col min="4878" max="4878" width="10" style="26" customWidth="1"/>
    <col min="4879" max="4879" width="8.5703125" style="26" customWidth="1"/>
    <col min="4880" max="4880" width="9.140625" style="26"/>
    <col min="4881" max="4881" width="10.140625" style="26" customWidth="1"/>
    <col min="4882" max="4882" width="8.7109375" style="26" customWidth="1"/>
    <col min="4883" max="5120" width="9.140625" style="26"/>
    <col min="5121" max="5121" width="5.42578125" style="26" customWidth="1"/>
    <col min="5122" max="5122" width="46.7109375" style="26" customWidth="1"/>
    <col min="5123" max="5123" width="7.5703125" style="26" customWidth="1"/>
    <col min="5124" max="5124" width="8.85546875" style="26" customWidth="1"/>
    <col min="5125" max="5125" width="10.140625" style="26" customWidth="1"/>
    <col min="5126" max="5126" width="9.5703125" style="26" customWidth="1"/>
    <col min="5127" max="5127" width="9" style="26" customWidth="1"/>
    <col min="5128" max="5128" width="9.42578125" style="26" customWidth="1"/>
    <col min="5129" max="5129" width="8.28515625" style="26" customWidth="1"/>
    <col min="5130" max="5130" width="9.85546875" style="26" customWidth="1"/>
    <col min="5131" max="5131" width="10.42578125" style="26" customWidth="1"/>
    <col min="5132" max="5132" width="9.140625" style="26"/>
    <col min="5133" max="5133" width="8.7109375" style="26" customWidth="1"/>
    <col min="5134" max="5134" width="10" style="26" customWidth="1"/>
    <col min="5135" max="5135" width="8.5703125" style="26" customWidth="1"/>
    <col min="5136" max="5136" width="9.140625" style="26"/>
    <col min="5137" max="5137" width="10.140625" style="26" customWidth="1"/>
    <col min="5138" max="5138" width="8.7109375" style="26" customWidth="1"/>
    <col min="5139" max="5376" width="9.140625" style="26"/>
    <col min="5377" max="5377" width="5.42578125" style="26" customWidth="1"/>
    <col min="5378" max="5378" width="46.7109375" style="26" customWidth="1"/>
    <col min="5379" max="5379" width="7.5703125" style="26" customWidth="1"/>
    <col min="5380" max="5380" width="8.85546875" style="26" customWidth="1"/>
    <col min="5381" max="5381" width="10.140625" style="26" customWidth="1"/>
    <col min="5382" max="5382" width="9.5703125" style="26" customWidth="1"/>
    <col min="5383" max="5383" width="9" style="26" customWidth="1"/>
    <col min="5384" max="5384" width="9.42578125" style="26" customWidth="1"/>
    <col min="5385" max="5385" width="8.28515625" style="26" customWidth="1"/>
    <col min="5386" max="5386" width="9.85546875" style="26" customWidth="1"/>
    <col min="5387" max="5387" width="10.42578125" style="26" customWidth="1"/>
    <col min="5388" max="5388" width="9.140625" style="26"/>
    <col min="5389" max="5389" width="8.7109375" style="26" customWidth="1"/>
    <col min="5390" max="5390" width="10" style="26" customWidth="1"/>
    <col min="5391" max="5391" width="8.5703125" style="26" customWidth="1"/>
    <col min="5392" max="5392" width="9.140625" style="26"/>
    <col min="5393" max="5393" width="10.140625" style="26" customWidth="1"/>
    <col min="5394" max="5394" width="8.7109375" style="26" customWidth="1"/>
    <col min="5395" max="5632" width="9.140625" style="26"/>
    <col min="5633" max="5633" width="5.42578125" style="26" customWidth="1"/>
    <col min="5634" max="5634" width="46.7109375" style="26" customWidth="1"/>
    <col min="5635" max="5635" width="7.5703125" style="26" customWidth="1"/>
    <col min="5636" max="5636" width="8.85546875" style="26" customWidth="1"/>
    <col min="5637" max="5637" width="10.140625" style="26" customWidth="1"/>
    <col min="5638" max="5638" width="9.5703125" style="26" customWidth="1"/>
    <col min="5639" max="5639" width="9" style="26" customWidth="1"/>
    <col min="5640" max="5640" width="9.42578125" style="26" customWidth="1"/>
    <col min="5641" max="5641" width="8.28515625" style="26" customWidth="1"/>
    <col min="5642" max="5642" width="9.85546875" style="26" customWidth="1"/>
    <col min="5643" max="5643" width="10.42578125" style="26" customWidth="1"/>
    <col min="5644" max="5644" width="9.140625" style="26"/>
    <col min="5645" max="5645" width="8.7109375" style="26" customWidth="1"/>
    <col min="5646" max="5646" width="10" style="26" customWidth="1"/>
    <col min="5647" max="5647" width="8.5703125" style="26" customWidth="1"/>
    <col min="5648" max="5648" width="9.140625" style="26"/>
    <col min="5649" max="5649" width="10.140625" style="26" customWidth="1"/>
    <col min="5650" max="5650" width="8.7109375" style="26" customWidth="1"/>
    <col min="5651" max="5888" width="9.140625" style="26"/>
    <col min="5889" max="5889" width="5.42578125" style="26" customWidth="1"/>
    <col min="5890" max="5890" width="46.7109375" style="26" customWidth="1"/>
    <col min="5891" max="5891" width="7.5703125" style="26" customWidth="1"/>
    <col min="5892" max="5892" width="8.85546875" style="26" customWidth="1"/>
    <col min="5893" max="5893" width="10.140625" style="26" customWidth="1"/>
    <col min="5894" max="5894" width="9.5703125" style="26" customWidth="1"/>
    <col min="5895" max="5895" width="9" style="26" customWidth="1"/>
    <col min="5896" max="5896" width="9.42578125" style="26" customWidth="1"/>
    <col min="5897" max="5897" width="8.28515625" style="26" customWidth="1"/>
    <col min="5898" max="5898" width="9.85546875" style="26" customWidth="1"/>
    <col min="5899" max="5899" width="10.42578125" style="26" customWidth="1"/>
    <col min="5900" max="5900" width="9.140625" style="26"/>
    <col min="5901" max="5901" width="8.7109375" style="26" customWidth="1"/>
    <col min="5902" max="5902" width="10" style="26" customWidth="1"/>
    <col min="5903" max="5903" width="8.5703125" style="26" customWidth="1"/>
    <col min="5904" max="5904" width="9.140625" style="26"/>
    <col min="5905" max="5905" width="10.140625" style="26" customWidth="1"/>
    <col min="5906" max="5906" width="8.7109375" style="26" customWidth="1"/>
    <col min="5907" max="6144" width="9.140625" style="26"/>
    <col min="6145" max="6145" width="5.42578125" style="26" customWidth="1"/>
    <col min="6146" max="6146" width="46.7109375" style="26" customWidth="1"/>
    <col min="6147" max="6147" width="7.5703125" style="26" customWidth="1"/>
    <col min="6148" max="6148" width="8.85546875" style="26" customWidth="1"/>
    <col min="6149" max="6149" width="10.140625" style="26" customWidth="1"/>
    <col min="6150" max="6150" width="9.5703125" style="26" customWidth="1"/>
    <col min="6151" max="6151" width="9" style="26" customWidth="1"/>
    <col min="6152" max="6152" width="9.42578125" style="26" customWidth="1"/>
    <col min="6153" max="6153" width="8.28515625" style="26" customWidth="1"/>
    <col min="6154" max="6154" width="9.85546875" style="26" customWidth="1"/>
    <col min="6155" max="6155" width="10.42578125" style="26" customWidth="1"/>
    <col min="6156" max="6156" width="9.140625" style="26"/>
    <col min="6157" max="6157" width="8.7109375" style="26" customWidth="1"/>
    <col min="6158" max="6158" width="10" style="26" customWidth="1"/>
    <col min="6159" max="6159" width="8.5703125" style="26" customWidth="1"/>
    <col min="6160" max="6160" width="9.140625" style="26"/>
    <col min="6161" max="6161" width="10.140625" style="26" customWidth="1"/>
    <col min="6162" max="6162" width="8.7109375" style="26" customWidth="1"/>
    <col min="6163" max="6400" width="9.140625" style="26"/>
    <col min="6401" max="6401" width="5.42578125" style="26" customWidth="1"/>
    <col min="6402" max="6402" width="46.7109375" style="26" customWidth="1"/>
    <col min="6403" max="6403" width="7.5703125" style="26" customWidth="1"/>
    <col min="6404" max="6404" width="8.85546875" style="26" customWidth="1"/>
    <col min="6405" max="6405" width="10.140625" style="26" customWidth="1"/>
    <col min="6406" max="6406" width="9.5703125" style="26" customWidth="1"/>
    <col min="6407" max="6407" width="9" style="26" customWidth="1"/>
    <col min="6408" max="6408" width="9.42578125" style="26" customWidth="1"/>
    <col min="6409" max="6409" width="8.28515625" style="26" customWidth="1"/>
    <col min="6410" max="6410" width="9.85546875" style="26" customWidth="1"/>
    <col min="6411" max="6411" width="10.42578125" style="26" customWidth="1"/>
    <col min="6412" max="6412" width="9.140625" style="26"/>
    <col min="6413" max="6413" width="8.7109375" style="26" customWidth="1"/>
    <col min="6414" max="6414" width="10" style="26" customWidth="1"/>
    <col min="6415" max="6415" width="8.5703125" style="26" customWidth="1"/>
    <col min="6416" max="6416" width="9.140625" style="26"/>
    <col min="6417" max="6417" width="10.140625" style="26" customWidth="1"/>
    <col min="6418" max="6418" width="8.7109375" style="26" customWidth="1"/>
    <col min="6419" max="6656" width="9.140625" style="26"/>
    <col min="6657" max="6657" width="5.42578125" style="26" customWidth="1"/>
    <col min="6658" max="6658" width="46.7109375" style="26" customWidth="1"/>
    <col min="6659" max="6659" width="7.5703125" style="26" customWidth="1"/>
    <col min="6660" max="6660" width="8.85546875" style="26" customWidth="1"/>
    <col min="6661" max="6661" width="10.140625" style="26" customWidth="1"/>
    <col min="6662" max="6662" width="9.5703125" style="26" customWidth="1"/>
    <col min="6663" max="6663" width="9" style="26" customWidth="1"/>
    <col min="6664" max="6664" width="9.42578125" style="26" customWidth="1"/>
    <col min="6665" max="6665" width="8.28515625" style="26" customWidth="1"/>
    <col min="6666" max="6666" width="9.85546875" style="26" customWidth="1"/>
    <col min="6667" max="6667" width="10.42578125" style="26" customWidth="1"/>
    <col min="6668" max="6668" width="9.140625" style="26"/>
    <col min="6669" max="6669" width="8.7109375" style="26" customWidth="1"/>
    <col min="6670" max="6670" width="10" style="26" customWidth="1"/>
    <col min="6671" max="6671" width="8.5703125" style="26" customWidth="1"/>
    <col min="6672" max="6672" width="9.140625" style="26"/>
    <col min="6673" max="6673" width="10.140625" style="26" customWidth="1"/>
    <col min="6674" max="6674" width="8.7109375" style="26" customWidth="1"/>
    <col min="6675" max="6912" width="9.140625" style="26"/>
    <col min="6913" max="6913" width="5.42578125" style="26" customWidth="1"/>
    <col min="6914" max="6914" width="46.7109375" style="26" customWidth="1"/>
    <col min="6915" max="6915" width="7.5703125" style="26" customWidth="1"/>
    <col min="6916" max="6916" width="8.85546875" style="26" customWidth="1"/>
    <col min="6917" max="6917" width="10.140625" style="26" customWidth="1"/>
    <col min="6918" max="6918" width="9.5703125" style="26" customWidth="1"/>
    <col min="6919" max="6919" width="9" style="26" customWidth="1"/>
    <col min="6920" max="6920" width="9.42578125" style="26" customWidth="1"/>
    <col min="6921" max="6921" width="8.28515625" style="26" customWidth="1"/>
    <col min="6922" max="6922" width="9.85546875" style="26" customWidth="1"/>
    <col min="6923" max="6923" width="10.42578125" style="26" customWidth="1"/>
    <col min="6924" max="6924" width="9.140625" style="26"/>
    <col min="6925" max="6925" width="8.7109375" style="26" customWidth="1"/>
    <col min="6926" max="6926" width="10" style="26" customWidth="1"/>
    <col min="6927" max="6927" width="8.5703125" style="26" customWidth="1"/>
    <col min="6928" max="6928" width="9.140625" style="26"/>
    <col min="6929" max="6929" width="10.140625" style="26" customWidth="1"/>
    <col min="6930" max="6930" width="8.7109375" style="26" customWidth="1"/>
    <col min="6931" max="7168" width="9.140625" style="26"/>
    <col min="7169" max="7169" width="5.42578125" style="26" customWidth="1"/>
    <col min="7170" max="7170" width="46.7109375" style="26" customWidth="1"/>
    <col min="7171" max="7171" width="7.5703125" style="26" customWidth="1"/>
    <col min="7172" max="7172" width="8.85546875" style="26" customWidth="1"/>
    <col min="7173" max="7173" width="10.140625" style="26" customWidth="1"/>
    <col min="7174" max="7174" width="9.5703125" style="26" customWidth="1"/>
    <col min="7175" max="7175" width="9" style="26" customWidth="1"/>
    <col min="7176" max="7176" width="9.42578125" style="26" customWidth="1"/>
    <col min="7177" max="7177" width="8.28515625" style="26" customWidth="1"/>
    <col min="7178" max="7178" width="9.85546875" style="26" customWidth="1"/>
    <col min="7179" max="7179" width="10.42578125" style="26" customWidth="1"/>
    <col min="7180" max="7180" width="9.140625" style="26"/>
    <col min="7181" max="7181" width="8.7109375" style="26" customWidth="1"/>
    <col min="7182" max="7182" width="10" style="26" customWidth="1"/>
    <col min="7183" max="7183" width="8.5703125" style="26" customWidth="1"/>
    <col min="7184" max="7184" width="9.140625" style="26"/>
    <col min="7185" max="7185" width="10.140625" style="26" customWidth="1"/>
    <col min="7186" max="7186" width="8.7109375" style="26" customWidth="1"/>
    <col min="7187" max="7424" width="9.140625" style="26"/>
    <col min="7425" max="7425" width="5.42578125" style="26" customWidth="1"/>
    <col min="7426" max="7426" width="46.7109375" style="26" customWidth="1"/>
    <col min="7427" max="7427" width="7.5703125" style="26" customWidth="1"/>
    <col min="7428" max="7428" width="8.85546875" style="26" customWidth="1"/>
    <col min="7429" max="7429" width="10.140625" style="26" customWidth="1"/>
    <col min="7430" max="7430" width="9.5703125" style="26" customWidth="1"/>
    <col min="7431" max="7431" width="9" style="26" customWidth="1"/>
    <col min="7432" max="7432" width="9.42578125" style="26" customWidth="1"/>
    <col min="7433" max="7433" width="8.28515625" style="26" customWidth="1"/>
    <col min="7434" max="7434" width="9.85546875" style="26" customWidth="1"/>
    <col min="7435" max="7435" width="10.42578125" style="26" customWidth="1"/>
    <col min="7436" max="7436" width="9.140625" style="26"/>
    <col min="7437" max="7437" width="8.7109375" style="26" customWidth="1"/>
    <col min="7438" max="7438" width="10" style="26" customWidth="1"/>
    <col min="7439" max="7439" width="8.5703125" style="26" customWidth="1"/>
    <col min="7440" max="7440" width="9.140625" style="26"/>
    <col min="7441" max="7441" width="10.140625" style="26" customWidth="1"/>
    <col min="7442" max="7442" width="8.7109375" style="26" customWidth="1"/>
    <col min="7443" max="7680" width="9.140625" style="26"/>
    <col min="7681" max="7681" width="5.42578125" style="26" customWidth="1"/>
    <col min="7682" max="7682" width="46.7109375" style="26" customWidth="1"/>
    <col min="7683" max="7683" width="7.5703125" style="26" customWidth="1"/>
    <col min="7684" max="7684" width="8.85546875" style="26" customWidth="1"/>
    <col min="7685" max="7685" width="10.140625" style="26" customWidth="1"/>
    <col min="7686" max="7686" width="9.5703125" style="26" customWidth="1"/>
    <col min="7687" max="7687" width="9" style="26" customWidth="1"/>
    <col min="7688" max="7688" width="9.42578125" style="26" customWidth="1"/>
    <col min="7689" max="7689" width="8.28515625" style="26" customWidth="1"/>
    <col min="7690" max="7690" width="9.85546875" style="26" customWidth="1"/>
    <col min="7691" max="7691" width="10.42578125" style="26" customWidth="1"/>
    <col min="7692" max="7692" width="9.140625" style="26"/>
    <col min="7693" max="7693" width="8.7109375" style="26" customWidth="1"/>
    <col min="7694" max="7694" width="10" style="26" customWidth="1"/>
    <col min="7695" max="7695" width="8.5703125" style="26" customWidth="1"/>
    <col min="7696" max="7696" width="9.140625" style="26"/>
    <col min="7697" max="7697" width="10.140625" style="26" customWidth="1"/>
    <col min="7698" max="7698" width="8.7109375" style="26" customWidth="1"/>
    <col min="7699" max="7936" width="9.140625" style="26"/>
    <col min="7937" max="7937" width="5.42578125" style="26" customWidth="1"/>
    <col min="7938" max="7938" width="46.7109375" style="26" customWidth="1"/>
    <col min="7939" max="7939" width="7.5703125" style="26" customWidth="1"/>
    <col min="7940" max="7940" width="8.85546875" style="26" customWidth="1"/>
    <col min="7941" max="7941" width="10.140625" style="26" customWidth="1"/>
    <col min="7942" max="7942" width="9.5703125" style="26" customWidth="1"/>
    <col min="7943" max="7943" width="9" style="26" customWidth="1"/>
    <col min="7944" max="7944" width="9.42578125" style="26" customWidth="1"/>
    <col min="7945" max="7945" width="8.28515625" style="26" customWidth="1"/>
    <col min="7946" max="7946" width="9.85546875" style="26" customWidth="1"/>
    <col min="7947" max="7947" width="10.42578125" style="26" customWidth="1"/>
    <col min="7948" max="7948" width="9.140625" style="26"/>
    <col min="7949" max="7949" width="8.7109375" style="26" customWidth="1"/>
    <col min="7950" max="7950" width="10" style="26" customWidth="1"/>
    <col min="7951" max="7951" width="8.5703125" style="26" customWidth="1"/>
    <col min="7952" max="7952" width="9.140625" style="26"/>
    <col min="7953" max="7953" width="10.140625" style="26" customWidth="1"/>
    <col min="7954" max="7954" width="8.7109375" style="26" customWidth="1"/>
    <col min="7955" max="8192" width="9.140625" style="26"/>
    <col min="8193" max="8193" width="5.42578125" style="26" customWidth="1"/>
    <col min="8194" max="8194" width="46.7109375" style="26" customWidth="1"/>
    <col min="8195" max="8195" width="7.5703125" style="26" customWidth="1"/>
    <col min="8196" max="8196" width="8.85546875" style="26" customWidth="1"/>
    <col min="8197" max="8197" width="10.140625" style="26" customWidth="1"/>
    <col min="8198" max="8198" width="9.5703125" style="26" customWidth="1"/>
    <col min="8199" max="8199" width="9" style="26" customWidth="1"/>
    <col min="8200" max="8200" width="9.42578125" style="26" customWidth="1"/>
    <col min="8201" max="8201" width="8.28515625" style="26" customWidth="1"/>
    <col min="8202" max="8202" width="9.85546875" style="26" customWidth="1"/>
    <col min="8203" max="8203" width="10.42578125" style="26" customWidth="1"/>
    <col min="8204" max="8204" width="9.140625" style="26"/>
    <col min="8205" max="8205" width="8.7109375" style="26" customWidth="1"/>
    <col min="8206" max="8206" width="10" style="26" customWidth="1"/>
    <col min="8207" max="8207" width="8.5703125" style="26" customWidth="1"/>
    <col min="8208" max="8208" width="9.140625" style="26"/>
    <col min="8209" max="8209" width="10.140625" style="26" customWidth="1"/>
    <col min="8210" max="8210" width="8.7109375" style="26" customWidth="1"/>
    <col min="8211" max="8448" width="9.140625" style="26"/>
    <col min="8449" max="8449" width="5.42578125" style="26" customWidth="1"/>
    <col min="8450" max="8450" width="46.7109375" style="26" customWidth="1"/>
    <col min="8451" max="8451" width="7.5703125" style="26" customWidth="1"/>
    <col min="8452" max="8452" width="8.85546875" style="26" customWidth="1"/>
    <col min="8453" max="8453" width="10.140625" style="26" customWidth="1"/>
    <col min="8454" max="8454" width="9.5703125" style="26" customWidth="1"/>
    <col min="8455" max="8455" width="9" style="26" customWidth="1"/>
    <col min="8456" max="8456" width="9.42578125" style="26" customWidth="1"/>
    <col min="8457" max="8457" width="8.28515625" style="26" customWidth="1"/>
    <col min="8458" max="8458" width="9.85546875" style="26" customWidth="1"/>
    <col min="8459" max="8459" width="10.42578125" style="26" customWidth="1"/>
    <col min="8460" max="8460" width="9.140625" style="26"/>
    <col min="8461" max="8461" width="8.7109375" style="26" customWidth="1"/>
    <col min="8462" max="8462" width="10" style="26" customWidth="1"/>
    <col min="8463" max="8463" width="8.5703125" style="26" customWidth="1"/>
    <col min="8464" max="8464" width="9.140625" style="26"/>
    <col min="8465" max="8465" width="10.140625" style="26" customWidth="1"/>
    <col min="8466" max="8466" width="8.7109375" style="26" customWidth="1"/>
    <col min="8467" max="8704" width="9.140625" style="26"/>
    <col min="8705" max="8705" width="5.42578125" style="26" customWidth="1"/>
    <col min="8706" max="8706" width="46.7109375" style="26" customWidth="1"/>
    <col min="8707" max="8707" width="7.5703125" style="26" customWidth="1"/>
    <col min="8708" max="8708" width="8.85546875" style="26" customWidth="1"/>
    <col min="8709" max="8709" width="10.140625" style="26" customWidth="1"/>
    <col min="8710" max="8710" width="9.5703125" style="26" customWidth="1"/>
    <col min="8711" max="8711" width="9" style="26" customWidth="1"/>
    <col min="8712" max="8712" width="9.42578125" style="26" customWidth="1"/>
    <col min="8713" max="8713" width="8.28515625" style="26" customWidth="1"/>
    <col min="8714" max="8714" width="9.85546875" style="26" customWidth="1"/>
    <col min="8715" max="8715" width="10.42578125" style="26" customWidth="1"/>
    <col min="8716" max="8716" width="9.140625" style="26"/>
    <col min="8717" max="8717" width="8.7109375" style="26" customWidth="1"/>
    <col min="8718" max="8718" width="10" style="26" customWidth="1"/>
    <col min="8719" max="8719" width="8.5703125" style="26" customWidth="1"/>
    <col min="8720" max="8720" width="9.140625" style="26"/>
    <col min="8721" max="8721" width="10.140625" style="26" customWidth="1"/>
    <col min="8722" max="8722" width="8.7109375" style="26" customWidth="1"/>
    <col min="8723" max="8960" width="9.140625" style="26"/>
    <col min="8961" max="8961" width="5.42578125" style="26" customWidth="1"/>
    <col min="8962" max="8962" width="46.7109375" style="26" customWidth="1"/>
    <col min="8963" max="8963" width="7.5703125" style="26" customWidth="1"/>
    <col min="8964" max="8964" width="8.85546875" style="26" customWidth="1"/>
    <col min="8965" max="8965" width="10.140625" style="26" customWidth="1"/>
    <col min="8966" max="8966" width="9.5703125" style="26" customWidth="1"/>
    <col min="8967" max="8967" width="9" style="26" customWidth="1"/>
    <col min="8968" max="8968" width="9.42578125" style="26" customWidth="1"/>
    <col min="8969" max="8969" width="8.28515625" style="26" customWidth="1"/>
    <col min="8970" max="8970" width="9.85546875" style="26" customWidth="1"/>
    <col min="8971" max="8971" width="10.42578125" style="26" customWidth="1"/>
    <col min="8972" max="8972" width="9.140625" style="26"/>
    <col min="8973" max="8973" width="8.7109375" style="26" customWidth="1"/>
    <col min="8974" max="8974" width="10" style="26" customWidth="1"/>
    <col min="8975" max="8975" width="8.5703125" style="26" customWidth="1"/>
    <col min="8976" max="8976" width="9.140625" style="26"/>
    <col min="8977" max="8977" width="10.140625" style="26" customWidth="1"/>
    <col min="8978" max="8978" width="8.7109375" style="26" customWidth="1"/>
    <col min="8979" max="9216" width="9.140625" style="26"/>
    <col min="9217" max="9217" width="5.42578125" style="26" customWidth="1"/>
    <col min="9218" max="9218" width="46.7109375" style="26" customWidth="1"/>
    <col min="9219" max="9219" width="7.5703125" style="26" customWidth="1"/>
    <col min="9220" max="9220" width="8.85546875" style="26" customWidth="1"/>
    <col min="9221" max="9221" width="10.140625" style="26" customWidth="1"/>
    <col min="9222" max="9222" width="9.5703125" style="26" customWidth="1"/>
    <col min="9223" max="9223" width="9" style="26" customWidth="1"/>
    <col min="9224" max="9224" width="9.42578125" style="26" customWidth="1"/>
    <col min="9225" max="9225" width="8.28515625" style="26" customWidth="1"/>
    <col min="9226" max="9226" width="9.85546875" style="26" customWidth="1"/>
    <col min="9227" max="9227" width="10.42578125" style="26" customWidth="1"/>
    <col min="9228" max="9228" width="9.140625" style="26"/>
    <col min="9229" max="9229" width="8.7109375" style="26" customWidth="1"/>
    <col min="9230" max="9230" width="10" style="26" customWidth="1"/>
    <col min="9231" max="9231" width="8.5703125" style="26" customWidth="1"/>
    <col min="9232" max="9232" width="9.140625" style="26"/>
    <col min="9233" max="9233" width="10.140625" style="26" customWidth="1"/>
    <col min="9234" max="9234" width="8.7109375" style="26" customWidth="1"/>
    <col min="9235" max="9472" width="9.140625" style="26"/>
    <col min="9473" max="9473" width="5.42578125" style="26" customWidth="1"/>
    <col min="9474" max="9474" width="46.7109375" style="26" customWidth="1"/>
    <col min="9475" max="9475" width="7.5703125" style="26" customWidth="1"/>
    <col min="9476" max="9476" width="8.85546875" style="26" customWidth="1"/>
    <col min="9477" max="9477" width="10.140625" style="26" customWidth="1"/>
    <col min="9478" max="9478" width="9.5703125" style="26" customWidth="1"/>
    <col min="9479" max="9479" width="9" style="26" customWidth="1"/>
    <col min="9480" max="9480" width="9.42578125" style="26" customWidth="1"/>
    <col min="9481" max="9481" width="8.28515625" style="26" customWidth="1"/>
    <col min="9482" max="9482" width="9.85546875" style="26" customWidth="1"/>
    <col min="9483" max="9483" width="10.42578125" style="26" customWidth="1"/>
    <col min="9484" max="9484" width="9.140625" style="26"/>
    <col min="9485" max="9485" width="8.7109375" style="26" customWidth="1"/>
    <col min="9486" max="9486" width="10" style="26" customWidth="1"/>
    <col min="9487" max="9487" width="8.5703125" style="26" customWidth="1"/>
    <col min="9488" max="9488" width="9.140625" style="26"/>
    <col min="9489" max="9489" width="10.140625" style="26" customWidth="1"/>
    <col min="9490" max="9490" width="8.7109375" style="26" customWidth="1"/>
    <col min="9491" max="9728" width="9.140625" style="26"/>
    <col min="9729" max="9729" width="5.42578125" style="26" customWidth="1"/>
    <col min="9730" max="9730" width="46.7109375" style="26" customWidth="1"/>
    <col min="9731" max="9731" width="7.5703125" style="26" customWidth="1"/>
    <col min="9732" max="9732" width="8.85546875" style="26" customWidth="1"/>
    <col min="9733" max="9733" width="10.140625" style="26" customWidth="1"/>
    <col min="9734" max="9734" width="9.5703125" style="26" customWidth="1"/>
    <col min="9735" max="9735" width="9" style="26" customWidth="1"/>
    <col min="9736" max="9736" width="9.42578125" style="26" customWidth="1"/>
    <col min="9737" max="9737" width="8.28515625" style="26" customWidth="1"/>
    <col min="9738" max="9738" width="9.85546875" style="26" customWidth="1"/>
    <col min="9739" max="9739" width="10.42578125" style="26" customWidth="1"/>
    <col min="9740" max="9740" width="9.140625" style="26"/>
    <col min="9741" max="9741" width="8.7109375" style="26" customWidth="1"/>
    <col min="9742" max="9742" width="10" style="26" customWidth="1"/>
    <col min="9743" max="9743" width="8.5703125" style="26" customWidth="1"/>
    <col min="9744" max="9744" width="9.140625" style="26"/>
    <col min="9745" max="9745" width="10.140625" style="26" customWidth="1"/>
    <col min="9746" max="9746" width="8.7109375" style="26" customWidth="1"/>
    <col min="9747" max="9984" width="9.140625" style="26"/>
    <col min="9985" max="9985" width="5.42578125" style="26" customWidth="1"/>
    <col min="9986" max="9986" width="46.7109375" style="26" customWidth="1"/>
    <col min="9987" max="9987" width="7.5703125" style="26" customWidth="1"/>
    <col min="9988" max="9988" width="8.85546875" style="26" customWidth="1"/>
    <col min="9989" max="9989" width="10.140625" style="26" customWidth="1"/>
    <col min="9990" max="9990" width="9.5703125" style="26" customWidth="1"/>
    <col min="9991" max="9991" width="9" style="26" customWidth="1"/>
    <col min="9992" max="9992" width="9.42578125" style="26" customWidth="1"/>
    <col min="9993" max="9993" width="8.28515625" style="26" customWidth="1"/>
    <col min="9994" max="9994" width="9.85546875" style="26" customWidth="1"/>
    <col min="9995" max="9995" width="10.42578125" style="26" customWidth="1"/>
    <col min="9996" max="9996" width="9.140625" style="26"/>
    <col min="9997" max="9997" width="8.7109375" style="26" customWidth="1"/>
    <col min="9998" max="9998" width="10" style="26" customWidth="1"/>
    <col min="9999" max="9999" width="8.5703125" style="26" customWidth="1"/>
    <col min="10000" max="10000" width="9.140625" style="26"/>
    <col min="10001" max="10001" width="10.140625" style="26" customWidth="1"/>
    <col min="10002" max="10002" width="8.7109375" style="26" customWidth="1"/>
    <col min="10003" max="10240" width="9.140625" style="26"/>
    <col min="10241" max="10241" width="5.42578125" style="26" customWidth="1"/>
    <col min="10242" max="10242" width="46.7109375" style="26" customWidth="1"/>
    <col min="10243" max="10243" width="7.5703125" style="26" customWidth="1"/>
    <col min="10244" max="10244" width="8.85546875" style="26" customWidth="1"/>
    <col min="10245" max="10245" width="10.140625" style="26" customWidth="1"/>
    <col min="10246" max="10246" width="9.5703125" style="26" customWidth="1"/>
    <col min="10247" max="10247" width="9" style="26" customWidth="1"/>
    <col min="10248" max="10248" width="9.42578125" style="26" customWidth="1"/>
    <col min="10249" max="10249" width="8.28515625" style="26" customWidth="1"/>
    <col min="10250" max="10250" width="9.85546875" style="26" customWidth="1"/>
    <col min="10251" max="10251" width="10.42578125" style="26" customWidth="1"/>
    <col min="10252" max="10252" width="9.140625" style="26"/>
    <col min="10253" max="10253" width="8.7109375" style="26" customWidth="1"/>
    <col min="10254" max="10254" width="10" style="26" customWidth="1"/>
    <col min="10255" max="10255" width="8.5703125" style="26" customWidth="1"/>
    <col min="10256" max="10256" width="9.140625" style="26"/>
    <col min="10257" max="10257" width="10.140625" style="26" customWidth="1"/>
    <col min="10258" max="10258" width="8.7109375" style="26" customWidth="1"/>
    <col min="10259" max="10496" width="9.140625" style="26"/>
    <col min="10497" max="10497" width="5.42578125" style="26" customWidth="1"/>
    <col min="10498" max="10498" width="46.7109375" style="26" customWidth="1"/>
    <col min="10499" max="10499" width="7.5703125" style="26" customWidth="1"/>
    <col min="10500" max="10500" width="8.85546875" style="26" customWidth="1"/>
    <col min="10501" max="10501" width="10.140625" style="26" customWidth="1"/>
    <col min="10502" max="10502" width="9.5703125" style="26" customWidth="1"/>
    <col min="10503" max="10503" width="9" style="26" customWidth="1"/>
    <col min="10504" max="10504" width="9.42578125" style="26" customWidth="1"/>
    <col min="10505" max="10505" width="8.28515625" style="26" customWidth="1"/>
    <col min="10506" max="10506" width="9.85546875" style="26" customWidth="1"/>
    <col min="10507" max="10507" width="10.42578125" style="26" customWidth="1"/>
    <col min="10508" max="10508" width="9.140625" style="26"/>
    <col min="10509" max="10509" width="8.7109375" style="26" customWidth="1"/>
    <col min="10510" max="10510" width="10" style="26" customWidth="1"/>
    <col min="10511" max="10511" width="8.5703125" style="26" customWidth="1"/>
    <col min="10512" max="10512" width="9.140625" style="26"/>
    <col min="10513" max="10513" width="10.140625" style="26" customWidth="1"/>
    <col min="10514" max="10514" width="8.7109375" style="26" customWidth="1"/>
    <col min="10515" max="10752" width="9.140625" style="26"/>
    <col min="10753" max="10753" width="5.42578125" style="26" customWidth="1"/>
    <col min="10754" max="10754" width="46.7109375" style="26" customWidth="1"/>
    <col min="10755" max="10755" width="7.5703125" style="26" customWidth="1"/>
    <col min="10756" max="10756" width="8.85546875" style="26" customWidth="1"/>
    <col min="10757" max="10757" width="10.140625" style="26" customWidth="1"/>
    <col min="10758" max="10758" width="9.5703125" style="26" customWidth="1"/>
    <col min="10759" max="10759" width="9" style="26" customWidth="1"/>
    <col min="10760" max="10760" width="9.42578125" style="26" customWidth="1"/>
    <col min="10761" max="10761" width="8.28515625" style="26" customWidth="1"/>
    <col min="10762" max="10762" width="9.85546875" style="26" customWidth="1"/>
    <col min="10763" max="10763" width="10.42578125" style="26" customWidth="1"/>
    <col min="10764" max="10764" width="9.140625" style="26"/>
    <col min="10765" max="10765" width="8.7109375" style="26" customWidth="1"/>
    <col min="10766" max="10766" width="10" style="26" customWidth="1"/>
    <col min="10767" max="10767" width="8.5703125" style="26" customWidth="1"/>
    <col min="10768" max="10768" width="9.140625" style="26"/>
    <col min="10769" max="10769" width="10.140625" style="26" customWidth="1"/>
    <col min="10770" max="10770" width="8.7109375" style="26" customWidth="1"/>
    <col min="10771" max="11008" width="9.140625" style="26"/>
    <col min="11009" max="11009" width="5.42578125" style="26" customWidth="1"/>
    <col min="11010" max="11010" width="46.7109375" style="26" customWidth="1"/>
    <col min="11011" max="11011" width="7.5703125" style="26" customWidth="1"/>
    <col min="11012" max="11012" width="8.85546875" style="26" customWidth="1"/>
    <col min="11013" max="11013" width="10.140625" style="26" customWidth="1"/>
    <col min="11014" max="11014" width="9.5703125" style="26" customWidth="1"/>
    <col min="11015" max="11015" width="9" style="26" customWidth="1"/>
    <col min="11016" max="11016" width="9.42578125" style="26" customWidth="1"/>
    <col min="11017" max="11017" width="8.28515625" style="26" customWidth="1"/>
    <col min="11018" max="11018" width="9.85546875" style="26" customWidth="1"/>
    <col min="11019" max="11019" width="10.42578125" style="26" customWidth="1"/>
    <col min="11020" max="11020" width="9.140625" style="26"/>
    <col min="11021" max="11021" width="8.7109375" style="26" customWidth="1"/>
    <col min="11022" max="11022" width="10" style="26" customWidth="1"/>
    <col min="11023" max="11023" width="8.5703125" style="26" customWidth="1"/>
    <col min="11024" max="11024" width="9.140625" style="26"/>
    <col min="11025" max="11025" width="10.140625" style="26" customWidth="1"/>
    <col min="11026" max="11026" width="8.7109375" style="26" customWidth="1"/>
    <col min="11027" max="11264" width="9.140625" style="26"/>
    <col min="11265" max="11265" width="5.42578125" style="26" customWidth="1"/>
    <col min="11266" max="11266" width="46.7109375" style="26" customWidth="1"/>
    <col min="11267" max="11267" width="7.5703125" style="26" customWidth="1"/>
    <col min="11268" max="11268" width="8.85546875" style="26" customWidth="1"/>
    <col min="11269" max="11269" width="10.140625" style="26" customWidth="1"/>
    <col min="11270" max="11270" width="9.5703125" style="26" customWidth="1"/>
    <col min="11271" max="11271" width="9" style="26" customWidth="1"/>
    <col min="11272" max="11272" width="9.42578125" style="26" customWidth="1"/>
    <col min="11273" max="11273" width="8.28515625" style="26" customWidth="1"/>
    <col min="11274" max="11274" width="9.85546875" style="26" customWidth="1"/>
    <col min="11275" max="11275" width="10.42578125" style="26" customWidth="1"/>
    <col min="11276" max="11276" width="9.140625" style="26"/>
    <col min="11277" max="11277" width="8.7109375" style="26" customWidth="1"/>
    <col min="11278" max="11278" width="10" style="26" customWidth="1"/>
    <col min="11279" max="11279" width="8.5703125" style="26" customWidth="1"/>
    <col min="11280" max="11280" width="9.140625" style="26"/>
    <col min="11281" max="11281" width="10.140625" style="26" customWidth="1"/>
    <col min="11282" max="11282" width="8.7109375" style="26" customWidth="1"/>
    <col min="11283" max="11520" width="9.140625" style="26"/>
    <col min="11521" max="11521" width="5.42578125" style="26" customWidth="1"/>
    <col min="11522" max="11522" width="46.7109375" style="26" customWidth="1"/>
    <col min="11523" max="11523" width="7.5703125" style="26" customWidth="1"/>
    <col min="11524" max="11524" width="8.85546875" style="26" customWidth="1"/>
    <col min="11525" max="11525" width="10.140625" style="26" customWidth="1"/>
    <col min="11526" max="11526" width="9.5703125" style="26" customWidth="1"/>
    <col min="11527" max="11527" width="9" style="26" customWidth="1"/>
    <col min="11528" max="11528" width="9.42578125" style="26" customWidth="1"/>
    <col min="11529" max="11529" width="8.28515625" style="26" customWidth="1"/>
    <col min="11530" max="11530" width="9.85546875" style="26" customWidth="1"/>
    <col min="11531" max="11531" width="10.42578125" style="26" customWidth="1"/>
    <col min="11532" max="11532" width="9.140625" style="26"/>
    <col min="11533" max="11533" width="8.7109375" style="26" customWidth="1"/>
    <col min="11534" max="11534" width="10" style="26" customWidth="1"/>
    <col min="11535" max="11535" width="8.5703125" style="26" customWidth="1"/>
    <col min="11536" max="11536" width="9.140625" style="26"/>
    <col min="11537" max="11537" width="10.140625" style="26" customWidth="1"/>
    <col min="11538" max="11538" width="8.7109375" style="26" customWidth="1"/>
    <col min="11539" max="11776" width="9.140625" style="26"/>
    <col min="11777" max="11777" width="5.42578125" style="26" customWidth="1"/>
    <col min="11778" max="11778" width="46.7109375" style="26" customWidth="1"/>
    <col min="11779" max="11779" width="7.5703125" style="26" customWidth="1"/>
    <col min="11780" max="11780" width="8.85546875" style="26" customWidth="1"/>
    <col min="11781" max="11781" width="10.140625" style="26" customWidth="1"/>
    <col min="11782" max="11782" width="9.5703125" style="26" customWidth="1"/>
    <col min="11783" max="11783" width="9" style="26" customWidth="1"/>
    <col min="11784" max="11784" width="9.42578125" style="26" customWidth="1"/>
    <col min="11785" max="11785" width="8.28515625" style="26" customWidth="1"/>
    <col min="11786" max="11786" width="9.85546875" style="26" customWidth="1"/>
    <col min="11787" max="11787" width="10.42578125" style="26" customWidth="1"/>
    <col min="11788" max="11788" width="9.140625" style="26"/>
    <col min="11789" max="11789" width="8.7109375" style="26" customWidth="1"/>
    <col min="11790" max="11790" width="10" style="26" customWidth="1"/>
    <col min="11791" max="11791" width="8.5703125" style="26" customWidth="1"/>
    <col min="11792" max="11792" width="9.140625" style="26"/>
    <col min="11793" max="11793" width="10.140625" style="26" customWidth="1"/>
    <col min="11794" max="11794" width="8.7109375" style="26" customWidth="1"/>
    <col min="11795" max="12032" width="9.140625" style="26"/>
    <col min="12033" max="12033" width="5.42578125" style="26" customWidth="1"/>
    <col min="12034" max="12034" width="46.7109375" style="26" customWidth="1"/>
    <col min="12035" max="12035" width="7.5703125" style="26" customWidth="1"/>
    <col min="12036" max="12036" width="8.85546875" style="26" customWidth="1"/>
    <col min="12037" max="12037" width="10.140625" style="26" customWidth="1"/>
    <col min="12038" max="12038" width="9.5703125" style="26" customWidth="1"/>
    <col min="12039" max="12039" width="9" style="26" customWidth="1"/>
    <col min="12040" max="12040" width="9.42578125" style="26" customWidth="1"/>
    <col min="12041" max="12041" width="8.28515625" style="26" customWidth="1"/>
    <col min="12042" max="12042" width="9.85546875" style="26" customWidth="1"/>
    <col min="12043" max="12043" width="10.42578125" style="26" customWidth="1"/>
    <col min="12044" max="12044" width="9.140625" style="26"/>
    <col min="12045" max="12045" width="8.7109375" style="26" customWidth="1"/>
    <col min="12046" max="12046" width="10" style="26" customWidth="1"/>
    <col min="12047" max="12047" width="8.5703125" style="26" customWidth="1"/>
    <col min="12048" max="12048" width="9.140625" style="26"/>
    <col min="12049" max="12049" width="10.140625" style="26" customWidth="1"/>
    <col min="12050" max="12050" width="8.7109375" style="26" customWidth="1"/>
    <col min="12051" max="12288" width="9.140625" style="26"/>
    <col min="12289" max="12289" width="5.42578125" style="26" customWidth="1"/>
    <col min="12290" max="12290" width="46.7109375" style="26" customWidth="1"/>
    <col min="12291" max="12291" width="7.5703125" style="26" customWidth="1"/>
    <col min="12292" max="12292" width="8.85546875" style="26" customWidth="1"/>
    <col min="12293" max="12293" width="10.140625" style="26" customWidth="1"/>
    <col min="12294" max="12294" width="9.5703125" style="26" customWidth="1"/>
    <col min="12295" max="12295" width="9" style="26" customWidth="1"/>
    <col min="12296" max="12296" width="9.42578125" style="26" customWidth="1"/>
    <col min="12297" max="12297" width="8.28515625" style="26" customWidth="1"/>
    <col min="12298" max="12298" width="9.85546875" style="26" customWidth="1"/>
    <col min="12299" max="12299" width="10.42578125" style="26" customWidth="1"/>
    <col min="12300" max="12300" width="9.140625" style="26"/>
    <col min="12301" max="12301" width="8.7109375" style="26" customWidth="1"/>
    <col min="12302" max="12302" width="10" style="26" customWidth="1"/>
    <col min="12303" max="12303" width="8.5703125" style="26" customWidth="1"/>
    <col min="12304" max="12304" width="9.140625" style="26"/>
    <col min="12305" max="12305" width="10.140625" style="26" customWidth="1"/>
    <col min="12306" max="12306" width="8.7109375" style="26" customWidth="1"/>
    <col min="12307" max="12544" width="9.140625" style="26"/>
    <col min="12545" max="12545" width="5.42578125" style="26" customWidth="1"/>
    <col min="12546" max="12546" width="46.7109375" style="26" customWidth="1"/>
    <col min="12547" max="12547" width="7.5703125" style="26" customWidth="1"/>
    <col min="12548" max="12548" width="8.85546875" style="26" customWidth="1"/>
    <col min="12549" max="12549" width="10.140625" style="26" customWidth="1"/>
    <col min="12550" max="12550" width="9.5703125" style="26" customWidth="1"/>
    <col min="12551" max="12551" width="9" style="26" customWidth="1"/>
    <col min="12552" max="12552" width="9.42578125" style="26" customWidth="1"/>
    <col min="12553" max="12553" width="8.28515625" style="26" customWidth="1"/>
    <col min="12554" max="12554" width="9.85546875" style="26" customWidth="1"/>
    <col min="12555" max="12555" width="10.42578125" style="26" customWidth="1"/>
    <col min="12556" max="12556" width="9.140625" style="26"/>
    <col min="12557" max="12557" width="8.7109375" style="26" customWidth="1"/>
    <col min="12558" max="12558" width="10" style="26" customWidth="1"/>
    <col min="12559" max="12559" width="8.5703125" style="26" customWidth="1"/>
    <col min="12560" max="12560" width="9.140625" style="26"/>
    <col min="12561" max="12561" width="10.140625" style="26" customWidth="1"/>
    <col min="12562" max="12562" width="8.7109375" style="26" customWidth="1"/>
    <col min="12563" max="12800" width="9.140625" style="26"/>
    <col min="12801" max="12801" width="5.42578125" style="26" customWidth="1"/>
    <col min="12802" max="12802" width="46.7109375" style="26" customWidth="1"/>
    <col min="12803" max="12803" width="7.5703125" style="26" customWidth="1"/>
    <col min="12804" max="12804" width="8.85546875" style="26" customWidth="1"/>
    <col min="12805" max="12805" width="10.140625" style="26" customWidth="1"/>
    <col min="12806" max="12806" width="9.5703125" style="26" customWidth="1"/>
    <col min="12807" max="12807" width="9" style="26" customWidth="1"/>
    <col min="12808" max="12808" width="9.42578125" style="26" customWidth="1"/>
    <col min="12809" max="12809" width="8.28515625" style="26" customWidth="1"/>
    <col min="12810" max="12810" width="9.85546875" style="26" customWidth="1"/>
    <col min="12811" max="12811" width="10.42578125" style="26" customWidth="1"/>
    <col min="12812" max="12812" width="9.140625" style="26"/>
    <col min="12813" max="12813" width="8.7109375" style="26" customWidth="1"/>
    <col min="12814" max="12814" width="10" style="26" customWidth="1"/>
    <col min="12815" max="12815" width="8.5703125" style="26" customWidth="1"/>
    <col min="12816" max="12816" width="9.140625" style="26"/>
    <col min="12817" max="12817" width="10.140625" style="26" customWidth="1"/>
    <col min="12818" max="12818" width="8.7109375" style="26" customWidth="1"/>
    <col min="12819" max="13056" width="9.140625" style="26"/>
    <col min="13057" max="13057" width="5.42578125" style="26" customWidth="1"/>
    <col min="13058" max="13058" width="46.7109375" style="26" customWidth="1"/>
    <col min="13059" max="13059" width="7.5703125" style="26" customWidth="1"/>
    <col min="13060" max="13060" width="8.85546875" style="26" customWidth="1"/>
    <col min="13061" max="13061" width="10.140625" style="26" customWidth="1"/>
    <col min="13062" max="13062" width="9.5703125" style="26" customWidth="1"/>
    <col min="13063" max="13063" width="9" style="26" customWidth="1"/>
    <col min="13064" max="13064" width="9.42578125" style="26" customWidth="1"/>
    <col min="13065" max="13065" width="8.28515625" style="26" customWidth="1"/>
    <col min="13066" max="13066" width="9.85546875" style="26" customWidth="1"/>
    <col min="13067" max="13067" width="10.42578125" style="26" customWidth="1"/>
    <col min="13068" max="13068" width="9.140625" style="26"/>
    <col min="13069" max="13069" width="8.7109375" style="26" customWidth="1"/>
    <col min="13070" max="13070" width="10" style="26" customWidth="1"/>
    <col min="13071" max="13071" width="8.5703125" style="26" customWidth="1"/>
    <col min="13072" max="13072" width="9.140625" style="26"/>
    <col min="13073" max="13073" width="10.140625" style="26" customWidth="1"/>
    <col min="13074" max="13074" width="8.7109375" style="26" customWidth="1"/>
    <col min="13075" max="13312" width="9.140625" style="26"/>
    <col min="13313" max="13313" width="5.42578125" style="26" customWidth="1"/>
    <col min="13314" max="13314" width="46.7109375" style="26" customWidth="1"/>
    <col min="13315" max="13315" width="7.5703125" style="26" customWidth="1"/>
    <col min="13316" max="13316" width="8.85546875" style="26" customWidth="1"/>
    <col min="13317" max="13317" width="10.140625" style="26" customWidth="1"/>
    <col min="13318" max="13318" width="9.5703125" style="26" customWidth="1"/>
    <col min="13319" max="13319" width="9" style="26" customWidth="1"/>
    <col min="13320" max="13320" width="9.42578125" style="26" customWidth="1"/>
    <col min="13321" max="13321" width="8.28515625" style="26" customWidth="1"/>
    <col min="13322" max="13322" width="9.85546875" style="26" customWidth="1"/>
    <col min="13323" max="13323" width="10.42578125" style="26" customWidth="1"/>
    <col min="13324" max="13324" width="9.140625" style="26"/>
    <col min="13325" max="13325" width="8.7109375" style="26" customWidth="1"/>
    <col min="13326" max="13326" width="10" style="26" customWidth="1"/>
    <col min="13327" max="13327" width="8.5703125" style="26" customWidth="1"/>
    <col min="13328" max="13328" width="9.140625" style="26"/>
    <col min="13329" max="13329" width="10.140625" style="26" customWidth="1"/>
    <col min="13330" max="13330" width="8.7109375" style="26" customWidth="1"/>
    <col min="13331" max="13568" width="9.140625" style="26"/>
    <col min="13569" max="13569" width="5.42578125" style="26" customWidth="1"/>
    <col min="13570" max="13570" width="46.7109375" style="26" customWidth="1"/>
    <col min="13571" max="13571" width="7.5703125" style="26" customWidth="1"/>
    <col min="13572" max="13572" width="8.85546875" style="26" customWidth="1"/>
    <col min="13573" max="13573" width="10.140625" style="26" customWidth="1"/>
    <col min="13574" max="13574" width="9.5703125" style="26" customWidth="1"/>
    <col min="13575" max="13575" width="9" style="26" customWidth="1"/>
    <col min="13576" max="13576" width="9.42578125" style="26" customWidth="1"/>
    <col min="13577" max="13577" width="8.28515625" style="26" customWidth="1"/>
    <col min="13578" max="13578" width="9.85546875" style="26" customWidth="1"/>
    <col min="13579" max="13579" width="10.42578125" style="26" customWidth="1"/>
    <col min="13580" max="13580" width="9.140625" style="26"/>
    <col min="13581" max="13581" width="8.7109375" style="26" customWidth="1"/>
    <col min="13582" max="13582" width="10" style="26" customWidth="1"/>
    <col min="13583" max="13583" width="8.5703125" style="26" customWidth="1"/>
    <col min="13584" max="13584" width="9.140625" style="26"/>
    <col min="13585" max="13585" width="10.140625" style="26" customWidth="1"/>
    <col min="13586" max="13586" width="8.7109375" style="26" customWidth="1"/>
    <col min="13587" max="13824" width="9.140625" style="26"/>
    <col min="13825" max="13825" width="5.42578125" style="26" customWidth="1"/>
    <col min="13826" max="13826" width="46.7109375" style="26" customWidth="1"/>
    <col min="13827" max="13827" width="7.5703125" style="26" customWidth="1"/>
    <col min="13828" max="13828" width="8.85546875" style="26" customWidth="1"/>
    <col min="13829" max="13829" width="10.140625" style="26" customWidth="1"/>
    <col min="13830" max="13830" width="9.5703125" style="26" customWidth="1"/>
    <col min="13831" max="13831" width="9" style="26" customWidth="1"/>
    <col min="13832" max="13832" width="9.42578125" style="26" customWidth="1"/>
    <col min="13833" max="13833" width="8.28515625" style="26" customWidth="1"/>
    <col min="13834" max="13834" width="9.85546875" style="26" customWidth="1"/>
    <col min="13835" max="13835" width="10.42578125" style="26" customWidth="1"/>
    <col min="13836" max="13836" width="9.140625" style="26"/>
    <col min="13837" max="13837" width="8.7109375" style="26" customWidth="1"/>
    <col min="13838" max="13838" width="10" style="26" customWidth="1"/>
    <col min="13839" max="13839" width="8.5703125" style="26" customWidth="1"/>
    <col min="13840" max="13840" width="9.140625" style="26"/>
    <col min="13841" max="13841" width="10.140625" style="26" customWidth="1"/>
    <col min="13842" max="13842" width="8.7109375" style="26" customWidth="1"/>
    <col min="13843" max="14080" width="9.140625" style="26"/>
    <col min="14081" max="14081" width="5.42578125" style="26" customWidth="1"/>
    <col min="14082" max="14082" width="46.7109375" style="26" customWidth="1"/>
    <col min="14083" max="14083" width="7.5703125" style="26" customWidth="1"/>
    <col min="14084" max="14084" width="8.85546875" style="26" customWidth="1"/>
    <col min="14085" max="14085" width="10.140625" style="26" customWidth="1"/>
    <col min="14086" max="14086" width="9.5703125" style="26" customWidth="1"/>
    <col min="14087" max="14087" width="9" style="26" customWidth="1"/>
    <col min="14088" max="14088" width="9.42578125" style="26" customWidth="1"/>
    <col min="14089" max="14089" width="8.28515625" style="26" customWidth="1"/>
    <col min="14090" max="14090" width="9.85546875" style="26" customWidth="1"/>
    <col min="14091" max="14091" width="10.42578125" style="26" customWidth="1"/>
    <col min="14092" max="14092" width="9.140625" style="26"/>
    <col min="14093" max="14093" width="8.7109375" style="26" customWidth="1"/>
    <col min="14094" max="14094" width="10" style="26" customWidth="1"/>
    <col min="14095" max="14095" width="8.5703125" style="26" customWidth="1"/>
    <col min="14096" max="14096" width="9.140625" style="26"/>
    <col min="14097" max="14097" width="10.140625" style="26" customWidth="1"/>
    <col min="14098" max="14098" width="8.7109375" style="26" customWidth="1"/>
    <col min="14099" max="14336" width="9.140625" style="26"/>
    <col min="14337" max="14337" width="5.42578125" style="26" customWidth="1"/>
    <col min="14338" max="14338" width="46.7109375" style="26" customWidth="1"/>
    <col min="14339" max="14339" width="7.5703125" style="26" customWidth="1"/>
    <col min="14340" max="14340" width="8.85546875" style="26" customWidth="1"/>
    <col min="14341" max="14341" width="10.140625" style="26" customWidth="1"/>
    <col min="14342" max="14342" width="9.5703125" style="26" customWidth="1"/>
    <col min="14343" max="14343" width="9" style="26" customWidth="1"/>
    <col min="14344" max="14344" width="9.42578125" style="26" customWidth="1"/>
    <col min="14345" max="14345" width="8.28515625" style="26" customWidth="1"/>
    <col min="14346" max="14346" width="9.85546875" style="26" customWidth="1"/>
    <col min="14347" max="14347" width="10.42578125" style="26" customWidth="1"/>
    <col min="14348" max="14348" width="9.140625" style="26"/>
    <col min="14349" max="14349" width="8.7109375" style="26" customWidth="1"/>
    <col min="14350" max="14350" width="10" style="26" customWidth="1"/>
    <col min="14351" max="14351" width="8.5703125" style="26" customWidth="1"/>
    <col min="14352" max="14352" width="9.140625" style="26"/>
    <col min="14353" max="14353" width="10.140625" style="26" customWidth="1"/>
    <col min="14354" max="14354" width="8.7109375" style="26" customWidth="1"/>
    <col min="14355" max="14592" width="9.140625" style="26"/>
    <col min="14593" max="14593" width="5.42578125" style="26" customWidth="1"/>
    <col min="14594" max="14594" width="46.7109375" style="26" customWidth="1"/>
    <col min="14595" max="14595" width="7.5703125" style="26" customWidth="1"/>
    <col min="14596" max="14596" width="8.85546875" style="26" customWidth="1"/>
    <col min="14597" max="14597" width="10.140625" style="26" customWidth="1"/>
    <col min="14598" max="14598" width="9.5703125" style="26" customWidth="1"/>
    <col min="14599" max="14599" width="9" style="26" customWidth="1"/>
    <col min="14600" max="14600" width="9.42578125" style="26" customWidth="1"/>
    <col min="14601" max="14601" width="8.28515625" style="26" customWidth="1"/>
    <col min="14602" max="14602" width="9.85546875" style="26" customWidth="1"/>
    <col min="14603" max="14603" width="10.42578125" style="26" customWidth="1"/>
    <col min="14604" max="14604" width="9.140625" style="26"/>
    <col min="14605" max="14605" width="8.7109375" style="26" customWidth="1"/>
    <col min="14606" max="14606" width="10" style="26" customWidth="1"/>
    <col min="14607" max="14607" width="8.5703125" style="26" customWidth="1"/>
    <col min="14608" max="14608" width="9.140625" style="26"/>
    <col min="14609" max="14609" width="10.140625" style="26" customWidth="1"/>
    <col min="14610" max="14610" width="8.7109375" style="26" customWidth="1"/>
    <col min="14611" max="14848" width="9.140625" style="26"/>
    <col min="14849" max="14849" width="5.42578125" style="26" customWidth="1"/>
    <col min="14850" max="14850" width="46.7109375" style="26" customWidth="1"/>
    <col min="14851" max="14851" width="7.5703125" style="26" customWidth="1"/>
    <col min="14852" max="14852" width="8.85546875" style="26" customWidth="1"/>
    <col min="14853" max="14853" width="10.140625" style="26" customWidth="1"/>
    <col min="14854" max="14854" width="9.5703125" style="26" customWidth="1"/>
    <col min="14855" max="14855" width="9" style="26" customWidth="1"/>
    <col min="14856" max="14856" width="9.42578125" style="26" customWidth="1"/>
    <col min="14857" max="14857" width="8.28515625" style="26" customWidth="1"/>
    <col min="14858" max="14858" width="9.85546875" style="26" customWidth="1"/>
    <col min="14859" max="14859" width="10.42578125" style="26" customWidth="1"/>
    <col min="14860" max="14860" width="9.140625" style="26"/>
    <col min="14861" max="14861" width="8.7109375" style="26" customWidth="1"/>
    <col min="14862" max="14862" width="10" style="26" customWidth="1"/>
    <col min="14863" max="14863" width="8.5703125" style="26" customWidth="1"/>
    <col min="14864" max="14864" width="9.140625" style="26"/>
    <col min="14865" max="14865" width="10.140625" style="26" customWidth="1"/>
    <col min="14866" max="14866" width="8.7109375" style="26" customWidth="1"/>
    <col min="14867" max="15104" width="9.140625" style="26"/>
    <col min="15105" max="15105" width="5.42578125" style="26" customWidth="1"/>
    <col min="15106" max="15106" width="46.7109375" style="26" customWidth="1"/>
    <col min="15107" max="15107" width="7.5703125" style="26" customWidth="1"/>
    <col min="15108" max="15108" width="8.85546875" style="26" customWidth="1"/>
    <col min="15109" max="15109" width="10.140625" style="26" customWidth="1"/>
    <col min="15110" max="15110" width="9.5703125" style="26" customWidth="1"/>
    <col min="15111" max="15111" width="9" style="26" customWidth="1"/>
    <col min="15112" max="15112" width="9.42578125" style="26" customWidth="1"/>
    <col min="15113" max="15113" width="8.28515625" style="26" customWidth="1"/>
    <col min="15114" max="15114" width="9.85546875" style="26" customWidth="1"/>
    <col min="15115" max="15115" width="10.42578125" style="26" customWidth="1"/>
    <col min="15116" max="15116" width="9.140625" style="26"/>
    <col min="15117" max="15117" width="8.7109375" style="26" customWidth="1"/>
    <col min="15118" max="15118" width="10" style="26" customWidth="1"/>
    <col min="15119" max="15119" width="8.5703125" style="26" customWidth="1"/>
    <col min="15120" max="15120" width="9.140625" style="26"/>
    <col min="15121" max="15121" width="10.140625" style="26" customWidth="1"/>
    <col min="15122" max="15122" width="8.7109375" style="26" customWidth="1"/>
    <col min="15123" max="15360" width="9.140625" style="26"/>
    <col min="15361" max="15361" width="5.42578125" style="26" customWidth="1"/>
    <col min="15362" max="15362" width="46.7109375" style="26" customWidth="1"/>
    <col min="15363" max="15363" width="7.5703125" style="26" customWidth="1"/>
    <col min="15364" max="15364" width="8.85546875" style="26" customWidth="1"/>
    <col min="15365" max="15365" width="10.140625" style="26" customWidth="1"/>
    <col min="15366" max="15366" width="9.5703125" style="26" customWidth="1"/>
    <col min="15367" max="15367" width="9" style="26" customWidth="1"/>
    <col min="15368" max="15368" width="9.42578125" style="26" customWidth="1"/>
    <col min="15369" max="15369" width="8.28515625" style="26" customWidth="1"/>
    <col min="15370" max="15370" width="9.85546875" style="26" customWidth="1"/>
    <col min="15371" max="15371" width="10.42578125" style="26" customWidth="1"/>
    <col min="15372" max="15372" width="9.140625" style="26"/>
    <col min="15373" max="15373" width="8.7109375" style="26" customWidth="1"/>
    <col min="15374" max="15374" width="10" style="26" customWidth="1"/>
    <col min="15375" max="15375" width="8.5703125" style="26" customWidth="1"/>
    <col min="15376" max="15376" width="9.140625" style="26"/>
    <col min="15377" max="15377" width="10.140625" style="26" customWidth="1"/>
    <col min="15378" max="15378" width="8.7109375" style="26" customWidth="1"/>
    <col min="15379" max="15616" width="9.140625" style="26"/>
    <col min="15617" max="15617" width="5.42578125" style="26" customWidth="1"/>
    <col min="15618" max="15618" width="46.7109375" style="26" customWidth="1"/>
    <col min="15619" max="15619" width="7.5703125" style="26" customWidth="1"/>
    <col min="15620" max="15620" width="8.85546875" style="26" customWidth="1"/>
    <col min="15621" max="15621" width="10.140625" style="26" customWidth="1"/>
    <col min="15622" max="15622" width="9.5703125" style="26" customWidth="1"/>
    <col min="15623" max="15623" width="9" style="26" customWidth="1"/>
    <col min="15624" max="15624" width="9.42578125" style="26" customWidth="1"/>
    <col min="15625" max="15625" width="8.28515625" style="26" customWidth="1"/>
    <col min="15626" max="15626" width="9.85546875" style="26" customWidth="1"/>
    <col min="15627" max="15627" width="10.42578125" style="26" customWidth="1"/>
    <col min="15628" max="15628" width="9.140625" style="26"/>
    <col min="15629" max="15629" width="8.7109375" style="26" customWidth="1"/>
    <col min="15630" max="15630" width="10" style="26" customWidth="1"/>
    <col min="15631" max="15631" width="8.5703125" style="26" customWidth="1"/>
    <col min="15632" max="15632" width="9.140625" style="26"/>
    <col min="15633" max="15633" width="10.140625" style="26" customWidth="1"/>
    <col min="15634" max="15634" width="8.7109375" style="26" customWidth="1"/>
    <col min="15635" max="15872" width="9.140625" style="26"/>
    <col min="15873" max="15873" width="5.42578125" style="26" customWidth="1"/>
    <col min="15874" max="15874" width="46.7109375" style="26" customWidth="1"/>
    <col min="15875" max="15875" width="7.5703125" style="26" customWidth="1"/>
    <col min="15876" max="15876" width="8.85546875" style="26" customWidth="1"/>
    <col min="15877" max="15877" width="10.140625" style="26" customWidth="1"/>
    <col min="15878" max="15878" width="9.5703125" style="26" customWidth="1"/>
    <col min="15879" max="15879" width="9" style="26" customWidth="1"/>
    <col min="15880" max="15880" width="9.42578125" style="26" customWidth="1"/>
    <col min="15881" max="15881" width="8.28515625" style="26" customWidth="1"/>
    <col min="15882" max="15882" width="9.85546875" style="26" customWidth="1"/>
    <col min="15883" max="15883" width="10.42578125" style="26" customWidth="1"/>
    <col min="15884" max="15884" width="9.140625" style="26"/>
    <col min="15885" max="15885" width="8.7109375" style="26" customWidth="1"/>
    <col min="15886" max="15886" width="10" style="26" customWidth="1"/>
    <col min="15887" max="15887" width="8.5703125" style="26" customWidth="1"/>
    <col min="15888" max="15888" width="9.140625" style="26"/>
    <col min="15889" max="15889" width="10.140625" style="26" customWidth="1"/>
    <col min="15890" max="15890" width="8.7109375" style="26" customWidth="1"/>
    <col min="15891" max="16128" width="9.140625" style="26"/>
    <col min="16129" max="16129" width="5.42578125" style="26" customWidth="1"/>
    <col min="16130" max="16130" width="46.7109375" style="26" customWidth="1"/>
    <col min="16131" max="16131" width="7.5703125" style="26" customWidth="1"/>
    <col min="16132" max="16132" width="8.85546875" style="26" customWidth="1"/>
    <col min="16133" max="16133" width="10.140625" style="26" customWidth="1"/>
    <col min="16134" max="16134" width="9.5703125" style="26" customWidth="1"/>
    <col min="16135" max="16135" width="9" style="26" customWidth="1"/>
    <col min="16136" max="16136" width="9.42578125" style="26" customWidth="1"/>
    <col min="16137" max="16137" width="8.28515625" style="26" customWidth="1"/>
    <col min="16138" max="16138" width="9.85546875" style="26" customWidth="1"/>
    <col min="16139" max="16139" width="10.42578125" style="26" customWidth="1"/>
    <col min="16140" max="16140" width="9.140625" style="26"/>
    <col min="16141" max="16141" width="8.7109375" style="26" customWidth="1"/>
    <col min="16142" max="16142" width="10" style="26" customWidth="1"/>
    <col min="16143" max="16143" width="8.5703125" style="26" customWidth="1"/>
    <col min="16144" max="16144" width="9.140625" style="26"/>
    <col min="16145" max="16145" width="10.140625" style="26" customWidth="1"/>
    <col min="16146" max="16146" width="8.7109375" style="26" customWidth="1"/>
    <col min="16147" max="16384" width="9.140625" style="26"/>
  </cols>
  <sheetData>
    <row r="1" spans="1:18" ht="90.75" customHeight="1" x14ac:dyDescent="0.25">
      <c r="A1" s="27"/>
      <c r="B1" s="29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1180" t="s">
        <v>1116</v>
      </c>
      <c r="P1" s="1180"/>
      <c r="Q1" s="1180"/>
      <c r="R1" s="1180"/>
    </row>
    <row r="2" spans="1:18" ht="24" customHeight="1" x14ac:dyDescent="0.25">
      <c r="A2" s="27"/>
      <c r="B2" s="1181" t="s">
        <v>1117</v>
      </c>
      <c r="C2" s="1181"/>
      <c r="D2" s="1181"/>
      <c r="E2" s="1181"/>
      <c r="F2" s="1181"/>
      <c r="G2" s="1181"/>
      <c r="H2" s="1181"/>
      <c r="I2" s="1181"/>
      <c r="J2" s="1181"/>
      <c r="K2" s="1181"/>
      <c r="L2" s="1181"/>
      <c r="M2" s="1181"/>
      <c r="N2" s="1181"/>
      <c r="O2" s="1181"/>
      <c r="P2" s="1181"/>
      <c r="Q2" s="1181"/>
      <c r="R2" s="28"/>
    </row>
    <row r="3" spans="1:18" ht="24" customHeight="1" x14ac:dyDescent="0.25">
      <c r="A3" s="27"/>
      <c r="B3" s="352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28"/>
    </row>
    <row r="4" spans="1:18" x14ac:dyDescent="0.25">
      <c r="A4" s="27"/>
      <c r="B4" s="28"/>
      <c r="C4" s="28"/>
      <c r="D4" s="1182"/>
      <c r="E4" s="1182"/>
      <c r="F4" s="1182"/>
      <c r="G4" s="1182"/>
      <c r="H4" s="1182"/>
      <c r="I4" s="1182"/>
      <c r="J4" s="1182"/>
      <c r="K4" s="28"/>
      <c r="L4" s="28"/>
      <c r="M4" s="28"/>
      <c r="N4" s="28"/>
      <c r="O4" s="28"/>
      <c r="P4" s="28"/>
      <c r="Q4" s="28"/>
      <c r="R4" s="28"/>
    </row>
    <row r="5" spans="1:18" x14ac:dyDescent="0.25">
      <c r="A5" s="27"/>
      <c r="B5" s="1183" t="s">
        <v>60</v>
      </c>
      <c r="C5" s="1183"/>
      <c r="D5" s="1183"/>
      <c r="E5" s="1183"/>
      <c r="F5" s="1183"/>
      <c r="G5" s="1183"/>
      <c r="H5" s="1183"/>
      <c r="I5" s="1183"/>
      <c r="J5" s="1183"/>
      <c r="K5" s="1183"/>
      <c r="L5" s="1183"/>
      <c r="M5" s="1183"/>
      <c r="N5" s="1183"/>
      <c r="O5" s="1183"/>
      <c r="P5" s="1183"/>
      <c r="Q5" s="1183"/>
      <c r="R5" s="28"/>
    </row>
    <row r="6" spans="1:18" x14ac:dyDescent="0.25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1184" t="s">
        <v>61</v>
      </c>
      <c r="R6" s="1184"/>
    </row>
    <row r="7" spans="1:18" ht="24.75" customHeight="1" x14ac:dyDescent="0.25">
      <c r="A7" s="1174" t="s">
        <v>22</v>
      </c>
      <c r="B7" s="1175" t="s">
        <v>23</v>
      </c>
      <c r="C7" s="1176" t="s">
        <v>62</v>
      </c>
      <c r="D7" s="1177" t="s">
        <v>63</v>
      </c>
      <c r="E7" s="1178"/>
      <c r="F7" s="1179"/>
      <c r="G7" s="1177" t="s">
        <v>1043</v>
      </c>
      <c r="H7" s="1178"/>
      <c r="I7" s="1179"/>
      <c r="J7" s="1177" t="s">
        <v>1044</v>
      </c>
      <c r="K7" s="1178"/>
      <c r="L7" s="1179"/>
      <c r="M7" s="1177" t="s">
        <v>1045</v>
      </c>
      <c r="N7" s="1178"/>
      <c r="O7" s="1179"/>
      <c r="P7" s="1177" t="s">
        <v>1046</v>
      </c>
      <c r="Q7" s="1178"/>
      <c r="R7" s="1179"/>
    </row>
    <row r="8" spans="1:18" ht="49.5" customHeight="1" x14ac:dyDescent="0.25">
      <c r="A8" s="1174"/>
      <c r="B8" s="1175"/>
      <c r="C8" s="1176"/>
      <c r="D8" s="695" t="s">
        <v>1034</v>
      </c>
      <c r="E8" s="695" t="s">
        <v>1033</v>
      </c>
      <c r="F8" s="695" t="s">
        <v>213</v>
      </c>
      <c r="G8" s="695" t="s">
        <v>1034</v>
      </c>
      <c r="H8" s="695" t="s">
        <v>1033</v>
      </c>
      <c r="I8" s="695" t="s">
        <v>213</v>
      </c>
      <c r="J8" s="695" t="s">
        <v>1047</v>
      </c>
      <c r="K8" s="695" t="s">
        <v>1033</v>
      </c>
      <c r="L8" s="695" t="s">
        <v>213</v>
      </c>
      <c r="M8" s="695" t="s">
        <v>1034</v>
      </c>
      <c r="N8" s="695" t="s">
        <v>1033</v>
      </c>
      <c r="O8" s="695" t="s">
        <v>213</v>
      </c>
      <c r="P8" s="695" t="s">
        <v>1034</v>
      </c>
      <c r="Q8" s="695" t="s">
        <v>1033</v>
      </c>
      <c r="R8" s="695" t="s">
        <v>213</v>
      </c>
    </row>
    <row r="9" spans="1:18" ht="11.25" customHeight="1" x14ac:dyDescent="0.25">
      <c r="A9" s="696">
        <v>1</v>
      </c>
      <c r="B9" s="696">
        <v>2</v>
      </c>
      <c r="C9" s="696">
        <v>3</v>
      </c>
      <c r="D9" s="696">
        <v>4</v>
      </c>
      <c r="E9" s="696">
        <v>5</v>
      </c>
      <c r="F9" s="696">
        <v>6</v>
      </c>
      <c r="G9" s="696">
        <v>7</v>
      </c>
      <c r="H9" s="696">
        <v>8</v>
      </c>
      <c r="I9" s="696">
        <v>9</v>
      </c>
      <c r="J9" s="696">
        <v>10</v>
      </c>
      <c r="K9" s="696">
        <v>11</v>
      </c>
      <c r="L9" s="696">
        <v>12</v>
      </c>
      <c r="M9" s="696">
        <v>13</v>
      </c>
      <c r="N9" s="696">
        <v>14</v>
      </c>
      <c r="O9" s="696">
        <v>15</v>
      </c>
      <c r="P9" s="696">
        <v>16</v>
      </c>
      <c r="Q9" s="696">
        <v>17</v>
      </c>
      <c r="R9" s="696">
        <v>18</v>
      </c>
    </row>
    <row r="10" spans="1:18" x14ac:dyDescent="0.25">
      <c r="A10" s="697">
        <v>1</v>
      </c>
      <c r="B10" s="698" t="s">
        <v>1107</v>
      </c>
      <c r="C10" s="699" t="s">
        <v>68</v>
      </c>
      <c r="D10" s="700"/>
      <c r="E10" s="700"/>
      <c r="F10" s="700"/>
      <c r="G10" s="700"/>
      <c r="H10" s="700"/>
      <c r="I10" s="700"/>
      <c r="J10" s="700"/>
      <c r="K10" s="700"/>
      <c r="L10" s="700"/>
      <c r="M10" s="700"/>
      <c r="N10" s="700"/>
      <c r="O10" s="700"/>
      <c r="P10" s="700"/>
      <c r="Q10" s="700"/>
      <c r="R10" s="700"/>
    </row>
    <row r="11" spans="1:18" x14ac:dyDescent="0.25">
      <c r="A11" s="697" t="s">
        <v>35</v>
      </c>
      <c r="B11" s="698" t="s">
        <v>106</v>
      </c>
      <c r="C11" s="699" t="s">
        <v>68</v>
      </c>
      <c r="D11" s="700"/>
      <c r="E11" s="700"/>
      <c r="F11" s="700"/>
      <c r="G11" s="700"/>
      <c r="H11" s="701"/>
      <c r="I11" s="700"/>
      <c r="J11" s="700"/>
      <c r="K11" s="701"/>
      <c r="L11" s="700"/>
      <c r="M11" s="700"/>
      <c r="N11" s="701"/>
      <c r="O11" s="700"/>
      <c r="P11" s="700"/>
      <c r="Q11" s="701"/>
      <c r="R11" s="700"/>
    </row>
    <row r="12" spans="1:18" x14ac:dyDescent="0.25">
      <c r="A12" s="697" t="s">
        <v>4</v>
      </c>
      <c r="B12" s="698" t="s">
        <v>486</v>
      </c>
      <c r="C12" s="699" t="s">
        <v>68</v>
      </c>
      <c r="D12" s="700"/>
      <c r="E12" s="700"/>
      <c r="F12" s="700"/>
      <c r="G12" s="700"/>
      <c r="H12" s="701"/>
      <c r="I12" s="700"/>
      <c r="J12" s="700"/>
      <c r="K12" s="701"/>
      <c r="L12" s="700"/>
      <c r="M12" s="700"/>
      <c r="N12" s="701"/>
      <c r="O12" s="700"/>
      <c r="P12" s="700"/>
      <c r="Q12" s="701"/>
      <c r="R12" s="700"/>
    </row>
    <row r="13" spans="1:18" x14ac:dyDescent="0.25">
      <c r="A13" s="697" t="s">
        <v>76</v>
      </c>
      <c r="B13" s="698" t="s">
        <v>101</v>
      </c>
      <c r="C13" s="699" t="s">
        <v>68</v>
      </c>
      <c r="D13" s="700"/>
      <c r="E13" s="700"/>
      <c r="F13" s="700"/>
      <c r="G13" s="700"/>
      <c r="H13" s="700"/>
      <c r="I13" s="700"/>
      <c r="J13" s="700"/>
      <c r="K13" s="700"/>
      <c r="L13" s="700"/>
      <c r="M13" s="700"/>
      <c r="N13" s="700"/>
      <c r="O13" s="700"/>
      <c r="P13" s="700"/>
      <c r="Q13" s="700"/>
      <c r="R13" s="700"/>
    </row>
    <row r="14" spans="1:18" x14ac:dyDescent="0.25">
      <c r="A14" s="702" t="s">
        <v>5</v>
      </c>
      <c r="B14" s="703" t="s">
        <v>82</v>
      </c>
      <c r="C14" s="695" t="s">
        <v>68</v>
      </c>
      <c r="D14" s="700"/>
      <c r="E14" s="700"/>
      <c r="F14" s="700"/>
      <c r="G14" s="700"/>
      <c r="H14" s="704"/>
      <c r="I14" s="704"/>
      <c r="J14" s="700"/>
      <c r="K14" s="704"/>
      <c r="L14" s="704"/>
      <c r="M14" s="700"/>
      <c r="N14" s="704"/>
      <c r="O14" s="704"/>
      <c r="P14" s="700"/>
      <c r="Q14" s="704"/>
      <c r="R14" s="704"/>
    </row>
    <row r="15" spans="1:18" x14ac:dyDescent="0.25">
      <c r="A15" s="702" t="s">
        <v>6</v>
      </c>
      <c r="B15" s="703" t="s">
        <v>100</v>
      </c>
      <c r="C15" s="695" t="s">
        <v>68</v>
      </c>
      <c r="D15" s="700"/>
      <c r="E15" s="700"/>
      <c r="F15" s="700"/>
      <c r="G15" s="700"/>
      <c r="H15" s="704"/>
      <c r="I15" s="700"/>
      <c r="J15" s="700"/>
      <c r="K15" s="704"/>
      <c r="L15" s="700"/>
      <c r="M15" s="700"/>
      <c r="N15" s="704"/>
      <c r="O15" s="700"/>
      <c r="P15" s="700"/>
      <c r="Q15" s="704"/>
      <c r="R15" s="700"/>
    </row>
    <row r="16" spans="1:18" x14ac:dyDescent="0.25">
      <c r="A16" s="702" t="s">
        <v>77</v>
      </c>
      <c r="B16" s="703" t="s">
        <v>172</v>
      </c>
      <c r="C16" s="695" t="s">
        <v>68</v>
      </c>
      <c r="D16" s="700"/>
      <c r="E16" s="700"/>
      <c r="F16" s="700"/>
      <c r="G16" s="700"/>
      <c r="H16" s="704"/>
      <c r="I16" s="704"/>
      <c r="J16" s="700"/>
      <c r="K16" s="704"/>
      <c r="L16" s="704"/>
      <c r="M16" s="700"/>
      <c r="N16" s="704"/>
      <c r="O16" s="704"/>
      <c r="P16" s="700"/>
      <c r="Q16" s="704"/>
      <c r="R16" s="704"/>
    </row>
    <row r="17" spans="1:18" x14ac:dyDescent="0.25">
      <c r="A17" s="702" t="s">
        <v>171</v>
      </c>
      <c r="B17" s="703" t="s">
        <v>101</v>
      </c>
      <c r="C17" s="695" t="s">
        <v>68</v>
      </c>
      <c r="D17" s="700"/>
      <c r="E17" s="700"/>
      <c r="F17" s="700"/>
      <c r="G17" s="700"/>
      <c r="H17" s="704"/>
      <c r="I17" s="700"/>
      <c r="J17" s="700"/>
      <c r="K17" s="704"/>
      <c r="L17" s="700"/>
      <c r="M17" s="700"/>
      <c r="N17" s="704"/>
      <c r="O17" s="700"/>
      <c r="P17" s="700"/>
      <c r="Q17" s="704"/>
      <c r="R17" s="700"/>
    </row>
    <row r="18" spans="1:18" x14ac:dyDescent="0.25">
      <c r="A18" s="697" t="s">
        <v>78</v>
      </c>
      <c r="B18" s="698" t="s">
        <v>1110</v>
      </c>
      <c r="C18" s="699" t="s">
        <v>68</v>
      </c>
      <c r="D18" s="700"/>
      <c r="E18" s="700"/>
      <c r="F18" s="700"/>
      <c r="G18" s="700"/>
      <c r="H18" s="700"/>
      <c r="I18" s="700"/>
      <c r="J18" s="700"/>
      <c r="K18" s="700"/>
      <c r="L18" s="700"/>
      <c r="M18" s="700"/>
      <c r="N18" s="700"/>
      <c r="O18" s="700"/>
      <c r="P18" s="700"/>
      <c r="Q18" s="700"/>
      <c r="R18" s="700"/>
    </row>
    <row r="19" spans="1:18" x14ac:dyDescent="0.25">
      <c r="A19" s="702" t="s">
        <v>79</v>
      </c>
      <c r="B19" s="703" t="s">
        <v>487</v>
      </c>
      <c r="C19" s="695" t="s">
        <v>68</v>
      </c>
      <c r="D19" s="700"/>
      <c r="E19" s="700"/>
      <c r="F19" s="700"/>
      <c r="G19" s="700"/>
      <c r="H19" s="704"/>
      <c r="I19" s="700"/>
      <c r="J19" s="700"/>
      <c r="K19" s="704"/>
      <c r="L19" s="700"/>
      <c r="M19" s="700"/>
      <c r="N19" s="704"/>
      <c r="O19" s="700"/>
      <c r="P19" s="700"/>
      <c r="Q19" s="704"/>
      <c r="R19" s="700"/>
    </row>
    <row r="20" spans="1:18" x14ac:dyDescent="0.25">
      <c r="A20" s="702" t="s">
        <v>81</v>
      </c>
      <c r="B20" s="703" t="s">
        <v>82</v>
      </c>
      <c r="C20" s="695" t="s">
        <v>68</v>
      </c>
      <c r="D20" s="700"/>
      <c r="E20" s="700"/>
      <c r="F20" s="700"/>
      <c r="G20" s="700"/>
      <c r="H20" s="704"/>
      <c r="I20" s="704"/>
      <c r="J20" s="700"/>
      <c r="K20" s="704"/>
      <c r="L20" s="704"/>
      <c r="M20" s="700"/>
      <c r="N20" s="704"/>
      <c r="O20" s="704"/>
      <c r="P20" s="700"/>
      <c r="Q20" s="704"/>
      <c r="R20" s="704"/>
    </row>
    <row r="21" spans="1:18" x14ac:dyDescent="0.25">
      <c r="A21" s="702" t="s">
        <v>83</v>
      </c>
      <c r="B21" s="703" t="s">
        <v>100</v>
      </c>
      <c r="C21" s="695" t="s">
        <v>68</v>
      </c>
      <c r="D21" s="700"/>
      <c r="E21" s="700"/>
      <c r="F21" s="700"/>
      <c r="G21" s="700"/>
      <c r="H21" s="704"/>
      <c r="I21" s="700"/>
      <c r="J21" s="700"/>
      <c r="K21" s="704"/>
      <c r="L21" s="700"/>
      <c r="M21" s="700"/>
      <c r="N21" s="704"/>
      <c r="O21" s="700"/>
      <c r="P21" s="700"/>
      <c r="Q21" s="704"/>
      <c r="R21" s="700"/>
    </row>
    <row r="22" spans="1:18" x14ac:dyDescent="0.25">
      <c r="A22" s="702" t="s">
        <v>217</v>
      </c>
      <c r="B22" s="703" t="s">
        <v>84</v>
      </c>
      <c r="C22" s="695" t="s">
        <v>68</v>
      </c>
      <c r="D22" s="700"/>
      <c r="E22" s="700"/>
      <c r="F22" s="700"/>
      <c r="G22" s="700"/>
      <c r="H22" s="704"/>
      <c r="I22" s="700"/>
      <c r="J22" s="700"/>
      <c r="K22" s="704"/>
      <c r="L22" s="700"/>
      <c r="M22" s="700"/>
      <c r="N22" s="704"/>
      <c r="O22" s="700"/>
      <c r="P22" s="700"/>
      <c r="Q22" s="704"/>
      <c r="R22" s="700"/>
    </row>
    <row r="23" spans="1:18" x14ac:dyDescent="0.25">
      <c r="A23" s="697">
        <v>2</v>
      </c>
      <c r="B23" s="698" t="s">
        <v>1111</v>
      </c>
      <c r="C23" s="699" t="s">
        <v>68</v>
      </c>
      <c r="D23" s="700"/>
      <c r="E23" s="700"/>
      <c r="F23" s="700"/>
      <c r="G23" s="700"/>
      <c r="H23" s="700"/>
      <c r="I23" s="700"/>
      <c r="J23" s="700"/>
      <c r="K23" s="700"/>
      <c r="L23" s="700"/>
      <c r="M23" s="700"/>
      <c r="N23" s="700"/>
      <c r="O23" s="700"/>
      <c r="P23" s="700"/>
      <c r="Q23" s="700"/>
      <c r="R23" s="700"/>
    </row>
    <row r="24" spans="1:18" x14ac:dyDescent="0.25">
      <c r="A24" s="702" t="s">
        <v>36</v>
      </c>
      <c r="B24" s="703" t="s">
        <v>80</v>
      </c>
      <c r="C24" s="695" t="s">
        <v>68</v>
      </c>
      <c r="D24" s="700"/>
      <c r="E24" s="700"/>
      <c r="F24" s="700"/>
      <c r="G24" s="700"/>
      <c r="H24" s="704"/>
      <c r="I24" s="700"/>
      <c r="J24" s="700"/>
      <c r="K24" s="704"/>
      <c r="L24" s="700"/>
      <c r="M24" s="700"/>
      <c r="N24" s="704"/>
      <c r="O24" s="700"/>
      <c r="P24" s="700"/>
      <c r="Q24" s="704"/>
      <c r="R24" s="700"/>
    </row>
    <row r="25" spans="1:18" x14ac:dyDescent="0.25">
      <c r="A25" s="702" t="s">
        <v>37</v>
      </c>
      <c r="B25" s="703" t="s">
        <v>85</v>
      </c>
      <c r="C25" s="695" t="s">
        <v>68</v>
      </c>
      <c r="D25" s="700"/>
      <c r="E25" s="700"/>
      <c r="F25" s="700"/>
      <c r="G25" s="700"/>
      <c r="H25" s="704"/>
      <c r="I25" s="704"/>
      <c r="J25" s="700"/>
      <c r="K25" s="704"/>
      <c r="L25" s="704"/>
      <c r="M25" s="700"/>
      <c r="N25" s="704"/>
      <c r="O25" s="704"/>
      <c r="P25" s="700"/>
      <c r="Q25" s="704"/>
      <c r="R25" s="704"/>
    </row>
    <row r="26" spans="1:18" x14ac:dyDescent="0.25">
      <c r="A26" s="702" t="s">
        <v>86</v>
      </c>
      <c r="B26" s="703" t="s">
        <v>100</v>
      </c>
      <c r="C26" s="695" t="s">
        <v>68</v>
      </c>
      <c r="D26" s="700"/>
      <c r="E26" s="700"/>
      <c r="F26" s="700"/>
      <c r="G26" s="700"/>
      <c r="H26" s="704"/>
      <c r="I26" s="700"/>
      <c r="J26" s="700"/>
      <c r="K26" s="704"/>
      <c r="L26" s="700"/>
      <c r="M26" s="700"/>
      <c r="N26" s="704"/>
      <c r="O26" s="700"/>
      <c r="P26" s="700"/>
      <c r="Q26" s="704"/>
      <c r="R26" s="700"/>
    </row>
    <row r="27" spans="1:18" x14ac:dyDescent="0.25">
      <c r="A27" s="702" t="s">
        <v>218</v>
      </c>
      <c r="B27" s="703" t="s">
        <v>84</v>
      </c>
      <c r="C27" s="695" t="s">
        <v>68</v>
      </c>
      <c r="D27" s="700"/>
      <c r="E27" s="700"/>
      <c r="F27" s="700"/>
      <c r="G27" s="700"/>
      <c r="H27" s="704"/>
      <c r="I27" s="700"/>
      <c r="J27" s="700"/>
      <c r="K27" s="704"/>
      <c r="L27" s="700"/>
      <c r="M27" s="700"/>
      <c r="N27" s="704"/>
      <c r="O27" s="700"/>
      <c r="P27" s="700"/>
      <c r="Q27" s="704"/>
      <c r="R27" s="700"/>
    </row>
    <row r="28" spans="1:18" s="705" customFormat="1" x14ac:dyDescent="0.25">
      <c r="A28" s="697" t="s">
        <v>87</v>
      </c>
      <c r="B28" s="698" t="s">
        <v>107</v>
      </c>
      <c r="C28" s="699" t="s">
        <v>68</v>
      </c>
      <c r="D28" s="700"/>
      <c r="E28" s="700"/>
      <c r="F28" s="700"/>
      <c r="G28" s="700"/>
      <c r="H28" s="701"/>
      <c r="I28" s="700"/>
      <c r="J28" s="700"/>
      <c r="K28" s="701"/>
      <c r="L28" s="700"/>
      <c r="M28" s="700"/>
      <c r="N28" s="701"/>
      <c r="O28" s="700"/>
      <c r="P28" s="700"/>
      <c r="Q28" s="701"/>
      <c r="R28" s="700"/>
    </row>
    <row r="29" spans="1:18" s="705" customFormat="1" x14ac:dyDescent="0.25">
      <c r="A29" s="697" t="s">
        <v>88</v>
      </c>
      <c r="B29" s="698" t="s">
        <v>15</v>
      </c>
      <c r="C29" s="699" t="s">
        <v>68</v>
      </c>
      <c r="D29" s="700"/>
      <c r="E29" s="700"/>
      <c r="F29" s="700"/>
      <c r="G29" s="700"/>
      <c r="H29" s="701"/>
      <c r="I29" s="700"/>
      <c r="J29" s="700"/>
      <c r="K29" s="701"/>
      <c r="L29" s="700"/>
      <c r="M29" s="700"/>
      <c r="N29" s="701"/>
      <c r="O29" s="700"/>
      <c r="P29" s="700"/>
      <c r="Q29" s="701"/>
      <c r="R29" s="700"/>
    </row>
    <row r="30" spans="1:18" s="705" customFormat="1" x14ac:dyDescent="0.25">
      <c r="A30" s="697" t="s">
        <v>39</v>
      </c>
      <c r="B30" s="698" t="s">
        <v>103</v>
      </c>
      <c r="C30" s="699" t="s">
        <v>68</v>
      </c>
      <c r="D30" s="700"/>
      <c r="E30" s="700"/>
      <c r="F30" s="700"/>
      <c r="G30" s="700"/>
      <c r="H30" s="700"/>
      <c r="I30" s="700"/>
      <c r="J30" s="700"/>
      <c r="K30" s="700"/>
      <c r="L30" s="700"/>
      <c r="M30" s="700"/>
      <c r="N30" s="700"/>
      <c r="O30" s="700"/>
      <c r="P30" s="700"/>
      <c r="Q30" s="700"/>
      <c r="R30" s="700"/>
    </row>
    <row r="31" spans="1:18" s="705" customFormat="1" x14ac:dyDescent="0.25">
      <c r="A31" s="697" t="s">
        <v>40</v>
      </c>
      <c r="B31" s="698" t="s">
        <v>19</v>
      </c>
      <c r="C31" s="699" t="s">
        <v>68</v>
      </c>
      <c r="D31" s="700"/>
      <c r="E31" s="700"/>
      <c r="F31" s="700"/>
      <c r="G31" s="700"/>
      <c r="H31" s="700"/>
      <c r="I31" s="700"/>
      <c r="J31" s="700"/>
      <c r="K31" s="700"/>
      <c r="L31" s="700"/>
      <c r="M31" s="700"/>
      <c r="N31" s="700"/>
      <c r="O31" s="700"/>
      <c r="P31" s="700"/>
      <c r="Q31" s="700"/>
      <c r="R31" s="700"/>
    </row>
    <row r="32" spans="1:18" s="705" customFormat="1" x14ac:dyDescent="0.25">
      <c r="A32" s="697">
        <v>7</v>
      </c>
      <c r="B32" s="698" t="s">
        <v>1118</v>
      </c>
      <c r="C32" s="699" t="s">
        <v>68</v>
      </c>
      <c r="D32" s="701"/>
      <c r="E32" s="701"/>
      <c r="F32" s="701"/>
      <c r="G32" s="701"/>
      <c r="H32" s="701"/>
      <c r="I32" s="701"/>
      <c r="J32" s="701"/>
      <c r="K32" s="701"/>
      <c r="L32" s="701"/>
      <c r="M32" s="701"/>
      <c r="N32" s="701"/>
      <c r="O32" s="701"/>
      <c r="P32" s="701"/>
      <c r="Q32" s="701"/>
      <c r="R32" s="701"/>
    </row>
    <row r="33" spans="1:45" x14ac:dyDescent="0.25">
      <c r="A33" s="702" t="s">
        <v>89</v>
      </c>
      <c r="B33" s="703" t="s">
        <v>18</v>
      </c>
      <c r="C33" s="695" t="s">
        <v>104</v>
      </c>
      <c r="D33" s="700"/>
      <c r="E33" s="700"/>
      <c r="F33" s="700"/>
      <c r="G33" s="706"/>
      <c r="H33" s="704"/>
      <c r="I33" s="706"/>
      <c r="J33" s="706"/>
      <c r="K33" s="704"/>
      <c r="L33" s="706"/>
      <c r="M33" s="706"/>
      <c r="N33" s="704"/>
      <c r="O33" s="706"/>
      <c r="P33" s="706"/>
      <c r="Q33" s="704"/>
      <c r="R33" s="706"/>
    </row>
    <row r="34" spans="1:45" x14ac:dyDescent="0.25">
      <c r="A34" s="702" t="s">
        <v>90</v>
      </c>
      <c r="B34" s="703" t="s">
        <v>17</v>
      </c>
      <c r="C34" s="695" t="s">
        <v>68</v>
      </c>
      <c r="D34" s="700"/>
      <c r="E34" s="700"/>
      <c r="F34" s="700"/>
      <c r="G34" s="706"/>
      <c r="H34" s="704"/>
      <c r="I34" s="706"/>
      <c r="J34" s="706"/>
      <c r="K34" s="704"/>
      <c r="L34" s="706"/>
      <c r="M34" s="706"/>
      <c r="N34" s="704"/>
      <c r="O34" s="706"/>
      <c r="P34" s="706"/>
      <c r="Q34" s="704"/>
      <c r="R34" s="706"/>
    </row>
    <row r="35" spans="1:45" x14ac:dyDescent="0.25">
      <c r="A35" s="702" t="s">
        <v>91</v>
      </c>
      <c r="B35" s="703" t="s">
        <v>1048</v>
      </c>
      <c r="C35" s="695" t="s">
        <v>68</v>
      </c>
      <c r="D35" s="700"/>
      <c r="E35" s="700"/>
      <c r="F35" s="700"/>
      <c r="G35" s="706"/>
      <c r="H35" s="704"/>
      <c r="I35" s="704"/>
      <c r="J35" s="706"/>
      <c r="K35" s="704"/>
      <c r="L35" s="704"/>
      <c r="M35" s="706"/>
      <c r="N35" s="704"/>
      <c r="O35" s="704"/>
      <c r="P35" s="706"/>
      <c r="Q35" s="704"/>
      <c r="R35" s="704"/>
    </row>
    <row r="36" spans="1:45" x14ac:dyDescent="0.25">
      <c r="A36" s="697" t="s">
        <v>52</v>
      </c>
      <c r="B36" s="698" t="s">
        <v>219</v>
      </c>
      <c r="C36" s="699" t="s">
        <v>68</v>
      </c>
      <c r="D36" s="700"/>
      <c r="E36" s="700"/>
      <c r="F36" s="700"/>
      <c r="G36" s="700"/>
      <c r="H36" s="704"/>
      <c r="I36" s="700"/>
      <c r="J36" s="700"/>
      <c r="K36" s="704"/>
      <c r="L36" s="700"/>
      <c r="M36" s="700"/>
      <c r="N36" s="704"/>
      <c r="O36" s="700"/>
      <c r="P36" s="700"/>
      <c r="Q36" s="704"/>
      <c r="R36" s="700"/>
    </row>
    <row r="37" spans="1:45" s="705" customFormat="1" x14ac:dyDescent="0.25">
      <c r="A37" s="697" t="s">
        <v>147</v>
      </c>
      <c r="B37" s="698" t="s">
        <v>229</v>
      </c>
      <c r="C37" s="699" t="s">
        <v>68</v>
      </c>
      <c r="D37" s="700"/>
      <c r="E37" s="700"/>
      <c r="F37" s="700"/>
      <c r="G37" s="700"/>
      <c r="H37" s="700"/>
      <c r="I37" s="700"/>
      <c r="J37" s="700"/>
      <c r="K37" s="700"/>
      <c r="L37" s="700"/>
      <c r="M37" s="700"/>
      <c r="N37" s="700"/>
      <c r="O37" s="700"/>
      <c r="P37" s="700"/>
      <c r="Q37" s="700"/>
      <c r="R37" s="700"/>
    </row>
    <row r="38" spans="1:45" s="705" customFormat="1" x14ac:dyDescent="0.25">
      <c r="A38" s="697" t="s">
        <v>148</v>
      </c>
      <c r="B38" s="698" t="s">
        <v>230</v>
      </c>
      <c r="C38" s="699" t="s">
        <v>94</v>
      </c>
      <c r="D38" s="700"/>
      <c r="E38" s="700"/>
      <c r="F38" s="700"/>
      <c r="G38" s="700"/>
      <c r="H38" s="700"/>
      <c r="I38" s="700"/>
      <c r="J38" s="700"/>
      <c r="K38" s="700"/>
      <c r="L38" s="700"/>
      <c r="M38" s="700"/>
      <c r="N38" s="700"/>
      <c r="O38" s="700"/>
      <c r="P38" s="700"/>
      <c r="Q38" s="700"/>
      <c r="R38" s="700"/>
    </row>
    <row r="39" spans="1:45" ht="25.5" customHeight="1" x14ac:dyDescent="0.25">
      <c r="A39" s="697" t="s">
        <v>149</v>
      </c>
      <c r="B39" s="698" t="s">
        <v>231</v>
      </c>
      <c r="C39" s="699" t="s">
        <v>34</v>
      </c>
      <c r="D39" s="700"/>
      <c r="E39" s="700"/>
      <c r="F39" s="700"/>
      <c r="G39" s="695"/>
      <c r="H39" s="707"/>
      <c r="I39" s="695"/>
      <c r="J39" s="695"/>
      <c r="K39" s="707"/>
      <c r="L39" s="708"/>
      <c r="M39" s="695"/>
      <c r="N39" s="707"/>
      <c r="O39" s="695"/>
      <c r="P39" s="695"/>
      <c r="Q39" s="707"/>
      <c r="R39" s="695"/>
    </row>
    <row r="40" spans="1:45" ht="25.5" x14ac:dyDescent="0.25">
      <c r="A40" s="697" t="s">
        <v>150</v>
      </c>
      <c r="B40" s="698" t="s">
        <v>140</v>
      </c>
      <c r="C40" s="699" t="s">
        <v>53</v>
      </c>
      <c r="D40" s="695"/>
      <c r="E40" s="707"/>
      <c r="F40" s="695"/>
      <c r="G40" s="707"/>
      <c r="H40" s="707"/>
      <c r="I40" s="707"/>
      <c r="J40" s="707"/>
      <c r="K40" s="707"/>
      <c r="L40" s="707"/>
      <c r="M40" s="707"/>
      <c r="N40" s="707"/>
      <c r="O40" s="707"/>
      <c r="P40" s="709"/>
      <c r="Q40" s="709"/>
      <c r="R40" s="709"/>
    </row>
    <row r="41" spans="1:45" x14ac:dyDescent="0.25">
      <c r="A41" s="710"/>
      <c r="B41" s="711"/>
      <c r="C41" s="712"/>
      <c r="D41" s="712"/>
      <c r="E41" s="713"/>
      <c r="F41" s="712"/>
      <c r="G41" s="713"/>
      <c r="H41" s="713"/>
      <c r="I41" s="713"/>
      <c r="J41" s="713"/>
      <c r="K41" s="713"/>
      <c r="L41" s="713"/>
      <c r="M41" s="713"/>
      <c r="N41" s="713"/>
      <c r="O41" s="713"/>
      <c r="P41" s="714"/>
      <c r="Q41" s="714"/>
      <c r="R41" s="714"/>
    </row>
    <row r="42" spans="1:45" x14ac:dyDescent="0.25">
      <c r="B42" s="715"/>
      <c r="C42" s="714"/>
      <c r="D42" s="714"/>
      <c r="E42" s="714"/>
      <c r="F42" s="714"/>
      <c r="G42" s="714"/>
      <c r="H42" s="714"/>
      <c r="I42" s="714"/>
      <c r="J42" s="714"/>
      <c r="K42" s="714"/>
      <c r="L42" s="714"/>
      <c r="M42" s="714"/>
      <c r="N42" s="714"/>
      <c r="O42" s="714"/>
      <c r="P42" s="714"/>
      <c r="Q42" s="714"/>
      <c r="R42" s="714"/>
    </row>
    <row r="43" spans="1:45" s="737" customFormat="1" ht="33" customHeight="1" x14ac:dyDescent="0.25">
      <c r="A43" s="736"/>
      <c r="B43" s="739" t="s">
        <v>1073</v>
      </c>
      <c r="C43" s="736"/>
      <c r="D43" s="736"/>
      <c r="E43" s="736"/>
      <c r="F43" s="736"/>
      <c r="G43" s="736"/>
      <c r="H43" s="736"/>
      <c r="I43" s="736"/>
      <c r="J43" s="736"/>
      <c r="K43" s="736"/>
      <c r="L43" s="736"/>
      <c r="M43" s="736" t="s">
        <v>1074</v>
      </c>
      <c r="N43" s="736"/>
      <c r="O43" s="736"/>
      <c r="P43" s="736"/>
      <c r="Q43" s="736"/>
      <c r="R43" s="736"/>
      <c r="AG43" s="738"/>
      <c r="AH43" s="738"/>
      <c r="AI43" s="738"/>
      <c r="AJ43" s="738"/>
      <c r="AK43" s="738"/>
      <c r="AL43" s="738"/>
      <c r="AM43" s="738"/>
      <c r="AN43" s="738"/>
      <c r="AO43" s="738"/>
      <c r="AP43" s="738"/>
      <c r="AQ43" s="738"/>
      <c r="AR43" s="738"/>
      <c r="AS43" s="738"/>
    </row>
    <row r="44" spans="1:45" ht="17.25" customHeight="1" x14ac:dyDescent="0.25">
      <c r="A44" s="716"/>
      <c r="B44" s="717"/>
      <c r="C44" s="1185"/>
      <c r="D44" s="1185"/>
      <c r="E44" s="1185"/>
      <c r="G44" s="714"/>
      <c r="H44" s="714"/>
      <c r="K44" s="714"/>
      <c r="L44" s="1185"/>
      <c r="M44" s="1185"/>
      <c r="N44" s="1185"/>
      <c r="O44" s="714"/>
      <c r="P44" s="714"/>
      <c r="Q44" s="714"/>
      <c r="R44" s="714"/>
    </row>
    <row r="45" spans="1:45" ht="25.5" customHeight="1" x14ac:dyDescent="0.25">
      <c r="A45" s="716"/>
      <c r="B45" s="718"/>
      <c r="C45" s="1186"/>
      <c r="D45" s="1186"/>
      <c r="E45" s="1186"/>
      <c r="G45" s="714"/>
      <c r="H45" s="714"/>
      <c r="K45" s="714"/>
      <c r="L45" s="1186"/>
      <c r="M45" s="1186"/>
      <c r="N45" s="1186"/>
      <c r="O45" s="714"/>
      <c r="P45" s="714"/>
      <c r="Q45" s="714"/>
      <c r="R45" s="714"/>
    </row>
    <row r="48" spans="1:45" ht="49.5" customHeight="1" x14ac:dyDescent="0.25">
      <c r="B48" s="1187"/>
      <c r="C48" s="1187"/>
      <c r="D48" s="1187"/>
      <c r="E48" s="1187"/>
      <c r="F48" s="1187"/>
      <c r="G48" s="1187"/>
      <c r="H48" s="1187"/>
      <c r="I48" s="1187"/>
      <c r="J48" s="1187"/>
      <c r="K48" s="1187"/>
      <c r="L48" s="1187"/>
      <c r="M48" s="1187"/>
      <c r="N48" s="1187"/>
      <c r="O48" s="1187"/>
    </row>
  </sheetData>
  <mergeCells count="18">
    <mergeCell ref="C44:E44"/>
    <mergeCell ref="L44:N44"/>
    <mergeCell ref="C45:E45"/>
    <mergeCell ref="L45:N45"/>
    <mergeCell ref="B48:O48"/>
    <mergeCell ref="J7:L7"/>
    <mergeCell ref="M7:O7"/>
    <mergeCell ref="P7:R7"/>
    <mergeCell ref="O1:R1"/>
    <mergeCell ref="B2:Q2"/>
    <mergeCell ref="D4:J4"/>
    <mergeCell ref="B5:Q5"/>
    <mergeCell ref="Q6:R6"/>
    <mergeCell ref="A7:A8"/>
    <mergeCell ref="B7:B8"/>
    <mergeCell ref="C7:C8"/>
    <mergeCell ref="D7:F7"/>
    <mergeCell ref="G7:I7"/>
  </mergeCells>
  <conditionalFormatting sqref="B4">
    <cfRule type="cellIs" dxfId="85" priority="2" stopIfTrue="1" operator="equal">
      <formula>0</formula>
    </cfRule>
    <cfRule type="cellIs" priority="3" stopIfTrue="1" operator="equal">
      <formula>0</formula>
    </cfRule>
  </conditionalFormatting>
  <conditionalFormatting sqref="D10:R40">
    <cfRule type="expression" dxfId="84" priority="5" stopIfTrue="1">
      <formula>D10="ПОМИЛКА"</formula>
    </cfRule>
  </conditionalFormatting>
  <conditionalFormatting sqref="B1">
    <cfRule type="expression" dxfId="83" priority="1" stopIfTrue="1">
      <formula>NOT(ISERROR(SEARCH("Для корек",B1)))</formula>
    </cfRule>
  </conditionalFormatting>
  <pageMargins left="0.47244094488188981" right="0.27559055118110237" top="0.27559055118110237" bottom="0.23622047244094491" header="0.31496062992125984" footer="0.31496062992125984"/>
  <pageSetup paperSize="9" scale="61" fitToWidth="2" orientation="landscape" blackAndWhite="1" r:id="rId1"/>
  <colBreaks count="1" manualBreakCount="1">
    <brk id="31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CC"/>
    <outlinePr summaryBelow="0" summaryRight="0"/>
    <pageSetUpPr fitToPage="1"/>
  </sheetPr>
  <dimension ref="A1:AS55"/>
  <sheetViews>
    <sheetView topLeftCell="A25" zoomScaleNormal="100" workbookViewId="0">
      <selection sqref="A1:R51"/>
    </sheetView>
  </sheetViews>
  <sheetFormatPr defaultColWidth="9.140625" defaultRowHeight="15" x14ac:dyDescent="0.25"/>
  <cols>
    <col min="1" max="1" width="5.42578125" style="824" customWidth="1"/>
    <col min="2" max="2" width="57" style="825" customWidth="1"/>
    <col min="3" max="3" width="7.5703125" style="825" customWidth="1"/>
    <col min="4" max="5" width="10.140625" style="825" customWidth="1"/>
    <col min="6" max="6" width="9" style="825" bestFit="1" customWidth="1"/>
    <col min="7" max="7" width="11.28515625" style="825" customWidth="1"/>
    <col min="8" max="8" width="10.5703125" style="825" customWidth="1"/>
    <col min="9" max="9" width="9" style="825" bestFit="1" customWidth="1"/>
    <col min="10" max="10" width="11" style="825" customWidth="1"/>
    <col min="11" max="11" width="9.42578125" style="825" customWidth="1"/>
    <col min="12" max="12" width="9" style="825" bestFit="1" customWidth="1"/>
    <col min="13" max="13" width="10.28515625" style="825" customWidth="1"/>
    <col min="14" max="14" width="10.140625" style="825" customWidth="1"/>
    <col min="15" max="15" width="9" style="825" customWidth="1"/>
    <col min="16" max="16" width="10" style="825" customWidth="1"/>
    <col min="17" max="17" width="10.5703125" style="825" customWidth="1"/>
    <col min="18" max="18" width="9" style="825" bestFit="1" customWidth="1"/>
    <col min="19" max="256" width="9.140625" style="825"/>
    <col min="257" max="257" width="5.42578125" style="825" customWidth="1"/>
    <col min="258" max="258" width="57" style="825" customWidth="1"/>
    <col min="259" max="259" width="7.5703125" style="825" customWidth="1"/>
    <col min="260" max="261" width="10.140625" style="825" customWidth="1"/>
    <col min="262" max="262" width="9" style="825" bestFit="1" customWidth="1"/>
    <col min="263" max="263" width="11.28515625" style="825" customWidth="1"/>
    <col min="264" max="264" width="10.5703125" style="825" customWidth="1"/>
    <col min="265" max="265" width="9" style="825" bestFit="1" customWidth="1"/>
    <col min="266" max="266" width="11" style="825" customWidth="1"/>
    <col min="267" max="267" width="9.42578125" style="825" customWidth="1"/>
    <col min="268" max="268" width="9" style="825" bestFit="1" customWidth="1"/>
    <col min="269" max="269" width="10.28515625" style="825" customWidth="1"/>
    <col min="270" max="270" width="10.140625" style="825" customWidth="1"/>
    <col min="271" max="271" width="9" style="825" customWidth="1"/>
    <col min="272" max="272" width="10" style="825" customWidth="1"/>
    <col min="273" max="273" width="10.5703125" style="825" customWidth="1"/>
    <col min="274" max="274" width="9" style="825" bestFit="1" customWidth="1"/>
    <col min="275" max="512" width="9.140625" style="825"/>
    <col min="513" max="513" width="5.42578125" style="825" customWidth="1"/>
    <col min="514" max="514" width="57" style="825" customWidth="1"/>
    <col min="515" max="515" width="7.5703125" style="825" customWidth="1"/>
    <col min="516" max="517" width="10.140625" style="825" customWidth="1"/>
    <col min="518" max="518" width="9" style="825" bestFit="1" customWidth="1"/>
    <col min="519" max="519" width="11.28515625" style="825" customWidth="1"/>
    <col min="520" max="520" width="10.5703125" style="825" customWidth="1"/>
    <col min="521" max="521" width="9" style="825" bestFit="1" customWidth="1"/>
    <col min="522" max="522" width="11" style="825" customWidth="1"/>
    <col min="523" max="523" width="9.42578125" style="825" customWidth="1"/>
    <col min="524" max="524" width="9" style="825" bestFit="1" customWidth="1"/>
    <col min="525" max="525" width="10.28515625" style="825" customWidth="1"/>
    <col min="526" max="526" width="10.140625" style="825" customWidth="1"/>
    <col min="527" max="527" width="9" style="825" customWidth="1"/>
    <col min="528" max="528" width="10" style="825" customWidth="1"/>
    <col min="529" max="529" width="10.5703125" style="825" customWidth="1"/>
    <col min="530" max="530" width="9" style="825" bestFit="1" customWidth="1"/>
    <col min="531" max="768" width="9.140625" style="825"/>
    <col min="769" max="769" width="5.42578125" style="825" customWidth="1"/>
    <col min="770" max="770" width="57" style="825" customWidth="1"/>
    <col min="771" max="771" width="7.5703125" style="825" customWidth="1"/>
    <col min="772" max="773" width="10.140625" style="825" customWidth="1"/>
    <col min="774" max="774" width="9" style="825" bestFit="1" customWidth="1"/>
    <col min="775" max="775" width="11.28515625" style="825" customWidth="1"/>
    <col min="776" max="776" width="10.5703125" style="825" customWidth="1"/>
    <col min="777" max="777" width="9" style="825" bestFit="1" customWidth="1"/>
    <col min="778" max="778" width="11" style="825" customWidth="1"/>
    <col min="779" max="779" width="9.42578125" style="825" customWidth="1"/>
    <col min="780" max="780" width="9" style="825" bestFit="1" customWidth="1"/>
    <col min="781" max="781" width="10.28515625" style="825" customWidth="1"/>
    <col min="782" max="782" width="10.140625" style="825" customWidth="1"/>
    <col min="783" max="783" width="9" style="825" customWidth="1"/>
    <col min="784" max="784" width="10" style="825" customWidth="1"/>
    <col min="785" max="785" width="10.5703125" style="825" customWidth="1"/>
    <col min="786" max="786" width="9" style="825" bestFit="1" customWidth="1"/>
    <col min="787" max="1024" width="9.140625" style="825"/>
    <col min="1025" max="1025" width="5.42578125" style="825" customWidth="1"/>
    <col min="1026" max="1026" width="57" style="825" customWidth="1"/>
    <col min="1027" max="1027" width="7.5703125" style="825" customWidth="1"/>
    <col min="1028" max="1029" width="10.140625" style="825" customWidth="1"/>
    <col min="1030" max="1030" width="9" style="825" bestFit="1" customWidth="1"/>
    <col min="1031" max="1031" width="11.28515625" style="825" customWidth="1"/>
    <col min="1032" max="1032" width="10.5703125" style="825" customWidth="1"/>
    <col min="1033" max="1033" width="9" style="825" bestFit="1" customWidth="1"/>
    <col min="1034" max="1034" width="11" style="825" customWidth="1"/>
    <col min="1035" max="1035" width="9.42578125" style="825" customWidth="1"/>
    <col min="1036" max="1036" width="9" style="825" bestFit="1" customWidth="1"/>
    <col min="1037" max="1037" width="10.28515625" style="825" customWidth="1"/>
    <col min="1038" max="1038" width="10.140625" style="825" customWidth="1"/>
    <col min="1039" max="1039" width="9" style="825" customWidth="1"/>
    <col min="1040" max="1040" width="10" style="825" customWidth="1"/>
    <col min="1041" max="1041" width="10.5703125" style="825" customWidth="1"/>
    <col min="1042" max="1042" width="9" style="825" bestFit="1" customWidth="1"/>
    <col min="1043" max="1280" width="9.140625" style="825"/>
    <col min="1281" max="1281" width="5.42578125" style="825" customWidth="1"/>
    <col min="1282" max="1282" width="57" style="825" customWidth="1"/>
    <col min="1283" max="1283" width="7.5703125" style="825" customWidth="1"/>
    <col min="1284" max="1285" width="10.140625" style="825" customWidth="1"/>
    <col min="1286" max="1286" width="9" style="825" bestFit="1" customWidth="1"/>
    <col min="1287" max="1287" width="11.28515625" style="825" customWidth="1"/>
    <col min="1288" max="1288" width="10.5703125" style="825" customWidth="1"/>
    <col min="1289" max="1289" width="9" style="825" bestFit="1" customWidth="1"/>
    <col min="1290" max="1290" width="11" style="825" customWidth="1"/>
    <col min="1291" max="1291" width="9.42578125" style="825" customWidth="1"/>
    <col min="1292" max="1292" width="9" style="825" bestFit="1" customWidth="1"/>
    <col min="1293" max="1293" width="10.28515625" style="825" customWidth="1"/>
    <col min="1294" max="1294" width="10.140625" style="825" customWidth="1"/>
    <col min="1295" max="1295" width="9" style="825" customWidth="1"/>
    <col min="1296" max="1296" width="10" style="825" customWidth="1"/>
    <col min="1297" max="1297" width="10.5703125" style="825" customWidth="1"/>
    <col min="1298" max="1298" width="9" style="825" bestFit="1" customWidth="1"/>
    <col min="1299" max="1536" width="9.140625" style="825"/>
    <col min="1537" max="1537" width="5.42578125" style="825" customWidth="1"/>
    <col min="1538" max="1538" width="57" style="825" customWidth="1"/>
    <col min="1539" max="1539" width="7.5703125" style="825" customWidth="1"/>
    <col min="1540" max="1541" width="10.140625" style="825" customWidth="1"/>
    <col min="1542" max="1542" width="9" style="825" bestFit="1" customWidth="1"/>
    <col min="1543" max="1543" width="11.28515625" style="825" customWidth="1"/>
    <col min="1544" max="1544" width="10.5703125" style="825" customWidth="1"/>
    <col min="1545" max="1545" width="9" style="825" bestFit="1" customWidth="1"/>
    <col min="1546" max="1546" width="11" style="825" customWidth="1"/>
    <col min="1547" max="1547" width="9.42578125" style="825" customWidth="1"/>
    <col min="1548" max="1548" width="9" style="825" bestFit="1" customWidth="1"/>
    <col min="1549" max="1549" width="10.28515625" style="825" customWidth="1"/>
    <col min="1550" max="1550" width="10.140625" style="825" customWidth="1"/>
    <col min="1551" max="1551" width="9" style="825" customWidth="1"/>
    <col min="1552" max="1552" width="10" style="825" customWidth="1"/>
    <col min="1553" max="1553" width="10.5703125" style="825" customWidth="1"/>
    <col min="1554" max="1554" width="9" style="825" bestFit="1" customWidth="1"/>
    <col min="1555" max="1792" width="9.140625" style="825"/>
    <col min="1793" max="1793" width="5.42578125" style="825" customWidth="1"/>
    <col min="1794" max="1794" width="57" style="825" customWidth="1"/>
    <col min="1795" max="1795" width="7.5703125" style="825" customWidth="1"/>
    <col min="1796" max="1797" width="10.140625" style="825" customWidth="1"/>
    <col min="1798" max="1798" width="9" style="825" bestFit="1" customWidth="1"/>
    <col min="1799" max="1799" width="11.28515625" style="825" customWidth="1"/>
    <col min="1800" max="1800" width="10.5703125" style="825" customWidth="1"/>
    <col min="1801" max="1801" width="9" style="825" bestFit="1" customWidth="1"/>
    <col min="1802" max="1802" width="11" style="825" customWidth="1"/>
    <col min="1803" max="1803" width="9.42578125" style="825" customWidth="1"/>
    <col min="1804" max="1804" width="9" style="825" bestFit="1" customWidth="1"/>
    <col min="1805" max="1805" width="10.28515625" style="825" customWidth="1"/>
    <col min="1806" max="1806" width="10.140625" style="825" customWidth="1"/>
    <col min="1807" max="1807" width="9" style="825" customWidth="1"/>
    <col min="1808" max="1808" width="10" style="825" customWidth="1"/>
    <col min="1809" max="1809" width="10.5703125" style="825" customWidth="1"/>
    <col min="1810" max="1810" width="9" style="825" bestFit="1" customWidth="1"/>
    <col min="1811" max="2048" width="9.140625" style="825"/>
    <col min="2049" max="2049" width="5.42578125" style="825" customWidth="1"/>
    <col min="2050" max="2050" width="57" style="825" customWidth="1"/>
    <col min="2051" max="2051" width="7.5703125" style="825" customWidth="1"/>
    <col min="2052" max="2053" width="10.140625" style="825" customWidth="1"/>
    <col min="2054" max="2054" width="9" style="825" bestFit="1" customWidth="1"/>
    <col min="2055" max="2055" width="11.28515625" style="825" customWidth="1"/>
    <col min="2056" max="2056" width="10.5703125" style="825" customWidth="1"/>
    <col min="2057" max="2057" width="9" style="825" bestFit="1" customWidth="1"/>
    <col min="2058" max="2058" width="11" style="825" customWidth="1"/>
    <col min="2059" max="2059" width="9.42578125" style="825" customWidth="1"/>
    <col min="2060" max="2060" width="9" style="825" bestFit="1" customWidth="1"/>
    <col min="2061" max="2061" width="10.28515625" style="825" customWidth="1"/>
    <col min="2062" max="2062" width="10.140625" style="825" customWidth="1"/>
    <col min="2063" max="2063" width="9" style="825" customWidth="1"/>
    <col min="2064" max="2064" width="10" style="825" customWidth="1"/>
    <col min="2065" max="2065" width="10.5703125" style="825" customWidth="1"/>
    <col min="2066" max="2066" width="9" style="825" bestFit="1" customWidth="1"/>
    <col min="2067" max="2304" width="9.140625" style="825"/>
    <col min="2305" max="2305" width="5.42578125" style="825" customWidth="1"/>
    <col min="2306" max="2306" width="57" style="825" customWidth="1"/>
    <col min="2307" max="2307" width="7.5703125" style="825" customWidth="1"/>
    <col min="2308" max="2309" width="10.140625" style="825" customWidth="1"/>
    <col min="2310" max="2310" width="9" style="825" bestFit="1" customWidth="1"/>
    <col min="2311" max="2311" width="11.28515625" style="825" customWidth="1"/>
    <col min="2312" max="2312" width="10.5703125" style="825" customWidth="1"/>
    <col min="2313" max="2313" width="9" style="825" bestFit="1" customWidth="1"/>
    <col min="2314" max="2314" width="11" style="825" customWidth="1"/>
    <col min="2315" max="2315" width="9.42578125" style="825" customWidth="1"/>
    <col min="2316" max="2316" width="9" style="825" bestFit="1" customWidth="1"/>
    <col min="2317" max="2317" width="10.28515625" style="825" customWidth="1"/>
    <col min="2318" max="2318" width="10.140625" style="825" customWidth="1"/>
    <col min="2319" max="2319" width="9" style="825" customWidth="1"/>
    <col min="2320" max="2320" width="10" style="825" customWidth="1"/>
    <col min="2321" max="2321" width="10.5703125" style="825" customWidth="1"/>
    <col min="2322" max="2322" width="9" style="825" bestFit="1" customWidth="1"/>
    <col min="2323" max="2560" width="9.140625" style="825"/>
    <col min="2561" max="2561" width="5.42578125" style="825" customWidth="1"/>
    <col min="2562" max="2562" width="57" style="825" customWidth="1"/>
    <col min="2563" max="2563" width="7.5703125" style="825" customWidth="1"/>
    <col min="2564" max="2565" width="10.140625" style="825" customWidth="1"/>
    <col min="2566" max="2566" width="9" style="825" bestFit="1" customWidth="1"/>
    <col min="2567" max="2567" width="11.28515625" style="825" customWidth="1"/>
    <col min="2568" max="2568" width="10.5703125" style="825" customWidth="1"/>
    <col min="2569" max="2569" width="9" style="825" bestFit="1" customWidth="1"/>
    <col min="2570" max="2570" width="11" style="825" customWidth="1"/>
    <col min="2571" max="2571" width="9.42578125" style="825" customWidth="1"/>
    <col min="2572" max="2572" width="9" style="825" bestFit="1" customWidth="1"/>
    <col min="2573" max="2573" width="10.28515625" style="825" customWidth="1"/>
    <col min="2574" max="2574" width="10.140625" style="825" customWidth="1"/>
    <col min="2575" max="2575" width="9" style="825" customWidth="1"/>
    <col min="2576" max="2576" width="10" style="825" customWidth="1"/>
    <col min="2577" max="2577" width="10.5703125" style="825" customWidth="1"/>
    <col min="2578" max="2578" width="9" style="825" bestFit="1" customWidth="1"/>
    <col min="2579" max="2816" width="9.140625" style="825"/>
    <col min="2817" max="2817" width="5.42578125" style="825" customWidth="1"/>
    <col min="2818" max="2818" width="57" style="825" customWidth="1"/>
    <col min="2819" max="2819" width="7.5703125" style="825" customWidth="1"/>
    <col min="2820" max="2821" width="10.140625" style="825" customWidth="1"/>
    <col min="2822" max="2822" width="9" style="825" bestFit="1" customWidth="1"/>
    <col min="2823" max="2823" width="11.28515625" style="825" customWidth="1"/>
    <col min="2824" max="2824" width="10.5703125" style="825" customWidth="1"/>
    <col min="2825" max="2825" width="9" style="825" bestFit="1" customWidth="1"/>
    <col min="2826" max="2826" width="11" style="825" customWidth="1"/>
    <col min="2827" max="2827" width="9.42578125" style="825" customWidth="1"/>
    <col min="2828" max="2828" width="9" style="825" bestFit="1" customWidth="1"/>
    <col min="2829" max="2829" width="10.28515625" style="825" customWidth="1"/>
    <col min="2830" max="2830" width="10.140625" style="825" customWidth="1"/>
    <col min="2831" max="2831" width="9" style="825" customWidth="1"/>
    <col min="2832" max="2832" width="10" style="825" customWidth="1"/>
    <col min="2833" max="2833" width="10.5703125" style="825" customWidth="1"/>
    <col min="2834" max="2834" width="9" style="825" bestFit="1" customWidth="1"/>
    <col min="2835" max="3072" width="9.140625" style="825"/>
    <col min="3073" max="3073" width="5.42578125" style="825" customWidth="1"/>
    <col min="3074" max="3074" width="57" style="825" customWidth="1"/>
    <col min="3075" max="3075" width="7.5703125" style="825" customWidth="1"/>
    <col min="3076" max="3077" width="10.140625" style="825" customWidth="1"/>
    <col min="3078" max="3078" width="9" style="825" bestFit="1" customWidth="1"/>
    <col min="3079" max="3079" width="11.28515625" style="825" customWidth="1"/>
    <col min="3080" max="3080" width="10.5703125" style="825" customWidth="1"/>
    <col min="3081" max="3081" width="9" style="825" bestFit="1" customWidth="1"/>
    <col min="3082" max="3082" width="11" style="825" customWidth="1"/>
    <col min="3083" max="3083" width="9.42578125" style="825" customWidth="1"/>
    <col min="3084" max="3084" width="9" style="825" bestFit="1" customWidth="1"/>
    <col min="3085" max="3085" width="10.28515625" style="825" customWidth="1"/>
    <col min="3086" max="3086" width="10.140625" style="825" customWidth="1"/>
    <col min="3087" max="3087" width="9" style="825" customWidth="1"/>
    <col min="3088" max="3088" width="10" style="825" customWidth="1"/>
    <col min="3089" max="3089" width="10.5703125" style="825" customWidth="1"/>
    <col min="3090" max="3090" width="9" style="825" bestFit="1" customWidth="1"/>
    <col min="3091" max="3328" width="9.140625" style="825"/>
    <col min="3329" max="3329" width="5.42578125" style="825" customWidth="1"/>
    <col min="3330" max="3330" width="57" style="825" customWidth="1"/>
    <col min="3331" max="3331" width="7.5703125" style="825" customWidth="1"/>
    <col min="3332" max="3333" width="10.140625" style="825" customWidth="1"/>
    <col min="3334" max="3334" width="9" style="825" bestFit="1" customWidth="1"/>
    <col min="3335" max="3335" width="11.28515625" style="825" customWidth="1"/>
    <col min="3336" max="3336" width="10.5703125" style="825" customWidth="1"/>
    <col min="3337" max="3337" width="9" style="825" bestFit="1" customWidth="1"/>
    <col min="3338" max="3338" width="11" style="825" customWidth="1"/>
    <col min="3339" max="3339" width="9.42578125" style="825" customWidth="1"/>
    <col min="3340" max="3340" width="9" style="825" bestFit="1" customWidth="1"/>
    <col min="3341" max="3341" width="10.28515625" style="825" customWidth="1"/>
    <col min="3342" max="3342" width="10.140625" style="825" customWidth="1"/>
    <col min="3343" max="3343" width="9" style="825" customWidth="1"/>
    <col min="3344" max="3344" width="10" style="825" customWidth="1"/>
    <col min="3345" max="3345" width="10.5703125" style="825" customWidth="1"/>
    <col min="3346" max="3346" width="9" style="825" bestFit="1" customWidth="1"/>
    <col min="3347" max="3584" width="9.140625" style="825"/>
    <col min="3585" max="3585" width="5.42578125" style="825" customWidth="1"/>
    <col min="3586" max="3586" width="57" style="825" customWidth="1"/>
    <col min="3587" max="3587" width="7.5703125" style="825" customWidth="1"/>
    <col min="3588" max="3589" width="10.140625" style="825" customWidth="1"/>
    <col min="3590" max="3590" width="9" style="825" bestFit="1" customWidth="1"/>
    <col min="3591" max="3591" width="11.28515625" style="825" customWidth="1"/>
    <col min="3592" max="3592" width="10.5703125" style="825" customWidth="1"/>
    <col min="3593" max="3593" width="9" style="825" bestFit="1" customWidth="1"/>
    <col min="3594" max="3594" width="11" style="825" customWidth="1"/>
    <col min="3595" max="3595" width="9.42578125" style="825" customWidth="1"/>
    <col min="3596" max="3596" width="9" style="825" bestFit="1" customWidth="1"/>
    <col min="3597" max="3597" width="10.28515625" style="825" customWidth="1"/>
    <col min="3598" max="3598" width="10.140625" style="825" customWidth="1"/>
    <col min="3599" max="3599" width="9" style="825" customWidth="1"/>
    <col min="3600" max="3600" width="10" style="825" customWidth="1"/>
    <col min="3601" max="3601" width="10.5703125" style="825" customWidth="1"/>
    <col min="3602" max="3602" width="9" style="825" bestFit="1" customWidth="1"/>
    <col min="3603" max="3840" width="9.140625" style="825"/>
    <col min="3841" max="3841" width="5.42578125" style="825" customWidth="1"/>
    <col min="3842" max="3842" width="57" style="825" customWidth="1"/>
    <col min="3843" max="3843" width="7.5703125" style="825" customWidth="1"/>
    <col min="3844" max="3845" width="10.140625" style="825" customWidth="1"/>
    <col min="3846" max="3846" width="9" style="825" bestFit="1" customWidth="1"/>
    <col min="3847" max="3847" width="11.28515625" style="825" customWidth="1"/>
    <col min="3848" max="3848" width="10.5703125" style="825" customWidth="1"/>
    <col min="3849" max="3849" width="9" style="825" bestFit="1" customWidth="1"/>
    <col min="3850" max="3850" width="11" style="825" customWidth="1"/>
    <col min="3851" max="3851" width="9.42578125" style="825" customWidth="1"/>
    <col min="3852" max="3852" width="9" style="825" bestFit="1" customWidth="1"/>
    <col min="3853" max="3853" width="10.28515625" style="825" customWidth="1"/>
    <col min="3854" max="3854" width="10.140625" style="825" customWidth="1"/>
    <col min="3855" max="3855" width="9" style="825" customWidth="1"/>
    <col min="3856" max="3856" width="10" style="825" customWidth="1"/>
    <col min="3857" max="3857" width="10.5703125" style="825" customWidth="1"/>
    <col min="3858" max="3858" width="9" style="825" bestFit="1" customWidth="1"/>
    <col min="3859" max="4096" width="9.140625" style="825"/>
    <col min="4097" max="4097" width="5.42578125" style="825" customWidth="1"/>
    <col min="4098" max="4098" width="57" style="825" customWidth="1"/>
    <col min="4099" max="4099" width="7.5703125" style="825" customWidth="1"/>
    <col min="4100" max="4101" width="10.140625" style="825" customWidth="1"/>
    <col min="4102" max="4102" width="9" style="825" bestFit="1" customWidth="1"/>
    <col min="4103" max="4103" width="11.28515625" style="825" customWidth="1"/>
    <col min="4104" max="4104" width="10.5703125" style="825" customWidth="1"/>
    <col min="4105" max="4105" width="9" style="825" bestFit="1" customWidth="1"/>
    <col min="4106" max="4106" width="11" style="825" customWidth="1"/>
    <col min="4107" max="4107" width="9.42578125" style="825" customWidth="1"/>
    <col min="4108" max="4108" width="9" style="825" bestFit="1" customWidth="1"/>
    <col min="4109" max="4109" width="10.28515625" style="825" customWidth="1"/>
    <col min="4110" max="4110" width="10.140625" style="825" customWidth="1"/>
    <col min="4111" max="4111" width="9" style="825" customWidth="1"/>
    <col min="4112" max="4112" width="10" style="825" customWidth="1"/>
    <col min="4113" max="4113" width="10.5703125" style="825" customWidth="1"/>
    <col min="4114" max="4114" width="9" style="825" bestFit="1" customWidth="1"/>
    <col min="4115" max="4352" width="9.140625" style="825"/>
    <col min="4353" max="4353" width="5.42578125" style="825" customWidth="1"/>
    <col min="4354" max="4354" width="57" style="825" customWidth="1"/>
    <col min="4355" max="4355" width="7.5703125" style="825" customWidth="1"/>
    <col min="4356" max="4357" width="10.140625" style="825" customWidth="1"/>
    <col min="4358" max="4358" width="9" style="825" bestFit="1" customWidth="1"/>
    <col min="4359" max="4359" width="11.28515625" style="825" customWidth="1"/>
    <col min="4360" max="4360" width="10.5703125" style="825" customWidth="1"/>
    <col min="4361" max="4361" width="9" style="825" bestFit="1" customWidth="1"/>
    <col min="4362" max="4362" width="11" style="825" customWidth="1"/>
    <col min="4363" max="4363" width="9.42578125" style="825" customWidth="1"/>
    <col min="4364" max="4364" width="9" style="825" bestFit="1" customWidth="1"/>
    <col min="4365" max="4365" width="10.28515625" style="825" customWidth="1"/>
    <col min="4366" max="4366" width="10.140625" style="825" customWidth="1"/>
    <col min="4367" max="4367" width="9" style="825" customWidth="1"/>
    <col min="4368" max="4368" width="10" style="825" customWidth="1"/>
    <col min="4369" max="4369" width="10.5703125" style="825" customWidth="1"/>
    <col min="4370" max="4370" width="9" style="825" bestFit="1" customWidth="1"/>
    <col min="4371" max="4608" width="9.140625" style="825"/>
    <col min="4609" max="4609" width="5.42578125" style="825" customWidth="1"/>
    <col min="4610" max="4610" width="57" style="825" customWidth="1"/>
    <col min="4611" max="4611" width="7.5703125" style="825" customWidth="1"/>
    <col min="4612" max="4613" width="10.140625" style="825" customWidth="1"/>
    <col min="4614" max="4614" width="9" style="825" bestFit="1" customWidth="1"/>
    <col min="4615" max="4615" width="11.28515625" style="825" customWidth="1"/>
    <col min="4616" max="4616" width="10.5703125" style="825" customWidth="1"/>
    <col min="4617" max="4617" width="9" style="825" bestFit="1" customWidth="1"/>
    <col min="4618" max="4618" width="11" style="825" customWidth="1"/>
    <col min="4619" max="4619" width="9.42578125" style="825" customWidth="1"/>
    <col min="4620" max="4620" width="9" style="825" bestFit="1" customWidth="1"/>
    <col min="4621" max="4621" width="10.28515625" style="825" customWidth="1"/>
    <col min="4622" max="4622" width="10.140625" style="825" customWidth="1"/>
    <col min="4623" max="4623" width="9" style="825" customWidth="1"/>
    <col min="4624" max="4624" width="10" style="825" customWidth="1"/>
    <col min="4625" max="4625" width="10.5703125" style="825" customWidth="1"/>
    <col min="4626" max="4626" width="9" style="825" bestFit="1" customWidth="1"/>
    <col min="4627" max="4864" width="9.140625" style="825"/>
    <col min="4865" max="4865" width="5.42578125" style="825" customWidth="1"/>
    <col min="4866" max="4866" width="57" style="825" customWidth="1"/>
    <col min="4867" max="4867" width="7.5703125" style="825" customWidth="1"/>
    <col min="4868" max="4869" width="10.140625" style="825" customWidth="1"/>
    <col min="4870" max="4870" width="9" style="825" bestFit="1" customWidth="1"/>
    <col min="4871" max="4871" width="11.28515625" style="825" customWidth="1"/>
    <col min="4872" max="4872" width="10.5703125" style="825" customWidth="1"/>
    <col min="4873" max="4873" width="9" style="825" bestFit="1" customWidth="1"/>
    <col min="4874" max="4874" width="11" style="825" customWidth="1"/>
    <col min="4875" max="4875" width="9.42578125" style="825" customWidth="1"/>
    <col min="4876" max="4876" width="9" style="825" bestFit="1" customWidth="1"/>
    <col min="4877" max="4877" width="10.28515625" style="825" customWidth="1"/>
    <col min="4878" max="4878" width="10.140625" style="825" customWidth="1"/>
    <col min="4879" max="4879" width="9" style="825" customWidth="1"/>
    <col min="4880" max="4880" width="10" style="825" customWidth="1"/>
    <col min="4881" max="4881" width="10.5703125" style="825" customWidth="1"/>
    <col min="4882" max="4882" width="9" style="825" bestFit="1" customWidth="1"/>
    <col min="4883" max="5120" width="9.140625" style="825"/>
    <col min="5121" max="5121" width="5.42578125" style="825" customWidth="1"/>
    <col min="5122" max="5122" width="57" style="825" customWidth="1"/>
    <col min="5123" max="5123" width="7.5703125" style="825" customWidth="1"/>
    <col min="5124" max="5125" width="10.140625" style="825" customWidth="1"/>
    <col min="5126" max="5126" width="9" style="825" bestFit="1" customWidth="1"/>
    <col min="5127" max="5127" width="11.28515625" style="825" customWidth="1"/>
    <col min="5128" max="5128" width="10.5703125" style="825" customWidth="1"/>
    <col min="5129" max="5129" width="9" style="825" bestFit="1" customWidth="1"/>
    <col min="5130" max="5130" width="11" style="825" customWidth="1"/>
    <col min="5131" max="5131" width="9.42578125" style="825" customWidth="1"/>
    <col min="5132" max="5132" width="9" style="825" bestFit="1" customWidth="1"/>
    <col min="5133" max="5133" width="10.28515625" style="825" customWidth="1"/>
    <col min="5134" max="5134" width="10.140625" style="825" customWidth="1"/>
    <col min="5135" max="5135" width="9" style="825" customWidth="1"/>
    <col min="5136" max="5136" width="10" style="825" customWidth="1"/>
    <col min="5137" max="5137" width="10.5703125" style="825" customWidth="1"/>
    <col min="5138" max="5138" width="9" style="825" bestFit="1" customWidth="1"/>
    <col min="5139" max="5376" width="9.140625" style="825"/>
    <col min="5377" max="5377" width="5.42578125" style="825" customWidth="1"/>
    <col min="5378" max="5378" width="57" style="825" customWidth="1"/>
    <col min="5379" max="5379" width="7.5703125" style="825" customWidth="1"/>
    <col min="5380" max="5381" width="10.140625" style="825" customWidth="1"/>
    <col min="5382" max="5382" width="9" style="825" bestFit="1" customWidth="1"/>
    <col min="5383" max="5383" width="11.28515625" style="825" customWidth="1"/>
    <col min="5384" max="5384" width="10.5703125" style="825" customWidth="1"/>
    <col min="5385" max="5385" width="9" style="825" bestFit="1" customWidth="1"/>
    <col min="5386" max="5386" width="11" style="825" customWidth="1"/>
    <col min="5387" max="5387" width="9.42578125" style="825" customWidth="1"/>
    <col min="5388" max="5388" width="9" style="825" bestFit="1" customWidth="1"/>
    <col min="5389" max="5389" width="10.28515625" style="825" customWidth="1"/>
    <col min="5390" max="5390" width="10.140625" style="825" customWidth="1"/>
    <col min="5391" max="5391" width="9" style="825" customWidth="1"/>
    <col min="5392" max="5392" width="10" style="825" customWidth="1"/>
    <col min="5393" max="5393" width="10.5703125" style="825" customWidth="1"/>
    <col min="5394" max="5394" width="9" style="825" bestFit="1" customWidth="1"/>
    <col min="5395" max="5632" width="9.140625" style="825"/>
    <col min="5633" max="5633" width="5.42578125" style="825" customWidth="1"/>
    <col min="5634" max="5634" width="57" style="825" customWidth="1"/>
    <col min="5635" max="5635" width="7.5703125" style="825" customWidth="1"/>
    <col min="5636" max="5637" width="10.140625" style="825" customWidth="1"/>
    <col min="5638" max="5638" width="9" style="825" bestFit="1" customWidth="1"/>
    <col min="5639" max="5639" width="11.28515625" style="825" customWidth="1"/>
    <col min="5640" max="5640" width="10.5703125" style="825" customWidth="1"/>
    <col min="5641" max="5641" width="9" style="825" bestFit="1" customWidth="1"/>
    <col min="5642" max="5642" width="11" style="825" customWidth="1"/>
    <col min="5643" max="5643" width="9.42578125" style="825" customWidth="1"/>
    <col min="5644" max="5644" width="9" style="825" bestFit="1" customWidth="1"/>
    <col min="5645" max="5645" width="10.28515625" style="825" customWidth="1"/>
    <col min="5646" max="5646" width="10.140625" style="825" customWidth="1"/>
    <col min="5647" max="5647" width="9" style="825" customWidth="1"/>
    <col min="5648" max="5648" width="10" style="825" customWidth="1"/>
    <col min="5649" max="5649" width="10.5703125" style="825" customWidth="1"/>
    <col min="5650" max="5650" width="9" style="825" bestFit="1" customWidth="1"/>
    <col min="5651" max="5888" width="9.140625" style="825"/>
    <col min="5889" max="5889" width="5.42578125" style="825" customWidth="1"/>
    <col min="5890" max="5890" width="57" style="825" customWidth="1"/>
    <col min="5891" max="5891" width="7.5703125" style="825" customWidth="1"/>
    <col min="5892" max="5893" width="10.140625" style="825" customWidth="1"/>
    <col min="5894" max="5894" width="9" style="825" bestFit="1" customWidth="1"/>
    <col min="5895" max="5895" width="11.28515625" style="825" customWidth="1"/>
    <col min="5896" max="5896" width="10.5703125" style="825" customWidth="1"/>
    <col min="5897" max="5897" width="9" style="825" bestFit="1" customWidth="1"/>
    <col min="5898" max="5898" width="11" style="825" customWidth="1"/>
    <col min="5899" max="5899" width="9.42578125" style="825" customWidth="1"/>
    <col min="5900" max="5900" width="9" style="825" bestFit="1" customWidth="1"/>
    <col min="5901" max="5901" width="10.28515625" style="825" customWidth="1"/>
    <col min="5902" max="5902" width="10.140625" style="825" customWidth="1"/>
    <col min="5903" max="5903" width="9" style="825" customWidth="1"/>
    <col min="5904" max="5904" width="10" style="825" customWidth="1"/>
    <col min="5905" max="5905" width="10.5703125" style="825" customWidth="1"/>
    <col min="5906" max="5906" width="9" style="825" bestFit="1" customWidth="1"/>
    <col min="5907" max="6144" width="9.140625" style="825"/>
    <col min="6145" max="6145" width="5.42578125" style="825" customWidth="1"/>
    <col min="6146" max="6146" width="57" style="825" customWidth="1"/>
    <col min="6147" max="6147" width="7.5703125" style="825" customWidth="1"/>
    <col min="6148" max="6149" width="10.140625" style="825" customWidth="1"/>
    <col min="6150" max="6150" width="9" style="825" bestFit="1" customWidth="1"/>
    <col min="6151" max="6151" width="11.28515625" style="825" customWidth="1"/>
    <col min="6152" max="6152" width="10.5703125" style="825" customWidth="1"/>
    <col min="6153" max="6153" width="9" style="825" bestFit="1" customWidth="1"/>
    <col min="6154" max="6154" width="11" style="825" customWidth="1"/>
    <col min="6155" max="6155" width="9.42578125" style="825" customWidth="1"/>
    <col min="6156" max="6156" width="9" style="825" bestFit="1" customWidth="1"/>
    <col min="6157" max="6157" width="10.28515625" style="825" customWidth="1"/>
    <col min="6158" max="6158" width="10.140625" style="825" customWidth="1"/>
    <col min="6159" max="6159" width="9" style="825" customWidth="1"/>
    <col min="6160" max="6160" width="10" style="825" customWidth="1"/>
    <col min="6161" max="6161" width="10.5703125" style="825" customWidth="1"/>
    <col min="6162" max="6162" width="9" style="825" bestFit="1" customWidth="1"/>
    <col min="6163" max="6400" width="9.140625" style="825"/>
    <col min="6401" max="6401" width="5.42578125" style="825" customWidth="1"/>
    <col min="6402" max="6402" width="57" style="825" customWidth="1"/>
    <col min="6403" max="6403" width="7.5703125" style="825" customWidth="1"/>
    <col min="6404" max="6405" width="10.140625" style="825" customWidth="1"/>
    <col min="6406" max="6406" width="9" style="825" bestFit="1" customWidth="1"/>
    <col min="6407" max="6407" width="11.28515625" style="825" customWidth="1"/>
    <col min="6408" max="6408" width="10.5703125" style="825" customWidth="1"/>
    <col min="6409" max="6409" width="9" style="825" bestFit="1" customWidth="1"/>
    <col min="6410" max="6410" width="11" style="825" customWidth="1"/>
    <col min="6411" max="6411" width="9.42578125" style="825" customWidth="1"/>
    <col min="6412" max="6412" width="9" style="825" bestFit="1" customWidth="1"/>
    <col min="6413" max="6413" width="10.28515625" style="825" customWidth="1"/>
    <col min="6414" max="6414" width="10.140625" style="825" customWidth="1"/>
    <col min="6415" max="6415" width="9" style="825" customWidth="1"/>
    <col min="6416" max="6416" width="10" style="825" customWidth="1"/>
    <col min="6417" max="6417" width="10.5703125" style="825" customWidth="1"/>
    <col min="6418" max="6418" width="9" style="825" bestFit="1" customWidth="1"/>
    <col min="6419" max="6656" width="9.140625" style="825"/>
    <col min="6657" max="6657" width="5.42578125" style="825" customWidth="1"/>
    <col min="6658" max="6658" width="57" style="825" customWidth="1"/>
    <col min="6659" max="6659" width="7.5703125" style="825" customWidth="1"/>
    <col min="6660" max="6661" width="10.140625" style="825" customWidth="1"/>
    <col min="6662" max="6662" width="9" style="825" bestFit="1" customWidth="1"/>
    <col min="6663" max="6663" width="11.28515625" style="825" customWidth="1"/>
    <col min="6664" max="6664" width="10.5703125" style="825" customWidth="1"/>
    <col min="6665" max="6665" width="9" style="825" bestFit="1" customWidth="1"/>
    <col min="6666" max="6666" width="11" style="825" customWidth="1"/>
    <col min="6667" max="6667" width="9.42578125" style="825" customWidth="1"/>
    <col min="6668" max="6668" width="9" style="825" bestFit="1" customWidth="1"/>
    <col min="6669" max="6669" width="10.28515625" style="825" customWidth="1"/>
    <col min="6670" max="6670" width="10.140625" style="825" customWidth="1"/>
    <col min="6671" max="6671" width="9" style="825" customWidth="1"/>
    <col min="6672" max="6672" width="10" style="825" customWidth="1"/>
    <col min="6673" max="6673" width="10.5703125" style="825" customWidth="1"/>
    <col min="6674" max="6674" width="9" style="825" bestFit="1" customWidth="1"/>
    <col min="6675" max="6912" width="9.140625" style="825"/>
    <col min="6913" max="6913" width="5.42578125" style="825" customWidth="1"/>
    <col min="6914" max="6914" width="57" style="825" customWidth="1"/>
    <col min="6915" max="6915" width="7.5703125" style="825" customWidth="1"/>
    <col min="6916" max="6917" width="10.140625" style="825" customWidth="1"/>
    <col min="6918" max="6918" width="9" style="825" bestFit="1" customWidth="1"/>
    <col min="6919" max="6919" width="11.28515625" style="825" customWidth="1"/>
    <col min="6920" max="6920" width="10.5703125" style="825" customWidth="1"/>
    <col min="6921" max="6921" width="9" style="825" bestFit="1" customWidth="1"/>
    <col min="6922" max="6922" width="11" style="825" customWidth="1"/>
    <col min="6923" max="6923" width="9.42578125" style="825" customWidth="1"/>
    <col min="6924" max="6924" width="9" style="825" bestFit="1" customWidth="1"/>
    <col min="6925" max="6925" width="10.28515625" style="825" customWidth="1"/>
    <col min="6926" max="6926" width="10.140625" style="825" customWidth="1"/>
    <col min="6927" max="6927" width="9" style="825" customWidth="1"/>
    <col min="6928" max="6928" width="10" style="825" customWidth="1"/>
    <col min="6929" max="6929" width="10.5703125" style="825" customWidth="1"/>
    <col min="6930" max="6930" width="9" style="825" bestFit="1" customWidth="1"/>
    <col min="6931" max="7168" width="9.140625" style="825"/>
    <col min="7169" max="7169" width="5.42578125" style="825" customWidth="1"/>
    <col min="7170" max="7170" width="57" style="825" customWidth="1"/>
    <col min="7171" max="7171" width="7.5703125" style="825" customWidth="1"/>
    <col min="7172" max="7173" width="10.140625" style="825" customWidth="1"/>
    <col min="7174" max="7174" width="9" style="825" bestFit="1" customWidth="1"/>
    <col min="7175" max="7175" width="11.28515625" style="825" customWidth="1"/>
    <col min="7176" max="7176" width="10.5703125" style="825" customWidth="1"/>
    <col min="7177" max="7177" width="9" style="825" bestFit="1" customWidth="1"/>
    <col min="7178" max="7178" width="11" style="825" customWidth="1"/>
    <col min="7179" max="7179" width="9.42578125" style="825" customWidth="1"/>
    <col min="7180" max="7180" width="9" style="825" bestFit="1" customWidth="1"/>
    <col min="7181" max="7181" width="10.28515625" style="825" customWidth="1"/>
    <col min="7182" max="7182" width="10.140625" style="825" customWidth="1"/>
    <col min="7183" max="7183" width="9" style="825" customWidth="1"/>
    <col min="7184" max="7184" width="10" style="825" customWidth="1"/>
    <col min="7185" max="7185" width="10.5703125" style="825" customWidth="1"/>
    <col min="7186" max="7186" width="9" style="825" bestFit="1" customWidth="1"/>
    <col min="7187" max="7424" width="9.140625" style="825"/>
    <col min="7425" max="7425" width="5.42578125" style="825" customWidth="1"/>
    <col min="7426" max="7426" width="57" style="825" customWidth="1"/>
    <col min="7427" max="7427" width="7.5703125" style="825" customWidth="1"/>
    <col min="7428" max="7429" width="10.140625" style="825" customWidth="1"/>
    <col min="7430" max="7430" width="9" style="825" bestFit="1" customWidth="1"/>
    <col min="7431" max="7431" width="11.28515625" style="825" customWidth="1"/>
    <col min="7432" max="7432" width="10.5703125" style="825" customWidth="1"/>
    <col min="7433" max="7433" width="9" style="825" bestFit="1" customWidth="1"/>
    <col min="7434" max="7434" width="11" style="825" customWidth="1"/>
    <col min="7435" max="7435" width="9.42578125" style="825" customWidth="1"/>
    <col min="7436" max="7436" width="9" style="825" bestFit="1" customWidth="1"/>
    <col min="7437" max="7437" width="10.28515625" style="825" customWidth="1"/>
    <col min="7438" max="7438" width="10.140625" style="825" customWidth="1"/>
    <col min="7439" max="7439" width="9" style="825" customWidth="1"/>
    <col min="7440" max="7440" width="10" style="825" customWidth="1"/>
    <col min="7441" max="7441" width="10.5703125" style="825" customWidth="1"/>
    <col min="7442" max="7442" width="9" style="825" bestFit="1" customWidth="1"/>
    <col min="7443" max="7680" width="9.140625" style="825"/>
    <col min="7681" max="7681" width="5.42578125" style="825" customWidth="1"/>
    <col min="7682" max="7682" width="57" style="825" customWidth="1"/>
    <col min="7683" max="7683" width="7.5703125" style="825" customWidth="1"/>
    <col min="7684" max="7685" width="10.140625" style="825" customWidth="1"/>
    <col min="7686" max="7686" width="9" style="825" bestFit="1" customWidth="1"/>
    <col min="7687" max="7687" width="11.28515625" style="825" customWidth="1"/>
    <col min="7688" max="7688" width="10.5703125" style="825" customWidth="1"/>
    <col min="7689" max="7689" width="9" style="825" bestFit="1" customWidth="1"/>
    <col min="7690" max="7690" width="11" style="825" customWidth="1"/>
    <col min="7691" max="7691" width="9.42578125" style="825" customWidth="1"/>
    <col min="7692" max="7692" width="9" style="825" bestFit="1" customWidth="1"/>
    <col min="7693" max="7693" width="10.28515625" style="825" customWidth="1"/>
    <col min="7694" max="7694" width="10.140625" style="825" customWidth="1"/>
    <col min="7695" max="7695" width="9" style="825" customWidth="1"/>
    <col min="7696" max="7696" width="10" style="825" customWidth="1"/>
    <col min="7697" max="7697" width="10.5703125" style="825" customWidth="1"/>
    <col min="7698" max="7698" width="9" style="825" bestFit="1" customWidth="1"/>
    <col min="7699" max="7936" width="9.140625" style="825"/>
    <col min="7937" max="7937" width="5.42578125" style="825" customWidth="1"/>
    <col min="7938" max="7938" width="57" style="825" customWidth="1"/>
    <col min="7939" max="7939" width="7.5703125" style="825" customWidth="1"/>
    <col min="7940" max="7941" width="10.140625" style="825" customWidth="1"/>
    <col min="7942" max="7942" width="9" style="825" bestFit="1" customWidth="1"/>
    <col min="7943" max="7943" width="11.28515625" style="825" customWidth="1"/>
    <col min="7944" max="7944" width="10.5703125" style="825" customWidth="1"/>
    <col min="7945" max="7945" width="9" style="825" bestFit="1" customWidth="1"/>
    <col min="7946" max="7946" width="11" style="825" customWidth="1"/>
    <col min="7947" max="7947" width="9.42578125" style="825" customWidth="1"/>
    <col min="7948" max="7948" width="9" style="825" bestFit="1" customWidth="1"/>
    <col min="7949" max="7949" width="10.28515625" style="825" customWidth="1"/>
    <col min="7950" max="7950" width="10.140625" style="825" customWidth="1"/>
    <col min="7951" max="7951" width="9" style="825" customWidth="1"/>
    <col min="7952" max="7952" width="10" style="825" customWidth="1"/>
    <col min="7953" max="7953" width="10.5703125" style="825" customWidth="1"/>
    <col min="7954" max="7954" width="9" style="825" bestFit="1" customWidth="1"/>
    <col min="7955" max="8192" width="9.140625" style="825"/>
    <col min="8193" max="8193" width="5.42578125" style="825" customWidth="1"/>
    <col min="8194" max="8194" width="57" style="825" customWidth="1"/>
    <col min="8195" max="8195" width="7.5703125" style="825" customWidth="1"/>
    <col min="8196" max="8197" width="10.140625" style="825" customWidth="1"/>
    <col min="8198" max="8198" width="9" style="825" bestFit="1" customWidth="1"/>
    <col min="8199" max="8199" width="11.28515625" style="825" customWidth="1"/>
    <col min="8200" max="8200" width="10.5703125" style="825" customWidth="1"/>
    <col min="8201" max="8201" width="9" style="825" bestFit="1" customWidth="1"/>
    <col min="8202" max="8202" width="11" style="825" customWidth="1"/>
    <col min="8203" max="8203" width="9.42578125" style="825" customWidth="1"/>
    <col min="8204" max="8204" width="9" style="825" bestFit="1" customWidth="1"/>
    <col min="8205" max="8205" width="10.28515625" style="825" customWidth="1"/>
    <col min="8206" max="8206" width="10.140625" style="825" customWidth="1"/>
    <col min="8207" max="8207" width="9" style="825" customWidth="1"/>
    <col min="8208" max="8208" width="10" style="825" customWidth="1"/>
    <col min="8209" max="8209" width="10.5703125" style="825" customWidth="1"/>
    <col min="8210" max="8210" width="9" style="825" bestFit="1" customWidth="1"/>
    <col min="8211" max="8448" width="9.140625" style="825"/>
    <col min="8449" max="8449" width="5.42578125" style="825" customWidth="1"/>
    <col min="8450" max="8450" width="57" style="825" customWidth="1"/>
    <col min="8451" max="8451" width="7.5703125" style="825" customWidth="1"/>
    <col min="8452" max="8453" width="10.140625" style="825" customWidth="1"/>
    <col min="8454" max="8454" width="9" style="825" bestFit="1" customWidth="1"/>
    <col min="8455" max="8455" width="11.28515625" style="825" customWidth="1"/>
    <col min="8456" max="8456" width="10.5703125" style="825" customWidth="1"/>
    <col min="8457" max="8457" width="9" style="825" bestFit="1" customWidth="1"/>
    <col min="8458" max="8458" width="11" style="825" customWidth="1"/>
    <col min="8459" max="8459" width="9.42578125" style="825" customWidth="1"/>
    <col min="8460" max="8460" width="9" style="825" bestFit="1" customWidth="1"/>
    <col min="8461" max="8461" width="10.28515625" style="825" customWidth="1"/>
    <col min="8462" max="8462" width="10.140625" style="825" customWidth="1"/>
    <col min="8463" max="8463" width="9" style="825" customWidth="1"/>
    <col min="8464" max="8464" width="10" style="825" customWidth="1"/>
    <col min="8465" max="8465" width="10.5703125" style="825" customWidth="1"/>
    <col min="8466" max="8466" width="9" style="825" bestFit="1" customWidth="1"/>
    <col min="8467" max="8704" width="9.140625" style="825"/>
    <col min="8705" max="8705" width="5.42578125" style="825" customWidth="1"/>
    <col min="8706" max="8706" width="57" style="825" customWidth="1"/>
    <col min="8707" max="8707" width="7.5703125" style="825" customWidth="1"/>
    <col min="8708" max="8709" width="10.140625" style="825" customWidth="1"/>
    <col min="8710" max="8710" width="9" style="825" bestFit="1" customWidth="1"/>
    <col min="8711" max="8711" width="11.28515625" style="825" customWidth="1"/>
    <col min="8712" max="8712" width="10.5703125" style="825" customWidth="1"/>
    <col min="8713" max="8713" width="9" style="825" bestFit="1" customWidth="1"/>
    <col min="8714" max="8714" width="11" style="825" customWidth="1"/>
    <col min="8715" max="8715" width="9.42578125" style="825" customWidth="1"/>
    <col min="8716" max="8716" width="9" style="825" bestFit="1" customWidth="1"/>
    <col min="8717" max="8717" width="10.28515625" style="825" customWidth="1"/>
    <col min="8718" max="8718" width="10.140625" style="825" customWidth="1"/>
    <col min="8719" max="8719" width="9" style="825" customWidth="1"/>
    <col min="8720" max="8720" width="10" style="825" customWidth="1"/>
    <col min="8721" max="8721" width="10.5703125" style="825" customWidth="1"/>
    <col min="8722" max="8722" width="9" style="825" bestFit="1" customWidth="1"/>
    <col min="8723" max="8960" width="9.140625" style="825"/>
    <col min="8961" max="8961" width="5.42578125" style="825" customWidth="1"/>
    <col min="8962" max="8962" width="57" style="825" customWidth="1"/>
    <col min="8963" max="8963" width="7.5703125" style="825" customWidth="1"/>
    <col min="8964" max="8965" width="10.140625" style="825" customWidth="1"/>
    <col min="8966" max="8966" width="9" style="825" bestFit="1" customWidth="1"/>
    <col min="8967" max="8967" width="11.28515625" style="825" customWidth="1"/>
    <col min="8968" max="8968" width="10.5703125" style="825" customWidth="1"/>
    <col min="8969" max="8969" width="9" style="825" bestFit="1" customWidth="1"/>
    <col min="8970" max="8970" width="11" style="825" customWidth="1"/>
    <col min="8971" max="8971" width="9.42578125" style="825" customWidth="1"/>
    <col min="8972" max="8972" width="9" style="825" bestFit="1" customWidth="1"/>
    <col min="8973" max="8973" width="10.28515625" style="825" customWidth="1"/>
    <col min="8974" max="8974" width="10.140625" style="825" customWidth="1"/>
    <col min="8975" max="8975" width="9" style="825" customWidth="1"/>
    <col min="8976" max="8976" width="10" style="825" customWidth="1"/>
    <col min="8977" max="8977" width="10.5703125" style="825" customWidth="1"/>
    <col min="8978" max="8978" width="9" style="825" bestFit="1" customWidth="1"/>
    <col min="8979" max="9216" width="9.140625" style="825"/>
    <col min="9217" max="9217" width="5.42578125" style="825" customWidth="1"/>
    <col min="9218" max="9218" width="57" style="825" customWidth="1"/>
    <col min="9219" max="9219" width="7.5703125" style="825" customWidth="1"/>
    <col min="9220" max="9221" width="10.140625" style="825" customWidth="1"/>
    <col min="9222" max="9222" width="9" style="825" bestFit="1" customWidth="1"/>
    <col min="9223" max="9223" width="11.28515625" style="825" customWidth="1"/>
    <col min="9224" max="9224" width="10.5703125" style="825" customWidth="1"/>
    <col min="9225" max="9225" width="9" style="825" bestFit="1" customWidth="1"/>
    <col min="9226" max="9226" width="11" style="825" customWidth="1"/>
    <col min="9227" max="9227" width="9.42578125" style="825" customWidth="1"/>
    <col min="9228" max="9228" width="9" style="825" bestFit="1" customWidth="1"/>
    <col min="9229" max="9229" width="10.28515625" style="825" customWidth="1"/>
    <col min="9230" max="9230" width="10.140625" style="825" customWidth="1"/>
    <col min="9231" max="9231" width="9" style="825" customWidth="1"/>
    <col min="9232" max="9232" width="10" style="825" customWidth="1"/>
    <col min="9233" max="9233" width="10.5703125" style="825" customWidth="1"/>
    <col min="9234" max="9234" width="9" style="825" bestFit="1" customWidth="1"/>
    <col min="9235" max="9472" width="9.140625" style="825"/>
    <col min="9473" max="9473" width="5.42578125" style="825" customWidth="1"/>
    <col min="9474" max="9474" width="57" style="825" customWidth="1"/>
    <col min="9475" max="9475" width="7.5703125" style="825" customWidth="1"/>
    <col min="9476" max="9477" width="10.140625" style="825" customWidth="1"/>
    <col min="9478" max="9478" width="9" style="825" bestFit="1" customWidth="1"/>
    <col min="9479" max="9479" width="11.28515625" style="825" customWidth="1"/>
    <col min="9480" max="9480" width="10.5703125" style="825" customWidth="1"/>
    <col min="9481" max="9481" width="9" style="825" bestFit="1" customWidth="1"/>
    <col min="9482" max="9482" width="11" style="825" customWidth="1"/>
    <col min="9483" max="9483" width="9.42578125" style="825" customWidth="1"/>
    <col min="9484" max="9484" width="9" style="825" bestFit="1" customWidth="1"/>
    <col min="9485" max="9485" width="10.28515625" style="825" customWidth="1"/>
    <col min="9486" max="9486" width="10.140625" style="825" customWidth="1"/>
    <col min="9487" max="9487" width="9" style="825" customWidth="1"/>
    <col min="9488" max="9488" width="10" style="825" customWidth="1"/>
    <col min="9489" max="9489" width="10.5703125" style="825" customWidth="1"/>
    <col min="9490" max="9490" width="9" style="825" bestFit="1" customWidth="1"/>
    <col min="9491" max="9728" width="9.140625" style="825"/>
    <col min="9729" max="9729" width="5.42578125" style="825" customWidth="1"/>
    <col min="9730" max="9730" width="57" style="825" customWidth="1"/>
    <col min="9731" max="9731" width="7.5703125" style="825" customWidth="1"/>
    <col min="9732" max="9733" width="10.140625" style="825" customWidth="1"/>
    <col min="9734" max="9734" width="9" style="825" bestFit="1" customWidth="1"/>
    <col min="9735" max="9735" width="11.28515625" style="825" customWidth="1"/>
    <col min="9736" max="9736" width="10.5703125" style="825" customWidth="1"/>
    <col min="9737" max="9737" width="9" style="825" bestFit="1" customWidth="1"/>
    <col min="9738" max="9738" width="11" style="825" customWidth="1"/>
    <col min="9739" max="9739" width="9.42578125" style="825" customWidth="1"/>
    <col min="9740" max="9740" width="9" style="825" bestFit="1" customWidth="1"/>
    <col min="9741" max="9741" width="10.28515625" style="825" customWidth="1"/>
    <col min="9742" max="9742" width="10.140625" style="825" customWidth="1"/>
    <col min="9743" max="9743" width="9" style="825" customWidth="1"/>
    <col min="9744" max="9744" width="10" style="825" customWidth="1"/>
    <col min="9745" max="9745" width="10.5703125" style="825" customWidth="1"/>
    <col min="9746" max="9746" width="9" style="825" bestFit="1" customWidth="1"/>
    <col min="9747" max="9984" width="9.140625" style="825"/>
    <col min="9985" max="9985" width="5.42578125" style="825" customWidth="1"/>
    <col min="9986" max="9986" width="57" style="825" customWidth="1"/>
    <col min="9987" max="9987" width="7.5703125" style="825" customWidth="1"/>
    <col min="9988" max="9989" width="10.140625" style="825" customWidth="1"/>
    <col min="9990" max="9990" width="9" style="825" bestFit="1" customWidth="1"/>
    <col min="9991" max="9991" width="11.28515625" style="825" customWidth="1"/>
    <col min="9992" max="9992" width="10.5703125" style="825" customWidth="1"/>
    <col min="9993" max="9993" width="9" style="825" bestFit="1" customWidth="1"/>
    <col min="9994" max="9994" width="11" style="825" customWidth="1"/>
    <col min="9995" max="9995" width="9.42578125" style="825" customWidth="1"/>
    <col min="9996" max="9996" width="9" style="825" bestFit="1" customWidth="1"/>
    <col min="9997" max="9997" width="10.28515625" style="825" customWidth="1"/>
    <col min="9998" max="9998" width="10.140625" style="825" customWidth="1"/>
    <col min="9999" max="9999" width="9" style="825" customWidth="1"/>
    <col min="10000" max="10000" width="10" style="825" customWidth="1"/>
    <col min="10001" max="10001" width="10.5703125" style="825" customWidth="1"/>
    <col min="10002" max="10002" width="9" style="825" bestFit="1" customWidth="1"/>
    <col min="10003" max="10240" width="9.140625" style="825"/>
    <col min="10241" max="10241" width="5.42578125" style="825" customWidth="1"/>
    <col min="10242" max="10242" width="57" style="825" customWidth="1"/>
    <col min="10243" max="10243" width="7.5703125" style="825" customWidth="1"/>
    <col min="10244" max="10245" width="10.140625" style="825" customWidth="1"/>
    <col min="10246" max="10246" width="9" style="825" bestFit="1" customWidth="1"/>
    <col min="10247" max="10247" width="11.28515625" style="825" customWidth="1"/>
    <col min="10248" max="10248" width="10.5703125" style="825" customWidth="1"/>
    <col min="10249" max="10249" width="9" style="825" bestFit="1" customWidth="1"/>
    <col min="10250" max="10250" width="11" style="825" customWidth="1"/>
    <col min="10251" max="10251" width="9.42578125" style="825" customWidth="1"/>
    <col min="10252" max="10252" width="9" style="825" bestFit="1" customWidth="1"/>
    <col min="10253" max="10253" width="10.28515625" style="825" customWidth="1"/>
    <col min="10254" max="10254" width="10.140625" style="825" customWidth="1"/>
    <col min="10255" max="10255" width="9" style="825" customWidth="1"/>
    <col min="10256" max="10256" width="10" style="825" customWidth="1"/>
    <col min="10257" max="10257" width="10.5703125" style="825" customWidth="1"/>
    <col min="10258" max="10258" width="9" style="825" bestFit="1" customWidth="1"/>
    <col min="10259" max="10496" width="9.140625" style="825"/>
    <col min="10497" max="10497" width="5.42578125" style="825" customWidth="1"/>
    <col min="10498" max="10498" width="57" style="825" customWidth="1"/>
    <col min="10499" max="10499" width="7.5703125" style="825" customWidth="1"/>
    <col min="10500" max="10501" width="10.140625" style="825" customWidth="1"/>
    <col min="10502" max="10502" width="9" style="825" bestFit="1" customWidth="1"/>
    <col min="10503" max="10503" width="11.28515625" style="825" customWidth="1"/>
    <col min="10504" max="10504" width="10.5703125" style="825" customWidth="1"/>
    <col min="10505" max="10505" width="9" style="825" bestFit="1" customWidth="1"/>
    <col min="10506" max="10506" width="11" style="825" customWidth="1"/>
    <col min="10507" max="10507" width="9.42578125" style="825" customWidth="1"/>
    <col min="10508" max="10508" width="9" style="825" bestFit="1" customWidth="1"/>
    <col min="10509" max="10509" width="10.28515625" style="825" customWidth="1"/>
    <col min="10510" max="10510" width="10.140625" style="825" customWidth="1"/>
    <col min="10511" max="10511" width="9" style="825" customWidth="1"/>
    <col min="10512" max="10512" width="10" style="825" customWidth="1"/>
    <col min="10513" max="10513" width="10.5703125" style="825" customWidth="1"/>
    <col min="10514" max="10514" width="9" style="825" bestFit="1" customWidth="1"/>
    <col min="10515" max="10752" width="9.140625" style="825"/>
    <col min="10753" max="10753" width="5.42578125" style="825" customWidth="1"/>
    <col min="10754" max="10754" width="57" style="825" customWidth="1"/>
    <col min="10755" max="10755" width="7.5703125" style="825" customWidth="1"/>
    <col min="10756" max="10757" width="10.140625" style="825" customWidth="1"/>
    <col min="10758" max="10758" width="9" style="825" bestFit="1" customWidth="1"/>
    <col min="10759" max="10759" width="11.28515625" style="825" customWidth="1"/>
    <col min="10760" max="10760" width="10.5703125" style="825" customWidth="1"/>
    <col min="10761" max="10761" width="9" style="825" bestFit="1" customWidth="1"/>
    <col min="10762" max="10762" width="11" style="825" customWidth="1"/>
    <col min="10763" max="10763" width="9.42578125" style="825" customWidth="1"/>
    <col min="10764" max="10764" width="9" style="825" bestFit="1" customWidth="1"/>
    <col min="10765" max="10765" width="10.28515625" style="825" customWidth="1"/>
    <col min="10766" max="10766" width="10.140625" style="825" customWidth="1"/>
    <col min="10767" max="10767" width="9" style="825" customWidth="1"/>
    <col min="10768" max="10768" width="10" style="825" customWidth="1"/>
    <col min="10769" max="10769" width="10.5703125" style="825" customWidth="1"/>
    <col min="10770" max="10770" width="9" style="825" bestFit="1" customWidth="1"/>
    <col min="10771" max="11008" width="9.140625" style="825"/>
    <col min="11009" max="11009" width="5.42578125" style="825" customWidth="1"/>
    <col min="11010" max="11010" width="57" style="825" customWidth="1"/>
    <col min="11011" max="11011" width="7.5703125" style="825" customWidth="1"/>
    <col min="11012" max="11013" width="10.140625" style="825" customWidth="1"/>
    <col min="11014" max="11014" width="9" style="825" bestFit="1" customWidth="1"/>
    <col min="11015" max="11015" width="11.28515625" style="825" customWidth="1"/>
    <col min="11016" max="11016" width="10.5703125" style="825" customWidth="1"/>
    <col min="11017" max="11017" width="9" style="825" bestFit="1" customWidth="1"/>
    <col min="11018" max="11018" width="11" style="825" customWidth="1"/>
    <col min="11019" max="11019" width="9.42578125" style="825" customWidth="1"/>
    <col min="11020" max="11020" width="9" style="825" bestFit="1" customWidth="1"/>
    <col min="11021" max="11021" width="10.28515625" style="825" customWidth="1"/>
    <col min="11022" max="11022" width="10.140625" style="825" customWidth="1"/>
    <col min="11023" max="11023" width="9" style="825" customWidth="1"/>
    <col min="11024" max="11024" width="10" style="825" customWidth="1"/>
    <col min="11025" max="11025" width="10.5703125" style="825" customWidth="1"/>
    <col min="11026" max="11026" width="9" style="825" bestFit="1" customWidth="1"/>
    <col min="11027" max="11264" width="9.140625" style="825"/>
    <col min="11265" max="11265" width="5.42578125" style="825" customWidth="1"/>
    <col min="11266" max="11266" width="57" style="825" customWidth="1"/>
    <col min="11267" max="11267" width="7.5703125" style="825" customWidth="1"/>
    <col min="11268" max="11269" width="10.140625" style="825" customWidth="1"/>
    <col min="11270" max="11270" width="9" style="825" bestFit="1" customWidth="1"/>
    <col min="11271" max="11271" width="11.28515625" style="825" customWidth="1"/>
    <col min="11272" max="11272" width="10.5703125" style="825" customWidth="1"/>
    <col min="11273" max="11273" width="9" style="825" bestFit="1" customWidth="1"/>
    <col min="11274" max="11274" width="11" style="825" customWidth="1"/>
    <col min="11275" max="11275" width="9.42578125" style="825" customWidth="1"/>
    <col min="11276" max="11276" width="9" style="825" bestFit="1" customWidth="1"/>
    <col min="11277" max="11277" width="10.28515625" style="825" customWidth="1"/>
    <col min="11278" max="11278" width="10.140625" style="825" customWidth="1"/>
    <col min="11279" max="11279" width="9" style="825" customWidth="1"/>
    <col min="11280" max="11280" width="10" style="825" customWidth="1"/>
    <col min="11281" max="11281" width="10.5703125" style="825" customWidth="1"/>
    <col min="11282" max="11282" width="9" style="825" bestFit="1" customWidth="1"/>
    <col min="11283" max="11520" width="9.140625" style="825"/>
    <col min="11521" max="11521" width="5.42578125" style="825" customWidth="1"/>
    <col min="11522" max="11522" width="57" style="825" customWidth="1"/>
    <col min="11523" max="11523" width="7.5703125" style="825" customWidth="1"/>
    <col min="11524" max="11525" width="10.140625" style="825" customWidth="1"/>
    <col min="11526" max="11526" width="9" style="825" bestFit="1" customWidth="1"/>
    <col min="11527" max="11527" width="11.28515625" style="825" customWidth="1"/>
    <col min="11528" max="11528" width="10.5703125" style="825" customWidth="1"/>
    <col min="11529" max="11529" width="9" style="825" bestFit="1" customWidth="1"/>
    <col min="11530" max="11530" width="11" style="825" customWidth="1"/>
    <col min="11531" max="11531" width="9.42578125" style="825" customWidth="1"/>
    <col min="11532" max="11532" width="9" style="825" bestFit="1" customWidth="1"/>
    <col min="11533" max="11533" width="10.28515625" style="825" customWidth="1"/>
    <col min="11534" max="11534" width="10.140625" style="825" customWidth="1"/>
    <col min="11535" max="11535" width="9" style="825" customWidth="1"/>
    <col min="11536" max="11536" width="10" style="825" customWidth="1"/>
    <col min="11537" max="11537" width="10.5703125" style="825" customWidth="1"/>
    <col min="11538" max="11538" width="9" style="825" bestFit="1" customWidth="1"/>
    <col min="11539" max="11776" width="9.140625" style="825"/>
    <col min="11777" max="11777" width="5.42578125" style="825" customWidth="1"/>
    <col min="11778" max="11778" width="57" style="825" customWidth="1"/>
    <col min="11779" max="11779" width="7.5703125" style="825" customWidth="1"/>
    <col min="11780" max="11781" width="10.140625" style="825" customWidth="1"/>
    <col min="11782" max="11782" width="9" style="825" bestFit="1" customWidth="1"/>
    <col min="11783" max="11783" width="11.28515625" style="825" customWidth="1"/>
    <col min="11784" max="11784" width="10.5703125" style="825" customWidth="1"/>
    <col min="11785" max="11785" width="9" style="825" bestFit="1" customWidth="1"/>
    <col min="11786" max="11786" width="11" style="825" customWidth="1"/>
    <col min="11787" max="11787" width="9.42578125" style="825" customWidth="1"/>
    <col min="11788" max="11788" width="9" style="825" bestFit="1" customWidth="1"/>
    <col min="11789" max="11789" width="10.28515625" style="825" customWidth="1"/>
    <col min="11790" max="11790" width="10.140625" style="825" customWidth="1"/>
    <col min="11791" max="11791" width="9" style="825" customWidth="1"/>
    <col min="11792" max="11792" width="10" style="825" customWidth="1"/>
    <col min="11793" max="11793" width="10.5703125" style="825" customWidth="1"/>
    <col min="11794" max="11794" width="9" style="825" bestFit="1" customWidth="1"/>
    <col min="11795" max="12032" width="9.140625" style="825"/>
    <col min="12033" max="12033" width="5.42578125" style="825" customWidth="1"/>
    <col min="12034" max="12034" width="57" style="825" customWidth="1"/>
    <col min="12035" max="12035" width="7.5703125" style="825" customWidth="1"/>
    <col min="12036" max="12037" width="10.140625" style="825" customWidth="1"/>
    <col min="12038" max="12038" width="9" style="825" bestFit="1" customWidth="1"/>
    <col min="12039" max="12039" width="11.28515625" style="825" customWidth="1"/>
    <col min="12040" max="12040" width="10.5703125" style="825" customWidth="1"/>
    <col min="12041" max="12041" width="9" style="825" bestFit="1" customWidth="1"/>
    <col min="12042" max="12042" width="11" style="825" customWidth="1"/>
    <col min="12043" max="12043" width="9.42578125" style="825" customWidth="1"/>
    <col min="12044" max="12044" width="9" style="825" bestFit="1" customWidth="1"/>
    <col min="12045" max="12045" width="10.28515625" style="825" customWidth="1"/>
    <col min="12046" max="12046" width="10.140625" style="825" customWidth="1"/>
    <col min="12047" max="12047" width="9" style="825" customWidth="1"/>
    <col min="12048" max="12048" width="10" style="825" customWidth="1"/>
    <col min="12049" max="12049" width="10.5703125" style="825" customWidth="1"/>
    <col min="12050" max="12050" width="9" style="825" bestFit="1" customWidth="1"/>
    <col min="12051" max="12288" width="9.140625" style="825"/>
    <col min="12289" max="12289" width="5.42578125" style="825" customWidth="1"/>
    <col min="12290" max="12290" width="57" style="825" customWidth="1"/>
    <col min="12291" max="12291" width="7.5703125" style="825" customWidth="1"/>
    <col min="12292" max="12293" width="10.140625" style="825" customWidth="1"/>
    <col min="12294" max="12294" width="9" style="825" bestFit="1" customWidth="1"/>
    <col min="12295" max="12295" width="11.28515625" style="825" customWidth="1"/>
    <col min="12296" max="12296" width="10.5703125" style="825" customWidth="1"/>
    <col min="12297" max="12297" width="9" style="825" bestFit="1" customWidth="1"/>
    <col min="12298" max="12298" width="11" style="825" customWidth="1"/>
    <col min="12299" max="12299" width="9.42578125" style="825" customWidth="1"/>
    <col min="12300" max="12300" width="9" style="825" bestFit="1" customWidth="1"/>
    <col min="12301" max="12301" width="10.28515625" style="825" customWidth="1"/>
    <col min="12302" max="12302" width="10.140625" style="825" customWidth="1"/>
    <col min="12303" max="12303" width="9" style="825" customWidth="1"/>
    <col min="12304" max="12304" width="10" style="825" customWidth="1"/>
    <col min="12305" max="12305" width="10.5703125" style="825" customWidth="1"/>
    <col min="12306" max="12306" width="9" style="825" bestFit="1" customWidth="1"/>
    <col min="12307" max="12544" width="9.140625" style="825"/>
    <col min="12545" max="12545" width="5.42578125" style="825" customWidth="1"/>
    <col min="12546" max="12546" width="57" style="825" customWidth="1"/>
    <col min="12547" max="12547" width="7.5703125" style="825" customWidth="1"/>
    <col min="12548" max="12549" width="10.140625" style="825" customWidth="1"/>
    <col min="12550" max="12550" width="9" style="825" bestFit="1" customWidth="1"/>
    <col min="12551" max="12551" width="11.28515625" style="825" customWidth="1"/>
    <col min="12552" max="12552" width="10.5703125" style="825" customWidth="1"/>
    <col min="12553" max="12553" width="9" style="825" bestFit="1" customWidth="1"/>
    <col min="12554" max="12554" width="11" style="825" customWidth="1"/>
    <col min="12555" max="12555" width="9.42578125" style="825" customWidth="1"/>
    <col min="12556" max="12556" width="9" style="825" bestFit="1" customWidth="1"/>
    <col min="12557" max="12557" width="10.28515625" style="825" customWidth="1"/>
    <col min="12558" max="12558" width="10.140625" style="825" customWidth="1"/>
    <col min="12559" max="12559" width="9" style="825" customWidth="1"/>
    <col min="12560" max="12560" width="10" style="825" customWidth="1"/>
    <col min="12561" max="12561" width="10.5703125" style="825" customWidth="1"/>
    <col min="12562" max="12562" width="9" style="825" bestFit="1" customWidth="1"/>
    <col min="12563" max="12800" width="9.140625" style="825"/>
    <col min="12801" max="12801" width="5.42578125" style="825" customWidth="1"/>
    <col min="12802" max="12802" width="57" style="825" customWidth="1"/>
    <col min="12803" max="12803" width="7.5703125" style="825" customWidth="1"/>
    <col min="12804" max="12805" width="10.140625" style="825" customWidth="1"/>
    <col min="12806" max="12806" width="9" style="825" bestFit="1" customWidth="1"/>
    <col min="12807" max="12807" width="11.28515625" style="825" customWidth="1"/>
    <col min="12808" max="12808" width="10.5703125" style="825" customWidth="1"/>
    <col min="12809" max="12809" width="9" style="825" bestFit="1" customWidth="1"/>
    <col min="12810" max="12810" width="11" style="825" customWidth="1"/>
    <col min="12811" max="12811" width="9.42578125" style="825" customWidth="1"/>
    <col min="12812" max="12812" width="9" style="825" bestFit="1" customWidth="1"/>
    <col min="12813" max="12813" width="10.28515625" style="825" customWidth="1"/>
    <col min="12814" max="12814" width="10.140625" style="825" customWidth="1"/>
    <col min="12815" max="12815" width="9" style="825" customWidth="1"/>
    <col min="12816" max="12816" width="10" style="825" customWidth="1"/>
    <col min="12817" max="12817" width="10.5703125" style="825" customWidth="1"/>
    <col min="12818" max="12818" width="9" style="825" bestFit="1" customWidth="1"/>
    <col min="12819" max="13056" width="9.140625" style="825"/>
    <col min="13057" max="13057" width="5.42578125" style="825" customWidth="1"/>
    <col min="13058" max="13058" width="57" style="825" customWidth="1"/>
    <col min="13059" max="13059" width="7.5703125" style="825" customWidth="1"/>
    <col min="13060" max="13061" width="10.140625" style="825" customWidth="1"/>
    <col min="13062" max="13062" width="9" style="825" bestFit="1" customWidth="1"/>
    <col min="13063" max="13063" width="11.28515625" style="825" customWidth="1"/>
    <col min="13064" max="13064" width="10.5703125" style="825" customWidth="1"/>
    <col min="13065" max="13065" width="9" style="825" bestFit="1" customWidth="1"/>
    <col min="13066" max="13066" width="11" style="825" customWidth="1"/>
    <col min="13067" max="13067" width="9.42578125" style="825" customWidth="1"/>
    <col min="13068" max="13068" width="9" style="825" bestFit="1" customWidth="1"/>
    <col min="13069" max="13069" width="10.28515625" style="825" customWidth="1"/>
    <col min="13070" max="13070" width="10.140625" style="825" customWidth="1"/>
    <col min="13071" max="13071" width="9" style="825" customWidth="1"/>
    <col min="13072" max="13072" width="10" style="825" customWidth="1"/>
    <col min="13073" max="13073" width="10.5703125" style="825" customWidth="1"/>
    <col min="13074" max="13074" width="9" style="825" bestFit="1" customWidth="1"/>
    <col min="13075" max="13312" width="9.140625" style="825"/>
    <col min="13313" max="13313" width="5.42578125" style="825" customWidth="1"/>
    <col min="13314" max="13314" width="57" style="825" customWidth="1"/>
    <col min="13315" max="13315" width="7.5703125" style="825" customWidth="1"/>
    <col min="13316" max="13317" width="10.140625" style="825" customWidth="1"/>
    <col min="13318" max="13318" width="9" style="825" bestFit="1" customWidth="1"/>
    <col min="13319" max="13319" width="11.28515625" style="825" customWidth="1"/>
    <col min="13320" max="13320" width="10.5703125" style="825" customWidth="1"/>
    <col min="13321" max="13321" width="9" style="825" bestFit="1" customWidth="1"/>
    <col min="13322" max="13322" width="11" style="825" customWidth="1"/>
    <col min="13323" max="13323" width="9.42578125" style="825" customWidth="1"/>
    <col min="13324" max="13324" width="9" style="825" bestFit="1" customWidth="1"/>
    <col min="13325" max="13325" width="10.28515625" style="825" customWidth="1"/>
    <col min="13326" max="13326" width="10.140625" style="825" customWidth="1"/>
    <col min="13327" max="13327" width="9" style="825" customWidth="1"/>
    <col min="13328" max="13328" width="10" style="825" customWidth="1"/>
    <col min="13329" max="13329" width="10.5703125" style="825" customWidth="1"/>
    <col min="13330" max="13330" width="9" style="825" bestFit="1" customWidth="1"/>
    <col min="13331" max="13568" width="9.140625" style="825"/>
    <col min="13569" max="13569" width="5.42578125" style="825" customWidth="1"/>
    <col min="13570" max="13570" width="57" style="825" customWidth="1"/>
    <col min="13571" max="13571" width="7.5703125" style="825" customWidth="1"/>
    <col min="13572" max="13573" width="10.140625" style="825" customWidth="1"/>
    <col min="13574" max="13574" width="9" style="825" bestFit="1" customWidth="1"/>
    <col min="13575" max="13575" width="11.28515625" style="825" customWidth="1"/>
    <col min="13576" max="13576" width="10.5703125" style="825" customWidth="1"/>
    <col min="13577" max="13577" width="9" style="825" bestFit="1" customWidth="1"/>
    <col min="13578" max="13578" width="11" style="825" customWidth="1"/>
    <col min="13579" max="13579" width="9.42578125" style="825" customWidth="1"/>
    <col min="13580" max="13580" width="9" style="825" bestFit="1" customWidth="1"/>
    <col min="13581" max="13581" width="10.28515625" style="825" customWidth="1"/>
    <col min="13582" max="13582" width="10.140625" style="825" customWidth="1"/>
    <col min="13583" max="13583" width="9" style="825" customWidth="1"/>
    <col min="13584" max="13584" width="10" style="825" customWidth="1"/>
    <col min="13585" max="13585" width="10.5703125" style="825" customWidth="1"/>
    <col min="13586" max="13586" width="9" style="825" bestFit="1" customWidth="1"/>
    <col min="13587" max="13824" width="9.140625" style="825"/>
    <col min="13825" max="13825" width="5.42578125" style="825" customWidth="1"/>
    <col min="13826" max="13826" width="57" style="825" customWidth="1"/>
    <col min="13827" max="13827" width="7.5703125" style="825" customWidth="1"/>
    <col min="13828" max="13829" width="10.140625" style="825" customWidth="1"/>
    <col min="13830" max="13830" width="9" style="825" bestFit="1" customWidth="1"/>
    <col min="13831" max="13831" width="11.28515625" style="825" customWidth="1"/>
    <col min="13832" max="13832" width="10.5703125" style="825" customWidth="1"/>
    <col min="13833" max="13833" width="9" style="825" bestFit="1" customWidth="1"/>
    <col min="13834" max="13834" width="11" style="825" customWidth="1"/>
    <col min="13835" max="13835" width="9.42578125" style="825" customWidth="1"/>
    <col min="13836" max="13836" width="9" style="825" bestFit="1" customWidth="1"/>
    <col min="13837" max="13837" width="10.28515625" style="825" customWidth="1"/>
    <col min="13838" max="13838" width="10.140625" style="825" customWidth="1"/>
    <col min="13839" max="13839" width="9" style="825" customWidth="1"/>
    <col min="13840" max="13840" width="10" style="825" customWidth="1"/>
    <col min="13841" max="13841" width="10.5703125" style="825" customWidth="1"/>
    <col min="13842" max="13842" width="9" style="825" bestFit="1" customWidth="1"/>
    <col min="13843" max="14080" width="9.140625" style="825"/>
    <col min="14081" max="14081" width="5.42578125" style="825" customWidth="1"/>
    <col min="14082" max="14082" width="57" style="825" customWidth="1"/>
    <col min="14083" max="14083" width="7.5703125" style="825" customWidth="1"/>
    <col min="14084" max="14085" width="10.140625" style="825" customWidth="1"/>
    <col min="14086" max="14086" width="9" style="825" bestFit="1" customWidth="1"/>
    <col min="14087" max="14087" width="11.28515625" style="825" customWidth="1"/>
    <col min="14088" max="14088" width="10.5703125" style="825" customWidth="1"/>
    <col min="14089" max="14089" width="9" style="825" bestFit="1" customWidth="1"/>
    <col min="14090" max="14090" width="11" style="825" customWidth="1"/>
    <col min="14091" max="14091" width="9.42578125" style="825" customWidth="1"/>
    <col min="14092" max="14092" width="9" style="825" bestFit="1" customWidth="1"/>
    <col min="14093" max="14093" width="10.28515625" style="825" customWidth="1"/>
    <col min="14094" max="14094" width="10.140625" style="825" customWidth="1"/>
    <col min="14095" max="14095" width="9" style="825" customWidth="1"/>
    <col min="14096" max="14096" width="10" style="825" customWidth="1"/>
    <col min="14097" max="14097" width="10.5703125" style="825" customWidth="1"/>
    <col min="14098" max="14098" width="9" style="825" bestFit="1" customWidth="1"/>
    <col min="14099" max="14336" width="9.140625" style="825"/>
    <col min="14337" max="14337" width="5.42578125" style="825" customWidth="1"/>
    <col min="14338" max="14338" width="57" style="825" customWidth="1"/>
    <col min="14339" max="14339" width="7.5703125" style="825" customWidth="1"/>
    <col min="14340" max="14341" width="10.140625" style="825" customWidth="1"/>
    <col min="14342" max="14342" width="9" style="825" bestFit="1" customWidth="1"/>
    <col min="14343" max="14343" width="11.28515625" style="825" customWidth="1"/>
    <col min="14344" max="14344" width="10.5703125" style="825" customWidth="1"/>
    <col min="14345" max="14345" width="9" style="825" bestFit="1" customWidth="1"/>
    <col min="14346" max="14346" width="11" style="825" customWidth="1"/>
    <col min="14347" max="14347" width="9.42578125" style="825" customWidth="1"/>
    <col min="14348" max="14348" width="9" style="825" bestFit="1" customWidth="1"/>
    <col min="14349" max="14349" width="10.28515625" style="825" customWidth="1"/>
    <col min="14350" max="14350" width="10.140625" style="825" customWidth="1"/>
    <col min="14351" max="14351" width="9" style="825" customWidth="1"/>
    <col min="14352" max="14352" width="10" style="825" customWidth="1"/>
    <col min="14353" max="14353" width="10.5703125" style="825" customWidth="1"/>
    <col min="14354" max="14354" width="9" style="825" bestFit="1" customWidth="1"/>
    <col min="14355" max="14592" width="9.140625" style="825"/>
    <col min="14593" max="14593" width="5.42578125" style="825" customWidth="1"/>
    <col min="14594" max="14594" width="57" style="825" customWidth="1"/>
    <col min="14595" max="14595" width="7.5703125" style="825" customWidth="1"/>
    <col min="14596" max="14597" width="10.140625" style="825" customWidth="1"/>
    <col min="14598" max="14598" width="9" style="825" bestFit="1" customWidth="1"/>
    <col min="14599" max="14599" width="11.28515625" style="825" customWidth="1"/>
    <col min="14600" max="14600" width="10.5703125" style="825" customWidth="1"/>
    <col min="14601" max="14601" width="9" style="825" bestFit="1" customWidth="1"/>
    <col min="14602" max="14602" width="11" style="825" customWidth="1"/>
    <col min="14603" max="14603" width="9.42578125" style="825" customWidth="1"/>
    <col min="14604" max="14604" width="9" style="825" bestFit="1" customWidth="1"/>
    <col min="14605" max="14605" width="10.28515625" style="825" customWidth="1"/>
    <col min="14606" max="14606" width="10.140625" style="825" customWidth="1"/>
    <col min="14607" max="14607" width="9" style="825" customWidth="1"/>
    <col min="14608" max="14608" width="10" style="825" customWidth="1"/>
    <col min="14609" max="14609" width="10.5703125" style="825" customWidth="1"/>
    <col min="14610" max="14610" width="9" style="825" bestFit="1" customWidth="1"/>
    <col min="14611" max="14848" width="9.140625" style="825"/>
    <col min="14849" max="14849" width="5.42578125" style="825" customWidth="1"/>
    <col min="14850" max="14850" width="57" style="825" customWidth="1"/>
    <col min="14851" max="14851" width="7.5703125" style="825" customWidth="1"/>
    <col min="14852" max="14853" width="10.140625" style="825" customWidth="1"/>
    <col min="14854" max="14854" width="9" style="825" bestFit="1" customWidth="1"/>
    <col min="14855" max="14855" width="11.28515625" style="825" customWidth="1"/>
    <col min="14856" max="14856" width="10.5703125" style="825" customWidth="1"/>
    <col min="14857" max="14857" width="9" style="825" bestFit="1" customWidth="1"/>
    <col min="14858" max="14858" width="11" style="825" customWidth="1"/>
    <col min="14859" max="14859" width="9.42578125" style="825" customWidth="1"/>
    <col min="14860" max="14860" width="9" style="825" bestFit="1" customWidth="1"/>
    <col min="14861" max="14861" width="10.28515625" style="825" customWidth="1"/>
    <col min="14862" max="14862" width="10.140625" style="825" customWidth="1"/>
    <col min="14863" max="14863" width="9" style="825" customWidth="1"/>
    <col min="14864" max="14864" width="10" style="825" customWidth="1"/>
    <col min="14865" max="14865" width="10.5703125" style="825" customWidth="1"/>
    <col min="14866" max="14866" width="9" style="825" bestFit="1" customWidth="1"/>
    <col min="14867" max="15104" width="9.140625" style="825"/>
    <col min="15105" max="15105" width="5.42578125" style="825" customWidth="1"/>
    <col min="15106" max="15106" width="57" style="825" customWidth="1"/>
    <col min="15107" max="15107" width="7.5703125" style="825" customWidth="1"/>
    <col min="15108" max="15109" width="10.140625" style="825" customWidth="1"/>
    <col min="15110" max="15110" width="9" style="825" bestFit="1" customWidth="1"/>
    <col min="15111" max="15111" width="11.28515625" style="825" customWidth="1"/>
    <col min="15112" max="15112" width="10.5703125" style="825" customWidth="1"/>
    <col min="15113" max="15113" width="9" style="825" bestFit="1" customWidth="1"/>
    <col min="15114" max="15114" width="11" style="825" customWidth="1"/>
    <col min="15115" max="15115" width="9.42578125" style="825" customWidth="1"/>
    <col min="15116" max="15116" width="9" style="825" bestFit="1" customWidth="1"/>
    <col min="15117" max="15117" width="10.28515625" style="825" customWidth="1"/>
    <col min="15118" max="15118" width="10.140625" style="825" customWidth="1"/>
    <col min="15119" max="15119" width="9" style="825" customWidth="1"/>
    <col min="15120" max="15120" width="10" style="825" customWidth="1"/>
    <col min="15121" max="15121" width="10.5703125" style="825" customWidth="1"/>
    <col min="15122" max="15122" width="9" style="825" bestFit="1" customWidth="1"/>
    <col min="15123" max="15360" width="9.140625" style="825"/>
    <col min="15361" max="15361" width="5.42578125" style="825" customWidth="1"/>
    <col min="15362" max="15362" width="57" style="825" customWidth="1"/>
    <col min="15363" max="15363" width="7.5703125" style="825" customWidth="1"/>
    <col min="15364" max="15365" width="10.140625" style="825" customWidth="1"/>
    <col min="15366" max="15366" width="9" style="825" bestFit="1" customWidth="1"/>
    <col min="15367" max="15367" width="11.28515625" style="825" customWidth="1"/>
    <col min="15368" max="15368" width="10.5703125" style="825" customWidth="1"/>
    <col min="15369" max="15369" width="9" style="825" bestFit="1" customWidth="1"/>
    <col min="15370" max="15370" width="11" style="825" customWidth="1"/>
    <col min="15371" max="15371" width="9.42578125" style="825" customWidth="1"/>
    <col min="15372" max="15372" width="9" style="825" bestFit="1" customWidth="1"/>
    <col min="15373" max="15373" width="10.28515625" style="825" customWidth="1"/>
    <col min="15374" max="15374" width="10.140625" style="825" customWidth="1"/>
    <col min="15375" max="15375" width="9" style="825" customWidth="1"/>
    <col min="15376" max="15376" width="10" style="825" customWidth="1"/>
    <col min="15377" max="15377" width="10.5703125" style="825" customWidth="1"/>
    <col min="15378" max="15378" width="9" style="825" bestFit="1" customWidth="1"/>
    <col min="15379" max="15616" width="9.140625" style="825"/>
    <col min="15617" max="15617" width="5.42578125" style="825" customWidth="1"/>
    <col min="15618" max="15618" width="57" style="825" customWidth="1"/>
    <col min="15619" max="15619" width="7.5703125" style="825" customWidth="1"/>
    <col min="15620" max="15621" width="10.140625" style="825" customWidth="1"/>
    <col min="15622" max="15622" width="9" style="825" bestFit="1" customWidth="1"/>
    <col min="15623" max="15623" width="11.28515625" style="825" customWidth="1"/>
    <col min="15624" max="15624" width="10.5703125" style="825" customWidth="1"/>
    <col min="15625" max="15625" width="9" style="825" bestFit="1" customWidth="1"/>
    <col min="15626" max="15626" width="11" style="825" customWidth="1"/>
    <col min="15627" max="15627" width="9.42578125" style="825" customWidth="1"/>
    <col min="15628" max="15628" width="9" style="825" bestFit="1" customWidth="1"/>
    <col min="15629" max="15629" width="10.28515625" style="825" customWidth="1"/>
    <col min="15630" max="15630" width="10.140625" style="825" customWidth="1"/>
    <col min="15631" max="15631" width="9" style="825" customWidth="1"/>
    <col min="15632" max="15632" width="10" style="825" customWidth="1"/>
    <col min="15633" max="15633" width="10.5703125" style="825" customWidth="1"/>
    <col min="15634" max="15634" width="9" style="825" bestFit="1" customWidth="1"/>
    <col min="15635" max="15872" width="9.140625" style="825"/>
    <col min="15873" max="15873" width="5.42578125" style="825" customWidth="1"/>
    <col min="15874" max="15874" width="57" style="825" customWidth="1"/>
    <col min="15875" max="15875" width="7.5703125" style="825" customWidth="1"/>
    <col min="15876" max="15877" width="10.140625" style="825" customWidth="1"/>
    <col min="15878" max="15878" width="9" style="825" bestFit="1" customWidth="1"/>
    <col min="15879" max="15879" width="11.28515625" style="825" customWidth="1"/>
    <col min="15880" max="15880" width="10.5703125" style="825" customWidth="1"/>
    <col min="15881" max="15881" width="9" style="825" bestFit="1" customWidth="1"/>
    <col min="15882" max="15882" width="11" style="825" customWidth="1"/>
    <col min="15883" max="15883" width="9.42578125" style="825" customWidth="1"/>
    <col min="15884" max="15884" width="9" style="825" bestFit="1" customWidth="1"/>
    <col min="15885" max="15885" width="10.28515625" style="825" customWidth="1"/>
    <col min="15886" max="15886" width="10.140625" style="825" customWidth="1"/>
    <col min="15887" max="15887" width="9" style="825" customWidth="1"/>
    <col min="15888" max="15888" width="10" style="825" customWidth="1"/>
    <col min="15889" max="15889" width="10.5703125" style="825" customWidth="1"/>
    <col min="15890" max="15890" width="9" style="825" bestFit="1" customWidth="1"/>
    <col min="15891" max="16128" width="9.140625" style="825"/>
    <col min="16129" max="16129" width="5.42578125" style="825" customWidth="1"/>
    <col min="16130" max="16130" width="57" style="825" customWidth="1"/>
    <col min="16131" max="16131" width="7.5703125" style="825" customWidth="1"/>
    <col min="16132" max="16133" width="10.140625" style="825" customWidth="1"/>
    <col min="16134" max="16134" width="9" style="825" bestFit="1" customWidth="1"/>
    <col min="16135" max="16135" width="11.28515625" style="825" customWidth="1"/>
    <col min="16136" max="16136" width="10.5703125" style="825" customWidth="1"/>
    <col min="16137" max="16137" width="9" style="825" bestFit="1" customWidth="1"/>
    <col min="16138" max="16138" width="11" style="825" customWidth="1"/>
    <col min="16139" max="16139" width="9.42578125" style="825" customWidth="1"/>
    <col min="16140" max="16140" width="9" style="825" bestFit="1" customWidth="1"/>
    <col min="16141" max="16141" width="10.28515625" style="825" customWidth="1"/>
    <col min="16142" max="16142" width="10.140625" style="825" customWidth="1"/>
    <col min="16143" max="16143" width="9" style="825" customWidth="1"/>
    <col min="16144" max="16144" width="10" style="825" customWidth="1"/>
    <col min="16145" max="16145" width="10.5703125" style="825" customWidth="1"/>
    <col min="16146" max="16146" width="9" style="825" bestFit="1" customWidth="1"/>
    <col min="16147" max="16384" width="9.140625" style="825"/>
  </cols>
  <sheetData>
    <row r="1" spans="1:18" ht="15.75" x14ac:dyDescent="0.25">
      <c r="I1" s="692"/>
    </row>
    <row r="2" spans="1:18" ht="78" customHeight="1" x14ac:dyDescent="0.25">
      <c r="A2" s="759"/>
      <c r="B2" s="760"/>
      <c r="C2" s="761"/>
      <c r="D2" s="826"/>
      <c r="E2" s="826"/>
      <c r="F2" s="826"/>
      <c r="G2" s="761"/>
      <c r="H2" s="761"/>
      <c r="I2" s="761"/>
      <c r="J2" s="761"/>
      <c r="K2" s="761"/>
      <c r="L2" s="761"/>
      <c r="M2" s="761"/>
      <c r="N2" s="761"/>
      <c r="O2" s="1157" t="s">
        <v>1119</v>
      </c>
      <c r="P2" s="1157"/>
      <c r="Q2" s="1157"/>
      <c r="R2" s="1157"/>
    </row>
    <row r="3" spans="1:18" ht="24" customHeight="1" x14ac:dyDescent="0.25">
      <c r="A3" s="759"/>
      <c r="B3" s="764" t="s">
        <v>1120</v>
      </c>
      <c r="E3" s="826"/>
      <c r="F3" s="761"/>
      <c r="G3" s="764"/>
      <c r="H3" s="764"/>
      <c r="I3" s="764"/>
      <c r="J3" s="764"/>
      <c r="K3" s="764"/>
      <c r="L3" s="761"/>
      <c r="M3" s="761"/>
      <c r="N3" s="761"/>
      <c r="O3" s="761"/>
      <c r="P3" s="761"/>
      <c r="Q3" s="761"/>
      <c r="R3" s="761"/>
    </row>
    <row r="4" spans="1:18" x14ac:dyDescent="0.25">
      <c r="A4" s="759"/>
      <c r="B4" s="826"/>
      <c r="C4" s="826"/>
      <c r="D4" s="826"/>
      <c r="E4" s="826"/>
      <c r="F4" s="761"/>
      <c r="G4" s="1189"/>
      <c r="H4" s="1189"/>
      <c r="I4" s="1189"/>
      <c r="J4" s="1189"/>
      <c r="K4" s="761"/>
      <c r="L4" s="761"/>
      <c r="M4" s="761"/>
      <c r="N4" s="761"/>
      <c r="O4" s="761"/>
      <c r="P4" s="761"/>
      <c r="Q4" s="761"/>
      <c r="R4" s="761"/>
    </row>
    <row r="5" spans="1:18" x14ac:dyDescent="0.25">
      <c r="A5" s="759"/>
      <c r="B5" s="826"/>
      <c r="C5" s="826"/>
      <c r="D5" s="826"/>
      <c r="E5" s="826"/>
      <c r="F5" s="761"/>
      <c r="G5" s="1190" t="s">
        <v>60</v>
      </c>
      <c r="H5" s="1190"/>
      <c r="I5" s="1190"/>
      <c r="J5" s="1190"/>
      <c r="K5" s="761"/>
      <c r="L5" s="761"/>
      <c r="M5" s="761"/>
      <c r="N5" s="761"/>
      <c r="O5" s="761"/>
      <c r="P5" s="761"/>
      <c r="Q5" s="761"/>
      <c r="R5" s="761"/>
    </row>
    <row r="6" spans="1:18" x14ac:dyDescent="0.25">
      <c r="A6" s="759"/>
      <c r="B6" s="761"/>
      <c r="C6" s="761"/>
      <c r="D6" s="761"/>
      <c r="E6" s="826"/>
      <c r="F6" s="826"/>
      <c r="G6" s="761"/>
      <c r="H6" s="761"/>
      <c r="I6" s="761"/>
      <c r="J6" s="761"/>
      <c r="K6" s="761"/>
      <c r="L6" s="761"/>
      <c r="M6" s="761"/>
      <c r="N6" s="761"/>
      <c r="O6" s="761"/>
      <c r="P6" s="761"/>
      <c r="Q6" s="1160" t="s">
        <v>61</v>
      </c>
      <c r="R6" s="1160"/>
    </row>
    <row r="7" spans="1:18" ht="39" customHeight="1" x14ac:dyDescent="0.25">
      <c r="A7" s="1194" t="s">
        <v>22</v>
      </c>
      <c r="B7" s="1196" t="s">
        <v>23</v>
      </c>
      <c r="C7" s="1198" t="s">
        <v>62</v>
      </c>
      <c r="D7" s="1191" t="s">
        <v>63</v>
      </c>
      <c r="E7" s="1192"/>
      <c r="F7" s="1193"/>
      <c r="G7" s="1191" t="s">
        <v>96</v>
      </c>
      <c r="H7" s="1192"/>
      <c r="I7" s="1193"/>
      <c r="J7" s="1191" t="s">
        <v>97</v>
      </c>
      <c r="K7" s="1192"/>
      <c r="L7" s="1193"/>
      <c r="M7" s="1191" t="s">
        <v>98</v>
      </c>
      <c r="N7" s="1192"/>
      <c r="O7" s="1193"/>
      <c r="P7" s="1191" t="s">
        <v>95</v>
      </c>
      <c r="Q7" s="1192"/>
      <c r="R7" s="1193"/>
    </row>
    <row r="8" spans="1:18" ht="43.5" customHeight="1" x14ac:dyDescent="0.25">
      <c r="A8" s="1195"/>
      <c r="B8" s="1197"/>
      <c r="C8" s="1199"/>
      <c r="D8" s="827" t="s">
        <v>1034</v>
      </c>
      <c r="E8" s="827" t="s">
        <v>1033</v>
      </c>
      <c r="F8" s="827" t="s">
        <v>213</v>
      </c>
      <c r="G8" s="827" t="s">
        <v>1034</v>
      </c>
      <c r="H8" s="827" t="s">
        <v>1033</v>
      </c>
      <c r="I8" s="827" t="s">
        <v>213</v>
      </c>
      <c r="J8" s="827" t="s">
        <v>1034</v>
      </c>
      <c r="K8" s="827" t="s">
        <v>1033</v>
      </c>
      <c r="L8" s="827" t="s">
        <v>213</v>
      </c>
      <c r="M8" s="827" t="s">
        <v>1034</v>
      </c>
      <c r="N8" s="827" t="s">
        <v>1033</v>
      </c>
      <c r="O8" s="827" t="s">
        <v>213</v>
      </c>
      <c r="P8" s="827" t="s">
        <v>1034</v>
      </c>
      <c r="Q8" s="827" t="s">
        <v>1033</v>
      </c>
      <c r="R8" s="827" t="s">
        <v>213</v>
      </c>
    </row>
    <row r="9" spans="1:18" ht="12" customHeight="1" x14ac:dyDescent="0.25">
      <c r="A9" s="772">
        <v>1</v>
      </c>
      <c r="B9" s="770">
        <v>2</v>
      </c>
      <c r="C9" s="772">
        <v>3</v>
      </c>
      <c r="D9" s="770">
        <v>4</v>
      </c>
      <c r="E9" s="772">
        <v>5</v>
      </c>
      <c r="F9" s="770">
        <v>6</v>
      </c>
      <c r="G9" s="772">
        <v>7</v>
      </c>
      <c r="H9" s="770">
        <v>8</v>
      </c>
      <c r="I9" s="772">
        <v>9</v>
      </c>
      <c r="J9" s="770">
        <v>10</v>
      </c>
      <c r="K9" s="772">
        <v>11</v>
      </c>
      <c r="L9" s="770">
        <v>12</v>
      </c>
      <c r="M9" s="772">
        <v>13</v>
      </c>
      <c r="N9" s="770">
        <v>14</v>
      </c>
      <c r="O9" s="772">
        <v>15</v>
      </c>
      <c r="P9" s="770">
        <v>16</v>
      </c>
      <c r="Q9" s="772">
        <v>17</v>
      </c>
      <c r="R9" s="770">
        <v>18</v>
      </c>
    </row>
    <row r="10" spans="1:18" ht="12" customHeight="1" x14ac:dyDescent="0.25">
      <c r="A10" s="802">
        <v>1</v>
      </c>
      <c r="B10" s="803" t="s">
        <v>1107</v>
      </c>
      <c r="C10" s="801" t="s">
        <v>68</v>
      </c>
      <c r="D10" s="772"/>
      <c r="E10" s="770"/>
      <c r="F10" s="772"/>
      <c r="G10" s="772"/>
      <c r="H10" s="770"/>
      <c r="I10" s="772"/>
      <c r="J10" s="772"/>
      <c r="K10" s="770"/>
      <c r="L10" s="772"/>
      <c r="M10" s="772"/>
      <c r="N10" s="770"/>
      <c r="O10" s="772"/>
      <c r="P10" s="772"/>
      <c r="Q10" s="770"/>
      <c r="R10" s="772"/>
    </row>
    <row r="11" spans="1:18" ht="12" customHeight="1" x14ac:dyDescent="0.25">
      <c r="A11" s="802" t="s">
        <v>35</v>
      </c>
      <c r="B11" s="803" t="s">
        <v>1108</v>
      </c>
      <c r="C11" s="801" t="s">
        <v>68</v>
      </c>
      <c r="D11" s="772"/>
      <c r="E11" s="770"/>
      <c r="F11" s="772"/>
      <c r="G11" s="772"/>
      <c r="H11" s="770"/>
      <c r="I11" s="772"/>
      <c r="J11" s="772"/>
      <c r="K11" s="770"/>
      <c r="L11" s="772"/>
      <c r="M11" s="772"/>
      <c r="N11" s="770"/>
      <c r="O11" s="772"/>
      <c r="P11" s="772"/>
      <c r="Q11" s="770"/>
      <c r="R11" s="772"/>
    </row>
    <row r="12" spans="1:18" ht="12" customHeight="1" x14ac:dyDescent="0.25">
      <c r="A12" s="802" t="s">
        <v>1</v>
      </c>
      <c r="B12" s="806" t="s">
        <v>69</v>
      </c>
      <c r="C12" s="801" t="s">
        <v>68</v>
      </c>
      <c r="D12" s="772"/>
      <c r="E12" s="770"/>
      <c r="F12" s="772"/>
      <c r="G12" s="772"/>
      <c r="H12" s="770"/>
      <c r="I12" s="772"/>
      <c r="J12" s="772"/>
      <c r="K12" s="770"/>
      <c r="L12" s="772"/>
      <c r="M12" s="772"/>
      <c r="N12" s="770"/>
      <c r="O12" s="772"/>
      <c r="P12" s="772"/>
      <c r="Q12" s="770"/>
      <c r="R12" s="772"/>
    </row>
    <row r="13" spans="1:18" ht="12" customHeight="1" x14ac:dyDescent="0.25">
      <c r="A13" s="802" t="s">
        <v>3</v>
      </c>
      <c r="B13" s="806" t="s">
        <v>99</v>
      </c>
      <c r="C13" s="801" t="s">
        <v>68</v>
      </c>
      <c r="D13" s="772"/>
      <c r="E13" s="770"/>
      <c r="F13" s="772"/>
      <c r="G13" s="772"/>
      <c r="H13" s="770"/>
      <c r="I13" s="772"/>
      <c r="J13" s="772"/>
      <c r="K13" s="770"/>
      <c r="L13" s="772"/>
      <c r="M13" s="772"/>
      <c r="N13" s="770"/>
      <c r="O13" s="772"/>
      <c r="P13" s="772"/>
      <c r="Q13" s="770"/>
      <c r="R13" s="772"/>
    </row>
    <row r="14" spans="1:18" ht="12" customHeight="1" x14ac:dyDescent="0.25">
      <c r="A14" s="802" t="s">
        <v>2</v>
      </c>
      <c r="B14" s="806" t="s">
        <v>1049</v>
      </c>
      <c r="C14" s="801" t="s">
        <v>68</v>
      </c>
      <c r="D14" s="772"/>
      <c r="E14" s="770"/>
      <c r="F14" s="772"/>
      <c r="G14" s="772"/>
      <c r="H14" s="770"/>
      <c r="I14" s="772"/>
      <c r="J14" s="772"/>
      <c r="K14" s="770"/>
      <c r="L14" s="772"/>
      <c r="M14" s="772"/>
      <c r="N14" s="770"/>
      <c r="O14" s="772"/>
      <c r="P14" s="772"/>
      <c r="Q14" s="770"/>
      <c r="R14" s="772"/>
    </row>
    <row r="15" spans="1:18" ht="12" customHeight="1" x14ac:dyDescent="0.25">
      <c r="A15" s="802" t="s">
        <v>4</v>
      </c>
      <c r="B15" s="803" t="s">
        <v>223</v>
      </c>
      <c r="C15" s="801" t="s">
        <v>68</v>
      </c>
      <c r="D15" s="772"/>
      <c r="E15" s="770"/>
      <c r="F15" s="772"/>
      <c r="G15" s="772"/>
      <c r="H15" s="770"/>
      <c r="I15" s="772"/>
      <c r="J15" s="772"/>
      <c r="K15" s="770"/>
      <c r="L15" s="772"/>
      <c r="M15" s="772"/>
      <c r="N15" s="770"/>
      <c r="O15" s="772"/>
      <c r="P15" s="772"/>
      <c r="Q15" s="770"/>
      <c r="R15" s="772"/>
    </row>
    <row r="16" spans="1:18" ht="12" customHeight="1" x14ac:dyDescent="0.25">
      <c r="A16" s="802" t="s">
        <v>76</v>
      </c>
      <c r="B16" s="803" t="s">
        <v>1109</v>
      </c>
      <c r="C16" s="801" t="s">
        <v>68</v>
      </c>
      <c r="D16" s="772"/>
      <c r="E16" s="770"/>
      <c r="F16" s="772"/>
      <c r="G16" s="772"/>
      <c r="H16" s="770"/>
      <c r="I16" s="772"/>
      <c r="J16" s="772"/>
      <c r="K16" s="770"/>
      <c r="L16" s="772"/>
      <c r="M16" s="772"/>
      <c r="N16" s="770"/>
      <c r="O16" s="772"/>
      <c r="P16" s="772"/>
      <c r="Q16" s="770"/>
      <c r="R16" s="772"/>
    </row>
    <row r="17" spans="1:18" ht="12" customHeight="1" x14ac:dyDescent="0.25">
      <c r="A17" s="802" t="s">
        <v>5</v>
      </c>
      <c r="B17" s="806" t="s">
        <v>82</v>
      </c>
      <c r="C17" s="801" t="s">
        <v>68</v>
      </c>
      <c r="D17" s="772"/>
      <c r="E17" s="770"/>
      <c r="F17" s="772"/>
      <c r="G17" s="772"/>
      <c r="H17" s="770"/>
      <c r="I17" s="772"/>
      <c r="J17" s="772"/>
      <c r="K17" s="770"/>
      <c r="L17" s="772"/>
      <c r="M17" s="772"/>
      <c r="N17" s="770"/>
      <c r="O17" s="772"/>
      <c r="P17" s="772"/>
      <c r="Q17" s="770"/>
      <c r="R17" s="772"/>
    </row>
    <row r="18" spans="1:18" ht="12" customHeight="1" x14ac:dyDescent="0.25">
      <c r="A18" s="802" t="s">
        <v>6</v>
      </c>
      <c r="B18" s="806" t="s">
        <v>100</v>
      </c>
      <c r="C18" s="801" t="s">
        <v>68</v>
      </c>
      <c r="D18" s="772"/>
      <c r="E18" s="770"/>
      <c r="F18" s="772"/>
      <c r="G18" s="772"/>
      <c r="H18" s="770"/>
      <c r="I18" s="772"/>
      <c r="J18" s="772"/>
      <c r="K18" s="770"/>
      <c r="L18" s="772"/>
      <c r="M18" s="772"/>
      <c r="N18" s="770"/>
      <c r="O18" s="772"/>
      <c r="P18" s="772"/>
      <c r="Q18" s="770"/>
      <c r="R18" s="772"/>
    </row>
    <row r="19" spans="1:18" ht="12" customHeight="1" x14ac:dyDescent="0.25">
      <c r="A19" s="802" t="s">
        <v>77</v>
      </c>
      <c r="B19" s="806" t="s">
        <v>172</v>
      </c>
      <c r="C19" s="801" t="s">
        <v>68</v>
      </c>
      <c r="D19" s="772"/>
      <c r="E19" s="770"/>
      <c r="F19" s="772"/>
      <c r="G19" s="772"/>
      <c r="H19" s="770"/>
      <c r="I19" s="772"/>
      <c r="J19" s="772"/>
      <c r="K19" s="770"/>
      <c r="L19" s="772"/>
      <c r="M19" s="772"/>
      <c r="N19" s="770"/>
      <c r="O19" s="772"/>
      <c r="P19" s="772"/>
      <c r="Q19" s="770"/>
      <c r="R19" s="772"/>
    </row>
    <row r="20" spans="1:18" ht="12" customHeight="1" x14ac:dyDescent="0.25">
      <c r="A20" s="802" t="s">
        <v>171</v>
      </c>
      <c r="B20" s="806" t="s">
        <v>101</v>
      </c>
      <c r="C20" s="801" t="s">
        <v>68</v>
      </c>
      <c r="D20" s="772"/>
      <c r="E20" s="770"/>
      <c r="F20" s="772"/>
      <c r="G20" s="772"/>
      <c r="H20" s="770"/>
      <c r="I20" s="772"/>
      <c r="J20" s="772"/>
      <c r="K20" s="770"/>
      <c r="L20" s="772"/>
      <c r="M20" s="772"/>
      <c r="N20" s="770"/>
      <c r="O20" s="772"/>
      <c r="P20" s="772"/>
      <c r="Q20" s="770"/>
      <c r="R20" s="772"/>
    </row>
    <row r="21" spans="1:18" ht="12" customHeight="1" x14ac:dyDescent="0.25">
      <c r="A21" s="802" t="s">
        <v>78</v>
      </c>
      <c r="B21" s="803" t="s">
        <v>1110</v>
      </c>
      <c r="C21" s="801" t="s">
        <v>68</v>
      </c>
      <c r="D21" s="772"/>
      <c r="E21" s="770"/>
      <c r="F21" s="772"/>
      <c r="G21" s="772"/>
      <c r="H21" s="770"/>
      <c r="I21" s="772"/>
      <c r="J21" s="772"/>
      <c r="K21" s="770"/>
      <c r="L21" s="772"/>
      <c r="M21" s="772"/>
      <c r="N21" s="770"/>
      <c r="O21" s="772"/>
      <c r="P21" s="772"/>
      <c r="Q21" s="770"/>
      <c r="R21" s="772"/>
    </row>
    <row r="22" spans="1:18" ht="12" customHeight="1" x14ac:dyDescent="0.25">
      <c r="A22" s="802" t="s">
        <v>79</v>
      </c>
      <c r="B22" s="806" t="s">
        <v>80</v>
      </c>
      <c r="C22" s="801" t="s">
        <v>68</v>
      </c>
      <c r="D22" s="772"/>
      <c r="E22" s="770"/>
      <c r="F22" s="772"/>
      <c r="G22" s="772"/>
      <c r="H22" s="770"/>
      <c r="I22" s="772"/>
      <c r="J22" s="772"/>
      <c r="K22" s="770"/>
      <c r="L22" s="772"/>
      <c r="M22" s="772"/>
      <c r="N22" s="770"/>
      <c r="O22" s="772"/>
      <c r="P22" s="772"/>
      <c r="Q22" s="770"/>
      <c r="R22" s="772"/>
    </row>
    <row r="23" spans="1:18" ht="12" customHeight="1" x14ac:dyDescent="0.25">
      <c r="A23" s="802" t="s">
        <v>81</v>
      </c>
      <c r="B23" s="806" t="s">
        <v>85</v>
      </c>
      <c r="C23" s="801" t="s">
        <v>68</v>
      </c>
      <c r="D23" s="772"/>
      <c r="E23" s="770"/>
      <c r="F23" s="772"/>
      <c r="G23" s="772"/>
      <c r="H23" s="770"/>
      <c r="I23" s="772"/>
      <c r="J23" s="772"/>
      <c r="K23" s="770"/>
      <c r="L23" s="772"/>
      <c r="M23" s="772"/>
      <c r="N23" s="770"/>
      <c r="O23" s="772"/>
      <c r="P23" s="772"/>
      <c r="Q23" s="770"/>
      <c r="R23" s="772"/>
    </row>
    <row r="24" spans="1:18" ht="12" customHeight="1" x14ac:dyDescent="0.25">
      <c r="A24" s="802" t="s">
        <v>83</v>
      </c>
      <c r="B24" s="806" t="s">
        <v>100</v>
      </c>
      <c r="C24" s="801" t="s">
        <v>68</v>
      </c>
      <c r="D24" s="772"/>
      <c r="E24" s="770"/>
      <c r="F24" s="772"/>
      <c r="G24" s="772"/>
      <c r="H24" s="770"/>
      <c r="I24" s="772"/>
      <c r="J24" s="772"/>
      <c r="K24" s="770"/>
      <c r="L24" s="772"/>
      <c r="M24" s="772"/>
      <c r="N24" s="770"/>
      <c r="O24" s="772"/>
      <c r="P24" s="772"/>
      <c r="Q24" s="770"/>
      <c r="R24" s="772"/>
    </row>
    <row r="25" spans="1:18" ht="12" customHeight="1" x14ac:dyDescent="0.25">
      <c r="A25" s="802" t="s">
        <v>217</v>
      </c>
      <c r="B25" s="806" t="s">
        <v>84</v>
      </c>
      <c r="C25" s="801" t="s">
        <v>68</v>
      </c>
      <c r="D25" s="772"/>
      <c r="E25" s="770"/>
      <c r="F25" s="772"/>
      <c r="G25" s="772"/>
      <c r="H25" s="770"/>
      <c r="I25" s="772"/>
      <c r="J25" s="772"/>
      <c r="K25" s="770"/>
      <c r="L25" s="772"/>
      <c r="M25" s="772"/>
      <c r="N25" s="770"/>
      <c r="O25" s="772"/>
      <c r="P25" s="772"/>
      <c r="Q25" s="770"/>
      <c r="R25" s="772"/>
    </row>
    <row r="26" spans="1:18" ht="12" customHeight="1" x14ac:dyDescent="0.25">
      <c r="A26" s="802" t="s">
        <v>162</v>
      </c>
      <c r="B26" s="803" t="s">
        <v>1111</v>
      </c>
      <c r="C26" s="801" t="s">
        <v>68</v>
      </c>
      <c r="D26" s="772"/>
      <c r="E26" s="770"/>
      <c r="F26" s="772"/>
      <c r="G26" s="772"/>
      <c r="H26" s="770"/>
      <c r="I26" s="772"/>
      <c r="J26" s="772"/>
      <c r="K26" s="770"/>
      <c r="L26" s="772"/>
      <c r="M26" s="772"/>
      <c r="N26" s="770"/>
      <c r="O26" s="772"/>
      <c r="P26" s="772"/>
      <c r="Q26" s="770"/>
      <c r="R26" s="772"/>
    </row>
    <row r="27" spans="1:18" ht="12" customHeight="1" x14ac:dyDescent="0.25">
      <c r="A27" s="802" t="s">
        <v>36</v>
      </c>
      <c r="B27" s="806" t="s">
        <v>80</v>
      </c>
      <c r="C27" s="801" t="s">
        <v>68</v>
      </c>
      <c r="D27" s="772"/>
      <c r="E27" s="770"/>
      <c r="F27" s="772"/>
      <c r="G27" s="772"/>
      <c r="H27" s="770"/>
      <c r="I27" s="772"/>
      <c r="J27" s="772"/>
      <c r="K27" s="770"/>
      <c r="L27" s="772"/>
      <c r="M27" s="772"/>
      <c r="N27" s="770"/>
      <c r="O27" s="772"/>
      <c r="P27" s="772"/>
      <c r="Q27" s="770"/>
      <c r="R27" s="772"/>
    </row>
    <row r="28" spans="1:18" ht="12" customHeight="1" x14ac:dyDescent="0.25">
      <c r="A28" s="802" t="s">
        <v>37</v>
      </c>
      <c r="B28" s="806" t="s">
        <v>85</v>
      </c>
      <c r="C28" s="801" t="s">
        <v>68</v>
      </c>
      <c r="D28" s="772"/>
      <c r="E28" s="770"/>
      <c r="F28" s="772"/>
      <c r="G28" s="772"/>
      <c r="H28" s="770"/>
      <c r="I28" s="772"/>
      <c r="J28" s="772"/>
      <c r="K28" s="770"/>
      <c r="L28" s="772"/>
      <c r="M28" s="772"/>
      <c r="N28" s="770"/>
      <c r="O28" s="772"/>
      <c r="P28" s="772"/>
      <c r="Q28" s="770"/>
      <c r="R28" s="772"/>
    </row>
    <row r="29" spans="1:18" ht="12" customHeight="1" x14ac:dyDescent="0.25">
      <c r="A29" s="802" t="s">
        <v>86</v>
      </c>
      <c r="B29" s="806" t="s">
        <v>100</v>
      </c>
      <c r="C29" s="801" t="s">
        <v>68</v>
      </c>
      <c r="D29" s="772"/>
      <c r="E29" s="770"/>
      <c r="F29" s="772"/>
      <c r="G29" s="772"/>
      <c r="H29" s="770"/>
      <c r="I29" s="772"/>
      <c r="J29" s="772"/>
      <c r="K29" s="770"/>
      <c r="L29" s="772"/>
      <c r="M29" s="772"/>
      <c r="N29" s="770"/>
      <c r="O29" s="772"/>
      <c r="P29" s="772"/>
      <c r="Q29" s="770"/>
      <c r="R29" s="772"/>
    </row>
    <row r="30" spans="1:18" ht="12" customHeight="1" x14ac:dyDescent="0.25">
      <c r="A30" s="802" t="s">
        <v>218</v>
      </c>
      <c r="B30" s="806" t="s">
        <v>84</v>
      </c>
      <c r="C30" s="801" t="s">
        <v>68</v>
      </c>
      <c r="D30" s="772"/>
      <c r="E30" s="770"/>
      <c r="F30" s="772"/>
      <c r="G30" s="772"/>
      <c r="H30" s="770"/>
      <c r="I30" s="772"/>
      <c r="J30" s="772"/>
      <c r="K30" s="770"/>
      <c r="L30" s="772"/>
      <c r="M30" s="772"/>
      <c r="N30" s="770"/>
      <c r="O30" s="772"/>
      <c r="P30" s="772"/>
      <c r="Q30" s="770"/>
      <c r="R30" s="772"/>
    </row>
    <row r="31" spans="1:18" ht="12" customHeight="1" x14ac:dyDescent="0.25">
      <c r="A31" s="802" t="s">
        <v>87</v>
      </c>
      <c r="B31" s="803" t="s">
        <v>102</v>
      </c>
      <c r="C31" s="801" t="s">
        <v>68</v>
      </c>
      <c r="D31" s="772"/>
      <c r="E31" s="770"/>
      <c r="F31" s="772"/>
      <c r="G31" s="772"/>
      <c r="H31" s="770"/>
      <c r="I31" s="772"/>
      <c r="J31" s="772"/>
      <c r="K31" s="770"/>
      <c r="L31" s="772"/>
      <c r="M31" s="772"/>
      <c r="N31" s="770"/>
      <c r="O31" s="772"/>
      <c r="P31" s="772"/>
      <c r="Q31" s="770"/>
      <c r="R31" s="772"/>
    </row>
    <row r="32" spans="1:18" ht="24" customHeight="1" x14ac:dyDescent="0.25">
      <c r="A32" s="693" t="s">
        <v>88</v>
      </c>
      <c r="B32" s="809" t="s">
        <v>377</v>
      </c>
      <c r="C32" s="801" t="s">
        <v>68</v>
      </c>
      <c r="D32" s="772"/>
      <c r="E32" s="770"/>
      <c r="F32" s="772"/>
      <c r="G32" s="772"/>
      <c r="H32" s="770"/>
      <c r="I32" s="772"/>
      <c r="J32" s="772"/>
      <c r="K32" s="770"/>
      <c r="L32" s="772"/>
      <c r="M32" s="772"/>
      <c r="N32" s="770"/>
      <c r="O32" s="772"/>
      <c r="P32" s="772"/>
      <c r="Q32" s="770"/>
      <c r="R32" s="772"/>
    </row>
    <row r="33" spans="1:18" ht="12" customHeight="1" x14ac:dyDescent="0.25">
      <c r="A33" s="693" t="s">
        <v>38</v>
      </c>
      <c r="B33" s="811" t="s">
        <v>315</v>
      </c>
      <c r="C33" s="801" t="s">
        <v>94</v>
      </c>
      <c r="D33" s="772"/>
      <c r="E33" s="770"/>
      <c r="F33" s="772"/>
      <c r="G33" s="772"/>
      <c r="H33" s="770"/>
      <c r="I33" s="772"/>
      <c r="J33" s="772"/>
      <c r="K33" s="770"/>
      <c r="L33" s="772"/>
      <c r="M33" s="772"/>
      <c r="N33" s="770"/>
      <c r="O33" s="772"/>
      <c r="P33" s="772"/>
      <c r="Q33" s="770"/>
      <c r="R33" s="772"/>
    </row>
    <row r="34" spans="1:18" ht="26.25" customHeight="1" x14ac:dyDescent="0.25">
      <c r="A34" s="828" t="s">
        <v>39</v>
      </c>
      <c r="B34" s="809" t="s">
        <v>1050</v>
      </c>
      <c r="C34" s="770" t="s">
        <v>68</v>
      </c>
      <c r="D34" s="829"/>
      <c r="E34" s="829"/>
      <c r="F34" s="829"/>
      <c r="G34" s="830"/>
      <c r="H34" s="831"/>
      <c r="I34" s="830"/>
      <c r="J34" s="830"/>
      <c r="K34" s="831"/>
      <c r="L34" s="830"/>
      <c r="M34" s="830"/>
      <c r="N34" s="831"/>
      <c r="O34" s="830"/>
      <c r="P34" s="830"/>
      <c r="Q34" s="831"/>
      <c r="R34" s="830"/>
    </row>
    <row r="35" spans="1:18" ht="12" customHeight="1" x14ac:dyDescent="0.25">
      <c r="A35" s="802" t="s">
        <v>40</v>
      </c>
      <c r="B35" s="803" t="s">
        <v>15</v>
      </c>
      <c r="C35" s="801" t="s">
        <v>68</v>
      </c>
      <c r="D35" s="772"/>
      <c r="E35" s="770"/>
      <c r="F35" s="772"/>
      <c r="G35" s="772"/>
      <c r="H35" s="770"/>
      <c r="I35" s="772"/>
      <c r="J35" s="772"/>
      <c r="K35" s="770"/>
      <c r="L35" s="772"/>
      <c r="M35" s="772"/>
      <c r="N35" s="770"/>
      <c r="O35" s="772"/>
      <c r="P35" s="772"/>
      <c r="Q35" s="770"/>
      <c r="R35" s="772"/>
    </row>
    <row r="36" spans="1:18" ht="24" x14ac:dyDescent="0.25">
      <c r="A36" s="693" t="s">
        <v>42</v>
      </c>
      <c r="B36" s="809" t="s">
        <v>325</v>
      </c>
      <c r="C36" s="770" t="s">
        <v>68</v>
      </c>
      <c r="D36" s="829"/>
      <c r="E36" s="829"/>
      <c r="F36" s="829"/>
      <c r="G36" s="830"/>
      <c r="H36" s="831"/>
      <c r="I36" s="830"/>
      <c r="J36" s="830"/>
      <c r="K36" s="831"/>
      <c r="L36" s="830"/>
      <c r="M36" s="830"/>
      <c r="N36" s="831"/>
      <c r="O36" s="830"/>
      <c r="P36" s="830"/>
      <c r="Q36" s="831"/>
      <c r="R36" s="830"/>
    </row>
    <row r="37" spans="1:18" x14ac:dyDescent="0.25">
      <c r="A37" s="693" t="s">
        <v>52</v>
      </c>
      <c r="B37" s="809" t="s">
        <v>19</v>
      </c>
      <c r="C37" s="770" t="s">
        <v>68</v>
      </c>
      <c r="D37" s="829"/>
      <c r="E37" s="829"/>
      <c r="F37" s="829"/>
      <c r="G37" s="830"/>
      <c r="H37" s="831"/>
      <c r="I37" s="830"/>
      <c r="J37" s="830"/>
      <c r="K37" s="831"/>
      <c r="L37" s="830"/>
      <c r="M37" s="830"/>
      <c r="N37" s="831"/>
      <c r="O37" s="830"/>
      <c r="P37" s="830"/>
      <c r="Q37" s="831"/>
      <c r="R37" s="830"/>
    </row>
    <row r="38" spans="1:18" x14ac:dyDescent="0.25">
      <c r="A38" s="693" t="s">
        <v>147</v>
      </c>
      <c r="B38" s="809" t="s">
        <v>219</v>
      </c>
      <c r="C38" s="770" t="s">
        <v>68</v>
      </c>
      <c r="D38" s="829"/>
      <c r="E38" s="829"/>
      <c r="F38" s="829"/>
      <c r="G38" s="830"/>
      <c r="H38" s="831"/>
      <c r="I38" s="830"/>
      <c r="J38" s="830"/>
      <c r="K38" s="831"/>
      <c r="L38" s="830"/>
      <c r="M38" s="830"/>
      <c r="N38" s="831"/>
      <c r="O38" s="830"/>
      <c r="P38" s="830"/>
      <c r="Q38" s="831"/>
      <c r="R38" s="830"/>
    </row>
    <row r="39" spans="1:18" x14ac:dyDescent="0.25">
      <c r="A39" s="693" t="s">
        <v>148</v>
      </c>
      <c r="B39" s="809" t="s">
        <v>1114</v>
      </c>
      <c r="C39" s="770" t="s">
        <v>68</v>
      </c>
      <c r="D39" s="829"/>
      <c r="E39" s="829"/>
      <c r="F39" s="829"/>
      <c r="G39" s="830"/>
      <c r="H39" s="831"/>
      <c r="I39" s="830"/>
      <c r="J39" s="830"/>
      <c r="K39" s="831"/>
      <c r="L39" s="830"/>
      <c r="M39" s="830"/>
      <c r="N39" s="831"/>
      <c r="O39" s="830"/>
      <c r="P39" s="830"/>
      <c r="Q39" s="831"/>
      <c r="R39" s="830"/>
    </row>
    <row r="40" spans="1:18" x14ac:dyDescent="0.25">
      <c r="A40" s="693" t="s">
        <v>326</v>
      </c>
      <c r="B40" s="811" t="s">
        <v>18</v>
      </c>
      <c r="C40" s="770" t="s">
        <v>68</v>
      </c>
      <c r="D40" s="829"/>
      <c r="E40" s="829"/>
      <c r="F40" s="829"/>
      <c r="G40" s="830"/>
      <c r="H40" s="831"/>
      <c r="I40" s="830"/>
      <c r="J40" s="830"/>
      <c r="K40" s="831"/>
      <c r="L40" s="830"/>
      <c r="M40" s="830"/>
      <c r="N40" s="831"/>
      <c r="O40" s="830"/>
      <c r="P40" s="830"/>
      <c r="Q40" s="831"/>
      <c r="R40" s="830"/>
    </row>
    <row r="41" spans="1:18" x14ac:dyDescent="0.25">
      <c r="A41" s="693" t="s">
        <v>327</v>
      </c>
      <c r="B41" s="811" t="s">
        <v>319</v>
      </c>
      <c r="C41" s="770" t="s">
        <v>68</v>
      </c>
      <c r="D41" s="829"/>
      <c r="E41" s="829"/>
      <c r="F41" s="829"/>
      <c r="G41" s="830"/>
      <c r="H41" s="831"/>
      <c r="I41" s="830"/>
      <c r="J41" s="830"/>
      <c r="K41" s="831"/>
      <c r="L41" s="830"/>
      <c r="M41" s="830"/>
      <c r="N41" s="831"/>
      <c r="O41" s="830"/>
      <c r="P41" s="830"/>
      <c r="Q41" s="831"/>
      <c r="R41" s="830"/>
    </row>
    <row r="42" spans="1:18" x14ac:dyDescent="0.25">
      <c r="A42" s="693" t="s">
        <v>328</v>
      </c>
      <c r="B42" s="811" t="s">
        <v>1035</v>
      </c>
      <c r="C42" s="770" t="s">
        <v>68</v>
      </c>
      <c r="D42" s="829"/>
      <c r="E42" s="829"/>
      <c r="F42" s="829"/>
      <c r="G42" s="830"/>
      <c r="H42" s="831"/>
      <c r="I42" s="830"/>
      <c r="J42" s="830"/>
      <c r="K42" s="831"/>
      <c r="L42" s="830"/>
      <c r="M42" s="830"/>
      <c r="N42" s="831"/>
      <c r="O42" s="830"/>
      <c r="P42" s="830"/>
      <c r="Q42" s="831"/>
      <c r="R42" s="830"/>
    </row>
    <row r="43" spans="1:18" s="833" customFormat="1" ht="24" x14ac:dyDescent="0.25">
      <c r="A43" s="828" t="s">
        <v>149</v>
      </c>
      <c r="B43" s="832" t="s">
        <v>226</v>
      </c>
      <c r="C43" s="770" t="s">
        <v>68</v>
      </c>
      <c r="D43" s="829"/>
      <c r="E43" s="829"/>
      <c r="F43" s="829"/>
      <c r="G43" s="829"/>
      <c r="H43" s="829"/>
      <c r="I43" s="829"/>
      <c r="J43" s="829"/>
      <c r="K43" s="829"/>
      <c r="L43" s="829"/>
      <c r="M43" s="829"/>
      <c r="N43" s="829"/>
      <c r="O43" s="829"/>
      <c r="P43" s="829"/>
      <c r="Q43" s="829"/>
      <c r="R43" s="829"/>
    </row>
    <row r="44" spans="1:18" s="833" customFormat="1" ht="24" x14ac:dyDescent="0.25">
      <c r="A44" s="828" t="s">
        <v>150</v>
      </c>
      <c r="B44" s="832" t="s">
        <v>227</v>
      </c>
      <c r="C44" s="770" t="s">
        <v>34</v>
      </c>
      <c r="D44" s="829"/>
      <c r="E44" s="829"/>
      <c r="F44" s="829"/>
      <c r="G44" s="829"/>
      <c r="H44" s="829"/>
      <c r="I44" s="829"/>
      <c r="J44" s="829"/>
      <c r="K44" s="829"/>
      <c r="L44" s="829"/>
      <c r="M44" s="829"/>
      <c r="N44" s="829"/>
      <c r="O44" s="829"/>
      <c r="P44" s="829"/>
      <c r="Q44" s="829"/>
      <c r="R44" s="829"/>
    </row>
    <row r="45" spans="1:18" s="833" customFormat="1" ht="24" x14ac:dyDescent="0.25">
      <c r="A45" s="828" t="s">
        <v>151</v>
      </c>
      <c r="B45" s="832" t="s">
        <v>1121</v>
      </c>
      <c r="C45" s="770" t="s">
        <v>94</v>
      </c>
      <c r="D45" s="829"/>
      <c r="E45" s="829"/>
      <c r="F45" s="829"/>
      <c r="G45" s="829"/>
      <c r="H45" s="829"/>
      <c r="I45" s="829"/>
      <c r="J45" s="829"/>
      <c r="K45" s="829"/>
      <c r="L45" s="829"/>
      <c r="M45" s="829"/>
      <c r="N45" s="829"/>
      <c r="O45" s="829"/>
      <c r="P45" s="829"/>
      <c r="Q45" s="829"/>
      <c r="R45" s="829"/>
    </row>
    <row r="46" spans="1:18" s="833" customFormat="1" ht="24" x14ac:dyDescent="0.25">
      <c r="A46" s="828" t="s">
        <v>165</v>
      </c>
      <c r="B46" s="811" t="s">
        <v>322</v>
      </c>
      <c r="C46" s="770" t="s">
        <v>94</v>
      </c>
      <c r="D46" s="829"/>
      <c r="E46" s="829"/>
      <c r="F46" s="829"/>
      <c r="G46" s="829"/>
      <c r="H46" s="829"/>
      <c r="I46" s="829"/>
      <c r="J46" s="829"/>
      <c r="K46" s="829"/>
      <c r="L46" s="829"/>
      <c r="M46" s="829"/>
      <c r="N46" s="829"/>
      <c r="O46" s="829"/>
      <c r="P46" s="829"/>
      <c r="Q46" s="829"/>
      <c r="R46" s="829"/>
    </row>
    <row r="47" spans="1:18" s="833" customFormat="1" ht="24" x14ac:dyDescent="0.25">
      <c r="A47" s="828" t="s">
        <v>221</v>
      </c>
      <c r="B47" s="811" t="s">
        <v>323</v>
      </c>
      <c r="C47" s="770" t="s">
        <v>94</v>
      </c>
      <c r="D47" s="829"/>
      <c r="E47" s="829"/>
      <c r="F47" s="829"/>
      <c r="G47" s="829"/>
      <c r="H47" s="829"/>
      <c r="I47" s="829"/>
      <c r="J47" s="829"/>
      <c r="K47" s="829"/>
      <c r="L47" s="829"/>
      <c r="M47" s="829"/>
      <c r="N47" s="829"/>
      <c r="O47" s="829"/>
      <c r="P47" s="829"/>
      <c r="Q47" s="829"/>
      <c r="R47" s="829"/>
    </row>
    <row r="48" spans="1:18" ht="24" x14ac:dyDescent="0.25">
      <c r="A48" s="828" t="s">
        <v>152</v>
      </c>
      <c r="B48" s="832" t="s">
        <v>228</v>
      </c>
      <c r="C48" s="770" t="s">
        <v>53</v>
      </c>
      <c r="D48" s="834"/>
      <c r="E48" s="834"/>
      <c r="F48" s="834"/>
      <c r="G48" s="835"/>
      <c r="H48" s="835"/>
      <c r="I48" s="835"/>
      <c r="J48" s="835"/>
      <c r="K48" s="835"/>
      <c r="L48" s="835"/>
      <c r="M48" s="835"/>
      <c r="N48" s="835"/>
      <c r="O48" s="835"/>
      <c r="P48" s="835"/>
      <c r="Q48" s="835"/>
      <c r="R48" s="835"/>
    </row>
    <row r="49" spans="1:45" x14ac:dyDescent="0.25">
      <c r="B49" s="836"/>
      <c r="C49" s="826"/>
      <c r="D49" s="826"/>
      <c r="E49" s="826"/>
      <c r="F49" s="826"/>
      <c r="G49" s="826"/>
      <c r="H49" s="826"/>
      <c r="I49" s="826"/>
      <c r="J49" s="826"/>
      <c r="K49" s="826"/>
      <c r="L49" s="826"/>
      <c r="M49" s="826"/>
      <c r="N49" s="826"/>
      <c r="O49" s="826"/>
      <c r="P49" s="826"/>
      <c r="Q49" s="826"/>
      <c r="R49" s="826"/>
    </row>
    <row r="50" spans="1:45" ht="17.25" customHeight="1" x14ac:dyDescent="0.25">
      <c r="A50" s="837"/>
      <c r="B50" s="826"/>
      <c r="G50" s="826"/>
      <c r="H50" s="826"/>
      <c r="I50" s="826"/>
      <c r="J50" s="826"/>
      <c r="K50" s="826"/>
      <c r="L50" s="826"/>
      <c r="M50" s="826"/>
      <c r="N50" s="826"/>
      <c r="O50" s="826"/>
      <c r="P50" s="826"/>
      <c r="Q50" s="826"/>
      <c r="R50" s="826"/>
    </row>
    <row r="51" spans="1:45" s="737" customFormat="1" ht="33" customHeight="1" x14ac:dyDescent="0.25">
      <c r="A51" s="736"/>
      <c r="B51" s="739" t="s">
        <v>1073</v>
      </c>
      <c r="C51" s="736"/>
      <c r="D51" s="736"/>
      <c r="E51" s="736"/>
      <c r="F51" s="736"/>
      <c r="G51" s="736"/>
      <c r="H51" s="736"/>
      <c r="I51" s="736"/>
      <c r="J51" s="736"/>
      <c r="K51" s="736"/>
      <c r="L51" s="736"/>
      <c r="M51" s="736" t="s">
        <v>1074</v>
      </c>
      <c r="N51" s="736"/>
      <c r="O51" s="736"/>
      <c r="P51" s="736"/>
      <c r="Q51" s="736"/>
      <c r="R51" s="736"/>
      <c r="AG51" s="738"/>
      <c r="AH51" s="738"/>
      <c r="AI51" s="738"/>
      <c r="AJ51" s="738"/>
      <c r="AK51" s="738"/>
      <c r="AL51" s="738"/>
      <c r="AM51" s="738"/>
      <c r="AN51" s="738"/>
      <c r="AO51" s="738"/>
      <c r="AP51" s="738"/>
      <c r="AQ51" s="738"/>
      <c r="AR51" s="738"/>
      <c r="AS51" s="738"/>
    </row>
    <row r="52" spans="1:45" ht="25.5" customHeight="1" x14ac:dyDescent="0.25">
      <c r="A52" s="837"/>
      <c r="B52" s="838"/>
      <c r="C52" s="1171"/>
      <c r="D52" s="1171"/>
      <c r="E52" s="1171"/>
      <c r="G52" s="826"/>
      <c r="H52" s="826"/>
      <c r="L52" s="826"/>
      <c r="M52" s="1171"/>
      <c r="N52" s="1171"/>
      <c r="O52" s="1171"/>
      <c r="P52" s="826"/>
      <c r="Q52" s="826"/>
      <c r="R52" s="826"/>
    </row>
    <row r="55" spans="1:45" ht="30.75" customHeight="1" x14ac:dyDescent="0.25">
      <c r="B55" s="1188"/>
      <c r="C55" s="1188"/>
      <c r="D55" s="1188"/>
      <c r="E55" s="1188"/>
      <c r="F55" s="1188"/>
      <c r="G55" s="1188"/>
      <c r="H55" s="1188"/>
      <c r="I55" s="1188"/>
      <c r="J55" s="1188"/>
      <c r="K55" s="1188"/>
      <c r="L55" s="1188"/>
      <c r="M55" s="1188"/>
      <c r="N55" s="1188"/>
      <c r="O55" s="1188"/>
    </row>
  </sheetData>
  <mergeCells count="15">
    <mergeCell ref="A7:A8"/>
    <mergeCell ref="B7:B8"/>
    <mergeCell ref="C7:C8"/>
    <mergeCell ref="D7:F7"/>
    <mergeCell ref="G7:I7"/>
    <mergeCell ref="C52:E52"/>
    <mergeCell ref="M52:O52"/>
    <mergeCell ref="B55:O55"/>
    <mergeCell ref="O2:R2"/>
    <mergeCell ref="G4:J4"/>
    <mergeCell ref="G5:J5"/>
    <mergeCell ref="Q6:R6"/>
    <mergeCell ref="J7:L7"/>
    <mergeCell ref="M7:O7"/>
    <mergeCell ref="P7:R7"/>
  </mergeCells>
  <conditionalFormatting sqref="G4:J4">
    <cfRule type="cellIs" dxfId="82" priority="1" stopIfTrue="1" operator="equal">
      <formula>0</formula>
    </cfRule>
  </conditionalFormatting>
  <conditionalFormatting sqref="B2">
    <cfRule type="expression" dxfId="81" priority="2" stopIfTrue="1">
      <formula>NOT(ISERROR(SEARCH("Для корек",B2)))</formula>
    </cfRule>
  </conditionalFormatting>
  <conditionalFormatting sqref="D34:R48">
    <cfRule type="expression" dxfId="80" priority="3" stopIfTrue="1">
      <formula>D34="ПОМИЛКА"</formula>
    </cfRule>
  </conditionalFormatting>
  <pageMargins left="0.31496062992125984" right="0.31496062992125984" top="0.55118110236220474" bottom="0.55118110236220474" header="0" footer="0"/>
  <pageSetup paperSize="9" scale="53" fitToWidth="2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9FFFF"/>
    <pageSetUpPr fitToPage="1"/>
  </sheetPr>
  <dimension ref="A1:AS53"/>
  <sheetViews>
    <sheetView topLeftCell="A35" zoomScaleNormal="100" zoomScaleSheetLayoutView="100" workbookViewId="0">
      <selection sqref="A1:M53"/>
    </sheetView>
  </sheetViews>
  <sheetFormatPr defaultColWidth="9.140625" defaultRowHeight="15" outlineLevelRow="1" x14ac:dyDescent="0.25"/>
  <cols>
    <col min="1" max="1" width="5.7109375" style="888" customWidth="1"/>
    <col min="2" max="2" width="45.7109375" style="26" customWidth="1"/>
    <col min="3" max="3" width="9.5703125" style="889" hidden="1" customWidth="1"/>
    <col min="4" max="4" width="13.7109375" style="26" customWidth="1"/>
    <col min="5" max="5" width="10.140625" style="26" customWidth="1"/>
    <col min="6" max="6" width="12.140625" style="26" customWidth="1"/>
    <col min="7" max="7" width="9.7109375" style="26" customWidth="1"/>
    <col min="8" max="8" width="12.5703125" style="26" customWidth="1"/>
    <col min="9" max="9" width="9.7109375" style="26" customWidth="1"/>
    <col min="10" max="10" width="13.5703125" style="26" customWidth="1"/>
    <col min="11" max="11" width="9.7109375" style="26" customWidth="1"/>
    <col min="12" max="12" width="15.42578125" style="26" customWidth="1"/>
    <col min="13" max="13" width="9.7109375" style="26" customWidth="1"/>
    <col min="14" max="15" width="13.42578125" style="26" customWidth="1"/>
    <col min="16" max="16384" width="9.140625" style="26"/>
  </cols>
  <sheetData>
    <row r="1" spans="1:13" ht="75.75" customHeight="1" x14ac:dyDescent="0.25">
      <c r="A1" s="839"/>
      <c r="B1" s="29"/>
      <c r="C1" s="28"/>
      <c r="D1" s="840"/>
      <c r="E1" s="840"/>
      <c r="F1" s="841"/>
      <c r="I1" s="842"/>
      <c r="J1" s="842"/>
      <c r="K1" s="1219" t="s">
        <v>1122</v>
      </c>
      <c r="L1" s="1219"/>
      <c r="M1" s="1219"/>
    </row>
    <row r="2" spans="1:13" ht="35.25" customHeight="1" x14ac:dyDescent="0.25">
      <c r="A2" s="1233" t="s">
        <v>1051</v>
      </c>
      <c r="B2" s="1233"/>
      <c r="C2" s="1233"/>
      <c r="D2" s="1233"/>
      <c r="E2" s="1233"/>
      <c r="F2" s="1233"/>
      <c r="G2" s="1233"/>
      <c r="H2" s="1233"/>
      <c r="I2" s="1233"/>
      <c r="J2" s="1233"/>
      <c r="K2" s="1233"/>
      <c r="L2" s="1233"/>
      <c r="M2" s="1233"/>
    </row>
    <row r="3" spans="1:13" ht="16.5" customHeight="1" x14ac:dyDescent="0.25">
      <c r="A3" s="839"/>
      <c r="B3" s="1202"/>
      <c r="C3" s="1202"/>
      <c r="D3" s="1202"/>
      <c r="E3" s="1202"/>
      <c r="F3" s="1202"/>
      <c r="G3" s="1202"/>
      <c r="H3" s="1202"/>
      <c r="I3" s="1202"/>
      <c r="J3" s="1202"/>
      <c r="K3" s="1202"/>
      <c r="L3" s="1202"/>
      <c r="M3" s="1202"/>
    </row>
    <row r="4" spans="1:13" ht="18.75" customHeight="1" x14ac:dyDescent="0.25">
      <c r="A4" s="839"/>
      <c r="B4" s="1183" t="s">
        <v>60</v>
      </c>
      <c r="C4" s="1183"/>
      <c r="D4" s="1183"/>
      <c r="E4" s="1183"/>
      <c r="F4" s="1183"/>
      <c r="G4" s="1183"/>
      <c r="H4" s="1183"/>
      <c r="I4" s="1183"/>
      <c r="J4" s="1183"/>
      <c r="K4" s="1183"/>
      <c r="L4" s="1183"/>
      <c r="M4" s="1183"/>
    </row>
    <row r="5" spans="1:13" ht="15" customHeight="1" x14ac:dyDescent="0.25">
      <c r="A5" s="839"/>
      <c r="B5" s="28"/>
      <c r="C5" s="28"/>
      <c r="D5" s="28"/>
      <c r="E5" s="28"/>
      <c r="F5" s="28"/>
      <c r="G5" s="28"/>
      <c r="H5" s="28"/>
      <c r="M5" s="731" t="s">
        <v>61</v>
      </c>
    </row>
    <row r="6" spans="1:13" ht="20.25" customHeight="1" x14ac:dyDescent="0.25">
      <c r="A6" s="1221" t="s">
        <v>730</v>
      </c>
      <c r="B6" s="1222"/>
      <c r="C6" s="1222"/>
      <c r="D6" s="1222"/>
      <c r="E6" s="1222"/>
      <c r="F6" s="1222"/>
      <c r="G6" s="1222"/>
      <c r="H6" s="1222"/>
      <c r="I6" s="1222"/>
      <c r="J6" s="1222"/>
      <c r="K6" s="1222"/>
      <c r="L6" s="1222"/>
      <c r="M6" s="1223"/>
    </row>
    <row r="7" spans="1:13" ht="20.25" customHeight="1" x14ac:dyDescent="0.25">
      <c r="A7" s="1203" t="s">
        <v>22</v>
      </c>
      <c r="B7" s="1206" t="s">
        <v>108</v>
      </c>
      <c r="C7" s="1209" t="s">
        <v>62</v>
      </c>
      <c r="D7" s="1224" t="s">
        <v>63</v>
      </c>
      <c r="E7" s="1225"/>
      <c r="F7" s="1218" t="s">
        <v>853</v>
      </c>
      <c r="G7" s="1218"/>
      <c r="H7" s="1218"/>
      <c r="I7" s="1218"/>
      <c r="J7" s="1218"/>
      <c r="K7" s="1218"/>
      <c r="L7" s="1218"/>
      <c r="M7" s="1218"/>
    </row>
    <row r="8" spans="1:13" ht="66" customHeight="1" x14ac:dyDescent="0.25">
      <c r="A8" s="1204"/>
      <c r="B8" s="1207"/>
      <c r="C8" s="1210"/>
      <c r="D8" s="1226"/>
      <c r="E8" s="1227"/>
      <c r="F8" s="1230" t="s">
        <v>855</v>
      </c>
      <c r="G8" s="1231"/>
      <c r="H8" s="1231"/>
      <c r="I8" s="1232"/>
      <c r="J8" s="1230" t="s">
        <v>856</v>
      </c>
      <c r="K8" s="1231"/>
      <c r="L8" s="1231"/>
      <c r="M8" s="1232"/>
    </row>
    <row r="9" spans="1:13" ht="37.5" customHeight="1" x14ac:dyDescent="0.25">
      <c r="A9" s="1204"/>
      <c r="B9" s="1207"/>
      <c r="C9" s="1210"/>
      <c r="D9" s="1228"/>
      <c r="E9" s="1229"/>
      <c r="F9" s="1200" t="s">
        <v>1014</v>
      </c>
      <c r="G9" s="1201"/>
      <c r="H9" s="1200" t="s">
        <v>1016</v>
      </c>
      <c r="I9" s="1201"/>
      <c r="J9" s="1200" t="s">
        <v>1014</v>
      </c>
      <c r="K9" s="1201"/>
      <c r="L9" s="1200" t="s">
        <v>1016</v>
      </c>
      <c r="M9" s="1201"/>
    </row>
    <row r="10" spans="1:13" ht="27" customHeight="1" x14ac:dyDescent="0.25">
      <c r="A10" s="1205"/>
      <c r="B10" s="1208"/>
      <c r="C10" s="1211"/>
      <c r="D10" s="844" t="s">
        <v>68</v>
      </c>
      <c r="E10" s="845" t="s">
        <v>94</v>
      </c>
      <c r="F10" s="845" t="s">
        <v>68</v>
      </c>
      <c r="G10" s="845" t="s">
        <v>94</v>
      </c>
      <c r="H10" s="845" t="s">
        <v>68</v>
      </c>
      <c r="I10" s="845" t="s">
        <v>94</v>
      </c>
      <c r="J10" s="845" t="s">
        <v>68</v>
      </c>
      <c r="K10" s="845" t="s">
        <v>94</v>
      </c>
      <c r="L10" s="845" t="s">
        <v>68</v>
      </c>
      <c r="M10" s="845" t="s">
        <v>94</v>
      </c>
    </row>
    <row r="11" spans="1:13" ht="12.75" customHeight="1" x14ac:dyDescent="0.25">
      <c r="A11" s="845">
        <v>1</v>
      </c>
      <c r="B11" s="845">
        <v>2</v>
      </c>
      <c r="C11" s="845">
        <v>3</v>
      </c>
      <c r="D11" s="845">
        <v>3</v>
      </c>
      <c r="E11" s="845">
        <v>4</v>
      </c>
      <c r="F11" s="845">
        <v>5</v>
      </c>
      <c r="G11" s="845">
        <v>6</v>
      </c>
      <c r="H11" s="845">
        <v>7</v>
      </c>
      <c r="I11" s="845">
        <v>8</v>
      </c>
      <c r="J11" s="845">
        <v>9</v>
      </c>
      <c r="K11" s="845">
        <v>10</v>
      </c>
      <c r="L11" s="845">
        <v>11</v>
      </c>
      <c r="M11" s="845">
        <v>12</v>
      </c>
    </row>
    <row r="12" spans="1:13" ht="21" outlineLevel="1" x14ac:dyDescent="0.25">
      <c r="A12" s="846">
        <v>1</v>
      </c>
      <c r="B12" s="847" t="s">
        <v>674</v>
      </c>
      <c r="C12" s="848" t="s">
        <v>233</v>
      </c>
      <c r="D12" s="735"/>
      <c r="E12" s="735"/>
      <c r="F12" s="735"/>
      <c r="G12" s="735"/>
      <c r="H12" s="735"/>
      <c r="I12" s="735"/>
      <c r="J12" s="735"/>
      <c r="K12" s="735"/>
      <c r="L12" s="735"/>
      <c r="M12" s="735"/>
    </row>
    <row r="13" spans="1:13" ht="25.5" outlineLevel="1" x14ac:dyDescent="0.25">
      <c r="A13" s="849" t="s">
        <v>35</v>
      </c>
      <c r="B13" s="850" t="s">
        <v>381</v>
      </c>
      <c r="C13" s="845" t="s">
        <v>233</v>
      </c>
      <c r="D13" s="851"/>
      <c r="E13" s="851"/>
      <c r="F13" s="851"/>
      <c r="G13" s="851"/>
      <c r="H13" s="851"/>
      <c r="I13" s="851"/>
      <c r="J13" s="852"/>
      <c r="K13" s="851"/>
      <c r="L13" s="851"/>
      <c r="M13" s="851"/>
    </row>
    <row r="14" spans="1:13" ht="15" customHeight="1" outlineLevel="1" x14ac:dyDescent="0.25">
      <c r="A14" s="849" t="s">
        <v>4</v>
      </c>
      <c r="B14" s="850" t="s">
        <v>109</v>
      </c>
      <c r="C14" s="845" t="s">
        <v>233</v>
      </c>
      <c r="D14" s="851"/>
      <c r="E14" s="851"/>
      <c r="F14" s="851"/>
      <c r="G14" s="851"/>
      <c r="H14" s="851"/>
      <c r="I14" s="851"/>
      <c r="J14" s="852"/>
      <c r="K14" s="851"/>
      <c r="L14" s="851"/>
      <c r="M14" s="851"/>
    </row>
    <row r="15" spans="1:13" ht="18" customHeight="1" outlineLevel="1" x14ac:dyDescent="0.25">
      <c r="A15" s="849" t="s">
        <v>76</v>
      </c>
      <c r="B15" s="850" t="s">
        <v>382</v>
      </c>
      <c r="C15" s="845" t="s">
        <v>233</v>
      </c>
      <c r="D15" s="851"/>
      <c r="E15" s="851"/>
      <c r="F15" s="851"/>
      <c r="G15" s="851"/>
      <c r="H15" s="851"/>
      <c r="I15" s="851"/>
      <c r="J15" s="852"/>
      <c r="K15" s="851"/>
      <c r="L15" s="851"/>
      <c r="M15" s="851"/>
    </row>
    <row r="16" spans="1:13" ht="15.75" customHeight="1" outlineLevel="1" x14ac:dyDescent="0.25">
      <c r="A16" s="849" t="s">
        <v>78</v>
      </c>
      <c r="B16" s="850" t="s">
        <v>234</v>
      </c>
      <c r="C16" s="845" t="s">
        <v>233</v>
      </c>
      <c r="D16" s="851"/>
      <c r="E16" s="851"/>
      <c r="F16" s="851"/>
      <c r="G16" s="851"/>
      <c r="H16" s="851"/>
      <c r="I16" s="851"/>
      <c r="J16" s="852"/>
      <c r="K16" s="851"/>
      <c r="L16" s="851"/>
      <c r="M16" s="851"/>
    </row>
    <row r="17" spans="1:13" ht="25.5" outlineLevel="1" x14ac:dyDescent="0.25">
      <c r="A17" s="846">
        <v>2</v>
      </c>
      <c r="B17" s="847" t="s">
        <v>1123</v>
      </c>
      <c r="C17" s="848" t="s">
        <v>233</v>
      </c>
      <c r="D17" s="735"/>
      <c r="E17" s="735"/>
      <c r="F17" s="735"/>
      <c r="G17" s="735"/>
      <c r="H17" s="735"/>
      <c r="I17" s="735"/>
      <c r="J17" s="735"/>
      <c r="K17" s="735"/>
      <c r="L17" s="735"/>
      <c r="M17" s="735"/>
    </row>
    <row r="18" spans="1:13" ht="25.5" outlineLevel="1" x14ac:dyDescent="0.25">
      <c r="A18" s="849" t="s">
        <v>36</v>
      </c>
      <c r="B18" s="850" t="s">
        <v>383</v>
      </c>
      <c r="C18" s="845" t="s">
        <v>233</v>
      </c>
      <c r="D18" s="851"/>
      <c r="E18" s="852"/>
      <c r="F18" s="851"/>
      <c r="G18" s="851"/>
      <c r="H18" s="851"/>
      <c r="I18" s="851"/>
      <c r="J18" s="851"/>
      <c r="K18" s="851"/>
      <c r="L18" s="851"/>
      <c r="M18" s="851"/>
    </row>
    <row r="19" spans="1:13" ht="14.25" customHeight="1" outlineLevel="1" x14ac:dyDescent="0.25">
      <c r="A19" s="849" t="s">
        <v>37</v>
      </c>
      <c r="B19" s="850" t="s">
        <v>109</v>
      </c>
      <c r="C19" s="845" t="s">
        <v>233</v>
      </c>
      <c r="D19" s="851"/>
      <c r="E19" s="852"/>
      <c r="F19" s="851"/>
      <c r="G19" s="851"/>
      <c r="H19" s="851"/>
      <c r="I19" s="851"/>
      <c r="J19" s="851"/>
      <c r="K19" s="851"/>
      <c r="L19" s="851"/>
      <c r="M19" s="851"/>
    </row>
    <row r="20" spans="1:13" ht="16.5" customHeight="1" outlineLevel="1" x14ac:dyDescent="0.25">
      <c r="A20" s="849" t="s">
        <v>86</v>
      </c>
      <c r="B20" s="850" t="s">
        <v>382</v>
      </c>
      <c r="C20" s="845" t="s">
        <v>233</v>
      </c>
      <c r="D20" s="851"/>
      <c r="E20" s="852"/>
      <c r="F20" s="851"/>
      <c r="G20" s="851"/>
      <c r="H20" s="851"/>
      <c r="I20" s="851"/>
      <c r="J20" s="851"/>
      <c r="K20" s="851"/>
      <c r="L20" s="851"/>
      <c r="M20" s="851"/>
    </row>
    <row r="21" spans="1:13" ht="15.75" customHeight="1" outlineLevel="1" x14ac:dyDescent="0.25">
      <c r="A21" s="849" t="s">
        <v>218</v>
      </c>
      <c r="B21" s="850" t="s">
        <v>234</v>
      </c>
      <c r="C21" s="845" t="s">
        <v>233</v>
      </c>
      <c r="D21" s="851"/>
      <c r="E21" s="852"/>
      <c r="F21" s="851"/>
      <c r="G21" s="851"/>
      <c r="H21" s="851"/>
      <c r="I21" s="851"/>
      <c r="J21" s="851"/>
      <c r="K21" s="851"/>
      <c r="L21" s="851"/>
      <c r="M21" s="851"/>
    </row>
    <row r="22" spans="1:13" ht="21" outlineLevel="1" x14ac:dyDescent="0.25">
      <c r="A22" s="846">
        <v>3</v>
      </c>
      <c r="B22" s="847" t="s">
        <v>1124</v>
      </c>
      <c r="C22" s="848" t="s">
        <v>233</v>
      </c>
      <c r="D22" s="735"/>
      <c r="E22" s="735"/>
      <c r="F22" s="735"/>
      <c r="G22" s="735"/>
      <c r="H22" s="735"/>
      <c r="I22" s="735"/>
      <c r="J22" s="735"/>
      <c r="K22" s="735"/>
      <c r="L22" s="735"/>
      <c r="M22" s="735"/>
    </row>
    <row r="23" spans="1:13" ht="25.5" outlineLevel="1" x14ac:dyDescent="0.25">
      <c r="A23" s="849" t="s">
        <v>110</v>
      </c>
      <c r="B23" s="850" t="s">
        <v>385</v>
      </c>
      <c r="C23" s="845" t="s">
        <v>233</v>
      </c>
      <c r="D23" s="851"/>
      <c r="E23" s="852"/>
      <c r="F23" s="851"/>
      <c r="G23" s="851"/>
      <c r="H23" s="851"/>
      <c r="I23" s="851"/>
      <c r="J23" s="852"/>
      <c r="K23" s="851"/>
      <c r="L23" s="851"/>
      <c r="M23" s="851"/>
    </row>
    <row r="24" spans="1:13" ht="18" customHeight="1" outlineLevel="1" x14ac:dyDescent="0.25">
      <c r="A24" s="849" t="s">
        <v>111</v>
      </c>
      <c r="B24" s="850" t="s">
        <v>109</v>
      </c>
      <c r="C24" s="845" t="s">
        <v>233</v>
      </c>
      <c r="D24" s="851"/>
      <c r="E24" s="852"/>
      <c r="F24" s="851"/>
      <c r="G24" s="851"/>
      <c r="H24" s="851"/>
      <c r="I24" s="851"/>
      <c r="J24" s="852"/>
      <c r="K24" s="851"/>
      <c r="L24" s="851"/>
      <c r="M24" s="851"/>
    </row>
    <row r="25" spans="1:13" ht="18" customHeight="1" outlineLevel="1" x14ac:dyDescent="0.25">
      <c r="A25" s="849" t="s">
        <v>112</v>
      </c>
      <c r="B25" s="850" t="s">
        <v>382</v>
      </c>
      <c r="C25" s="845" t="s">
        <v>233</v>
      </c>
      <c r="D25" s="851"/>
      <c r="E25" s="852"/>
      <c r="F25" s="851"/>
      <c r="G25" s="851"/>
      <c r="H25" s="851"/>
      <c r="I25" s="851"/>
      <c r="J25" s="852"/>
      <c r="K25" s="851"/>
      <c r="L25" s="851"/>
      <c r="M25" s="851"/>
    </row>
    <row r="26" spans="1:13" ht="18" customHeight="1" outlineLevel="1" x14ac:dyDescent="0.25">
      <c r="A26" s="849" t="s">
        <v>236</v>
      </c>
      <c r="B26" s="850" t="s">
        <v>234</v>
      </c>
      <c r="C26" s="845" t="s">
        <v>233</v>
      </c>
      <c r="D26" s="851"/>
      <c r="E26" s="852"/>
      <c r="F26" s="851"/>
      <c r="G26" s="851"/>
      <c r="H26" s="851"/>
      <c r="I26" s="851"/>
      <c r="J26" s="852"/>
      <c r="K26" s="851"/>
      <c r="L26" s="851"/>
      <c r="M26" s="851"/>
    </row>
    <row r="27" spans="1:13" ht="21" x14ac:dyDescent="0.25">
      <c r="A27" s="846">
        <v>4</v>
      </c>
      <c r="B27" s="847" t="s">
        <v>1125</v>
      </c>
      <c r="C27" s="848" t="s">
        <v>233</v>
      </c>
      <c r="D27" s="735"/>
      <c r="E27" s="735"/>
      <c r="F27" s="735"/>
      <c r="G27" s="735"/>
      <c r="H27" s="735"/>
      <c r="I27" s="735"/>
      <c r="J27" s="735"/>
      <c r="K27" s="735"/>
      <c r="L27" s="735"/>
      <c r="M27" s="735"/>
    </row>
    <row r="28" spans="1:13" ht="22.5" x14ac:dyDescent="0.25">
      <c r="A28" s="849" t="s">
        <v>38</v>
      </c>
      <c r="B28" s="850" t="s">
        <v>387</v>
      </c>
      <c r="C28" s="845" t="s">
        <v>233</v>
      </c>
      <c r="D28" s="851"/>
      <c r="E28" s="851"/>
      <c r="F28" s="851"/>
      <c r="G28" s="851"/>
      <c r="H28" s="851"/>
      <c r="I28" s="851"/>
      <c r="J28" s="851"/>
      <c r="K28" s="851"/>
      <c r="L28" s="851"/>
      <c r="M28" s="851"/>
    </row>
    <row r="29" spans="1:13" ht="16.149999999999999" customHeight="1" x14ac:dyDescent="0.25">
      <c r="A29" s="849" t="s">
        <v>113</v>
      </c>
      <c r="B29" s="850" t="s">
        <v>109</v>
      </c>
      <c r="C29" s="845" t="s">
        <v>233</v>
      </c>
      <c r="D29" s="851"/>
      <c r="E29" s="851"/>
      <c r="F29" s="851"/>
      <c r="G29" s="851"/>
      <c r="H29" s="851"/>
      <c r="I29" s="851"/>
      <c r="J29" s="851"/>
      <c r="K29" s="851"/>
      <c r="L29" s="851"/>
      <c r="M29" s="851"/>
    </row>
    <row r="30" spans="1:13" ht="19.5" customHeight="1" x14ac:dyDescent="0.25">
      <c r="A30" s="849" t="s">
        <v>114</v>
      </c>
      <c r="B30" s="850" t="s">
        <v>382</v>
      </c>
      <c r="C30" s="845" t="s">
        <v>233</v>
      </c>
      <c r="D30" s="851"/>
      <c r="E30" s="851"/>
      <c r="F30" s="851"/>
      <c r="G30" s="851"/>
      <c r="H30" s="851"/>
      <c r="I30" s="851"/>
      <c r="J30" s="851"/>
      <c r="K30" s="851"/>
      <c r="L30" s="851"/>
      <c r="M30" s="851"/>
    </row>
    <row r="31" spans="1:13" ht="19.5" customHeight="1" x14ac:dyDescent="0.25">
      <c r="A31" s="849" t="s">
        <v>143</v>
      </c>
      <c r="B31" s="850" t="s">
        <v>234</v>
      </c>
      <c r="C31" s="845" t="s">
        <v>233</v>
      </c>
      <c r="D31" s="851"/>
      <c r="E31" s="851"/>
      <c r="F31" s="851"/>
      <c r="G31" s="851"/>
      <c r="H31" s="851"/>
      <c r="I31" s="851"/>
      <c r="J31" s="851"/>
      <c r="K31" s="851"/>
      <c r="L31" s="851"/>
      <c r="M31" s="851"/>
    </row>
    <row r="32" spans="1:13" ht="80.45" customHeight="1" x14ac:dyDescent="0.25">
      <c r="A32" s="846">
        <v>5</v>
      </c>
      <c r="B32" s="853" t="s">
        <v>388</v>
      </c>
      <c r="C32" s="854" t="s">
        <v>237</v>
      </c>
      <c r="D32" s="735"/>
      <c r="E32" s="735"/>
      <c r="F32" s="735"/>
      <c r="G32" s="735"/>
      <c r="H32" s="735"/>
      <c r="I32" s="735"/>
      <c r="J32" s="735"/>
      <c r="K32" s="735"/>
      <c r="L32" s="735"/>
      <c r="M32" s="735"/>
    </row>
    <row r="33" spans="1:13" s="855" customFormat="1" ht="53.45" customHeight="1" x14ac:dyDescent="0.25">
      <c r="A33" s="846" t="s">
        <v>40</v>
      </c>
      <c r="B33" s="847" t="s">
        <v>717</v>
      </c>
      <c r="C33" s="854" t="s">
        <v>237</v>
      </c>
      <c r="D33" s="735"/>
      <c r="E33" s="735"/>
      <c r="F33" s="735"/>
      <c r="G33" s="735"/>
      <c r="H33" s="735"/>
      <c r="I33" s="735"/>
      <c r="J33" s="735"/>
      <c r="K33" s="735"/>
      <c r="L33" s="735"/>
      <c r="M33" s="735"/>
    </row>
    <row r="34" spans="1:13" ht="54" customHeight="1" x14ac:dyDescent="0.25">
      <c r="A34" s="846" t="s">
        <v>42</v>
      </c>
      <c r="B34" s="847" t="s">
        <v>718</v>
      </c>
      <c r="C34" s="843"/>
      <c r="D34" s="856"/>
      <c r="E34" s="735"/>
      <c r="F34" s="856"/>
      <c r="G34" s="735"/>
      <c r="H34" s="856"/>
      <c r="I34" s="735"/>
      <c r="J34" s="856"/>
      <c r="K34" s="735"/>
      <c r="L34" s="856"/>
      <c r="M34" s="735"/>
    </row>
    <row r="35" spans="1:13" ht="19.5" customHeight="1" x14ac:dyDescent="0.25">
      <c r="A35" s="1221" t="s">
        <v>725</v>
      </c>
      <c r="B35" s="1222"/>
      <c r="C35" s="1222"/>
      <c r="D35" s="1222"/>
      <c r="E35" s="1222"/>
      <c r="F35" s="1222"/>
      <c r="G35" s="1222"/>
      <c r="H35" s="1222"/>
      <c r="I35" s="1222"/>
      <c r="J35" s="1222"/>
      <c r="K35" s="1222"/>
      <c r="L35" s="1222"/>
      <c r="M35" s="1223"/>
    </row>
    <row r="36" spans="1:13" ht="19.5" customHeight="1" x14ac:dyDescent="0.25">
      <c r="A36" s="1203" t="s">
        <v>22</v>
      </c>
      <c r="B36" s="1206" t="s">
        <v>108</v>
      </c>
      <c r="C36" s="1209" t="s">
        <v>62</v>
      </c>
      <c r="D36" s="1212" t="s">
        <v>63</v>
      </c>
      <c r="E36" s="1213"/>
      <c r="F36" s="1218" t="s">
        <v>853</v>
      </c>
      <c r="G36" s="1218"/>
      <c r="H36" s="1218"/>
      <c r="I36" s="1218"/>
      <c r="J36" s="1218"/>
      <c r="K36" s="1218"/>
      <c r="L36" s="1218"/>
      <c r="M36" s="1218"/>
    </row>
    <row r="37" spans="1:13" ht="62.25" customHeight="1" x14ac:dyDescent="0.25">
      <c r="A37" s="1204"/>
      <c r="B37" s="1207"/>
      <c r="C37" s="1210"/>
      <c r="D37" s="1214"/>
      <c r="E37" s="1215"/>
      <c r="F37" s="1230" t="s">
        <v>855</v>
      </c>
      <c r="G37" s="1231"/>
      <c r="H37" s="1231"/>
      <c r="I37" s="1232"/>
      <c r="J37" s="1230" t="s">
        <v>856</v>
      </c>
      <c r="K37" s="1231"/>
      <c r="L37" s="1231"/>
      <c r="M37" s="1232"/>
    </row>
    <row r="38" spans="1:13" ht="39" customHeight="1" x14ac:dyDescent="0.25">
      <c r="A38" s="1204"/>
      <c r="B38" s="1207"/>
      <c r="C38" s="1210"/>
      <c r="D38" s="1216"/>
      <c r="E38" s="1217"/>
      <c r="F38" s="1200" t="s">
        <v>1014</v>
      </c>
      <c r="G38" s="1201"/>
      <c r="H38" s="1200" t="s">
        <v>1016</v>
      </c>
      <c r="I38" s="1201"/>
      <c r="J38" s="1200" t="s">
        <v>1014</v>
      </c>
      <c r="K38" s="1201"/>
      <c r="L38" s="1200" t="s">
        <v>1016</v>
      </c>
      <c r="M38" s="1201"/>
    </row>
    <row r="39" spans="1:13" ht="19.5" customHeight="1" x14ac:dyDescent="0.25">
      <c r="A39" s="1205"/>
      <c r="B39" s="1208"/>
      <c r="C39" s="1211"/>
      <c r="D39" s="844" t="s">
        <v>68</v>
      </c>
      <c r="E39" s="857" t="s">
        <v>724</v>
      </c>
      <c r="F39" s="845" t="s">
        <v>68</v>
      </c>
      <c r="G39" s="857" t="s">
        <v>724</v>
      </c>
      <c r="H39" s="845" t="s">
        <v>68</v>
      </c>
      <c r="I39" s="857" t="s">
        <v>724</v>
      </c>
      <c r="J39" s="845" t="s">
        <v>68</v>
      </c>
      <c r="K39" s="857" t="s">
        <v>724</v>
      </c>
      <c r="L39" s="845" t="s">
        <v>68</v>
      </c>
      <c r="M39" s="857" t="s">
        <v>724</v>
      </c>
    </row>
    <row r="40" spans="1:13" ht="15.75" customHeight="1" x14ac:dyDescent="0.25">
      <c r="A40" s="845">
        <v>1</v>
      </c>
      <c r="B40" s="845">
        <v>2</v>
      </c>
      <c r="C40" s="845">
        <v>3</v>
      </c>
      <c r="D40" s="845">
        <v>3</v>
      </c>
      <c r="E40" s="845">
        <v>4</v>
      </c>
      <c r="F40" s="845">
        <v>5</v>
      </c>
      <c r="G40" s="845">
        <v>6</v>
      </c>
      <c r="H40" s="845">
        <v>7</v>
      </c>
      <c r="I40" s="845">
        <v>8</v>
      </c>
      <c r="J40" s="845">
        <v>9</v>
      </c>
      <c r="K40" s="845">
        <v>10</v>
      </c>
      <c r="L40" s="845">
        <v>11</v>
      </c>
      <c r="M40" s="845">
        <v>12</v>
      </c>
    </row>
    <row r="41" spans="1:13" ht="38.25" customHeight="1" x14ac:dyDescent="0.25">
      <c r="A41" s="858" t="s">
        <v>52</v>
      </c>
      <c r="B41" s="847" t="s">
        <v>720</v>
      </c>
      <c r="C41" s="859"/>
      <c r="D41" s="860"/>
      <c r="E41" s="861"/>
      <c r="F41" s="862"/>
      <c r="G41" s="735"/>
      <c r="H41" s="862"/>
      <c r="I41" s="735"/>
      <c r="J41" s="856"/>
      <c r="K41" s="735"/>
      <c r="L41" s="856"/>
      <c r="M41" s="735"/>
    </row>
    <row r="42" spans="1:13" s="865" customFormat="1" ht="28.5" customHeight="1" x14ac:dyDescent="0.25">
      <c r="A42" s="863" t="s">
        <v>147</v>
      </c>
      <c r="B42" s="864" t="s">
        <v>722</v>
      </c>
      <c r="D42" s="866"/>
      <c r="E42" s="861"/>
      <c r="F42" s="867"/>
      <c r="G42" s="867"/>
      <c r="H42" s="867"/>
      <c r="I42" s="867"/>
      <c r="J42" s="867"/>
      <c r="K42" s="867"/>
      <c r="L42" s="867"/>
      <c r="M42" s="867"/>
    </row>
    <row r="43" spans="1:13" s="865" customFormat="1" ht="22.5" customHeight="1" x14ac:dyDescent="0.25">
      <c r="A43" s="868">
        <v>10</v>
      </c>
      <c r="B43" s="850" t="s">
        <v>723</v>
      </c>
      <c r="C43" s="869"/>
      <c r="D43" s="734"/>
      <c r="E43" s="734"/>
      <c r="F43" s="734"/>
      <c r="G43" s="734"/>
      <c r="H43" s="734"/>
      <c r="I43" s="734"/>
      <c r="J43" s="734"/>
      <c r="K43" s="734"/>
      <c r="L43" s="734"/>
      <c r="M43" s="734"/>
    </row>
    <row r="44" spans="1:13" s="869" customFormat="1" ht="24" customHeight="1" x14ac:dyDescent="0.25">
      <c r="A44" s="870">
        <v>11</v>
      </c>
      <c r="B44" s="847" t="s">
        <v>1126</v>
      </c>
      <c r="D44" s="860"/>
      <c r="E44" s="861"/>
      <c r="F44" s="871"/>
      <c r="G44" s="872"/>
      <c r="H44" s="871"/>
      <c r="I44" s="872"/>
      <c r="J44" s="871"/>
      <c r="K44" s="872"/>
      <c r="L44" s="871"/>
      <c r="M44" s="872"/>
    </row>
    <row r="45" spans="1:13" ht="27" customHeight="1" x14ac:dyDescent="0.25">
      <c r="A45" s="873" t="s">
        <v>317</v>
      </c>
      <c r="B45" s="850" t="s">
        <v>721</v>
      </c>
      <c r="C45" s="869"/>
      <c r="D45" s="860"/>
      <c r="E45" s="874"/>
      <c r="F45" s="875"/>
      <c r="G45" s="874"/>
      <c r="H45" s="875"/>
      <c r="I45" s="874"/>
      <c r="J45" s="875"/>
      <c r="K45" s="874"/>
      <c r="L45" s="875"/>
      <c r="M45" s="874"/>
    </row>
    <row r="46" spans="1:13" ht="27" customHeight="1" x14ac:dyDescent="0.25">
      <c r="A46" s="876" t="s">
        <v>851</v>
      </c>
      <c r="B46" s="877" t="s">
        <v>385</v>
      </c>
      <c r="C46" s="869"/>
      <c r="D46" s="878"/>
      <c r="E46" s="874"/>
      <c r="F46" s="879"/>
      <c r="G46" s="874"/>
      <c r="H46" s="879"/>
      <c r="I46" s="874"/>
      <c r="J46" s="879"/>
      <c r="K46" s="874"/>
      <c r="L46" s="879"/>
      <c r="M46" s="874"/>
    </row>
    <row r="47" spans="1:13" ht="27" customHeight="1" x14ac:dyDescent="0.25">
      <c r="A47" s="876" t="s">
        <v>852</v>
      </c>
      <c r="B47" s="877" t="s">
        <v>382</v>
      </c>
      <c r="C47" s="869"/>
      <c r="D47" s="878"/>
      <c r="E47" s="874"/>
      <c r="F47" s="879"/>
      <c r="G47" s="874"/>
      <c r="H47" s="879"/>
      <c r="I47" s="874"/>
      <c r="J47" s="879"/>
      <c r="K47" s="874"/>
      <c r="L47" s="879"/>
      <c r="M47" s="874"/>
    </row>
    <row r="48" spans="1:13" s="865" customFormat="1" ht="27" customHeight="1" x14ac:dyDescent="0.25">
      <c r="A48" s="880" t="s">
        <v>318</v>
      </c>
      <c r="B48" s="850" t="s">
        <v>719</v>
      </c>
      <c r="D48" s="860"/>
      <c r="E48" s="874"/>
      <c r="F48" s="881"/>
      <c r="G48" s="874"/>
      <c r="H48" s="881"/>
      <c r="I48" s="874"/>
      <c r="J48" s="881"/>
      <c r="K48" s="874"/>
      <c r="L48" s="881"/>
      <c r="M48" s="874"/>
    </row>
    <row r="49" spans="1:45" s="884" customFormat="1" ht="36" customHeight="1" x14ac:dyDescent="0.25">
      <c r="A49" s="882">
        <v>12</v>
      </c>
      <c r="B49" s="883" t="s">
        <v>729</v>
      </c>
      <c r="D49" s="885"/>
      <c r="E49" s="886"/>
      <c r="F49" s="887"/>
      <c r="G49" s="886"/>
      <c r="H49" s="887"/>
      <c r="I49" s="886"/>
      <c r="J49" s="887"/>
      <c r="K49" s="886"/>
      <c r="L49" s="887"/>
      <c r="M49" s="886"/>
    </row>
    <row r="50" spans="1:45" s="884" customFormat="1" ht="24.75" customHeight="1" x14ac:dyDescent="0.25">
      <c r="A50" s="888"/>
      <c r="B50" s="26"/>
      <c r="C50" s="889"/>
      <c r="D50" s="26"/>
      <c r="E50" s="26"/>
      <c r="F50" s="26"/>
      <c r="G50" s="26"/>
      <c r="H50" s="26"/>
      <c r="I50" s="26"/>
      <c r="J50" s="26"/>
      <c r="K50" s="26"/>
      <c r="L50" s="26"/>
      <c r="M50" s="26"/>
    </row>
    <row r="51" spans="1:45" s="884" customFormat="1" ht="24.75" customHeight="1" x14ac:dyDescent="0.25">
      <c r="A51" s="888"/>
      <c r="B51" s="26"/>
      <c r="C51" s="889"/>
      <c r="D51" s="26"/>
      <c r="E51" s="26"/>
      <c r="F51" s="890"/>
      <c r="G51" s="26"/>
      <c r="H51" s="26"/>
      <c r="I51" s="26"/>
      <c r="J51" s="26"/>
      <c r="K51" s="26"/>
      <c r="L51" s="26"/>
      <c r="M51" s="26"/>
    </row>
    <row r="52" spans="1:45" s="737" customFormat="1" ht="33" customHeight="1" x14ac:dyDescent="0.25">
      <c r="A52" s="736"/>
      <c r="B52" s="739" t="s">
        <v>1097</v>
      </c>
      <c r="C52" s="736"/>
      <c r="D52" s="736"/>
      <c r="E52" s="736"/>
      <c r="F52" s="736"/>
      <c r="G52" s="736"/>
      <c r="H52" s="736"/>
      <c r="I52" s="736"/>
      <c r="J52" s="736" t="s">
        <v>1074</v>
      </c>
      <c r="K52" s="736"/>
      <c r="L52" s="736"/>
      <c r="N52" s="736"/>
      <c r="O52" s="736"/>
      <c r="P52" s="736"/>
      <c r="Q52" s="736"/>
      <c r="R52" s="736"/>
      <c r="AG52" s="738"/>
      <c r="AH52" s="738"/>
      <c r="AI52" s="738"/>
      <c r="AJ52" s="738"/>
      <c r="AK52" s="738"/>
      <c r="AL52" s="738"/>
      <c r="AM52" s="738"/>
      <c r="AN52" s="738"/>
      <c r="AO52" s="738"/>
      <c r="AP52" s="738"/>
      <c r="AQ52" s="738"/>
      <c r="AR52" s="738"/>
      <c r="AS52" s="738"/>
    </row>
    <row r="53" spans="1:45" s="869" customFormat="1" ht="24.75" customHeight="1" x14ac:dyDescent="0.25">
      <c r="A53" s="891"/>
      <c r="B53" s="837"/>
      <c r="C53" s="838"/>
      <c r="D53" s="1171"/>
      <c r="E53" s="1171"/>
      <c r="F53" s="1220"/>
      <c r="G53" s="1220"/>
      <c r="H53" s="892"/>
      <c r="I53" s="892"/>
      <c r="J53" s="892"/>
      <c r="K53" s="892"/>
      <c r="L53" s="892"/>
      <c r="M53" s="892"/>
    </row>
  </sheetData>
  <mergeCells count="30">
    <mergeCell ref="K1:M1"/>
    <mergeCell ref="D53:E53"/>
    <mergeCell ref="F53:G53"/>
    <mergeCell ref="A6:M6"/>
    <mergeCell ref="A35:M35"/>
    <mergeCell ref="B7:B10"/>
    <mergeCell ref="C7:C10"/>
    <mergeCell ref="D7:E9"/>
    <mergeCell ref="F7:M7"/>
    <mergeCell ref="J9:K9"/>
    <mergeCell ref="L9:M9"/>
    <mergeCell ref="F8:I8"/>
    <mergeCell ref="J8:M8"/>
    <mergeCell ref="F37:I37"/>
    <mergeCell ref="J37:M37"/>
    <mergeCell ref="A2:M2"/>
    <mergeCell ref="A36:A39"/>
    <mergeCell ref="B36:B39"/>
    <mergeCell ref="C36:C39"/>
    <mergeCell ref="D36:E38"/>
    <mergeCell ref="F36:M36"/>
    <mergeCell ref="F38:G38"/>
    <mergeCell ref="H38:I38"/>
    <mergeCell ref="J38:K38"/>
    <mergeCell ref="L38:M38"/>
    <mergeCell ref="F9:G9"/>
    <mergeCell ref="H9:I9"/>
    <mergeCell ref="B3:M3"/>
    <mergeCell ref="B4:M4"/>
    <mergeCell ref="A7:A10"/>
  </mergeCells>
  <conditionalFormatting sqref="B1">
    <cfRule type="containsText" dxfId="79" priority="29" operator="containsText" text="Для корек">
      <formula>NOT(ISERROR(SEARCH("Для корек",B1)))</formula>
    </cfRule>
  </conditionalFormatting>
  <conditionalFormatting sqref="D32 H53:M53 F17:I21 D17:E31 E49:M49 E43:M43 F22:K32 F33:I33 F41:J43 F34:J34 D12:K16 F42:M48">
    <cfRule type="expression" dxfId="78" priority="28">
      <formula>D12="ПОМИЛКА"</formula>
    </cfRule>
  </conditionalFormatting>
  <conditionalFormatting sqref="M18:M21 L22:M31 L12:M17 M32">
    <cfRule type="expression" dxfId="77" priority="25">
      <formula>L12="ПОМИЛКА"</formula>
    </cfRule>
  </conditionalFormatting>
  <conditionalFormatting sqref="L18:L21">
    <cfRule type="expression" dxfId="76" priority="24">
      <formula>L18="ПОМИЛКА"</formula>
    </cfRule>
  </conditionalFormatting>
  <conditionalFormatting sqref="J17:K17 K18:K21">
    <cfRule type="expression" dxfId="75" priority="21">
      <formula>J17="ПОМИЛКА"</formula>
    </cfRule>
  </conditionalFormatting>
  <conditionalFormatting sqref="J18:J21">
    <cfRule type="expression" dxfId="74" priority="20">
      <formula>J18="ПОМИЛКА"</formula>
    </cfRule>
  </conditionalFormatting>
  <conditionalFormatting sqref="L34:M34 L42:M43 L41 M33">
    <cfRule type="expression" dxfId="73" priority="15">
      <formula>L33="ПОМИЛКА"</formula>
    </cfRule>
  </conditionalFormatting>
  <conditionalFormatting sqref="E32">
    <cfRule type="expression" dxfId="72" priority="18">
      <formula>E32="ПОМИЛКА"</formula>
    </cfRule>
  </conditionalFormatting>
  <conditionalFormatting sqref="E33:E34 E41">
    <cfRule type="expression" dxfId="71" priority="13">
      <formula>E33="ПОМИЛКА"</formula>
    </cfRule>
  </conditionalFormatting>
  <conditionalFormatting sqref="D33:D34 D41:D43">
    <cfRule type="expression" dxfId="70" priority="16">
      <formula>D33="ПОМИЛКА"</formula>
    </cfRule>
  </conditionalFormatting>
  <conditionalFormatting sqref="K33:K34 K42:K43">
    <cfRule type="expression" dxfId="69" priority="14">
      <formula>K33="ПОМИЛКА"</formula>
    </cfRule>
  </conditionalFormatting>
  <conditionalFormatting sqref="M41 K41">
    <cfRule type="expression" dxfId="68" priority="8">
      <formula>K41="ПОМИЛКА"</formula>
    </cfRule>
  </conditionalFormatting>
  <conditionalFormatting sqref="E42:E44">
    <cfRule type="expression" dxfId="67" priority="7">
      <formula>E42="ПОМИЛКА"</formula>
    </cfRule>
  </conditionalFormatting>
  <conditionalFormatting sqref="E45:E48">
    <cfRule type="expression" dxfId="66" priority="6">
      <formula>E45="ПОМИЛКА"</formula>
    </cfRule>
  </conditionalFormatting>
  <conditionalFormatting sqref="D44:D48">
    <cfRule type="expression" dxfId="65" priority="5">
      <formula>D44="ПОМИЛКА"</formula>
    </cfRule>
  </conditionalFormatting>
  <conditionalFormatting sqref="D49">
    <cfRule type="expression" dxfId="64" priority="4">
      <formula>D49="ПОМИЛКА"</formula>
    </cfRule>
  </conditionalFormatting>
  <conditionalFormatting sqref="D43">
    <cfRule type="expression" dxfId="63" priority="3">
      <formula>D43="ПОМИЛКА"</formula>
    </cfRule>
  </conditionalFormatting>
  <conditionalFormatting sqref="L32">
    <cfRule type="expression" dxfId="62" priority="1">
      <formula>L32="ПОМИЛКА"</formula>
    </cfRule>
  </conditionalFormatting>
  <conditionalFormatting sqref="L33 J33">
    <cfRule type="expression" dxfId="61" priority="2">
      <formula>J33="ПОМИЛКА"</formula>
    </cfRule>
  </conditionalFormatting>
  <printOptions horizontalCentered="1"/>
  <pageMargins left="0.35433070866141736" right="0.19685039370078741" top="0.55118110236220474" bottom="0" header="0.31496062992125984" footer="0.31496062992125984"/>
  <pageSetup paperSize="9" scale="55" fitToWidth="2" orientation="portrait" blackAndWhite="1" r:id="rId1"/>
  <rowBreaks count="1" manualBreakCount="1">
    <brk id="34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9FFFF"/>
    <pageSetUpPr fitToPage="1"/>
  </sheetPr>
  <dimension ref="A1:G56"/>
  <sheetViews>
    <sheetView topLeftCell="A33" zoomScaleNormal="100" zoomScaleSheetLayoutView="100" workbookViewId="0">
      <selection activeCell="E43" sqref="E43"/>
    </sheetView>
  </sheetViews>
  <sheetFormatPr defaultColWidth="9.140625" defaultRowHeight="15" outlineLevelRow="1" x14ac:dyDescent="0.25"/>
  <cols>
    <col min="1" max="1" width="5.7109375" style="469" customWidth="1"/>
    <col min="2" max="2" width="45.7109375" style="355" customWidth="1"/>
    <col min="3" max="3" width="9.5703125" style="470" hidden="1" customWidth="1"/>
    <col min="4" max="5" width="18.28515625" style="355" customWidth="1"/>
    <col min="6" max="7" width="17.85546875" style="355" customWidth="1"/>
    <col min="8" max="16384" width="9.140625" style="355"/>
  </cols>
  <sheetData>
    <row r="1" spans="1:7" ht="12.75" customHeight="1" x14ac:dyDescent="0.25">
      <c r="A1" s="465"/>
      <c r="B1" s="466"/>
      <c r="C1" s="356"/>
      <c r="D1" s="1235"/>
      <c r="E1" s="1235"/>
    </row>
    <row r="2" spans="1:7" ht="40.5" customHeight="1" x14ac:dyDescent="0.25">
      <c r="A2" s="1242" t="s">
        <v>964</v>
      </c>
      <c r="B2" s="1242"/>
      <c r="C2" s="1242"/>
      <c r="D2" s="1242"/>
      <c r="E2" s="1242"/>
      <c r="F2" s="1242"/>
      <c r="G2" s="1242"/>
    </row>
    <row r="3" spans="1:7" ht="16.5" customHeight="1" x14ac:dyDescent="0.25">
      <c r="A3" s="465"/>
      <c r="B3" s="1236"/>
      <c r="C3" s="1236"/>
      <c r="D3" s="1236"/>
      <c r="E3" s="1236"/>
    </row>
    <row r="4" spans="1:7" ht="18.75" hidden="1" customHeight="1" x14ac:dyDescent="0.25">
      <c r="A4" s="465"/>
      <c r="B4" s="1237"/>
      <c r="C4" s="1237"/>
      <c r="D4" s="1237"/>
      <c r="E4" s="1237"/>
    </row>
    <row r="5" spans="1:7" ht="15" hidden="1" customHeight="1" x14ac:dyDescent="0.25">
      <c r="A5" s="465"/>
      <c r="B5" s="356"/>
      <c r="C5" s="356"/>
    </row>
    <row r="6" spans="1:7" ht="20.25" customHeight="1" x14ac:dyDescent="0.25">
      <c r="A6" s="1243" t="s">
        <v>963</v>
      </c>
      <c r="B6" s="1243"/>
      <c r="C6" s="1243"/>
      <c r="D6" s="1243"/>
      <c r="E6" s="1243"/>
      <c r="F6" s="1243"/>
      <c r="G6" s="1243"/>
    </row>
    <row r="7" spans="1:7" ht="20.25" customHeight="1" x14ac:dyDescent="0.25">
      <c r="A7" s="1238" t="s">
        <v>22</v>
      </c>
      <c r="B7" s="1239" t="s">
        <v>108</v>
      </c>
      <c r="C7" s="1240" t="s">
        <v>62</v>
      </c>
      <c r="D7" s="1241" t="s">
        <v>677</v>
      </c>
      <c r="E7" s="1241"/>
      <c r="F7" s="1241" t="s">
        <v>951</v>
      </c>
      <c r="G7" s="1241"/>
    </row>
    <row r="8" spans="1:7" ht="85.5" customHeight="1" x14ac:dyDescent="0.25">
      <c r="A8" s="1238"/>
      <c r="B8" s="1239"/>
      <c r="C8" s="1240"/>
      <c r="D8" s="1238" t="s">
        <v>856</v>
      </c>
      <c r="E8" s="1238"/>
      <c r="F8" s="1238" t="s">
        <v>856</v>
      </c>
      <c r="G8" s="1238"/>
    </row>
    <row r="9" spans="1:7" ht="37.5" customHeight="1" x14ac:dyDescent="0.25">
      <c r="A9" s="1238"/>
      <c r="B9" s="1239"/>
      <c r="C9" s="1240"/>
      <c r="D9" s="1244" t="s">
        <v>854</v>
      </c>
      <c r="E9" s="1244"/>
      <c r="F9" s="1244" t="s">
        <v>854</v>
      </c>
      <c r="G9" s="1244"/>
    </row>
    <row r="10" spans="1:7" ht="27" customHeight="1" x14ac:dyDescent="0.25">
      <c r="A10" s="1238"/>
      <c r="B10" s="1239"/>
      <c r="C10" s="1240"/>
      <c r="D10" s="505" t="s">
        <v>68</v>
      </c>
      <c r="E10" s="505" t="s">
        <v>94</v>
      </c>
      <c r="F10" s="505" t="s">
        <v>68</v>
      </c>
      <c r="G10" s="505" t="s">
        <v>94</v>
      </c>
    </row>
    <row r="11" spans="1:7" ht="12.75" customHeight="1" x14ac:dyDescent="0.25">
      <c r="A11" s="362">
        <v>1</v>
      </c>
      <c r="B11" s="362">
        <v>2</v>
      </c>
      <c r="C11" s="362">
        <v>3</v>
      </c>
      <c r="D11" s="362">
        <v>3</v>
      </c>
      <c r="E11" s="362">
        <v>4</v>
      </c>
      <c r="F11" s="362">
        <v>5</v>
      </c>
      <c r="G11" s="362">
        <v>6</v>
      </c>
    </row>
    <row r="12" spans="1:7" ht="21" outlineLevel="1" x14ac:dyDescent="0.25">
      <c r="A12" s="459">
        <v>1</v>
      </c>
      <c r="B12" s="363" t="s">
        <v>232</v>
      </c>
      <c r="C12" s="364" t="s">
        <v>233</v>
      </c>
      <c r="D12" s="403">
        <f>'Додаток 5'!J12</f>
        <v>0</v>
      </c>
      <c r="E12" s="403">
        <f>'Додаток 5'!K12</f>
        <v>0</v>
      </c>
      <c r="F12" s="403" t="e">
        <f>#REF!</f>
        <v>#REF!</v>
      </c>
      <c r="G12" s="403" t="e">
        <f>#REF!</f>
        <v>#REF!</v>
      </c>
    </row>
    <row r="13" spans="1:7" ht="25.5" outlineLevel="1" x14ac:dyDescent="0.25">
      <c r="A13" s="467" t="s">
        <v>35</v>
      </c>
      <c r="B13" s="405" t="s">
        <v>381</v>
      </c>
      <c r="C13" s="362" t="s">
        <v>233</v>
      </c>
      <c r="D13" s="404">
        <f>'Додаток 5'!J13</f>
        <v>0</v>
      </c>
      <c r="E13" s="404">
        <f>'Додаток 5'!K13</f>
        <v>0</v>
      </c>
      <c r="F13" s="404" t="e">
        <f>#REF!</f>
        <v>#REF!</v>
      </c>
      <c r="G13" s="404" t="e">
        <f>#REF!</f>
        <v>#REF!</v>
      </c>
    </row>
    <row r="14" spans="1:7" ht="15" customHeight="1" outlineLevel="1" x14ac:dyDescent="0.25">
      <c r="A14" s="467" t="s">
        <v>4</v>
      </c>
      <c r="B14" s="405" t="s">
        <v>109</v>
      </c>
      <c r="C14" s="362" t="s">
        <v>233</v>
      </c>
      <c r="D14" s="404">
        <f>'Додаток 5'!J14</f>
        <v>0</v>
      </c>
      <c r="E14" s="404">
        <f>'Додаток 5'!K14</f>
        <v>0</v>
      </c>
      <c r="F14" s="404" t="e">
        <f>#REF!</f>
        <v>#REF!</v>
      </c>
      <c r="G14" s="404" t="e">
        <f>#REF!</f>
        <v>#REF!</v>
      </c>
    </row>
    <row r="15" spans="1:7" ht="18" customHeight="1" outlineLevel="1" x14ac:dyDescent="0.25">
      <c r="A15" s="467" t="s">
        <v>76</v>
      </c>
      <c r="B15" s="405" t="s">
        <v>382</v>
      </c>
      <c r="C15" s="362" t="s">
        <v>233</v>
      </c>
      <c r="D15" s="404">
        <f>'Додаток 5'!J15</f>
        <v>0</v>
      </c>
      <c r="E15" s="404">
        <f>'Додаток 5'!K15</f>
        <v>0</v>
      </c>
      <c r="F15" s="404" t="e">
        <f>#REF!</f>
        <v>#REF!</v>
      </c>
      <c r="G15" s="404" t="e">
        <f>#REF!</f>
        <v>#REF!</v>
      </c>
    </row>
    <row r="16" spans="1:7" ht="15.75" customHeight="1" outlineLevel="1" x14ac:dyDescent="0.25">
      <c r="A16" s="467" t="s">
        <v>78</v>
      </c>
      <c r="B16" s="405" t="s">
        <v>234</v>
      </c>
      <c r="C16" s="362" t="s">
        <v>233</v>
      </c>
      <c r="D16" s="404">
        <f>'Додаток 5'!J16</f>
        <v>0</v>
      </c>
      <c r="E16" s="404">
        <f>'Додаток 5'!K16</f>
        <v>0</v>
      </c>
      <c r="F16" s="404" t="e">
        <f>#REF!</f>
        <v>#REF!</v>
      </c>
      <c r="G16" s="404" t="e">
        <f>#REF!</f>
        <v>#REF!</v>
      </c>
    </row>
    <row r="17" spans="1:7" ht="25.5" outlineLevel="1" x14ac:dyDescent="0.25">
      <c r="A17" s="459">
        <v>2</v>
      </c>
      <c r="B17" s="363" t="s">
        <v>235</v>
      </c>
      <c r="C17" s="364" t="s">
        <v>233</v>
      </c>
      <c r="D17" s="403" t="e">
        <f>SUM(D18:D21)</f>
        <v>#REF!</v>
      </c>
      <c r="E17" s="403" t="e">
        <f>ROUND(E18+E19+E20+E21,2)</f>
        <v>#REF!</v>
      </c>
      <c r="F17" s="403" t="e">
        <f>SUM(F18:F21)</f>
        <v>#REF!</v>
      </c>
      <c r="G17" s="403" t="e">
        <f>ROUND(G18+G19+G20+G21,2)</f>
        <v>#REF!</v>
      </c>
    </row>
    <row r="18" spans="1:7" ht="25.5" outlineLevel="1" x14ac:dyDescent="0.25">
      <c r="A18" s="467" t="s">
        <v>36</v>
      </c>
      <c r="B18" s="405" t="s">
        <v>383</v>
      </c>
      <c r="C18" s="362" t="s">
        <v>233</v>
      </c>
      <c r="D18" s="404" t="e">
        <f>#REF!+#REF!</f>
        <v>#REF!</v>
      </c>
      <c r="E18" s="404" t="e">
        <f>ROUND(D18/$D$33*1000,2)</f>
        <v>#REF!</v>
      </c>
      <c r="F18" s="404" t="e">
        <f>#REF!+#REF!</f>
        <v>#REF!</v>
      </c>
      <c r="G18" s="404" t="e">
        <f>ROUND(F18/$F$33*1000,2)</f>
        <v>#REF!</v>
      </c>
    </row>
    <row r="19" spans="1:7" ht="14.25" customHeight="1" outlineLevel="1" x14ac:dyDescent="0.25">
      <c r="A19" s="467" t="s">
        <v>37</v>
      </c>
      <c r="B19" s="405" t="s">
        <v>109</v>
      </c>
      <c r="C19" s="362" t="s">
        <v>233</v>
      </c>
      <c r="D19" s="404">
        <f>'Додаток 5'!J19</f>
        <v>0</v>
      </c>
      <c r="E19" s="404" t="e">
        <f>ROUND(D19/$D$33*1000,2)</f>
        <v>#DIV/0!</v>
      </c>
      <c r="F19" s="404">
        <f>'Додаток 5'!L19</f>
        <v>0</v>
      </c>
      <c r="G19" s="404" t="e">
        <f>ROUND(F19/$F$33*1000,2)</f>
        <v>#REF!</v>
      </c>
    </row>
    <row r="20" spans="1:7" ht="16.5" customHeight="1" outlineLevel="1" x14ac:dyDescent="0.25">
      <c r="A20" s="467" t="s">
        <v>86</v>
      </c>
      <c r="B20" s="405" t="s">
        <v>382</v>
      </c>
      <c r="C20" s="362" t="s">
        <v>233</v>
      </c>
      <c r="D20" s="404" t="e">
        <f>D18*0.04</f>
        <v>#REF!</v>
      </c>
      <c r="E20" s="404" t="e">
        <f>ROUND(D20/$D$33*1000,2)</f>
        <v>#REF!</v>
      </c>
      <c r="F20" s="404" t="e">
        <f>F18*0.04</f>
        <v>#REF!</v>
      </c>
      <c r="G20" s="404" t="e">
        <f>ROUND(F20/$F$33*1000,2)</f>
        <v>#REF!</v>
      </c>
    </row>
    <row r="21" spans="1:7" ht="15.75" customHeight="1" outlineLevel="1" x14ac:dyDescent="0.25">
      <c r="A21" s="467" t="s">
        <v>218</v>
      </c>
      <c r="B21" s="405" t="s">
        <v>234</v>
      </c>
      <c r="C21" s="362" t="s">
        <v>233</v>
      </c>
      <c r="D21" s="404">
        <f>'Додаток 5'!J21</f>
        <v>0</v>
      </c>
      <c r="E21" s="404" t="e">
        <f>ROUND(D21/$D$33*1000,2)</f>
        <v>#DIV/0!</v>
      </c>
      <c r="F21" s="404">
        <f>'Додаток 5'!L21</f>
        <v>0</v>
      </c>
      <c r="G21" s="404" t="e">
        <f>ROUND(F21/$F$33*1000,2)</f>
        <v>#REF!</v>
      </c>
    </row>
    <row r="22" spans="1:7" ht="21" outlineLevel="1" x14ac:dyDescent="0.25">
      <c r="A22" s="459">
        <v>3</v>
      </c>
      <c r="B22" s="363" t="s">
        <v>384</v>
      </c>
      <c r="C22" s="364" t="s">
        <v>233</v>
      </c>
      <c r="D22" s="403">
        <f>'Додаток 5'!J22</f>
        <v>0</v>
      </c>
      <c r="E22" s="403">
        <f>'Додаток 5'!K22</f>
        <v>0</v>
      </c>
      <c r="F22" s="403" t="e">
        <f>#REF!</f>
        <v>#REF!</v>
      </c>
      <c r="G22" s="403" t="e">
        <f>#REF!</f>
        <v>#REF!</v>
      </c>
    </row>
    <row r="23" spans="1:7" ht="25.5" outlineLevel="1" x14ac:dyDescent="0.25">
      <c r="A23" s="467" t="s">
        <v>110</v>
      </c>
      <c r="B23" s="405" t="s">
        <v>385</v>
      </c>
      <c r="C23" s="362" t="s">
        <v>233</v>
      </c>
      <c r="D23" s="404">
        <f>'Додаток 5'!J23</f>
        <v>0</v>
      </c>
      <c r="E23" s="404">
        <f>'Додаток 5'!K23</f>
        <v>0</v>
      </c>
      <c r="F23" s="404" t="e">
        <f>#REF!</f>
        <v>#REF!</v>
      </c>
      <c r="G23" s="404" t="e">
        <f>#REF!</f>
        <v>#REF!</v>
      </c>
    </row>
    <row r="24" spans="1:7" ht="18" customHeight="1" outlineLevel="1" x14ac:dyDescent="0.25">
      <c r="A24" s="467" t="s">
        <v>111</v>
      </c>
      <c r="B24" s="405" t="s">
        <v>109</v>
      </c>
      <c r="C24" s="362" t="s">
        <v>233</v>
      </c>
      <c r="D24" s="404">
        <f>'Додаток 5'!J24</f>
        <v>0</v>
      </c>
      <c r="E24" s="404">
        <f>'Додаток 5'!K24</f>
        <v>0</v>
      </c>
      <c r="F24" s="404" t="e">
        <f>#REF!</f>
        <v>#REF!</v>
      </c>
      <c r="G24" s="404" t="e">
        <f>#REF!</f>
        <v>#REF!</v>
      </c>
    </row>
    <row r="25" spans="1:7" ht="18" customHeight="1" outlineLevel="1" x14ac:dyDescent="0.25">
      <c r="A25" s="467" t="s">
        <v>112</v>
      </c>
      <c r="B25" s="405" t="s">
        <v>382</v>
      </c>
      <c r="C25" s="362" t="s">
        <v>233</v>
      </c>
      <c r="D25" s="404">
        <f>'Додаток 5'!J25</f>
        <v>0</v>
      </c>
      <c r="E25" s="404">
        <f>'Додаток 5'!K25</f>
        <v>0</v>
      </c>
      <c r="F25" s="404" t="e">
        <f>#REF!</f>
        <v>#REF!</v>
      </c>
      <c r="G25" s="404" t="e">
        <f>#REF!</f>
        <v>#REF!</v>
      </c>
    </row>
    <row r="26" spans="1:7" ht="18" customHeight="1" outlineLevel="1" x14ac:dyDescent="0.25">
      <c r="A26" s="467" t="s">
        <v>236</v>
      </c>
      <c r="B26" s="405" t="s">
        <v>234</v>
      </c>
      <c r="C26" s="362" t="s">
        <v>233</v>
      </c>
      <c r="D26" s="404">
        <f>'Додаток 5'!J26</f>
        <v>0</v>
      </c>
      <c r="E26" s="404">
        <f>'Додаток 5'!K26</f>
        <v>0</v>
      </c>
      <c r="F26" s="404" t="e">
        <f>#REF!</f>
        <v>#REF!</v>
      </c>
      <c r="G26" s="404" t="e">
        <f>#REF!</f>
        <v>#REF!</v>
      </c>
    </row>
    <row r="27" spans="1:7" ht="21" x14ac:dyDescent="0.25">
      <c r="A27" s="459">
        <v>4</v>
      </c>
      <c r="B27" s="363" t="s">
        <v>386</v>
      </c>
      <c r="C27" s="364" t="s">
        <v>233</v>
      </c>
      <c r="D27" s="403" t="e">
        <f t="shared" ref="D27:G28" si="0">D12+D17+D22</f>
        <v>#REF!</v>
      </c>
      <c r="E27" s="403" t="e">
        <f t="shared" si="0"/>
        <v>#REF!</v>
      </c>
      <c r="F27" s="403" t="e">
        <f t="shared" si="0"/>
        <v>#REF!</v>
      </c>
      <c r="G27" s="403" t="e">
        <f t="shared" si="0"/>
        <v>#REF!</v>
      </c>
    </row>
    <row r="28" spans="1:7" ht="22.5" x14ac:dyDescent="0.25">
      <c r="A28" s="467" t="s">
        <v>38</v>
      </c>
      <c r="B28" s="405" t="s">
        <v>387</v>
      </c>
      <c r="C28" s="362" t="s">
        <v>233</v>
      </c>
      <c r="D28" s="404" t="e">
        <f t="shared" si="0"/>
        <v>#REF!</v>
      </c>
      <c r="E28" s="404" t="e">
        <f t="shared" si="0"/>
        <v>#REF!</v>
      </c>
      <c r="F28" s="404" t="e">
        <f t="shared" si="0"/>
        <v>#REF!</v>
      </c>
      <c r="G28" s="404" t="e">
        <f t="shared" si="0"/>
        <v>#REF!</v>
      </c>
    </row>
    <row r="29" spans="1:7" ht="16.149999999999999" customHeight="1" x14ac:dyDescent="0.25">
      <c r="A29" s="467" t="s">
        <v>113</v>
      </c>
      <c r="B29" s="405" t="s">
        <v>109</v>
      </c>
      <c r="C29" s="362" t="s">
        <v>233</v>
      </c>
      <c r="D29" s="404">
        <f t="shared" ref="D29:E31" si="1">D14+D19+D24</f>
        <v>0</v>
      </c>
      <c r="E29" s="404" t="e">
        <f t="shared" si="1"/>
        <v>#DIV/0!</v>
      </c>
      <c r="F29" s="404" t="e">
        <f t="shared" ref="F29:G31" si="2">F14+F19+F24</f>
        <v>#REF!</v>
      </c>
      <c r="G29" s="404" t="e">
        <f t="shared" si="2"/>
        <v>#REF!</v>
      </c>
    </row>
    <row r="30" spans="1:7" ht="19.5" customHeight="1" x14ac:dyDescent="0.25">
      <c r="A30" s="467" t="s">
        <v>114</v>
      </c>
      <c r="B30" s="405" t="s">
        <v>382</v>
      </c>
      <c r="C30" s="362" t="s">
        <v>233</v>
      </c>
      <c r="D30" s="404" t="e">
        <f t="shared" si="1"/>
        <v>#REF!</v>
      </c>
      <c r="E30" s="404" t="e">
        <f t="shared" si="1"/>
        <v>#REF!</v>
      </c>
      <c r="F30" s="404" t="e">
        <f t="shared" si="2"/>
        <v>#REF!</v>
      </c>
      <c r="G30" s="404" t="e">
        <f t="shared" si="2"/>
        <v>#REF!</v>
      </c>
    </row>
    <row r="31" spans="1:7" ht="19.5" customHeight="1" x14ac:dyDescent="0.25">
      <c r="A31" s="467" t="s">
        <v>143</v>
      </c>
      <c r="B31" s="405" t="s">
        <v>234</v>
      </c>
      <c r="C31" s="362" t="s">
        <v>233</v>
      </c>
      <c r="D31" s="404">
        <f t="shared" si="1"/>
        <v>0</v>
      </c>
      <c r="E31" s="404" t="e">
        <f t="shared" si="1"/>
        <v>#DIV/0!</v>
      </c>
      <c r="F31" s="404" t="e">
        <f t="shared" si="2"/>
        <v>#REF!</v>
      </c>
      <c r="G31" s="404" t="e">
        <f t="shared" si="2"/>
        <v>#REF!</v>
      </c>
    </row>
    <row r="32" spans="1:7" ht="27" customHeight="1" x14ac:dyDescent="0.25">
      <c r="A32" s="459">
        <v>5</v>
      </c>
      <c r="B32" s="460" t="s">
        <v>388</v>
      </c>
      <c r="C32" s="461" t="s">
        <v>237</v>
      </c>
      <c r="D32" s="403">
        <f>'Додаток 5'!J32</f>
        <v>0</v>
      </c>
      <c r="E32" s="403">
        <f>'Додаток 5'!K32</f>
        <v>0</v>
      </c>
      <c r="F32" s="403" t="e">
        <f>#REF!</f>
        <v>#REF!</v>
      </c>
      <c r="G32" s="403" t="e">
        <f>#REF!</f>
        <v>#REF!</v>
      </c>
    </row>
    <row r="33" spans="1:7" s="462" customFormat="1" ht="30.75" customHeight="1" x14ac:dyDescent="0.25">
      <c r="A33" s="459" t="s">
        <v>40</v>
      </c>
      <c r="B33" s="363" t="s">
        <v>717</v>
      </c>
      <c r="C33" s="461" t="s">
        <v>237</v>
      </c>
      <c r="D33" s="403">
        <f>'Додаток 5'!J33</f>
        <v>0</v>
      </c>
      <c r="E33" s="403">
        <f>'Додаток 5'!K33</f>
        <v>0</v>
      </c>
      <c r="F33" s="403" t="e">
        <f>#REF!</f>
        <v>#REF!</v>
      </c>
      <c r="G33" s="403" t="e">
        <f>#REF!</f>
        <v>#REF!</v>
      </c>
    </row>
    <row r="34" spans="1:7" ht="30.75" customHeight="1" x14ac:dyDescent="0.25">
      <c r="A34" s="459" t="s">
        <v>42</v>
      </c>
      <c r="B34" s="363" t="s">
        <v>718</v>
      </c>
      <c r="C34" s="468"/>
      <c r="D34" s="403">
        <f>'Додаток 5'!J34</f>
        <v>0</v>
      </c>
      <c r="E34" s="403">
        <f>'Додаток 5'!K34</f>
        <v>0</v>
      </c>
      <c r="F34" s="403" t="e">
        <f>#REF!</f>
        <v>#REF!</v>
      </c>
      <c r="G34" s="403" t="e">
        <f>#REF!</f>
        <v>#REF!</v>
      </c>
    </row>
    <row r="35" spans="1:7" ht="19.5" customHeight="1" x14ac:dyDescent="0.25">
      <c r="A35" s="1245" t="s">
        <v>725</v>
      </c>
      <c r="B35" s="1246"/>
      <c r="C35" s="1246"/>
      <c r="D35" s="1246"/>
      <c r="E35" s="1246"/>
      <c r="F35" s="1246"/>
      <c r="G35" s="1246"/>
    </row>
    <row r="36" spans="1:7" ht="19.5" customHeight="1" x14ac:dyDescent="0.25">
      <c r="A36" s="1238" t="s">
        <v>22</v>
      </c>
      <c r="B36" s="1239" t="s">
        <v>108</v>
      </c>
      <c r="C36" s="1240" t="s">
        <v>62</v>
      </c>
      <c r="D36" s="1241" t="s">
        <v>677</v>
      </c>
      <c r="E36" s="1241"/>
      <c r="F36" s="1241" t="s">
        <v>951</v>
      </c>
      <c r="G36" s="1241"/>
    </row>
    <row r="37" spans="1:7" ht="91.5" customHeight="1" x14ac:dyDescent="0.25">
      <c r="A37" s="1238"/>
      <c r="B37" s="1239"/>
      <c r="C37" s="1240"/>
      <c r="D37" s="1238" t="s">
        <v>856</v>
      </c>
      <c r="E37" s="1238"/>
      <c r="F37" s="1238" t="s">
        <v>856</v>
      </c>
      <c r="G37" s="1238"/>
    </row>
    <row r="38" spans="1:7" ht="27.75" customHeight="1" x14ac:dyDescent="0.25">
      <c r="A38" s="1238"/>
      <c r="B38" s="1239"/>
      <c r="C38" s="1240"/>
      <c r="D38" s="1244" t="s">
        <v>854</v>
      </c>
      <c r="E38" s="1244"/>
      <c r="F38" s="1244" t="s">
        <v>854</v>
      </c>
      <c r="G38" s="1244"/>
    </row>
    <row r="39" spans="1:7" ht="19.5" customHeight="1" x14ac:dyDescent="0.25">
      <c r="A39" s="1238"/>
      <c r="B39" s="1239"/>
      <c r="C39" s="1240"/>
      <c r="D39" s="505" t="s">
        <v>68</v>
      </c>
      <c r="E39" s="506" t="s">
        <v>724</v>
      </c>
      <c r="F39" s="505" t="s">
        <v>68</v>
      </c>
      <c r="G39" s="506" t="s">
        <v>724</v>
      </c>
    </row>
    <row r="40" spans="1:7" ht="15.75" customHeight="1" x14ac:dyDescent="0.25">
      <c r="A40" s="505">
        <v>1</v>
      </c>
      <c r="B40" s="505">
        <v>2</v>
      </c>
      <c r="C40" s="505">
        <v>3</v>
      </c>
      <c r="D40" s="505">
        <v>3</v>
      </c>
      <c r="E40" s="505">
        <v>4</v>
      </c>
      <c r="F40" s="505">
        <v>3</v>
      </c>
      <c r="G40" s="505">
        <v>4</v>
      </c>
    </row>
    <row r="41" spans="1:7" ht="38.25" customHeight="1" x14ac:dyDescent="0.25">
      <c r="A41" s="507" t="s">
        <v>52</v>
      </c>
      <c r="B41" s="508" t="s">
        <v>720</v>
      </c>
      <c r="C41" s="509"/>
      <c r="D41" s="510">
        <f>D34</f>
        <v>0</v>
      </c>
      <c r="E41" s="510" t="s">
        <v>529</v>
      </c>
      <c r="F41" s="510" t="e">
        <f>F34</f>
        <v>#REF!</v>
      </c>
      <c r="G41" s="510" t="e">
        <f>#REF!</f>
        <v>#REF!</v>
      </c>
    </row>
    <row r="42" spans="1:7" s="406" customFormat="1" ht="28.5" customHeight="1" x14ac:dyDescent="0.25">
      <c r="A42" s="511" t="s">
        <v>147</v>
      </c>
      <c r="B42" s="512" t="s">
        <v>722</v>
      </c>
      <c r="C42" s="513"/>
      <c r="D42" s="514" t="e">
        <f>#REF!</f>
        <v>#REF!</v>
      </c>
      <c r="E42" s="514" t="s">
        <v>649</v>
      </c>
      <c r="F42" s="514" t="e">
        <f>#REF!</f>
        <v>#REF!</v>
      </c>
      <c r="G42" s="510" t="e">
        <f>#REF!</f>
        <v>#REF!</v>
      </c>
    </row>
    <row r="43" spans="1:7" s="406" customFormat="1" ht="22.5" customHeight="1" x14ac:dyDescent="0.25">
      <c r="A43" s="515">
        <v>10</v>
      </c>
      <c r="B43" s="516" t="s">
        <v>723</v>
      </c>
      <c r="C43" s="517"/>
      <c r="D43" s="518">
        <f>'Додаток 5'!J43</f>
        <v>0</v>
      </c>
      <c r="E43" s="518">
        <f>'Додаток 5'!K43</f>
        <v>0</v>
      </c>
      <c r="F43" s="519" t="e">
        <f>#REF!</f>
        <v>#REF!</v>
      </c>
      <c r="G43" s="519" t="e">
        <f>#REF!</f>
        <v>#REF!</v>
      </c>
    </row>
    <row r="44" spans="1:7" s="365" customFormat="1" ht="24" customHeight="1" x14ac:dyDescent="0.25">
      <c r="A44" s="520">
        <v>11</v>
      </c>
      <c r="B44" s="508" t="s">
        <v>726</v>
      </c>
      <c r="C44" s="517"/>
      <c r="D44" s="521" t="e">
        <f>D45+D48</f>
        <v>#REF!</v>
      </c>
      <c r="E44" s="521" t="e">
        <f>D44*1000/$D$42</f>
        <v>#REF!</v>
      </c>
      <c r="F44" s="521" t="e">
        <f>F45+F48</f>
        <v>#REF!</v>
      </c>
      <c r="G44" s="521" t="e">
        <f>F44*1000/$F$42</f>
        <v>#REF!</v>
      </c>
    </row>
    <row r="45" spans="1:7" ht="27" customHeight="1" x14ac:dyDescent="0.25">
      <c r="A45" s="522" t="s">
        <v>317</v>
      </c>
      <c r="B45" s="516" t="s">
        <v>721</v>
      </c>
      <c r="C45" s="517"/>
      <c r="D45" s="523" t="e">
        <f>E27*D41/1000</f>
        <v>#REF!</v>
      </c>
      <c r="E45" s="523" t="e">
        <f>D45*1000/$D$42</f>
        <v>#REF!</v>
      </c>
      <c r="F45" s="523" t="e">
        <f>G27*F41/1000</f>
        <v>#REF!</v>
      </c>
      <c r="G45" s="523" t="e">
        <f>F45*1000/$F$42</f>
        <v>#REF!</v>
      </c>
    </row>
    <row r="46" spans="1:7" ht="27" customHeight="1" x14ac:dyDescent="0.25">
      <c r="A46" s="522" t="s">
        <v>851</v>
      </c>
      <c r="B46" s="524" t="s">
        <v>385</v>
      </c>
      <c r="C46" s="517"/>
      <c r="D46" s="523" t="e">
        <f>E28*D41/1000</f>
        <v>#REF!</v>
      </c>
      <c r="E46" s="523" t="e">
        <f>D46*1000/$D$42</f>
        <v>#REF!</v>
      </c>
      <c r="F46" s="523" t="e">
        <f>G28*F41/1000</f>
        <v>#REF!</v>
      </c>
      <c r="G46" s="523" t="e">
        <f>F46*1000/$F$42</f>
        <v>#REF!</v>
      </c>
    </row>
    <row r="47" spans="1:7" ht="27" customHeight="1" x14ac:dyDescent="0.25">
      <c r="A47" s="522" t="s">
        <v>852</v>
      </c>
      <c r="B47" s="524" t="s">
        <v>382</v>
      </c>
      <c r="C47" s="517"/>
      <c r="D47" s="523" t="e">
        <f>E30*D41/1000</f>
        <v>#REF!</v>
      </c>
      <c r="E47" s="523" t="e">
        <f>D47*1000/$D$42</f>
        <v>#REF!</v>
      </c>
      <c r="F47" s="523" t="e">
        <f>G30*F41/1000</f>
        <v>#REF!</v>
      </c>
      <c r="G47" s="523" t="e">
        <f>F47*1000/$F$42</f>
        <v>#REF!</v>
      </c>
    </row>
    <row r="48" spans="1:7" s="406" customFormat="1" ht="27" customHeight="1" x14ac:dyDescent="0.25">
      <c r="A48" s="525" t="s">
        <v>318</v>
      </c>
      <c r="B48" s="516" t="s">
        <v>719</v>
      </c>
      <c r="C48" s="513"/>
      <c r="D48" s="526" t="e">
        <f>D42*E43/1000</f>
        <v>#REF!</v>
      </c>
      <c r="E48" s="526" t="e">
        <f>D48*1000/$D$42</f>
        <v>#REF!</v>
      </c>
      <c r="F48" s="526" t="e">
        <f>F42*G43/1000</f>
        <v>#REF!</v>
      </c>
      <c r="G48" s="526" t="e">
        <f>F48*1000/$F$42</f>
        <v>#REF!</v>
      </c>
    </row>
    <row r="49" spans="1:7" s="407" customFormat="1" ht="36" customHeight="1" x14ac:dyDescent="0.25">
      <c r="A49" s="527">
        <v>12</v>
      </c>
      <c r="B49" s="528" t="s">
        <v>959</v>
      </c>
      <c r="C49" s="529"/>
      <c r="D49" s="530" t="s">
        <v>10</v>
      </c>
      <c r="E49" s="531" t="e">
        <f>E44*1.2</f>
        <v>#REF!</v>
      </c>
      <c r="F49" s="519" t="e">
        <f>#REF!</f>
        <v>#REF!</v>
      </c>
      <c r="G49" s="531" t="e">
        <f>G44*1.2</f>
        <v>#REF!</v>
      </c>
    </row>
    <row r="50" spans="1:7" s="407" customFormat="1" ht="24.75" customHeight="1" x14ac:dyDescent="0.25">
      <c r="A50" s="469"/>
      <c r="B50" s="355"/>
      <c r="C50" s="470"/>
      <c r="D50" s="355"/>
      <c r="E50" s="355"/>
    </row>
    <row r="51" spans="1:7" s="407" customFormat="1" ht="24.75" customHeight="1" x14ac:dyDescent="0.25">
      <c r="A51" s="469"/>
      <c r="B51" s="355"/>
      <c r="C51" s="470"/>
      <c r="D51" s="355"/>
      <c r="E51" s="355"/>
    </row>
    <row r="52" spans="1:7" ht="17.25" customHeight="1" x14ac:dyDescent="0.25">
      <c r="A52" s="534"/>
      <c r="B52" s="535" t="s">
        <v>530</v>
      </c>
      <c r="C52" s="355"/>
      <c r="D52" s="536"/>
      <c r="E52" s="536"/>
      <c r="F52" s="535" t="s">
        <v>952</v>
      </c>
    </row>
    <row r="53" spans="1:7" ht="17.25" customHeight="1" x14ac:dyDescent="0.25">
      <c r="A53" s="537"/>
      <c r="B53" s="463"/>
      <c r="C53" s="464"/>
      <c r="D53" s="538"/>
      <c r="E53" s="538"/>
    </row>
    <row r="54" spans="1:7" ht="17.25" customHeight="1" x14ac:dyDescent="0.25">
      <c r="B54" s="535" t="s">
        <v>953</v>
      </c>
      <c r="C54" s="355"/>
      <c r="D54" s="536"/>
      <c r="E54" s="536"/>
      <c r="F54" s="535" t="s">
        <v>954</v>
      </c>
    </row>
    <row r="55" spans="1:7" ht="17.25" customHeight="1" x14ac:dyDescent="0.25">
      <c r="B55" s="535"/>
      <c r="C55" s="355"/>
      <c r="D55" s="536"/>
      <c r="E55" s="536"/>
      <c r="F55" s="535"/>
    </row>
    <row r="56" spans="1:7" ht="17.25" customHeight="1" x14ac:dyDescent="0.25">
      <c r="B56" s="535" t="s">
        <v>602</v>
      </c>
      <c r="C56" s="355"/>
      <c r="D56" s="536"/>
      <c r="E56" s="536"/>
      <c r="F56" s="1234" t="s">
        <v>955</v>
      </c>
      <c r="G56" s="1234"/>
    </row>
  </sheetData>
  <mergeCells count="25">
    <mergeCell ref="F9:G9"/>
    <mergeCell ref="D9:E9"/>
    <mergeCell ref="F8:G8"/>
    <mergeCell ref="F36:G36"/>
    <mergeCell ref="A36:A39"/>
    <mergeCell ref="B36:B39"/>
    <mergeCell ref="C36:C39"/>
    <mergeCell ref="D36:E36"/>
    <mergeCell ref="D37:E37"/>
    <mergeCell ref="F56:G56"/>
    <mergeCell ref="D1:E1"/>
    <mergeCell ref="B3:E3"/>
    <mergeCell ref="B4:E4"/>
    <mergeCell ref="A7:A10"/>
    <mergeCell ref="B7:B10"/>
    <mergeCell ref="C7:C10"/>
    <mergeCell ref="D7:E7"/>
    <mergeCell ref="A2:G2"/>
    <mergeCell ref="A6:G6"/>
    <mergeCell ref="F7:G7"/>
    <mergeCell ref="F37:G37"/>
    <mergeCell ref="F38:G38"/>
    <mergeCell ref="A35:G35"/>
    <mergeCell ref="D38:E38"/>
    <mergeCell ref="D8:E8"/>
  </mergeCells>
  <conditionalFormatting sqref="B1">
    <cfRule type="containsText" dxfId="60" priority="43" operator="containsText" text="Для корек">
      <formula>NOT(ISERROR(SEARCH("Для корек",B1)))</formula>
    </cfRule>
  </conditionalFormatting>
  <conditionalFormatting sqref="D52:E53 D41 D12:E16 D17 D18:E26 D28:E34 D42:E43">
    <cfRule type="expression" dxfId="59" priority="42">
      <formula>D12="ПОМИЛКА"</formula>
    </cfRule>
  </conditionalFormatting>
  <conditionalFormatting sqref="E42:E43">
    <cfRule type="expression" dxfId="58" priority="34">
      <formula>E42="ПОМИЛКА"</formula>
    </cfRule>
  </conditionalFormatting>
  <conditionalFormatting sqref="E41">
    <cfRule type="expression" dxfId="57" priority="32">
      <formula>E41="ПОМИЛКА"</formula>
    </cfRule>
  </conditionalFormatting>
  <conditionalFormatting sqref="E27">
    <cfRule type="expression" dxfId="56" priority="23">
      <formula>E27="ПОМИЛКА"</formula>
    </cfRule>
  </conditionalFormatting>
  <conditionalFormatting sqref="E17">
    <cfRule type="expression" dxfId="55" priority="24">
      <formula>E17="ПОМИЛКА"</formula>
    </cfRule>
  </conditionalFormatting>
  <conditionalFormatting sqref="D27">
    <cfRule type="expression" dxfId="54" priority="22">
      <formula>D27="ПОМИЛКА"</formula>
    </cfRule>
  </conditionalFormatting>
  <conditionalFormatting sqref="F12:G16">
    <cfRule type="expression" dxfId="53" priority="21">
      <formula>F12="ПОМИЛКА"</formula>
    </cfRule>
  </conditionalFormatting>
  <conditionalFormatting sqref="F17:F21">
    <cfRule type="expression" dxfId="52" priority="20">
      <formula>F17="ПОМИЛКА"</formula>
    </cfRule>
  </conditionalFormatting>
  <conditionalFormatting sqref="F23:G26">
    <cfRule type="expression" dxfId="51" priority="18">
      <formula>F23="ПОМИЛКА"</formula>
    </cfRule>
  </conditionalFormatting>
  <conditionalFormatting sqref="F22:G22">
    <cfRule type="expression" dxfId="50" priority="17">
      <formula>F22="ПОМИЛКА"</formula>
    </cfRule>
  </conditionalFormatting>
  <conditionalFormatting sqref="F28:G31">
    <cfRule type="expression" dxfId="49" priority="16">
      <formula>F28="ПОМИЛКА"</formula>
    </cfRule>
  </conditionalFormatting>
  <conditionalFormatting sqref="G27">
    <cfRule type="expression" dxfId="48" priority="15">
      <formula>G27="ПОМИЛКА"</formula>
    </cfRule>
  </conditionalFormatting>
  <conditionalFormatting sqref="F27">
    <cfRule type="expression" dxfId="47" priority="14">
      <formula>F27="ПОМИЛКА"</formula>
    </cfRule>
  </conditionalFormatting>
  <conditionalFormatting sqref="F32:G34">
    <cfRule type="expression" dxfId="46" priority="13">
      <formula>F32="ПОМИЛКА"</formula>
    </cfRule>
  </conditionalFormatting>
  <conditionalFormatting sqref="G17:G21">
    <cfRule type="expression" dxfId="45" priority="12">
      <formula>G17="ПОМИЛКА"</formula>
    </cfRule>
  </conditionalFormatting>
  <conditionalFormatting sqref="F43:G43 G41:G42 F49">
    <cfRule type="expression" dxfId="44" priority="11">
      <formula>F41="ПОМИЛКА"</formula>
    </cfRule>
  </conditionalFormatting>
  <conditionalFormatting sqref="G42:G43">
    <cfRule type="expression" dxfId="43" priority="10">
      <formula>G42="ПОМИЛКА"</formula>
    </cfRule>
  </conditionalFormatting>
  <conditionalFormatting sqref="F41:F42">
    <cfRule type="expression" dxfId="42" priority="8">
      <formula>F41="ПОМИЛКА"</formula>
    </cfRule>
  </conditionalFormatting>
  <conditionalFormatting sqref="D44:E49">
    <cfRule type="expression" dxfId="41" priority="7">
      <formula>D44="ПОМИЛКА"</formula>
    </cfRule>
  </conditionalFormatting>
  <conditionalFormatting sqref="F44:F48">
    <cfRule type="expression" dxfId="40" priority="5">
      <formula>F44="ПОМИЛКА"</formula>
    </cfRule>
  </conditionalFormatting>
  <conditionalFormatting sqref="G44:G49">
    <cfRule type="expression" dxfId="39" priority="2">
      <formula>G44="ПОМИЛКА"</formula>
    </cfRule>
  </conditionalFormatting>
  <conditionalFormatting sqref="D54:E56">
    <cfRule type="expression" dxfId="38" priority="1">
      <formula>D54="ПОМИЛКА"</formula>
    </cfRule>
  </conditionalFormatting>
  <printOptions horizontalCentered="1"/>
  <pageMargins left="0.35433070866141736" right="0.19685039370078741" top="0.55118110236220474" bottom="0" header="0.31496062992125984" footer="0.31496062992125984"/>
  <pageSetup paperSize="9" scale="79" fitToHeight="2" orientation="portrait" blackAndWhite="1" r:id="rId1"/>
  <rowBreaks count="1" manualBreakCount="1">
    <brk id="34" max="1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D6D"/>
    <pageSetUpPr fitToPage="1"/>
  </sheetPr>
  <dimension ref="A1:AS52"/>
  <sheetViews>
    <sheetView zoomScaleNormal="100" zoomScaleSheetLayoutView="100" workbookViewId="0">
      <selection sqref="A1:M42"/>
    </sheetView>
  </sheetViews>
  <sheetFormatPr defaultColWidth="9.140625" defaultRowHeight="15" x14ac:dyDescent="0.25"/>
  <cols>
    <col min="1" max="1" width="4" style="895" customWidth="1"/>
    <col min="2" max="2" width="42.85546875" style="895" customWidth="1"/>
    <col min="3" max="3" width="9.5703125" style="995" hidden="1" customWidth="1"/>
    <col min="4" max="4" width="11.5703125" style="895" customWidth="1"/>
    <col min="5" max="5" width="9.7109375" style="895" customWidth="1"/>
    <col min="6" max="6" width="16.5703125" style="895" customWidth="1"/>
    <col min="7" max="7" width="13.42578125" style="895" customWidth="1"/>
    <col min="8" max="8" width="17.140625" style="895" customWidth="1"/>
    <col min="9" max="9" width="12.5703125" style="895" customWidth="1"/>
    <col min="10" max="10" width="17.42578125" style="895" customWidth="1"/>
    <col min="11" max="11" width="12" style="895" customWidth="1"/>
    <col min="12" max="12" width="15.140625" style="895" customWidth="1"/>
    <col min="13" max="13" width="11.140625" style="895" customWidth="1"/>
    <col min="14" max="16" width="13.42578125" style="895" customWidth="1"/>
    <col min="17" max="16384" width="9.140625" style="895"/>
  </cols>
  <sheetData>
    <row r="1" spans="1:13" ht="88.5" customHeight="1" x14ac:dyDescent="0.25">
      <c r="A1" s="27"/>
      <c r="B1" s="29"/>
      <c r="C1" s="28"/>
      <c r="D1" s="840"/>
      <c r="E1" s="840"/>
      <c r="F1" s="841"/>
      <c r="G1" s="1248"/>
      <c r="H1" s="1248"/>
      <c r="I1" s="1248"/>
      <c r="K1" s="1157" t="s">
        <v>1127</v>
      </c>
      <c r="L1" s="1157"/>
      <c r="M1" s="1157"/>
    </row>
    <row r="2" spans="1:13" ht="19.5" customHeight="1" x14ac:dyDescent="0.25">
      <c r="A2" s="27"/>
      <c r="B2" s="1202" t="s">
        <v>1076</v>
      </c>
      <c r="C2" s="1202"/>
      <c r="D2" s="1202"/>
      <c r="E2" s="1202"/>
      <c r="F2" s="1202"/>
      <c r="G2" s="1202"/>
      <c r="H2" s="1202"/>
      <c r="I2" s="1202"/>
      <c r="J2" s="1202"/>
      <c r="K2" s="1202"/>
      <c r="L2" s="1202"/>
      <c r="M2" s="1202"/>
    </row>
    <row r="3" spans="1:13" ht="16.5" x14ac:dyDescent="0.25">
      <c r="A3" s="27"/>
      <c r="B3" s="1202"/>
      <c r="C3" s="1202"/>
      <c r="D3" s="1202"/>
      <c r="E3" s="1202"/>
      <c r="F3" s="1202"/>
      <c r="G3" s="1202"/>
      <c r="H3" s="1202"/>
      <c r="I3" s="1202"/>
      <c r="J3" s="1202"/>
      <c r="K3" s="1202"/>
      <c r="L3" s="1202"/>
      <c r="M3" s="1202"/>
    </row>
    <row r="4" spans="1:13" ht="12.75" customHeight="1" x14ac:dyDescent="0.25">
      <c r="A4" s="27"/>
      <c r="B4" s="1183" t="s">
        <v>60</v>
      </c>
      <c r="C4" s="1183"/>
      <c r="D4" s="1183"/>
      <c r="E4" s="1183"/>
      <c r="F4" s="1183"/>
      <c r="G4" s="1183"/>
      <c r="H4" s="1183"/>
      <c r="I4" s="1183"/>
      <c r="J4" s="1183"/>
      <c r="K4" s="1183"/>
      <c r="L4" s="1183"/>
      <c r="M4" s="1183"/>
    </row>
    <row r="5" spans="1:13" x14ac:dyDescent="0.25">
      <c r="A5" s="27"/>
      <c r="B5" s="28"/>
      <c r="C5" s="28"/>
      <c r="D5" s="28"/>
      <c r="E5" s="28"/>
      <c r="F5" s="28"/>
      <c r="G5" s="28"/>
      <c r="H5" s="28"/>
      <c r="M5" s="731" t="s">
        <v>61</v>
      </c>
    </row>
    <row r="6" spans="1:13" ht="20.25" customHeight="1" x14ac:dyDescent="0.25">
      <c r="A6" s="1209" t="s">
        <v>22</v>
      </c>
      <c r="B6" s="1206" t="s">
        <v>108</v>
      </c>
      <c r="C6" s="1209" t="s">
        <v>62</v>
      </c>
      <c r="D6" s="1224" t="s">
        <v>63</v>
      </c>
      <c r="E6" s="1225"/>
      <c r="F6" s="1218" t="s">
        <v>853</v>
      </c>
      <c r="G6" s="1218"/>
      <c r="H6" s="1218"/>
      <c r="I6" s="1218"/>
      <c r="J6" s="1218"/>
      <c r="K6" s="1218"/>
      <c r="L6" s="1218"/>
      <c r="M6" s="1218"/>
    </row>
    <row r="7" spans="1:13" ht="53.25" customHeight="1" x14ac:dyDescent="0.25">
      <c r="A7" s="1210"/>
      <c r="B7" s="1207"/>
      <c r="C7" s="1210"/>
      <c r="D7" s="1226"/>
      <c r="E7" s="1227"/>
      <c r="F7" s="1230" t="s">
        <v>855</v>
      </c>
      <c r="G7" s="1231"/>
      <c r="H7" s="1231"/>
      <c r="I7" s="1232"/>
      <c r="J7" s="1230" t="s">
        <v>856</v>
      </c>
      <c r="K7" s="1231"/>
      <c r="L7" s="1231"/>
      <c r="M7" s="1232"/>
    </row>
    <row r="8" spans="1:13" ht="36" customHeight="1" x14ac:dyDescent="0.25">
      <c r="A8" s="1210"/>
      <c r="B8" s="1207"/>
      <c r="C8" s="1210"/>
      <c r="D8" s="1228"/>
      <c r="E8" s="1229"/>
      <c r="F8" s="1200" t="s">
        <v>1014</v>
      </c>
      <c r="G8" s="1201"/>
      <c r="H8" s="1200" t="s">
        <v>1016</v>
      </c>
      <c r="I8" s="1201"/>
      <c r="J8" s="1200" t="s">
        <v>1014</v>
      </c>
      <c r="K8" s="1201"/>
      <c r="L8" s="1200" t="s">
        <v>1016</v>
      </c>
      <c r="M8" s="1201"/>
    </row>
    <row r="9" spans="1:13" ht="18" customHeight="1" x14ac:dyDescent="0.25">
      <c r="A9" s="1211"/>
      <c r="B9" s="1208"/>
      <c r="C9" s="1211"/>
      <c r="D9" s="844" t="s">
        <v>68</v>
      </c>
      <c r="E9" s="845" t="s">
        <v>94</v>
      </c>
      <c r="F9" s="845" t="s">
        <v>68</v>
      </c>
      <c r="G9" s="845" t="s">
        <v>94</v>
      </c>
      <c r="H9" s="845" t="s">
        <v>68</v>
      </c>
      <c r="I9" s="845" t="s">
        <v>94</v>
      </c>
      <c r="J9" s="845" t="s">
        <v>68</v>
      </c>
      <c r="K9" s="845" t="s">
        <v>94</v>
      </c>
      <c r="L9" s="845" t="s">
        <v>68</v>
      </c>
      <c r="M9" s="845" t="s">
        <v>94</v>
      </c>
    </row>
    <row r="10" spans="1:13" ht="18" customHeight="1" x14ac:dyDescent="0.25">
      <c r="A10" s="845">
        <v>1</v>
      </c>
      <c r="B10" s="845">
        <v>2</v>
      </c>
      <c r="C10" s="845">
        <v>3</v>
      </c>
      <c r="D10" s="845">
        <v>3</v>
      </c>
      <c r="E10" s="845">
        <v>4</v>
      </c>
      <c r="F10" s="845">
        <v>5</v>
      </c>
      <c r="G10" s="845">
        <v>6</v>
      </c>
      <c r="H10" s="845">
        <v>7</v>
      </c>
      <c r="I10" s="845">
        <v>8</v>
      </c>
      <c r="J10" s="845">
        <v>9</v>
      </c>
      <c r="K10" s="845">
        <v>10</v>
      </c>
      <c r="L10" s="845">
        <v>11</v>
      </c>
      <c r="M10" s="845">
        <v>12</v>
      </c>
    </row>
    <row r="11" spans="1:13" ht="21" x14ac:dyDescent="0.25">
      <c r="A11" s="893">
        <v>1</v>
      </c>
      <c r="B11" s="847" t="s">
        <v>674</v>
      </c>
      <c r="C11" s="848" t="s">
        <v>233</v>
      </c>
      <c r="D11" s="735"/>
      <c r="E11" s="856"/>
      <c r="F11" s="735"/>
      <c r="G11" s="735"/>
      <c r="H11" s="735"/>
      <c r="I11" s="735"/>
      <c r="J11" s="735"/>
      <c r="K11" s="735"/>
      <c r="L11" s="735"/>
      <c r="M11" s="735"/>
    </row>
    <row r="12" spans="1:13" ht="25.5" x14ac:dyDescent="0.25">
      <c r="A12" s="894" t="s">
        <v>35</v>
      </c>
      <c r="B12" s="850" t="s">
        <v>381</v>
      </c>
      <c r="C12" s="845" t="s">
        <v>233</v>
      </c>
      <c r="D12" s="851"/>
      <c r="E12" s="851"/>
      <c r="F12" s="851"/>
      <c r="G12" s="851"/>
      <c r="H12" s="851"/>
      <c r="I12" s="851"/>
      <c r="J12" s="851"/>
      <c r="K12" s="851"/>
      <c r="L12" s="851"/>
      <c r="M12" s="851"/>
    </row>
    <row r="13" spans="1:13" ht="22.5" x14ac:dyDescent="0.25">
      <c r="A13" s="894" t="s">
        <v>4</v>
      </c>
      <c r="B13" s="850" t="s">
        <v>109</v>
      </c>
      <c r="C13" s="845" t="s">
        <v>233</v>
      </c>
      <c r="D13" s="851"/>
      <c r="E13" s="851"/>
      <c r="F13" s="851"/>
      <c r="G13" s="851"/>
      <c r="H13" s="851"/>
      <c r="I13" s="851"/>
      <c r="J13" s="851"/>
      <c r="K13" s="851"/>
      <c r="L13" s="851"/>
      <c r="M13" s="851"/>
    </row>
    <row r="14" spans="1:13" ht="22.5" x14ac:dyDescent="0.25">
      <c r="A14" s="894" t="s">
        <v>76</v>
      </c>
      <c r="B14" s="850" t="s">
        <v>382</v>
      </c>
      <c r="C14" s="845" t="s">
        <v>233</v>
      </c>
      <c r="D14" s="851"/>
      <c r="E14" s="851"/>
      <c r="F14" s="851"/>
      <c r="G14" s="851"/>
      <c r="H14" s="851"/>
      <c r="I14" s="851"/>
      <c r="J14" s="851"/>
      <c r="K14" s="851"/>
      <c r="L14" s="851"/>
      <c r="M14" s="851"/>
    </row>
    <row r="15" spans="1:13" ht="22.5" x14ac:dyDescent="0.25">
      <c r="A15" s="894" t="s">
        <v>78</v>
      </c>
      <c r="B15" s="850" t="s">
        <v>234</v>
      </c>
      <c r="C15" s="845" t="s">
        <v>233</v>
      </c>
      <c r="D15" s="851"/>
      <c r="E15" s="851"/>
      <c r="F15" s="851"/>
      <c r="G15" s="851"/>
      <c r="H15" s="851"/>
      <c r="I15" s="851"/>
      <c r="J15" s="851"/>
      <c r="K15" s="851"/>
      <c r="L15" s="851"/>
      <c r="M15" s="851"/>
    </row>
    <row r="16" spans="1:13" ht="25.5" x14ac:dyDescent="0.25">
      <c r="A16" s="893">
        <v>2</v>
      </c>
      <c r="B16" s="847" t="s">
        <v>1123</v>
      </c>
      <c r="C16" s="848" t="s">
        <v>233</v>
      </c>
      <c r="D16" s="735"/>
      <c r="E16" s="735"/>
      <c r="F16" s="735"/>
      <c r="G16" s="735"/>
      <c r="H16" s="735"/>
      <c r="I16" s="735"/>
      <c r="J16" s="735"/>
      <c r="K16" s="735"/>
      <c r="L16" s="735"/>
      <c r="M16" s="735"/>
    </row>
    <row r="17" spans="1:20" ht="25.5" x14ac:dyDescent="0.25">
      <c r="A17" s="894" t="s">
        <v>36</v>
      </c>
      <c r="B17" s="850" t="s">
        <v>383</v>
      </c>
      <c r="C17" s="845" t="s">
        <v>233</v>
      </c>
      <c r="D17" s="851"/>
      <c r="E17" s="852"/>
      <c r="F17" s="851"/>
      <c r="G17" s="851"/>
      <c r="H17" s="851"/>
      <c r="I17" s="851"/>
      <c r="J17" s="851"/>
      <c r="K17" s="851"/>
      <c r="L17" s="851"/>
      <c r="M17" s="851"/>
    </row>
    <row r="18" spans="1:20" ht="22.5" x14ac:dyDescent="0.25">
      <c r="A18" s="894" t="s">
        <v>37</v>
      </c>
      <c r="B18" s="850" t="s">
        <v>109</v>
      </c>
      <c r="C18" s="845" t="s">
        <v>233</v>
      </c>
      <c r="D18" s="851"/>
      <c r="E18" s="852"/>
      <c r="F18" s="851"/>
      <c r="G18" s="851"/>
      <c r="H18" s="851"/>
      <c r="I18" s="851"/>
      <c r="J18" s="851"/>
      <c r="K18" s="851"/>
      <c r="L18" s="851"/>
      <c r="M18" s="851"/>
    </row>
    <row r="19" spans="1:20" ht="22.5" x14ac:dyDescent="0.25">
      <c r="A19" s="894" t="s">
        <v>86</v>
      </c>
      <c r="B19" s="850" t="s">
        <v>382</v>
      </c>
      <c r="C19" s="845" t="s">
        <v>233</v>
      </c>
      <c r="D19" s="851"/>
      <c r="E19" s="852"/>
      <c r="F19" s="851"/>
      <c r="G19" s="851"/>
      <c r="H19" s="851"/>
      <c r="I19" s="851"/>
      <c r="J19" s="851"/>
      <c r="K19" s="851"/>
      <c r="L19" s="851"/>
      <c r="M19" s="851"/>
    </row>
    <row r="20" spans="1:20" ht="22.5" x14ac:dyDescent="0.25">
      <c r="A20" s="894" t="s">
        <v>218</v>
      </c>
      <c r="B20" s="850" t="s">
        <v>234</v>
      </c>
      <c r="C20" s="845" t="s">
        <v>233</v>
      </c>
      <c r="D20" s="851"/>
      <c r="E20" s="852"/>
      <c r="F20" s="851"/>
      <c r="G20" s="851"/>
      <c r="H20" s="851"/>
      <c r="I20" s="851"/>
      <c r="J20" s="851"/>
      <c r="K20" s="851"/>
      <c r="L20" s="851"/>
      <c r="M20" s="851"/>
    </row>
    <row r="21" spans="1:20" ht="21" x14ac:dyDescent="0.25">
      <c r="A21" s="893">
        <v>3</v>
      </c>
      <c r="B21" s="847" t="s">
        <v>1124</v>
      </c>
      <c r="C21" s="848" t="s">
        <v>233</v>
      </c>
      <c r="D21" s="735"/>
      <c r="E21" s="735"/>
      <c r="F21" s="735"/>
      <c r="G21" s="735"/>
      <c r="H21" s="735"/>
      <c r="I21" s="735"/>
      <c r="J21" s="735"/>
      <c r="K21" s="735"/>
      <c r="L21" s="735"/>
      <c r="M21" s="735"/>
    </row>
    <row r="22" spans="1:20" ht="25.5" x14ac:dyDescent="0.25">
      <c r="A22" s="894" t="s">
        <v>110</v>
      </c>
      <c r="B22" s="850" t="s">
        <v>385</v>
      </c>
      <c r="C22" s="845" t="s">
        <v>233</v>
      </c>
      <c r="D22" s="851"/>
      <c r="E22" s="852"/>
      <c r="F22" s="851"/>
      <c r="G22" s="851"/>
      <c r="H22" s="851"/>
      <c r="I22" s="851"/>
      <c r="J22" s="852"/>
      <c r="K22" s="851"/>
      <c r="L22" s="851"/>
      <c r="M22" s="851"/>
    </row>
    <row r="23" spans="1:20" ht="22.5" x14ac:dyDescent="0.25">
      <c r="A23" s="894" t="s">
        <v>111</v>
      </c>
      <c r="B23" s="850" t="s">
        <v>109</v>
      </c>
      <c r="C23" s="845" t="s">
        <v>233</v>
      </c>
      <c r="D23" s="851"/>
      <c r="E23" s="852"/>
      <c r="F23" s="851"/>
      <c r="G23" s="851"/>
      <c r="H23" s="851"/>
      <c r="I23" s="851"/>
      <c r="J23" s="852"/>
      <c r="K23" s="851"/>
      <c r="L23" s="851"/>
      <c r="M23" s="851"/>
    </row>
    <row r="24" spans="1:20" ht="22.5" x14ac:dyDescent="0.25">
      <c r="A24" s="894" t="s">
        <v>112</v>
      </c>
      <c r="B24" s="850" t="s">
        <v>382</v>
      </c>
      <c r="C24" s="845" t="s">
        <v>233</v>
      </c>
      <c r="D24" s="851"/>
      <c r="E24" s="852"/>
      <c r="F24" s="851"/>
      <c r="G24" s="851"/>
      <c r="H24" s="851"/>
      <c r="I24" s="851"/>
      <c r="J24" s="852"/>
      <c r="K24" s="851"/>
      <c r="L24" s="851"/>
      <c r="M24" s="851"/>
    </row>
    <row r="25" spans="1:20" ht="22.5" x14ac:dyDescent="0.25">
      <c r="A25" s="894" t="s">
        <v>236</v>
      </c>
      <c r="B25" s="850" t="s">
        <v>234</v>
      </c>
      <c r="C25" s="845" t="s">
        <v>233</v>
      </c>
      <c r="D25" s="851"/>
      <c r="E25" s="852"/>
      <c r="F25" s="851"/>
      <c r="G25" s="851"/>
      <c r="H25" s="851"/>
      <c r="I25" s="851"/>
      <c r="J25" s="852"/>
      <c r="K25" s="851"/>
      <c r="L25" s="851"/>
      <c r="M25" s="851"/>
    </row>
    <row r="26" spans="1:20" ht="21" x14ac:dyDescent="0.25">
      <c r="A26" s="893">
        <v>4</v>
      </c>
      <c r="B26" s="847" t="s">
        <v>1125</v>
      </c>
      <c r="C26" s="848" t="s">
        <v>233</v>
      </c>
      <c r="D26" s="735"/>
      <c r="E26" s="735"/>
      <c r="F26" s="735"/>
      <c r="G26" s="735"/>
      <c r="H26" s="735"/>
      <c r="I26" s="735"/>
      <c r="J26" s="735"/>
      <c r="K26" s="735"/>
      <c r="L26" s="735"/>
      <c r="M26" s="735"/>
      <c r="N26" s="895">
        <f>G26*1.2</f>
        <v>0</v>
      </c>
      <c r="P26" s="895">
        <f>I26*1.2</f>
        <v>0</v>
      </c>
      <c r="R26" s="895">
        <f>K26*1.2</f>
        <v>0</v>
      </c>
      <c r="T26" s="895">
        <f>M26*1.2</f>
        <v>0</v>
      </c>
    </row>
    <row r="27" spans="1:20" ht="22.5" x14ac:dyDescent="0.25">
      <c r="A27" s="894" t="s">
        <v>38</v>
      </c>
      <c r="B27" s="850" t="s">
        <v>387</v>
      </c>
      <c r="C27" s="845" t="s">
        <v>233</v>
      </c>
      <c r="D27" s="851"/>
      <c r="E27" s="851"/>
      <c r="F27" s="851"/>
      <c r="G27" s="851"/>
      <c r="H27" s="851"/>
      <c r="I27" s="851"/>
      <c r="J27" s="851"/>
      <c r="K27" s="851"/>
      <c r="L27" s="851"/>
      <c r="M27" s="851"/>
    </row>
    <row r="28" spans="1:20" ht="16.149999999999999" customHeight="1" x14ac:dyDescent="0.25">
      <c r="A28" s="894" t="s">
        <v>113</v>
      </c>
      <c r="B28" s="850" t="s">
        <v>109</v>
      </c>
      <c r="C28" s="845" t="s">
        <v>233</v>
      </c>
      <c r="D28" s="851"/>
      <c r="E28" s="851"/>
      <c r="F28" s="851"/>
      <c r="G28" s="851"/>
      <c r="H28" s="851"/>
      <c r="I28" s="851"/>
      <c r="J28" s="851"/>
      <c r="K28" s="851"/>
      <c r="L28" s="851"/>
      <c r="M28" s="851"/>
      <c r="N28" s="991"/>
    </row>
    <row r="29" spans="1:20" ht="22.5" x14ac:dyDescent="0.25">
      <c r="A29" s="894" t="s">
        <v>114</v>
      </c>
      <c r="B29" s="850" t="s">
        <v>382</v>
      </c>
      <c r="C29" s="845" t="s">
        <v>233</v>
      </c>
      <c r="D29" s="851"/>
      <c r="E29" s="851"/>
      <c r="F29" s="851"/>
      <c r="G29" s="851"/>
      <c r="H29" s="851"/>
      <c r="I29" s="851"/>
      <c r="J29" s="851"/>
      <c r="K29" s="851"/>
      <c r="L29" s="851"/>
      <c r="M29" s="851"/>
    </row>
    <row r="30" spans="1:20" ht="22.5" x14ac:dyDescent="0.25">
      <c r="A30" s="894" t="s">
        <v>143</v>
      </c>
      <c r="B30" s="850" t="s">
        <v>234</v>
      </c>
      <c r="C30" s="845" t="s">
        <v>233</v>
      </c>
      <c r="D30" s="851"/>
      <c r="E30" s="851"/>
      <c r="F30" s="851"/>
      <c r="G30" s="851"/>
      <c r="H30" s="851"/>
      <c r="I30" s="851"/>
      <c r="J30" s="851"/>
      <c r="K30" s="851"/>
      <c r="L30" s="851"/>
      <c r="M30" s="851"/>
      <c r="N30" s="895">
        <f>E26*1.2</f>
        <v>0</v>
      </c>
    </row>
    <row r="31" spans="1:20" ht="82.9" customHeight="1" x14ac:dyDescent="0.25">
      <c r="A31" s="893">
        <v>5</v>
      </c>
      <c r="B31" s="853" t="s">
        <v>388</v>
      </c>
      <c r="C31" s="854" t="s">
        <v>237</v>
      </c>
      <c r="D31" s="735"/>
      <c r="E31" s="735"/>
      <c r="F31" s="735"/>
      <c r="G31" s="735"/>
      <c r="H31" s="735"/>
      <c r="I31" s="735"/>
      <c r="J31" s="735"/>
      <c r="K31" s="735"/>
      <c r="L31" s="735"/>
      <c r="M31" s="735"/>
    </row>
    <row r="32" spans="1:20" s="992" customFormat="1" ht="28.15" customHeight="1" x14ac:dyDescent="0.25">
      <c r="A32" s="893" t="s">
        <v>40</v>
      </c>
      <c r="B32" s="847" t="s">
        <v>641</v>
      </c>
      <c r="C32" s="854" t="s">
        <v>237</v>
      </c>
      <c r="D32" s="735"/>
      <c r="E32" s="735"/>
      <c r="F32" s="735"/>
      <c r="G32" s="735"/>
      <c r="H32" s="735"/>
      <c r="I32" s="735"/>
      <c r="J32" s="735"/>
      <c r="K32" s="735"/>
      <c r="L32" s="735"/>
      <c r="M32" s="735"/>
    </row>
    <row r="33" spans="1:45" ht="30" customHeight="1" x14ac:dyDescent="0.25">
      <c r="A33" s="896" t="s">
        <v>42</v>
      </c>
      <c r="B33" s="847" t="s">
        <v>642</v>
      </c>
      <c r="C33" s="843"/>
      <c r="D33" s="856"/>
      <c r="E33" s="735"/>
      <c r="F33" s="856"/>
      <c r="G33" s="735"/>
      <c r="H33" s="856"/>
      <c r="I33" s="735"/>
      <c r="J33" s="856"/>
      <c r="K33" s="735"/>
      <c r="L33" s="856"/>
      <c r="M33" s="735"/>
    </row>
    <row r="34" spans="1:45" x14ac:dyDescent="0.25">
      <c r="A34" s="893" t="s">
        <v>52</v>
      </c>
      <c r="B34" s="847" t="s">
        <v>389</v>
      </c>
      <c r="C34" s="854" t="s">
        <v>14</v>
      </c>
      <c r="D34" s="735"/>
      <c r="E34" s="735"/>
      <c r="F34" s="735"/>
      <c r="G34" s="735"/>
      <c r="H34" s="735"/>
      <c r="I34" s="735"/>
      <c r="J34" s="735"/>
      <c r="K34" s="735"/>
      <c r="L34" s="735"/>
      <c r="M34" s="735"/>
    </row>
    <row r="35" spans="1:45" ht="26.25" customHeight="1" x14ac:dyDescent="0.25">
      <c r="A35" s="896" t="s">
        <v>147</v>
      </c>
      <c r="B35" s="853" t="s">
        <v>1128</v>
      </c>
      <c r="C35" s="848" t="s">
        <v>233</v>
      </c>
      <c r="D35" s="735"/>
      <c r="E35" s="735"/>
      <c r="F35" s="735"/>
      <c r="G35" s="735"/>
      <c r="H35" s="735"/>
      <c r="I35" s="735"/>
      <c r="J35" s="735"/>
      <c r="K35" s="735"/>
      <c r="L35" s="735"/>
      <c r="M35" s="735"/>
    </row>
    <row r="36" spans="1:45" ht="25.5" x14ac:dyDescent="0.25">
      <c r="A36" s="894" t="s">
        <v>141</v>
      </c>
      <c r="B36" s="850" t="s">
        <v>383</v>
      </c>
      <c r="C36" s="845" t="s">
        <v>233</v>
      </c>
      <c r="D36" s="851"/>
      <c r="E36" s="852"/>
      <c r="F36" s="851"/>
      <c r="G36" s="851"/>
      <c r="H36" s="735"/>
      <c r="I36" s="735"/>
      <c r="J36" s="851"/>
      <c r="K36" s="851"/>
      <c r="L36" s="735"/>
      <c r="M36" s="735"/>
    </row>
    <row r="37" spans="1:45" ht="22.5" x14ac:dyDescent="0.25">
      <c r="A37" s="894" t="s">
        <v>174</v>
      </c>
      <c r="B37" s="850" t="s">
        <v>109</v>
      </c>
      <c r="C37" s="845" t="s">
        <v>233</v>
      </c>
      <c r="D37" s="851"/>
      <c r="E37" s="852"/>
      <c r="F37" s="851"/>
      <c r="G37" s="851"/>
      <c r="H37" s="735"/>
      <c r="I37" s="735"/>
      <c r="J37" s="851"/>
      <c r="K37" s="851"/>
      <c r="L37" s="735"/>
      <c r="M37" s="735"/>
    </row>
    <row r="38" spans="1:45" ht="22.5" x14ac:dyDescent="0.25">
      <c r="A38" s="894" t="s">
        <v>175</v>
      </c>
      <c r="B38" s="850" t="s">
        <v>382</v>
      </c>
      <c r="C38" s="845" t="s">
        <v>233</v>
      </c>
      <c r="D38" s="851"/>
      <c r="E38" s="852"/>
      <c r="F38" s="851"/>
      <c r="G38" s="851"/>
      <c r="H38" s="735"/>
      <c r="I38" s="735"/>
      <c r="J38" s="851"/>
      <c r="K38" s="851"/>
      <c r="L38" s="735"/>
      <c r="M38" s="735"/>
    </row>
    <row r="39" spans="1:45" ht="22.5" x14ac:dyDescent="0.25">
      <c r="A39" s="894" t="s">
        <v>212</v>
      </c>
      <c r="B39" s="850" t="s">
        <v>234</v>
      </c>
      <c r="C39" s="845" t="s">
        <v>233</v>
      </c>
      <c r="D39" s="851"/>
      <c r="E39" s="852"/>
      <c r="F39" s="851"/>
      <c r="G39" s="851"/>
      <c r="H39" s="735"/>
      <c r="I39" s="735"/>
      <c r="J39" s="851"/>
      <c r="K39" s="851"/>
      <c r="L39" s="735"/>
      <c r="M39" s="735"/>
    </row>
    <row r="40" spans="1:45" ht="25.5" x14ac:dyDescent="0.25">
      <c r="A40" s="896" t="s">
        <v>148</v>
      </c>
      <c r="B40" s="853" t="s">
        <v>238</v>
      </c>
      <c r="C40" s="854" t="s">
        <v>237</v>
      </c>
      <c r="D40" s="735"/>
      <c r="E40" s="735"/>
      <c r="F40" s="735"/>
      <c r="G40" s="735"/>
      <c r="H40" s="735"/>
      <c r="I40" s="735"/>
      <c r="J40" s="735"/>
      <c r="K40" s="735"/>
      <c r="L40" s="735"/>
      <c r="M40" s="735"/>
    </row>
    <row r="41" spans="1:45" ht="20.25" customHeight="1" x14ac:dyDescent="0.25">
      <c r="A41" s="897"/>
      <c r="B41" s="898"/>
      <c r="C41" s="28"/>
      <c r="D41" s="28"/>
      <c r="E41" s="28"/>
      <c r="F41" s="28"/>
      <c r="G41" s="28"/>
      <c r="H41" s="28"/>
      <c r="I41" s="28"/>
      <c r="J41" s="28"/>
      <c r="K41" s="28"/>
    </row>
    <row r="42" spans="1:45" s="951" customFormat="1" ht="33" customHeight="1" x14ac:dyDescent="0.25">
      <c r="A42" s="949"/>
      <c r="B42" s="950" t="s">
        <v>1097</v>
      </c>
      <c r="C42" s="949"/>
      <c r="D42" s="949"/>
      <c r="E42" s="949"/>
      <c r="F42" s="949"/>
      <c r="G42" s="949"/>
      <c r="H42" s="949"/>
      <c r="I42" s="949"/>
      <c r="J42" s="949" t="s">
        <v>1164</v>
      </c>
      <c r="K42" s="949"/>
      <c r="L42" s="949"/>
      <c r="N42" s="949"/>
      <c r="O42" s="949"/>
      <c r="P42" s="949"/>
      <c r="Q42" s="949"/>
      <c r="R42" s="949"/>
      <c r="AG42" s="952"/>
      <c r="AH42" s="952"/>
      <c r="AI42" s="952"/>
      <c r="AJ42" s="952"/>
      <c r="AK42" s="952"/>
      <c r="AL42" s="952"/>
      <c r="AM42" s="952"/>
      <c r="AN42" s="952"/>
      <c r="AO42" s="952"/>
      <c r="AP42" s="952"/>
      <c r="AQ42" s="952"/>
      <c r="AR42" s="952"/>
      <c r="AS42" s="952"/>
    </row>
    <row r="43" spans="1:45" ht="15" customHeight="1" x14ac:dyDescent="0.25">
      <c r="A43" s="27"/>
      <c r="B43" s="993"/>
      <c r="C43" s="1247"/>
      <c r="D43" s="1247"/>
      <c r="E43" s="1247"/>
      <c r="F43" s="1247"/>
      <c r="G43" s="1247"/>
      <c r="H43" s="1247"/>
      <c r="I43" s="994"/>
      <c r="J43" s="994"/>
      <c r="K43" s="994"/>
    </row>
    <row r="45" spans="1:45" x14ac:dyDescent="0.25">
      <c r="D45" s="996"/>
      <c r="G45" s="997"/>
      <c r="I45" s="997"/>
      <c r="K45" s="997"/>
      <c r="M45" s="997"/>
    </row>
    <row r="46" spans="1:45" x14ac:dyDescent="0.25">
      <c r="G46" s="997"/>
      <c r="I46" s="997"/>
      <c r="K46" s="997"/>
      <c r="M46" s="997"/>
    </row>
    <row r="47" spans="1:45" x14ac:dyDescent="0.25">
      <c r="D47" s="892"/>
      <c r="E47" s="892"/>
      <c r="F47" s="892"/>
      <c r="G47" s="997"/>
      <c r="H47" s="892"/>
      <c r="I47" s="997"/>
      <c r="J47" s="892"/>
      <c r="K47" s="997"/>
      <c r="M47" s="997"/>
    </row>
    <row r="48" spans="1:45" x14ac:dyDescent="0.25">
      <c r="G48" s="997"/>
      <c r="I48" s="997"/>
      <c r="J48" s="991"/>
      <c r="K48" s="997"/>
      <c r="M48" s="997"/>
    </row>
    <row r="51" spans="4:11" x14ac:dyDescent="0.25">
      <c r="D51" s="892"/>
      <c r="E51" s="892"/>
      <c r="F51" s="892"/>
      <c r="G51" s="892"/>
      <c r="H51" s="892"/>
      <c r="I51" s="892"/>
      <c r="J51" s="892"/>
      <c r="K51" s="892"/>
    </row>
    <row r="52" spans="4:11" x14ac:dyDescent="0.25">
      <c r="G52" s="991"/>
      <c r="I52" s="991"/>
      <c r="J52" s="991"/>
      <c r="K52" s="991"/>
    </row>
  </sheetData>
  <mergeCells count="18">
    <mergeCell ref="G1:I1"/>
    <mergeCell ref="J8:K8"/>
    <mergeCell ref="B2:M2"/>
    <mergeCell ref="B3:M3"/>
    <mergeCell ref="B4:M4"/>
    <mergeCell ref="L8:M8"/>
    <mergeCell ref="D6:E8"/>
    <mergeCell ref="F7:I7"/>
    <mergeCell ref="J7:M7"/>
    <mergeCell ref="K1:M1"/>
    <mergeCell ref="C43:E43"/>
    <mergeCell ref="F43:H43"/>
    <mergeCell ref="F8:G8"/>
    <mergeCell ref="H8:I8"/>
    <mergeCell ref="A6:A9"/>
    <mergeCell ref="B6:B9"/>
    <mergeCell ref="C6:C9"/>
    <mergeCell ref="F6:M6"/>
  </mergeCells>
  <conditionalFormatting sqref="B1">
    <cfRule type="containsText" dxfId="37" priority="22" operator="containsText" text="Для корек">
      <formula>NOT(ISERROR(SEARCH("Для корек",B1)))</formula>
    </cfRule>
  </conditionalFormatting>
  <conditionalFormatting sqref="D31:D34 D35:G40 J35:M40 F34:K34 F32:I32 F16:I20 F11:K15 D11:E30 F33:J33 D47:F47 D51:K51 H47 J47 F21:K31">
    <cfRule type="expression" dxfId="36" priority="21">
      <formula>D11="ПОМИЛКА"</formula>
    </cfRule>
  </conditionalFormatting>
  <conditionalFormatting sqref="L11:M11 M17:M20 L16:M16 M12:M15 L32:M33 M31 L21:M30">
    <cfRule type="expression" dxfId="35" priority="12">
      <formula>L11="ПОМИЛКА"</formula>
    </cfRule>
  </conditionalFormatting>
  <conditionalFormatting sqref="L34:M34">
    <cfRule type="expression" dxfId="34" priority="9">
      <formula>L34="ПОМИЛКА"</formula>
    </cfRule>
  </conditionalFormatting>
  <conditionalFormatting sqref="L17:L20">
    <cfRule type="expression" dxfId="33" priority="10">
      <formula>L17="ПОМИЛКА"</formula>
    </cfRule>
  </conditionalFormatting>
  <conditionalFormatting sqref="H35:M40">
    <cfRule type="expression" dxfId="32" priority="8">
      <formula>H35="ПОМИЛКА"</formula>
    </cfRule>
  </conditionalFormatting>
  <conditionalFormatting sqref="J16:K16 K17:K20">
    <cfRule type="expression" dxfId="31" priority="7">
      <formula>J16="ПОМИЛКА"</formula>
    </cfRule>
  </conditionalFormatting>
  <conditionalFormatting sqref="J17:J20">
    <cfRule type="expression" dxfId="30" priority="6">
      <formula>J17="ПОМИЛКА"</formula>
    </cfRule>
  </conditionalFormatting>
  <conditionalFormatting sqref="K32:K33">
    <cfRule type="expression" dxfId="29" priority="5">
      <formula>K32="ПОМИЛКА"</formula>
    </cfRule>
  </conditionalFormatting>
  <conditionalFormatting sqref="E31:E34">
    <cfRule type="expression" dxfId="28" priority="4">
      <formula>E31="ПОМИЛКА"</formula>
    </cfRule>
  </conditionalFormatting>
  <conditionalFormatting sqref="L12:L15">
    <cfRule type="expression" dxfId="27" priority="3">
      <formula>L12="ПОМИЛКА"</formula>
    </cfRule>
  </conditionalFormatting>
  <conditionalFormatting sqref="L31">
    <cfRule type="expression" dxfId="26" priority="2">
      <formula>L31="ПОМИЛКА"</formula>
    </cfRule>
  </conditionalFormatting>
  <conditionalFormatting sqref="J32">
    <cfRule type="expression" dxfId="25" priority="1">
      <formula>J32="ПОМИЛКА"</formula>
    </cfRule>
  </conditionalFormatting>
  <printOptions horizontalCentered="1"/>
  <pageMargins left="0.55118110236220474" right="0.19685039370078741" top="0.15748031496062992" bottom="0" header="0.31496062992125984" footer="0.31496062992125984"/>
  <pageSetup paperSize="9" scale="52" fitToWidth="2" orientation="landscape" blackAndWhite="1" r:id="rId1"/>
  <colBreaks count="1" manualBreakCount="1">
    <brk id="13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S49"/>
  <sheetViews>
    <sheetView topLeftCell="A26" zoomScaleNormal="100" zoomScaleSheetLayoutView="100" workbookViewId="0">
      <selection sqref="A1:H46"/>
    </sheetView>
  </sheetViews>
  <sheetFormatPr defaultColWidth="9.140625" defaultRowHeight="15" x14ac:dyDescent="0.25"/>
  <cols>
    <col min="1" max="1" width="5.5703125" style="990" customWidth="1"/>
    <col min="2" max="2" width="40.85546875" style="350" customWidth="1"/>
    <col min="3" max="3" width="10.5703125" style="350" customWidth="1"/>
    <col min="4" max="4" width="16.7109375" style="350" customWidth="1"/>
    <col min="5" max="8" width="14.85546875" style="350" customWidth="1"/>
    <col min="9" max="9" width="2.85546875" style="350" customWidth="1"/>
    <col min="10" max="10" width="3.5703125" style="350" customWidth="1"/>
    <col min="11" max="11" width="15.5703125" style="350" bestFit="1" customWidth="1"/>
    <col min="12" max="14" width="6.5703125" style="350" bestFit="1" customWidth="1"/>
    <col min="15" max="15" width="7.5703125" style="350" bestFit="1" customWidth="1"/>
    <col min="16" max="18" width="2.42578125" style="350" customWidth="1"/>
    <col min="19" max="19" width="2.85546875" style="350" customWidth="1"/>
    <col min="20" max="16384" width="9.140625" style="350"/>
  </cols>
  <sheetData>
    <row r="1" spans="1:15" ht="68.25" customHeight="1" x14ac:dyDescent="0.25">
      <c r="A1" s="928"/>
      <c r="C1" s="906"/>
      <c r="D1" s="906"/>
      <c r="F1" s="1157" t="s">
        <v>1129</v>
      </c>
      <c r="G1" s="1157"/>
      <c r="H1" s="1157"/>
      <c r="I1" s="842"/>
    </row>
    <row r="2" spans="1:15" ht="16.5" customHeight="1" x14ac:dyDescent="0.25">
      <c r="A2" s="977"/>
      <c r="B2" s="906"/>
      <c r="C2" s="906"/>
      <c r="D2" s="906"/>
      <c r="E2" s="930"/>
      <c r="F2" s="930"/>
      <c r="G2" s="930"/>
      <c r="H2" s="930"/>
    </row>
    <row r="3" spans="1:15" ht="36" customHeight="1" x14ac:dyDescent="0.25">
      <c r="A3" s="1250" t="s">
        <v>1028</v>
      </c>
      <c r="B3" s="1250"/>
      <c r="C3" s="1250"/>
      <c r="D3" s="1250"/>
      <c r="E3" s="1250"/>
      <c r="F3" s="1250"/>
      <c r="G3" s="1250"/>
      <c r="H3" s="1250"/>
    </row>
    <row r="4" spans="1:15" x14ac:dyDescent="0.25">
      <c r="A4" s="977"/>
      <c r="B4" s="1251"/>
      <c r="C4" s="1251"/>
      <c r="D4" s="1251"/>
      <c r="E4" s="1251"/>
      <c r="F4" s="1251"/>
      <c r="G4" s="1251"/>
      <c r="H4" s="1251"/>
    </row>
    <row r="5" spans="1:15" x14ac:dyDescent="0.25">
      <c r="A5" s="977"/>
      <c r="B5" s="1252" t="s">
        <v>60</v>
      </c>
      <c r="C5" s="1252"/>
      <c r="D5" s="1252"/>
      <c r="E5" s="1252"/>
      <c r="F5" s="1252"/>
      <c r="G5" s="1253"/>
      <c r="H5" s="1252"/>
    </row>
    <row r="6" spans="1:15" x14ac:dyDescent="0.25">
      <c r="A6" s="977"/>
      <c r="B6" s="906"/>
      <c r="C6" s="906"/>
      <c r="D6" s="906"/>
      <c r="E6" s="906"/>
      <c r="F6" s="1254"/>
      <c r="G6" s="1254"/>
      <c r="H6" s="1254"/>
    </row>
    <row r="7" spans="1:15" ht="22.5" customHeight="1" x14ac:dyDescent="0.25">
      <c r="A7" s="1263" t="s">
        <v>22</v>
      </c>
      <c r="B7" s="1258" t="s">
        <v>145</v>
      </c>
      <c r="C7" s="1258" t="s">
        <v>62</v>
      </c>
      <c r="D7" s="1258" t="s">
        <v>643</v>
      </c>
      <c r="E7" s="1258" t="s">
        <v>644</v>
      </c>
      <c r="F7" s="1258"/>
      <c r="G7" s="1258"/>
      <c r="H7" s="1258"/>
    </row>
    <row r="8" spans="1:15" ht="33" customHeight="1" x14ac:dyDescent="0.25">
      <c r="A8" s="1263"/>
      <c r="B8" s="1258"/>
      <c r="C8" s="1258"/>
      <c r="D8" s="1258"/>
      <c r="E8" s="899" t="s">
        <v>11</v>
      </c>
      <c r="F8" s="899" t="s">
        <v>146</v>
      </c>
      <c r="G8" s="899" t="s">
        <v>142</v>
      </c>
      <c r="H8" s="899" t="s">
        <v>105</v>
      </c>
    </row>
    <row r="9" spans="1:15" s="351" customFormat="1" x14ac:dyDescent="0.25">
      <c r="A9" s="979">
        <v>1</v>
      </c>
      <c r="B9" s="967">
        <v>2</v>
      </c>
      <c r="C9" s="967">
        <v>3</v>
      </c>
      <c r="D9" s="967">
        <v>4</v>
      </c>
      <c r="E9" s="967">
        <v>5</v>
      </c>
      <c r="F9" s="967">
        <v>6</v>
      </c>
      <c r="G9" s="933">
        <v>7</v>
      </c>
      <c r="H9" s="967">
        <v>8</v>
      </c>
    </row>
    <row r="10" spans="1:15" ht="57" customHeight="1" x14ac:dyDescent="0.25">
      <c r="A10" s="901" t="s">
        <v>161</v>
      </c>
      <c r="B10" s="980" t="s">
        <v>390</v>
      </c>
      <c r="C10" s="903" t="s">
        <v>34</v>
      </c>
      <c r="D10" s="972"/>
      <c r="E10" s="972"/>
      <c r="F10" s="972"/>
      <c r="G10" s="972"/>
      <c r="H10" s="972"/>
    </row>
    <row r="11" spans="1:15" ht="24" x14ac:dyDescent="0.25">
      <c r="A11" s="901" t="s">
        <v>162</v>
      </c>
      <c r="B11" s="902" t="s">
        <v>391</v>
      </c>
      <c r="C11" s="903" t="s">
        <v>34</v>
      </c>
      <c r="D11" s="972"/>
      <c r="E11" s="972"/>
      <c r="F11" s="972"/>
      <c r="G11" s="972"/>
      <c r="H11" s="972"/>
      <c r="K11" s="900"/>
      <c r="L11" s="900"/>
      <c r="M11" s="900"/>
      <c r="N11" s="900"/>
      <c r="O11" s="900"/>
    </row>
    <row r="12" spans="1:15" ht="24" x14ac:dyDescent="0.25">
      <c r="A12" s="901" t="s">
        <v>87</v>
      </c>
      <c r="B12" s="902" t="s">
        <v>140</v>
      </c>
      <c r="C12" s="903" t="s">
        <v>53</v>
      </c>
      <c r="D12" s="904"/>
      <c r="E12" s="904"/>
      <c r="F12" s="904"/>
      <c r="G12" s="904"/>
      <c r="H12" s="904"/>
      <c r="K12" s="905"/>
      <c r="L12" s="906"/>
      <c r="M12" s="906"/>
      <c r="N12" s="906"/>
      <c r="O12" s="906"/>
    </row>
    <row r="13" spans="1:15" ht="21.75" customHeight="1" x14ac:dyDescent="0.25">
      <c r="A13" s="1261" t="s">
        <v>690</v>
      </c>
      <c r="B13" s="1262"/>
      <c r="C13" s="1262"/>
      <c r="D13" s="1262"/>
      <c r="E13" s="1262"/>
      <c r="F13" s="1262"/>
      <c r="G13" s="1262"/>
      <c r="H13" s="1262"/>
      <c r="K13" s="908"/>
      <c r="L13" s="908"/>
      <c r="M13" s="908"/>
      <c r="N13" s="908"/>
      <c r="O13" s="908"/>
    </row>
    <row r="14" spans="1:15" s="351" customFormat="1" ht="20.25" customHeight="1" x14ac:dyDescent="0.25">
      <c r="A14" s="909" t="s">
        <v>88</v>
      </c>
      <c r="B14" s="910" t="s">
        <v>674</v>
      </c>
      <c r="C14" s="911" t="s">
        <v>94</v>
      </c>
      <c r="D14" s="981"/>
      <c r="E14" s="981"/>
      <c r="F14" s="981"/>
      <c r="G14" s="981"/>
      <c r="H14" s="981"/>
      <c r="K14" s="908"/>
      <c r="L14" s="350"/>
      <c r="M14" s="350"/>
      <c r="N14" s="350"/>
      <c r="O14" s="350"/>
    </row>
    <row r="15" spans="1:15" s="351" customFormat="1" ht="21" customHeight="1" x14ac:dyDescent="0.25">
      <c r="A15" s="1261" t="s">
        <v>691</v>
      </c>
      <c r="B15" s="1262"/>
      <c r="C15" s="1262"/>
      <c r="D15" s="1262"/>
      <c r="E15" s="1262"/>
      <c r="F15" s="1262"/>
      <c r="G15" s="1262"/>
      <c r="H15" s="1262"/>
      <c r="K15" s="908"/>
      <c r="L15" s="350"/>
      <c r="M15" s="350"/>
      <c r="N15" s="350"/>
      <c r="O15" s="350"/>
    </row>
    <row r="16" spans="1:15" s="351" customFormat="1" ht="18" customHeight="1" x14ac:dyDescent="0.25">
      <c r="A16" s="982" t="s">
        <v>39</v>
      </c>
      <c r="B16" s="983" t="s">
        <v>674</v>
      </c>
      <c r="C16" s="918" t="s">
        <v>94</v>
      </c>
      <c r="D16" s="915"/>
      <c r="E16" s="915"/>
      <c r="F16" s="915"/>
      <c r="G16" s="915"/>
      <c r="H16" s="915"/>
      <c r="K16" s="908"/>
      <c r="L16" s="350"/>
      <c r="M16" s="350"/>
      <c r="N16" s="350"/>
      <c r="O16" s="350"/>
    </row>
    <row r="17" spans="1:18" ht="21.75" customHeight="1" x14ac:dyDescent="0.25">
      <c r="A17" s="1255" t="s">
        <v>675</v>
      </c>
      <c r="B17" s="1256"/>
      <c r="C17" s="1256"/>
      <c r="D17" s="1256"/>
      <c r="E17" s="1256"/>
      <c r="F17" s="1256"/>
      <c r="G17" s="1257"/>
      <c r="H17" s="1256"/>
      <c r="K17" s="912"/>
      <c r="L17" s="912"/>
      <c r="M17" s="912"/>
      <c r="N17" s="912"/>
      <c r="O17" s="912"/>
    </row>
    <row r="18" spans="1:18" ht="30" customHeight="1" x14ac:dyDescent="0.25">
      <c r="A18" s="959">
        <v>6</v>
      </c>
      <c r="B18" s="939" t="s">
        <v>632</v>
      </c>
      <c r="C18" s="923" t="s">
        <v>606</v>
      </c>
      <c r="D18" s="940"/>
      <c r="E18" s="940"/>
      <c r="F18" s="940"/>
      <c r="G18" s="940"/>
      <c r="H18" s="940"/>
    </row>
    <row r="19" spans="1:18" x14ac:dyDescent="0.25">
      <c r="A19" s="959">
        <f>A18+1</f>
        <v>7</v>
      </c>
      <c r="B19" s="939" t="s">
        <v>604</v>
      </c>
      <c r="C19" s="923" t="s">
        <v>606</v>
      </c>
      <c r="D19" s="940"/>
      <c r="E19" s="940"/>
      <c r="F19" s="940"/>
      <c r="G19" s="940"/>
      <c r="H19" s="940"/>
    </row>
    <row r="20" spans="1:18" x14ac:dyDescent="0.25">
      <c r="A20" s="959">
        <f>A19+1</f>
        <v>8</v>
      </c>
      <c r="B20" s="939" t="s">
        <v>13</v>
      </c>
      <c r="C20" s="923" t="s">
        <v>606</v>
      </c>
      <c r="D20" s="940"/>
      <c r="E20" s="940"/>
      <c r="F20" s="940"/>
      <c r="G20" s="940"/>
      <c r="H20" s="940"/>
    </row>
    <row r="21" spans="1:18" ht="36" x14ac:dyDescent="0.25">
      <c r="A21" s="959">
        <f>A20+1</f>
        <v>9</v>
      </c>
      <c r="B21" s="939" t="s">
        <v>605</v>
      </c>
      <c r="C21" s="923" t="s">
        <v>606</v>
      </c>
      <c r="D21" s="940"/>
      <c r="E21" s="940"/>
      <c r="F21" s="940"/>
      <c r="G21" s="940"/>
      <c r="H21" s="940"/>
    </row>
    <row r="22" spans="1:18" x14ac:dyDescent="0.25">
      <c r="A22" s="959">
        <f>A21+1</f>
        <v>10</v>
      </c>
      <c r="B22" s="919" t="s">
        <v>607</v>
      </c>
      <c r="C22" s="914" t="s">
        <v>606</v>
      </c>
      <c r="D22" s="915"/>
      <c r="E22" s="915"/>
      <c r="F22" s="915"/>
      <c r="G22" s="915"/>
      <c r="H22" s="915"/>
    </row>
    <row r="23" spans="1:18" ht="24" x14ac:dyDescent="0.25">
      <c r="A23" s="959">
        <f>A22+1</f>
        <v>11</v>
      </c>
      <c r="B23" s="913" t="s">
        <v>608</v>
      </c>
      <c r="C23" s="914" t="s">
        <v>94</v>
      </c>
      <c r="D23" s="915"/>
      <c r="E23" s="915"/>
      <c r="F23" s="915"/>
      <c r="G23" s="915"/>
      <c r="H23" s="915"/>
    </row>
    <row r="24" spans="1:18" x14ac:dyDescent="0.25">
      <c r="A24" s="1259" t="s">
        <v>676</v>
      </c>
      <c r="B24" s="1257"/>
      <c r="C24" s="1257"/>
      <c r="D24" s="1257"/>
      <c r="E24" s="1257"/>
      <c r="F24" s="1257"/>
      <c r="G24" s="1257"/>
      <c r="H24" s="1257"/>
    </row>
    <row r="25" spans="1:18" ht="24" x14ac:dyDescent="0.25">
      <c r="A25" s="984">
        <f>A23+1</f>
        <v>12</v>
      </c>
      <c r="B25" s="916" t="s">
        <v>610</v>
      </c>
      <c r="C25" s="926" t="s">
        <v>68</v>
      </c>
      <c r="D25" s="917"/>
      <c r="E25" s="940"/>
      <c r="F25" s="940"/>
      <c r="G25" s="940"/>
      <c r="H25" s="940"/>
    </row>
    <row r="26" spans="1:18" x14ac:dyDescent="0.25">
      <c r="A26" s="984">
        <f>A25+1</f>
        <v>13</v>
      </c>
      <c r="B26" s="916" t="s">
        <v>19</v>
      </c>
      <c r="C26" s="926" t="s">
        <v>68</v>
      </c>
      <c r="D26" s="917"/>
      <c r="E26" s="940"/>
      <c r="F26" s="940"/>
      <c r="G26" s="940"/>
      <c r="H26" s="940"/>
    </row>
    <row r="27" spans="1:18" ht="24" x14ac:dyDescent="0.25">
      <c r="A27" s="984">
        <f>A26+1</f>
        <v>14</v>
      </c>
      <c r="B27" s="916" t="s">
        <v>609</v>
      </c>
      <c r="C27" s="926" t="s">
        <v>68</v>
      </c>
      <c r="D27" s="917"/>
      <c r="E27" s="940"/>
      <c r="F27" s="940"/>
      <c r="G27" s="940"/>
      <c r="H27" s="940"/>
    </row>
    <row r="28" spans="1:18" x14ac:dyDescent="0.25">
      <c r="A28" s="984">
        <f>A27+1</f>
        <v>15</v>
      </c>
      <c r="B28" s="916" t="s">
        <v>219</v>
      </c>
      <c r="C28" s="926" t="s">
        <v>68</v>
      </c>
      <c r="D28" s="917"/>
      <c r="E28" s="940"/>
      <c r="F28" s="940"/>
      <c r="G28" s="940"/>
      <c r="H28" s="940"/>
    </row>
    <row r="29" spans="1:18" s="351" customFormat="1" ht="36" x14ac:dyDescent="0.25">
      <c r="A29" s="984">
        <f>A28+1</f>
        <v>16</v>
      </c>
      <c r="B29" s="916" t="s">
        <v>611</v>
      </c>
      <c r="C29" s="926" t="s">
        <v>394</v>
      </c>
      <c r="D29" s="917"/>
      <c r="E29" s="917"/>
      <c r="F29" s="917"/>
      <c r="G29" s="917"/>
      <c r="H29" s="917"/>
    </row>
    <row r="30" spans="1:18" x14ac:dyDescent="0.25">
      <c r="A30" s="1255" t="s">
        <v>645</v>
      </c>
      <c r="B30" s="1256"/>
      <c r="C30" s="1256"/>
      <c r="D30" s="1256"/>
      <c r="E30" s="1256"/>
      <c r="F30" s="1256"/>
      <c r="G30" s="1257"/>
      <c r="H30" s="1256"/>
      <c r="J30" s="928"/>
      <c r="K30" s="928"/>
      <c r="L30" s="928"/>
      <c r="M30" s="928"/>
      <c r="N30" s="928"/>
      <c r="O30" s="928"/>
      <c r="P30" s="928"/>
      <c r="Q30" s="928"/>
      <c r="R30" s="928"/>
    </row>
    <row r="31" spans="1:18" ht="24" x14ac:dyDescent="0.25">
      <c r="A31" s="984">
        <v>17</v>
      </c>
      <c r="B31" s="916" t="s">
        <v>241</v>
      </c>
      <c r="C31" s="926" t="s">
        <v>94</v>
      </c>
      <c r="D31" s="917"/>
      <c r="E31" s="917"/>
      <c r="F31" s="917"/>
      <c r="G31" s="917"/>
      <c r="H31" s="917"/>
      <c r="J31" s="928"/>
      <c r="K31" s="928"/>
      <c r="L31" s="928"/>
      <c r="M31" s="928"/>
      <c r="N31" s="928"/>
      <c r="O31" s="928"/>
      <c r="P31" s="928"/>
      <c r="Q31" s="928"/>
      <c r="R31" s="928"/>
    </row>
    <row r="32" spans="1:18" ht="60" x14ac:dyDescent="0.25">
      <c r="A32" s="984">
        <f>A31+1</f>
        <v>18</v>
      </c>
      <c r="B32" s="916" t="s">
        <v>398</v>
      </c>
      <c r="C32" s="926" t="s">
        <v>394</v>
      </c>
      <c r="D32" s="917"/>
      <c r="E32" s="917"/>
      <c r="F32" s="917"/>
      <c r="G32" s="917"/>
      <c r="H32" s="917"/>
      <c r="J32" s="928"/>
      <c r="K32" s="928"/>
      <c r="L32" s="928"/>
      <c r="M32" s="928"/>
      <c r="N32" s="928"/>
      <c r="O32" s="928"/>
      <c r="P32" s="928"/>
      <c r="Q32" s="928"/>
      <c r="R32" s="928"/>
    </row>
    <row r="33" spans="1:45" x14ac:dyDescent="0.25">
      <c r="A33" s="1255" t="s">
        <v>646</v>
      </c>
      <c r="B33" s="1256"/>
      <c r="C33" s="1256"/>
      <c r="D33" s="1256"/>
      <c r="E33" s="1256"/>
      <c r="F33" s="1256"/>
      <c r="G33" s="1257"/>
      <c r="H33" s="1256"/>
      <c r="J33" s="928"/>
      <c r="K33" s="928"/>
      <c r="L33" s="928"/>
      <c r="M33" s="928"/>
      <c r="N33" s="928"/>
      <c r="O33" s="928"/>
      <c r="P33" s="928"/>
      <c r="Q33" s="928"/>
      <c r="R33" s="928"/>
    </row>
    <row r="34" spans="1:45" ht="24" x14ac:dyDescent="0.25">
      <c r="A34" s="984">
        <v>19</v>
      </c>
      <c r="B34" s="916" t="s">
        <v>241</v>
      </c>
      <c r="C34" s="926" t="s">
        <v>94</v>
      </c>
      <c r="D34" s="917"/>
      <c r="E34" s="917"/>
      <c r="F34" s="917"/>
      <c r="G34" s="917"/>
      <c r="H34" s="917"/>
      <c r="J34" s="928"/>
      <c r="K34" s="928"/>
      <c r="L34" s="928"/>
      <c r="M34" s="928"/>
      <c r="N34" s="928"/>
      <c r="O34" s="928"/>
      <c r="P34" s="928"/>
      <c r="Q34" s="928"/>
      <c r="R34" s="928"/>
    </row>
    <row r="35" spans="1:45" ht="60" x14ac:dyDescent="0.25">
      <c r="A35" s="984">
        <v>20</v>
      </c>
      <c r="B35" s="916" t="s">
        <v>398</v>
      </c>
      <c r="C35" s="926" t="s">
        <v>394</v>
      </c>
      <c r="D35" s="917"/>
      <c r="E35" s="917"/>
      <c r="F35" s="917"/>
      <c r="G35" s="917"/>
      <c r="H35" s="917"/>
      <c r="J35" s="928"/>
      <c r="K35" s="928"/>
      <c r="L35" s="928"/>
      <c r="M35" s="928"/>
      <c r="N35" s="928"/>
      <c r="O35" s="928"/>
      <c r="P35" s="928"/>
      <c r="Q35" s="928"/>
      <c r="R35" s="928"/>
    </row>
    <row r="36" spans="1:45" x14ac:dyDescent="0.25">
      <c r="A36" s="985"/>
      <c r="B36" s="946"/>
      <c r="C36" s="947"/>
      <c r="D36" s="948"/>
      <c r="E36" s="948"/>
      <c r="F36" s="948"/>
      <c r="G36" s="948"/>
      <c r="H36" s="948"/>
      <c r="J36" s="928"/>
      <c r="K36" s="928"/>
      <c r="L36" s="928"/>
      <c r="M36" s="928"/>
      <c r="N36" s="928"/>
      <c r="O36" s="928"/>
      <c r="P36" s="928"/>
      <c r="Q36" s="928"/>
      <c r="R36" s="928"/>
    </row>
    <row r="37" spans="1:45" x14ac:dyDescent="0.25">
      <c r="A37" s="985"/>
      <c r="B37" s="946" t="s">
        <v>647</v>
      </c>
      <c r="C37" s="947"/>
      <c r="D37" s="948"/>
      <c r="E37" s="948"/>
      <c r="F37" s="948"/>
      <c r="G37" s="948"/>
      <c r="H37" s="986" t="s">
        <v>61</v>
      </c>
      <c r="J37" s="928"/>
      <c r="K37" s="928"/>
      <c r="L37" s="928"/>
      <c r="M37" s="928"/>
      <c r="N37" s="928"/>
      <c r="O37" s="928"/>
      <c r="P37" s="928"/>
      <c r="Q37" s="928"/>
      <c r="R37" s="928"/>
    </row>
    <row r="38" spans="1:45" ht="25.5" x14ac:dyDescent="0.25">
      <c r="A38" s="978">
        <v>21</v>
      </c>
      <c r="B38" s="987" t="s">
        <v>648</v>
      </c>
      <c r="C38" s="933" t="s">
        <v>94</v>
      </c>
      <c r="D38" s="988"/>
      <c r="E38" s="988"/>
      <c r="F38" s="988"/>
      <c r="G38" s="988"/>
      <c r="H38" s="988"/>
      <c r="J38" s="928"/>
      <c r="K38" s="928"/>
      <c r="L38" s="928"/>
      <c r="M38" s="928"/>
      <c r="N38" s="928"/>
      <c r="O38" s="928"/>
      <c r="P38" s="928"/>
      <c r="Q38" s="928"/>
      <c r="R38" s="928"/>
    </row>
    <row r="39" spans="1:45" ht="38.25" x14ac:dyDescent="0.25">
      <c r="A39" s="978">
        <v>22</v>
      </c>
      <c r="B39" s="987" t="s">
        <v>650</v>
      </c>
      <c r="C39" s="933" t="s">
        <v>94</v>
      </c>
      <c r="D39" s="988"/>
      <c r="E39" s="988"/>
      <c r="F39" s="988"/>
      <c r="G39" s="988"/>
      <c r="H39" s="988"/>
      <c r="J39" s="928"/>
      <c r="K39" s="928"/>
      <c r="L39" s="928"/>
      <c r="M39" s="928"/>
      <c r="N39" s="928"/>
      <c r="O39" s="928"/>
      <c r="P39" s="928"/>
      <c r="Q39" s="928"/>
      <c r="R39" s="928"/>
    </row>
    <row r="40" spans="1:45" x14ac:dyDescent="0.25">
      <c r="A40" s="978">
        <v>23</v>
      </c>
      <c r="B40" s="987" t="s">
        <v>1079</v>
      </c>
      <c r="C40" s="933" t="s">
        <v>94</v>
      </c>
      <c r="D40" s="988"/>
      <c r="E40" s="988"/>
      <c r="F40" s="988"/>
      <c r="G40" s="988"/>
      <c r="H40" s="988"/>
      <c r="J40" s="928"/>
      <c r="K40" s="928"/>
      <c r="L40" s="928"/>
      <c r="M40" s="928"/>
      <c r="N40" s="928"/>
      <c r="O40" s="928"/>
      <c r="P40" s="928"/>
      <c r="Q40" s="928"/>
      <c r="R40" s="928"/>
    </row>
    <row r="41" spans="1:45" ht="25.5" x14ac:dyDescent="0.25">
      <c r="A41" s="978">
        <v>24</v>
      </c>
      <c r="B41" s="987" t="s">
        <v>652</v>
      </c>
      <c r="C41" s="933" t="s">
        <v>651</v>
      </c>
      <c r="D41" s="988" t="s">
        <v>649</v>
      </c>
      <c r="E41" s="988">
        <f>'Д12.1'!H9*100</f>
        <v>0</v>
      </c>
      <c r="F41" s="988" t="s">
        <v>649</v>
      </c>
      <c r="G41" s="988" t="s">
        <v>649</v>
      </c>
      <c r="H41" s="988" t="s">
        <v>649</v>
      </c>
      <c r="J41" s="928"/>
      <c r="K41" s="928"/>
      <c r="L41" s="928"/>
      <c r="M41" s="928"/>
      <c r="N41" s="928"/>
      <c r="O41" s="928"/>
      <c r="P41" s="928"/>
      <c r="Q41" s="928"/>
      <c r="R41" s="928"/>
    </row>
    <row r="42" spans="1:45" x14ac:dyDescent="0.25">
      <c r="A42" s="985"/>
      <c r="B42" s="946"/>
      <c r="C42" s="947"/>
      <c r="D42" s="948"/>
      <c r="E42" s="948"/>
      <c r="F42" s="948"/>
      <c r="G42" s="948"/>
      <c r="H42" s="948"/>
      <c r="J42" s="928"/>
      <c r="K42" s="928"/>
      <c r="L42" s="928"/>
      <c r="M42" s="928"/>
      <c r="N42" s="928"/>
      <c r="O42" s="928"/>
      <c r="P42" s="928"/>
      <c r="Q42" s="928"/>
      <c r="R42" s="928"/>
    </row>
    <row r="43" spans="1:45" x14ac:dyDescent="0.25">
      <c r="A43" s="985"/>
      <c r="B43" s="946"/>
      <c r="C43" s="947"/>
      <c r="D43" s="948"/>
      <c r="E43" s="948"/>
      <c r="F43" s="948"/>
      <c r="G43" s="948"/>
      <c r="H43" s="948"/>
      <c r="J43" s="928"/>
      <c r="K43" s="928"/>
      <c r="L43" s="928"/>
      <c r="M43" s="928"/>
      <c r="N43" s="928"/>
      <c r="O43" s="928"/>
      <c r="P43" s="928"/>
      <c r="Q43" s="928"/>
      <c r="R43" s="928"/>
    </row>
    <row r="44" spans="1:45" s="951" customFormat="1" ht="24" customHeight="1" x14ac:dyDescent="0.25">
      <c r="A44" s="949"/>
      <c r="B44" s="950" t="s">
        <v>1097</v>
      </c>
      <c r="C44" s="949"/>
      <c r="D44" s="949"/>
      <c r="E44" s="949"/>
      <c r="F44" s="949"/>
      <c r="G44" s="949" t="s">
        <v>1074</v>
      </c>
      <c r="H44" s="949"/>
      <c r="I44" s="949"/>
      <c r="K44" s="949"/>
      <c r="L44" s="949"/>
      <c r="N44" s="949"/>
      <c r="O44" s="949"/>
      <c r="P44" s="949"/>
      <c r="Q44" s="949"/>
      <c r="R44" s="949"/>
      <c r="AG44" s="952"/>
      <c r="AH44" s="952"/>
      <c r="AI44" s="952"/>
      <c r="AJ44" s="952"/>
      <c r="AK44" s="952"/>
      <c r="AL44" s="952"/>
      <c r="AM44" s="952"/>
      <c r="AN44" s="952"/>
      <c r="AO44" s="952"/>
      <c r="AP44" s="952"/>
      <c r="AQ44" s="952"/>
      <c r="AR44" s="952"/>
      <c r="AS44" s="952"/>
    </row>
    <row r="45" spans="1:45" ht="14.45" customHeight="1" x14ac:dyDescent="0.25">
      <c r="A45" s="989"/>
      <c r="B45" s="954"/>
      <c r="C45" s="1260"/>
      <c r="D45" s="1260"/>
      <c r="E45" s="1260"/>
      <c r="F45" s="1249"/>
      <c r="G45" s="1249"/>
      <c r="H45" s="1249"/>
    </row>
    <row r="46" spans="1:45" x14ac:dyDescent="0.25">
      <c r="A46" s="977"/>
      <c r="B46" s="954"/>
      <c r="C46" s="1249"/>
      <c r="D46" s="1249"/>
      <c r="E46" s="1249"/>
      <c r="F46" s="1249"/>
      <c r="G46" s="1249"/>
      <c r="H46" s="1249"/>
    </row>
    <row r="47" spans="1:45" x14ac:dyDescent="0.25">
      <c r="E47" s="908"/>
      <c r="F47" s="908"/>
      <c r="G47" s="908"/>
      <c r="H47" s="908"/>
    </row>
    <row r="48" spans="1:45" x14ac:dyDescent="0.25">
      <c r="E48" s="908"/>
      <c r="F48" s="908"/>
      <c r="G48" s="908"/>
      <c r="H48" s="908"/>
    </row>
    <row r="49" spans="5:8" x14ac:dyDescent="0.25">
      <c r="E49" s="908"/>
      <c r="F49" s="908"/>
      <c r="G49" s="908"/>
      <c r="H49" s="908"/>
    </row>
  </sheetData>
  <mergeCells count="20">
    <mergeCell ref="F1:H1"/>
    <mergeCell ref="A13:H13"/>
    <mergeCell ref="A15:H15"/>
    <mergeCell ref="A7:A8"/>
    <mergeCell ref="B7:B8"/>
    <mergeCell ref="C7:C8"/>
    <mergeCell ref="D7:D8"/>
    <mergeCell ref="C46:E46"/>
    <mergeCell ref="A3:H3"/>
    <mergeCell ref="B4:H4"/>
    <mergeCell ref="B5:H5"/>
    <mergeCell ref="F6:H6"/>
    <mergeCell ref="F46:H46"/>
    <mergeCell ref="A33:H33"/>
    <mergeCell ref="E7:H7"/>
    <mergeCell ref="A17:H17"/>
    <mergeCell ref="A24:H24"/>
    <mergeCell ref="A30:H30"/>
    <mergeCell ref="C45:E45"/>
    <mergeCell ref="F45:H45"/>
  </mergeCells>
  <conditionalFormatting sqref="B4">
    <cfRule type="cellIs" dxfId="24" priority="1" operator="equal">
      <formula>0</formula>
    </cfRule>
  </conditionalFormatting>
  <printOptions horizontalCentered="1"/>
  <pageMargins left="0.31496062992125984" right="0.11811023622047245" top="0.35433070866141736" bottom="0.15748031496062992" header="0.31496062992125984" footer="0.31496062992125984"/>
  <pageSetup paperSize="9" scale="70" orientation="portrait" r:id="rId1"/>
  <colBreaks count="1" manualBreakCount="1">
    <brk id="8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S66"/>
  <sheetViews>
    <sheetView topLeftCell="A38" zoomScaleNormal="100" zoomScaleSheetLayoutView="100" workbookViewId="0">
      <selection sqref="A1:H60"/>
    </sheetView>
  </sheetViews>
  <sheetFormatPr defaultColWidth="9.140625" defaultRowHeight="15" x14ac:dyDescent="0.25"/>
  <cols>
    <col min="1" max="1" width="5.5703125" style="955" customWidth="1"/>
    <col min="2" max="2" width="40.85546875" style="350" customWidth="1"/>
    <col min="3" max="3" width="10.5703125" style="350" customWidth="1"/>
    <col min="4" max="4" width="16.7109375" style="350" customWidth="1"/>
    <col min="5" max="8" width="14.85546875" style="350" customWidth="1"/>
    <col min="9" max="9" width="2.85546875" style="350" customWidth="1"/>
    <col min="10" max="10" width="9.28515625" style="350" customWidth="1"/>
    <col min="11" max="11" width="6.5703125" style="350" customWidth="1"/>
    <col min="12" max="12" width="29.28515625" style="350" customWidth="1"/>
    <col min="13" max="19" width="9.28515625" style="350" customWidth="1"/>
    <col min="20" max="16384" width="9.140625" style="350"/>
  </cols>
  <sheetData>
    <row r="1" spans="1:21" ht="69" customHeight="1" x14ac:dyDescent="0.25">
      <c r="A1" s="928"/>
      <c r="C1" s="906"/>
      <c r="D1" s="906"/>
      <c r="F1" s="1157" t="s">
        <v>1130</v>
      </c>
      <c r="G1" s="1157"/>
      <c r="H1" s="1157"/>
    </row>
    <row r="2" spans="1:21" ht="16.5" customHeight="1" x14ac:dyDescent="0.25">
      <c r="A2" s="929"/>
      <c r="B2" s="906"/>
      <c r="C2" s="906"/>
      <c r="D2" s="906"/>
      <c r="E2" s="930"/>
      <c r="F2" s="930"/>
      <c r="G2" s="930"/>
      <c r="H2" s="930"/>
    </row>
    <row r="3" spans="1:21" ht="34.5" customHeight="1" x14ac:dyDescent="0.25">
      <c r="A3" s="1266" t="s">
        <v>1029</v>
      </c>
      <c r="B3" s="1266"/>
      <c r="C3" s="1266"/>
      <c r="D3" s="1266"/>
      <c r="E3" s="1266"/>
      <c r="F3" s="1266"/>
      <c r="G3" s="1266"/>
      <c r="H3" s="1266"/>
    </row>
    <row r="4" spans="1:21" x14ac:dyDescent="0.25">
      <c r="A4" s="929"/>
      <c r="B4" s="1251"/>
      <c r="C4" s="1251"/>
      <c r="D4" s="1251"/>
      <c r="E4" s="1251"/>
      <c r="F4" s="1251"/>
      <c r="G4" s="1251"/>
      <c r="H4" s="1251"/>
    </row>
    <row r="5" spans="1:21" x14ac:dyDescent="0.25">
      <c r="A5" s="929"/>
      <c r="B5" s="1252" t="s">
        <v>60</v>
      </c>
      <c r="C5" s="1252"/>
      <c r="D5" s="1252"/>
      <c r="E5" s="1252"/>
      <c r="F5" s="1252"/>
      <c r="G5" s="1253"/>
      <c r="H5" s="1252"/>
    </row>
    <row r="6" spans="1:21" x14ac:dyDescent="0.25">
      <c r="A6" s="929"/>
      <c r="B6" s="906"/>
      <c r="C6" s="906"/>
      <c r="D6" s="906"/>
      <c r="E6" s="906"/>
      <c r="F6" s="1254"/>
      <c r="G6" s="1254"/>
      <c r="H6" s="1254"/>
    </row>
    <row r="7" spans="1:21" ht="12.75" customHeight="1" x14ac:dyDescent="0.25">
      <c r="A7" s="1265" t="s">
        <v>22</v>
      </c>
      <c r="B7" s="1258" t="s">
        <v>145</v>
      </c>
      <c r="C7" s="1258" t="s">
        <v>62</v>
      </c>
      <c r="D7" s="1258" t="s">
        <v>643</v>
      </c>
      <c r="E7" s="1258" t="s">
        <v>644</v>
      </c>
      <c r="F7" s="1258"/>
      <c r="G7" s="1258"/>
      <c r="H7" s="1258"/>
    </row>
    <row r="8" spans="1:21" ht="32.25" customHeight="1" x14ac:dyDescent="0.25">
      <c r="A8" s="1265"/>
      <c r="B8" s="1258"/>
      <c r="C8" s="1258"/>
      <c r="D8" s="1258"/>
      <c r="E8" s="899" t="s">
        <v>11</v>
      </c>
      <c r="F8" s="899" t="s">
        <v>146</v>
      </c>
      <c r="G8" s="899" t="s">
        <v>142</v>
      </c>
      <c r="H8" s="899" t="s">
        <v>105</v>
      </c>
      <c r="K8" s="964"/>
      <c r="L8" s="965"/>
    </row>
    <row r="9" spans="1:21" s="351" customFormat="1" x14ac:dyDescent="0.25">
      <c r="A9" s="966">
        <v>1</v>
      </c>
      <c r="B9" s="967">
        <v>2</v>
      </c>
      <c r="C9" s="967">
        <v>3</v>
      </c>
      <c r="D9" s="967">
        <v>4</v>
      </c>
      <c r="E9" s="967">
        <v>5</v>
      </c>
      <c r="F9" s="967">
        <v>6</v>
      </c>
      <c r="G9" s="933">
        <v>7</v>
      </c>
      <c r="H9" s="967">
        <v>8</v>
      </c>
    </row>
    <row r="10" spans="1:21" s="351" customFormat="1" ht="24" customHeight="1" x14ac:dyDescent="0.25">
      <c r="A10" s="925" t="s">
        <v>161</v>
      </c>
      <c r="B10" s="935" t="s">
        <v>653</v>
      </c>
      <c r="C10" s="926" t="s">
        <v>34</v>
      </c>
      <c r="D10" s="917"/>
      <c r="E10" s="917"/>
      <c r="F10" s="917"/>
      <c r="G10" s="917"/>
      <c r="H10" s="917"/>
    </row>
    <row r="11" spans="1:21" s="351" customFormat="1" ht="24" customHeight="1" x14ac:dyDescent="0.25">
      <c r="A11" s="918" t="s">
        <v>35</v>
      </c>
      <c r="B11" s="919" t="s">
        <v>654</v>
      </c>
      <c r="C11" s="926" t="s">
        <v>34</v>
      </c>
      <c r="D11" s="915"/>
      <c r="E11" s="915"/>
      <c r="F11" s="915"/>
      <c r="G11" s="915"/>
      <c r="H11" s="915"/>
      <c r="L11" s="968"/>
      <c r="M11" s="969"/>
      <c r="N11" s="969"/>
      <c r="O11" s="969"/>
      <c r="P11" s="969"/>
      <c r="Q11" s="970"/>
      <c r="R11" s="970"/>
      <c r="S11" s="970"/>
      <c r="T11" s="971"/>
      <c r="U11" s="971"/>
    </row>
    <row r="12" spans="1:21" s="351" customFormat="1" ht="41.25" customHeight="1" x14ac:dyDescent="0.25">
      <c r="A12" s="918" t="s">
        <v>4</v>
      </c>
      <c r="B12" s="919" t="s">
        <v>1080</v>
      </c>
      <c r="C12" s="926" t="s">
        <v>34</v>
      </c>
      <c r="D12" s="915"/>
      <c r="E12" s="915"/>
      <c r="F12" s="915"/>
      <c r="G12" s="915"/>
      <c r="H12" s="915"/>
      <c r="K12" s="964"/>
      <c r="L12" s="968"/>
      <c r="M12" s="969"/>
      <c r="N12" s="969"/>
      <c r="O12" s="969"/>
      <c r="P12" s="969"/>
      <c r="Q12" s="970"/>
      <c r="R12" s="970"/>
      <c r="S12" s="970"/>
      <c r="T12" s="971"/>
      <c r="U12" s="971"/>
    </row>
    <row r="13" spans="1:21" ht="24" customHeight="1" x14ac:dyDescent="0.25">
      <c r="A13" s="921" t="s">
        <v>162</v>
      </c>
      <c r="B13" s="939" t="s">
        <v>655</v>
      </c>
      <c r="C13" s="903" t="s">
        <v>34</v>
      </c>
      <c r="D13" s="972"/>
      <c r="E13" s="972"/>
      <c r="F13" s="972"/>
      <c r="G13" s="972"/>
      <c r="H13" s="972"/>
      <c r="K13" s="964"/>
      <c r="L13" s="968"/>
      <c r="M13" s="969"/>
      <c r="N13" s="969"/>
      <c r="O13" s="969"/>
      <c r="P13" s="969"/>
      <c r="Q13" s="970"/>
      <c r="R13" s="970"/>
      <c r="S13" s="970"/>
      <c r="T13" s="906"/>
      <c r="U13" s="906"/>
    </row>
    <row r="14" spans="1:21" ht="20.25" customHeight="1" x14ac:dyDescent="0.25">
      <c r="A14" s="921" t="s">
        <v>36</v>
      </c>
      <c r="B14" s="973" t="s">
        <v>656</v>
      </c>
      <c r="C14" s="903" t="s">
        <v>34</v>
      </c>
      <c r="D14" s="940"/>
      <c r="E14" s="940"/>
      <c r="F14" s="940"/>
      <c r="G14" s="940"/>
      <c r="H14" s="940"/>
      <c r="K14" s="906"/>
      <c r="L14" s="971"/>
      <c r="M14" s="906"/>
      <c r="N14" s="906"/>
      <c r="O14" s="906"/>
      <c r="P14" s="906"/>
      <c r="Q14" s="906"/>
      <c r="R14" s="906"/>
      <c r="S14" s="906"/>
      <c r="T14" s="906"/>
      <c r="U14" s="906"/>
    </row>
    <row r="15" spans="1:21" ht="23.25" customHeight="1" x14ac:dyDescent="0.25">
      <c r="A15" s="921" t="s">
        <v>37</v>
      </c>
      <c r="B15" s="973" t="s">
        <v>1081</v>
      </c>
      <c r="C15" s="903" t="s">
        <v>34</v>
      </c>
      <c r="D15" s="940"/>
      <c r="E15" s="940"/>
      <c r="F15" s="940"/>
      <c r="G15" s="940"/>
      <c r="H15" s="940"/>
      <c r="K15" s="906"/>
      <c r="L15" s="974"/>
      <c r="M15" s="975"/>
      <c r="N15" s="975"/>
      <c r="O15" s="975"/>
      <c r="P15" s="975"/>
      <c r="Q15" s="906"/>
      <c r="R15" s="906"/>
      <c r="S15" s="906"/>
      <c r="T15" s="906"/>
      <c r="U15" s="906"/>
    </row>
    <row r="16" spans="1:21" ht="24" customHeight="1" x14ac:dyDescent="0.25">
      <c r="A16" s="921" t="s">
        <v>540</v>
      </c>
      <c r="B16" s="939" t="s">
        <v>657</v>
      </c>
      <c r="C16" s="903" t="s">
        <v>34</v>
      </c>
      <c r="D16" s="972"/>
      <c r="E16" s="972"/>
      <c r="F16" s="972"/>
      <c r="G16" s="972"/>
      <c r="H16" s="972"/>
      <c r="K16" s="906"/>
      <c r="L16" s="974"/>
      <c r="M16" s="975"/>
      <c r="N16" s="975"/>
      <c r="O16" s="975"/>
      <c r="P16" s="975"/>
      <c r="Q16" s="906"/>
      <c r="R16" s="906"/>
      <c r="S16" s="906"/>
      <c r="T16" s="906"/>
      <c r="U16" s="906"/>
    </row>
    <row r="17" spans="1:15" ht="24" customHeight="1" x14ac:dyDescent="0.25">
      <c r="A17" s="921" t="s">
        <v>110</v>
      </c>
      <c r="B17" s="973" t="s">
        <v>656</v>
      </c>
      <c r="C17" s="903" t="s">
        <v>34</v>
      </c>
      <c r="D17" s="940"/>
      <c r="E17" s="940"/>
      <c r="F17" s="940"/>
      <c r="G17" s="940"/>
      <c r="H17" s="940"/>
    </row>
    <row r="18" spans="1:15" ht="24" customHeight="1" x14ac:dyDescent="0.25">
      <c r="A18" s="921" t="s">
        <v>111</v>
      </c>
      <c r="B18" s="973" t="s">
        <v>1081</v>
      </c>
      <c r="C18" s="903" t="s">
        <v>34</v>
      </c>
      <c r="D18" s="940"/>
      <c r="E18" s="940"/>
      <c r="F18" s="940"/>
      <c r="G18" s="940"/>
      <c r="H18" s="940"/>
    </row>
    <row r="19" spans="1:15" ht="35.25" customHeight="1" x14ac:dyDescent="0.25">
      <c r="A19" s="921" t="s">
        <v>88</v>
      </c>
      <c r="B19" s="938" t="s">
        <v>659</v>
      </c>
      <c r="C19" s="923" t="s">
        <v>53</v>
      </c>
      <c r="D19" s="976"/>
      <c r="E19" s="976"/>
      <c r="F19" s="976"/>
      <c r="G19" s="976"/>
      <c r="H19" s="976"/>
    </row>
    <row r="20" spans="1:15" x14ac:dyDescent="0.25">
      <c r="A20" s="921" t="s">
        <v>38</v>
      </c>
      <c r="B20" s="973" t="s">
        <v>635</v>
      </c>
      <c r="C20" s="923" t="s">
        <v>53</v>
      </c>
      <c r="D20" s="976"/>
      <c r="E20" s="976"/>
      <c r="F20" s="976"/>
      <c r="G20" s="976"/>
      <c r="H20" s="976"/>
    </row>
    <row r="21" spans="1:15" x14ac:dyDescent="0.25">
      <c r="A21" s="921" t="s">
        <v>113</v>
      </c>
      <c r="B21" s="973" t="s">
        <v>658</v>
      </c>
      <c r="C21" s="923" t="s">
        <v>53</v>
      </c>
      <c r="D21" s="976"/>
      <c r="E21" s="976"/>
      <c r="F21" s="976"/>
      <c r="G21" s="976"/>
      <c r="H21" s="976"/>
      <c r="K21" s="1264"/>
      <c r="L21" s="1264"/>
      <c r="M21" s="1264"/>
      <c r="N21" s="1264"/>
      <c r="O21" s="1264"/>
    </row>
    <row r="22" spans="1:15" ht="21" customHeight="1" x14ac:dyDescent="0.25">
      <c r="A22" s="1259" t="s">
        <v>662</v>
      </c>
      <c r="B22" s="1257"/>
      <c r="C22" s="1257"/>
      <c r="D22" s="1257"/>
      <c r="E22" s="1257"/>
      <c r="F22" s="1257"/>
      <c r="G22" s="1257"/>
      <c r="H22" s="1257"/>
      <c r="K22" s="905"/>
      <c r="L22" s="906"/>
      <c r="M22" s="906"/>
      <c r="N22" s="906"/>
      <c r="O22" s="906"/>
    </row>
    <row r="23" spans="1:15" s="351" customFormat="1" ht="24" x14ac:dyDescent="0.25">
      <c r="A23" s="918" t="s">
        <v>39</v>
      </c>
      <c r="B23" s="919" t="s">
        <v>660</v>
      </c>
      <c r="C23" s="914" t="s">
        <v>94</v>
      </c>
      <c r="D23" s="920"/>
      <c r="E23" s="920"/>
      <c r="F23" s="920"/>
      <c r="G23" s="920"/>
      <c r="H23" s="920"/>
      <c r="K23" s="908"/>
      <c r="L23" s="908"/>
      <c r="M23" s="908"/>
      <c r="N23" s="908"/>
      <c r="O23" s="908"/>
    </row>
    <row r="24" spans="1:15" s="351" customFormat="1" ht="24" x14ac:dyDescent="0.25">
      <c r="A24" s="918" t="s">
        <v>40</v>
      </c>
      <c r="B24" s="919" t="s">
        <v>661</v>
      </c>
      <c r="C24" s="914" t="s">
        <v>94</v>
      </c>
      <c r="D24" s="920"/>
      <c r="E24" s="920"/>
      <c r="F24" s="920"/>
      <c r="G24" s="920"/>
      <c r="H24" s="920"/>
      <c r="K24" s="912"/>
      <c r="L24" s="912"/>
      <c r="M24" s="912"/>
      <c r="N24" s="912"/>
      <c r="O24" s="912"/>
    </row>
    <row r="25" spans="1:15" ht="21.75" customHeight="1" x14ac:dyDescent="0.25">
      <c r="A25" s="1259" t="s">
        <v>663</v>
      </c>
      <c r="B25" s="1257"/>
      <c r="C25" s="1257"/>
      <c r="D25" s="1257"/>
      <c r="E25" s="1257"/>
      <c r="F25" s="1257"/>
      <c r="G25" s="1257"/>
      <c r="H25" s="1257"/>
    </row>
    <row r="26" spans="1:15" s="351" customFormat="1" ht="24" x14ac:dyDescent="0.25">
      <c r="A26" s="918" t="s">
        <v>42</v>
      </c>
      <c r="B26" s="919" t="s">
        <v>660</v>
      </c>
      <c r="C26" s="914" t="s">
        <v>94</v>
      </c>
      <c r="D26" s="920"/>
      <c r="E26" s="920"/>
      <c r="F26" s="920"/>
      <c r="G26" s="920"/>
      <c r="H26" s="920"/>
    </row>
    <row r="27" spans="1:15" s="351" customFormat="1" ht="24" x14ac:dyDescent="0.25">
      <c r="A27" s="918" t="s">
        <v>52</v>
      </c>
      <c r="B27" s="919" t="s">
        <v>661</v>
      </c>
      <c r="C27" s="914" t="s">
        <v>94</v>
      </c>
      <c r="D27" s="920"/>
      <c r="E27" s="920"/>
      <c r="F27" s="920"/>
      <c r="G27" s="920"/>
      <c r="H27" s="920"/>
      <c r="K27" s="912"/>
      <c r="L27" s="912"/>
      <c r="M27" s="912"/>
      <c r="N27" s="912"/>
      <c r="O27" s="912"/>
    </row>
    <row r="28" spans="1:15" ht="21.75" customHeight="1" x14ac:dyDescent="0.25">
      <c r="A28" s="1259" t="s">
        <v>670</v>
      </c>
      <c r="B28" s="1257"/>
      <c r="C28" s="1257"/>
      <c r="D28" s="1257"/>
      <c r="E28" s="1257"/>
      <c r="F28" s="1257"/>
      <c r="G28" s="1257"/>
      <c r="H28" s="1257"/>
    </row>
    <row r="29" spans="1:15" ht="24" x14ac:dyDescent="0.25">
      <c r="A29" s="925" t="s">
        <v>147</v>
      </c>
      <c r="B29" s="913" t="s">
        <v>392</v>
      </c>
      <c r="C29" s="926" t="s">
        <v>68</v>
      </c>
      <c r="D29" s="917"/>
      <c r="E29" s="940"/>
      <c r="F29" s="940"/>
      <c r="G29" s="940"/>
      <c r="H29" s="940"/>
      <c r="K29" s="908"/>
    </row>
    <row r="30" spans="1:15" x14ac:dyDescent="0.25">
      <c r="A30" s="925" t="s">
        <v>148</v>
      </c>
      <c r="B30" s="913" t="s">
        <v>19</v>
      </c>
      <c r="C30" s="926" t="s">
        <v>68</v>
      </c>
      <c r="D30" s="917"/>
      <c r="E30" s="940"/>
      <c r="F30" s="940"/>
      <c r="G30" s="940"/>
      <c r="H30" s="940"/>
    </row>
    <row r="31" spans="1:15" ht="24" x14ac:dyDescent="0.25">
      <c r="A31" s="925" t="s">
        <v>149</v>
      </c>
      <c r="B31" s="913" t="s">
        <v>393</v>
      </c>
      <c r="C31" s="926" t="s">
        <v>68</v>
      </c>
      <c r="D31" s="917"/>
      <c r="E31" s="940"/>
      <c r="F31" s="940"/>
      <c r="G31" s="940"/>
      <c r="H31" s="940"/>
    </row>
    <row r="32" spans="1:15" x14ac:dyDescent="0.25">
      <c r="A32" s="925" t="s">
        <v>150</v>
      </c>
      <c r="B32" s="913" t="s">
        <v>219</v>
      </c>
      <c r="C32" s="926" t="s">
        <v>68</v>
      </c>
      <c r="D32" s="917"/>
      <c r="E32" s="940"/>
      <c r="F32" s="940"/>
      <c r="G32" s="940"/>
      <c r="H32" s="940"/>
    </row>
    <row r="33" spans="1:18" s="351" customFormat="1" ht="36" x14ac:dyDescent="0.25">
      <c r="A33" s="925" t="s">
        <v>151</v>
      </c>
      <c r="B33" s="913" t="s">
        <v>240</v>
      </c>
      <c r="C33" s="926" t="s">
        <v>394</v>
      </c>
      <c r="D33" s="917"/>
      <c r="E33" s="917"/>
      <c r="F33" s="917"/>
      <c r="G33" s="917"/>
      <c r="H33" s="917"/>
    </row>
    <row r="34" spans="1:18" ht="15" customHeight="1" x14ac:dyDescent="0.25">
      <c r="A34" s="1259" t="s">
        <v>671</v>
      </c>
      <c r="B34" s="1257"/>
      <c r="C34" s="1257"/>
      <c r="D34" s="1257"/>
      <c r="E34" s="1257"/>
      <c r="F34" s="1257"/>
      <c r="G34" s="1257"/>
      <c r="H34" s="1257"/>
      <c r="J34" s="928"/>
      <c r="K34" s="928"/>
      <c r="L34" s="928"/>
      <c r="M34" s="928"/>
      <c r="N34" s="928"/>
      <c r="O34" s="928"/>
      <c r="P34" s="928"/>
      <c r="Q34" s="928"/>
      <c r="R34" s="928"/>
    </row>
    <row r="35" spans="1:18" ht="24" x14ac:dyDescent="0.25">
      <c r="A35" s="925" t="s">
        <v>152</v>
      </c>
      <c r="B35" s="913" t="s">
        <v>392</v>
      </c>
      <c r="C35" s="926" t="s">
        <v>68</v>
      </c>
      <c r="D35" s="917"/>
      <c r="E35" s="940"/>
      <c r="F35" s="940"/>
      <c r="G35" s="940"/>
      <c r="H35" s="940"/>
      <c r="J35" s="928"/>
      <c r="K35" s="928"/>
      <c r="L35" s="928"/>
      <c r="M35" s="928"/>
      <c r="N35" s="928"/>
      <c r="O35" s="928"/>
      <c r="P35" s="928"/>
      <c r="Q35" s="928"/>
      <c r="R35" s="928"/>
    </row>
    <row r="36" spans="1:18" x14ac:dyDescent="0.25">
      <c r="A36" s="925" t="s">
        <v>153</v>
      </c>
      <c r="B36" s="913" t="s">
        <v>19</v>
      </c>
      <c r="C36" s="926" t="s">
        <v>68</v>
      </c>
      <c r="D36" s="917"/>
      <c r="E36" s="940"/>
      <c r="F36" s="940"/>
      <c r="G36" s="940"/>
      <c r="H36" s="940"/>
      <c r="J36" s="928"/>
      <c r="K36" s="928"/>
      <c r="L36" s="928"/>
      <c r="M36" s="928"/>
      <c r="N36" s="928"/>
      <c r="O36" s="928"/>
      <c r="P36" s="928"/>
      <c r="Q36" s="928"/>
      <c r="R36" s="928"/>
    </row>
    <row r="37" spans="1:18" ht="24" x14ac:dyDescent="0.25">
      <c r="A37" s="925" t="s">
        <v>154</v>
      </c>
      <c r="B37" s="913" t="s">
        <v>393</v>
      </c>
      <c r="C37" s="926" t="s">
        <v>68</v>
      </c>
      <c r="D37" s="917"/>
      <c r="E37" s="940"/>
      <c r="F37" s="940"/>
      <c r="G37" s="940"/>
      <c r="H37" s="940"/>
      <c r="J37" s="928"/>
      <c r="K37" s="928"/>
      <c r="L37" s="928"/>
      <c r="M37" s="928"/>
      <c r="N37" s="928"/>
      <c r="O37" s="928"/>
      <c r="P37" s="928"/>
      <c r="Q37" s="928"/>
      <c r="R37" s="928"/>
    </row>
    <row r="38" spans="1:18" x14ac:dyDescent="0.25">
      <c r="A38" s="925" t="s">
        <v>155</v>
      </c>
      <c r="B38" s="913" t="s">
        <v>219</v>
      </c>
      <c r="C38" s="926" t="s">
        <v>68</v>
      </c>
      <c r="D38" s="917"/>
      <c r="E38" s="940"/>
      <c r="F38" s="940"/>
      <c r="G38" s="940"/>
      <c r="H38" s="940"/>
      <c r="J38" s="928"/>
      <c r="K38" s="928"/>
      <c r="L38" s="928"/>
      <c r="M38" s="928"/>
      <c r="N38" s="928"/>
      <c r="O38" s="928"/>
      <c r="P38" s="928"/>
      <c r="Q38" s="928"/>
      <c r="R38" s="928"/>
    </row>
    <row r="39" spans="1:18" ht="36" x14ac:dyDescent="0.25">
      <c r="A39" s="925" t="s">
        <v>156</v>
      </c>
      <c r="B39" s="913" t="s">
        <v>240</v>
      </c>
      <c r="C39" s="926" t="s">
        <v>394</v>
      </c>
      <c r="D39" s="917"/>
      <c r="E39" s="917"/>
      <c r="F39" s="917"/>
      <c r="G39" s="917"/>
      <c r="H39" s="917"/>
      <c r="J39" s="928"/>
      <c r="K39" s="928"/>
      <c r="L39" s="928"/>
      <c r="M39" s="928"/>
      <c r="N39" s="928"/>
      <c r="O39" s="928"/>
      <c r="P39" s="928"/>
      <c r="Q39" s="928"/>
      <c r="R39" s="928"/>
    </row>
    <row r="40" spans="1:18" x14ac:dyDescent="0.25">
      <c r="A40" s="1259" t="s">
        <v>668</v>
      </c>
      <c r="B40" s="1257"/>
      <c r="C40" s="1257"/>
      <c r="D40" s="1257"/>
      <c r="E40" s="1257"/>
      <c r="F40" s="1257"/>
      <c r="G40" s="1257"/>
      <c r="H40" s="1257"/>
      <c r="J40" s="928"/>
      <c r="K40" s="928"/>
      <c r="L40" s="928"/>
      <c r="M40" s="928"/>
      <c r="N40" s="928"/>
      <c r="O40" s="928"/>
      <c r="P40" s="928"/>
      <c r="Q40" s="928"/>
      <c r="R40" s="928"/>
    </row>
    <row r="41" spans="1:18" s="351" customFormat="1" ht="24" x14ac:dyDescent="0.25">
      <c r="A41" s="918" t="s">
        <v>166</v>
      </c>
      <c r="B41" s="919" t="s">
        <v>660</v>
      </c>
      <c r="C41" s="914" t="s">
        <v>94</v>
      </c>
      <c r="D41" s="920"/>
      <c r="E41" s="920"/>
      <c r="F41" s="920"/>
      <c r="G41" s="920"/>
      <c r="H41" s="920"/>
      <c r="J41" s="960"/>
      <c r="K41" s="960"/>
      <c r="L41" s="960"/>
      <c r="M41" s="960"/>
      <c r="N41" s="960"/>
      <c r="O41" s="960"/>
      <c r="P41" s="960"/>
      <c r="Q41" s="960"/>
      <c r="R41" s="960"/>
    </row>
    <row r="42" spans="1:18" s="351" customFormat="1" ht="24" x14ac:dyDescent="0.25">
      <c r="A42" s="918" t="s">
        <v>167</v>
      </c>
      <c r="B42" s="919" t="s">
        <v>661</v>
      </c>
      <c r="C42" s="914" t="s">
        <v>94</v>
      </c>
      <c r="D42" s="920"/>
      <c r="E42" s="920"/>
      <c r="F42" s="920"/>
      <c r="G42" s="920"/>
      <c r="H42" s="920"/>
      <c r="J42" s="960"/>
      <c r="K42" s="960"/>
      <c r="L42" s="960"/>
      <c r="M42" s="960"/>
      <c r="N42" s="960"/>
      <c r="O42" s="960"/>
      <c r="P42" s="960"/>
      <c r="Q42" s="960"/>
      <c r="R42" s="960"/>
    </row>
    <row r="43" spans="1:18" x14ac:dyDescent="0.25">
      <c r="A43" s="1259" t="s">
        <v>669</v>
      </c>
      <c r="B43" s="1257"/>
      <c r="C43" s="1257"/>
      <c r="D43" s="1257"/>
      <c r="E43" s="1257"/>
      <c r="F43" s="1257"/>
      <c r="G43" s="1257"/>
      <c r="H43" s="1257"/>
      <c r="J43" s="928"/>
      <c r="K43" s="928"/>
      <c r="L43" s="928"/>
      <c r="M43" s="928"/>
      <c r="N43" s="928"/>
      <c r="O43" s="928"/>
      <c r="P43" s="928"/>
      <c r="Q43" s="928"/>
      <c r="R43" s="928"/>
    </row>
    <row r="44" spans="1:18" s="351" customFormat="1" ht="24" x14ac:dyDescent="0.25">
      <c r="A44" s="918" t="s">
        <v>168</v>
      </c>
      <c r="B44" s="919" t="s">
        <v>660</v>
      </c>
      <c r="C44" s="914" t="s">
        <v>94</v>
      </c>
      <c r="D44" s="920"/>
      <c r="E44" s="920"/>
      <c r="F44" s="920"/>
      <c r="G44" s="920"/>
      <c r="H44" s="920"/>
      <c r="J44" s="960"/>
      <c r="K44" s="960"/>
      <c r="L44" s="960"/>
      <c r="M44" s="960"/>
      <c r="N44" s="960"/>
      <c r="O44" s="960"/>
      <c r="P44" s="960"/>
      <c r="Q44" s="960"/>
      <c r="R44" s="960"/>
    </row>
    <row r="45" spans="1:18" s="351" customFormat="1" ht="24" x14ac:dyDescent="0.25">
      <c r="A45" s="918" t="s">
        <v>169</v>
      </c>
      <c r="B45" s="919" t="s">
        <v>661</v>
      </c>
      <c r="C45" s="914" t="s">
        <v>94</v>
      </c>
      <c r="D45" s="920"/>
      <c r="E45" s="920"/>
      <c r="F45" s="920"/>
      <c r="G45" s="920"/>
      <c r="H45" s="920"/>
      <c r="J45" s="960"/>
      <c r="K45" s="960"/>
      <c r="L45" s="960"/>
      <c r="M45" s="960"/>
      <c r="N45" s="960"/>
      <c r="O45" s="960"/>
      <c r="P45" s="960"/>
      <c r="Q45" s="960"/>
      <c r="R45" s="960"/>
    </row>
    <row r="46" spans="1:18" ht="15" customHeight="1" x14ac:dyDescent="0.25">
      <c r="A46" s="1259" t="s">
        <v>672</v>
      </c>
      <c r="B46" s="1257"/>
      <c r="C46" s="1257"/>
      <c r="D46" s="1257"/>
      <c r="E46" s="1257"/>
      <c r="F46" s="1257"/>
      <c r="G46" s="1257"/>
      <c r="H46" s="1257"/>
      <c r="J46" s="928"/>
      <c r="K46" s="928"/>
      <c r="L46" s="928"/>
      <c r="M46" s="928"/>
      <c r="N46" s="928"/>
      <c r="O46" s="928"/>
      <c r="P46" s="928"/>
      <c r="Q46" s="928"/>
      <c r="R46" s="928"/>
    </row>
    <row r="47" spans="1:18" ht="24" x14ac:dyDescent="0.25">
      <c r="A47" s="925" t="s">
        <v>375</v>
      </c>
      <c r="B47" s="913" t="s">
        <v>392</v>
      </c>
      <c r="C47" s="926" t="s">
        <v>68</v>
      </c>
      <c r="D47" s="917"/>
      <c r="E47" s="972"/>
      <c r="F47" s="972"/>
      <c r="G47" s="972"/>
      <c r="H47" s="972"/>
      <c r="J47" s="928"/>
      <c r="K47" s="928"/>
      <c r="L47" s="928"/>
      <c r="M47" s="928"/>
      <c r="N47" s="928"/>
      <c r="O47" s="928"/>
      <c r="P47" s="928"/>
      <c r="Q47" s="928"/>
      <c r="R47" s="928"/>
    </row>
    <row r="48" spans="1:18" x14ac:dyDescent="0.25">
      <c r="A48" s="925" t="s">
        <v>376</v>
      </c>
      <c r="B48" s="913" t="s">
        <v>19</v>
      </c>
      <c r="C48" s="926" t="s">
        <v>68</v>
      </c>
      <c r="D48" s="917"/>
      <c r="E48" s="972"/>
      <c r="F48" s="972"/>
      <c r="G48" s="972"/>
      <c r="H48" s="972"/>
      <c r="J48" s="928"/>
      <c r="K48" s="928"/>
      <c r="L48" s="928"/>
      <c r="M48" s="928"/>
      <c r="N48" s="928"/>
      <c r="O48" s="928"/>
      <c r="P48" s="928"/>
      <c r="Q48" s="928"/>
      <c r="R48" s="928"/>
    </row>
    <row r="49" spans="1:45" ht="24" x14ac:dyDescent="0.25">
      <c r="A49" s="925" t="s">
        <v>613</v>
      </c>
      <c r="B49" s="913" t="s">
        <v>393</v>
      </c>
      <c r="C49" s="926" t="s">
        <v>68</v>
      </c>
      <c r="D49" s="917"/>
      <c r="E49" s="972"/>
      <c r="F49" s="972"/>
      <c r="G49" s="972"/>
      <c r="H49" s="972"/>
      <c r="J49" s="928"/>
      <c r="K49" s="928"/>
      <c r="L49" s="928"/>
      <c r="M49" s="928"/>
      <c r="N49" s="928"/>
      <c r="O49" s="928"/>
      <c r="P49" s="928"/>
      <c r="Q49" s="928"/>
      <c r="R49" s="928"/>
    </row>
    <row r="50" spans="1:45" x14ac:dyDescent="0.25">
      <c r="A50" s="925" t="s">
        <v>614</v>
      </c>
      <c r="B50" s="913" t="s">
        <v>219</v>
      </c>
      <c r="C50" s="926" t="s">
        <v>68</v>
      </c>
      <c r="D50" s="917"/>
      <c r="E50" s="972"/>
      <c r="F50" s="972"/>
      <c r="G50" s="972"/>
      <c r="H50" s="972"/>
      <c r="J50" s="928"/>
      <c r="K50" s="928"/>
      <c r="L50" s="928"/>
      <c r="M50" s="928"/>
      <c r="N50" s="928"/>
      <c r="O50" s="928"/>
      <c r="P50" s="928"/>
      <c r="Q50" s="928"/>
      <c r="R50" s="928"/>
    </row>
    <row r="51" spans="1:45" ht="36" x14ac:dyDescent="0.25">
      <c r="A51" s="925" t="s">
        <v>615</v>
      </c>
      <c r="B51" s="913" t="s">
        <v>240</v>
      </c>
      <c r="C51" s="926" t="s">
        <v>394</v>
      </c>
      <c r="D51" s="917"/>
      <c r="E51" s="917"/>
      <c r="F51" s="917"/>
      <c r="G51" s="917"/>
      <c r="H51" s="917"/>
    </row>
    <row r="52" spans="1:45" ht="14.45" customHeight="1" x14ac:dyDescent="0.25">
      <c r="A52" s="1259" t="s">
        <v>673</v>
      </c>
      <c r="B52" s="1257"/>
      <c r="C52" s="1257"/>
      <c r="D52" s="1257"/>
      <c r="E52" s="1257"/>
      <c r="F52" s="1257"/>
      <c r="G52" s="1257"/>
      <c r="H52" s="1257"/>
    </row>
    <row r="53" spans="1:45" ht="24" x14ac:dyDescent="0.25">
      <c r="A53" s="925" t="s">
        <v>616</v>
      </c>
      <c r="B53" s="913" t="s">
        <v>392</v>
      </c>
      <c r="C53" s="926" t="s">
        <v>68</v>
      </c>
      <c r="D53" s="917"/>
      <c r="E53" s="972"/>
      <c r="F53" s="972"/>
      <c r="G53" s="972"/>
      <c r="H53" s="972"/>
    </row>
    <row r="54" spans="1:45" x14ac:dyDescent="0.25">
      <c r="A54" s="925" t="s">
        <v>664</v>
      </c>
      <c r="B54" s="913" t="s">
        <v>19</v>
      </c>
      <c r="C54" s="926" t="s">
        <v>68</v>
      </c>
      <c r="D54" s="917"/>
      <c r="E54" s="972"/>
      <c r="F54" s="972"/>
      <c r="G54" s="972"/>
      <c r="H54" s="972"/>
    </row>
    <row r="55" spans="1:45" ht="24" x14ac:dyDescent="0.25">
      <c r="A55" s="925" t="s">
        <v>665</v>
      </c>
      <c r="B55" s="913" t="s">
        <v>393</v>
      </c>
      <c r="C55" s="926" t="s">
        <v>68</v>
      </c>
      <c r="D55" s="917"/>
      <c r="E55" s="972"/>
      <c r="F55" s="972"/>
      <c r="G55" s="972"/>
      <c r="H55" s="972"/>
    </row>
    <row r="56" spans="1:45" x14ac:dyDescent="0.25">
      <c r="A56" s="925" t="s">
        <v>666</v>
      </c>
      <c r="B56" s="913" t="s">
        <v>219</v>
      </c>
      <c r="C56" s="926" t="s">
        <v>68</v>
      </c>
      <c r="D56" s="917"/>
      <c r="E56" s="972"/>
      <c r="F56" s="972"/>
      <c r="G56" s="972"/>
      <c r="H56" s="972"/>
    </row>
    <row r="57" spans="1:45" ht="43.5" customHeight="1" x14ac:dyDescent="0.25">
      <c r="A57" s="925" t="s">
        <v>667</v>
      </c>
      <c r="B57" s="913" t="s">
        <v>240</v>
      </c>
      <c r="C57" s="926" t="s">
        <v>394</v>
      </c>
      <c r="D57" s="917"/>
      <c r="E57" s="917"/>
      <c r="F57" s="917"/>
      <c r="G57" s="917"/>
      <c r="H57" s="917"/>
    </row>
    <row r="59" spans="1:45" s="951" customFormat="1" ht="24" customHeight="1" x14ac:dyDescent="0.25">
      <c r="A59" s="949"/>
      <c r="B59" s="950" t="s">
        <v>1097</v>
      </c>
      <c r="C59" s="949"/>
      <c r="D59" s="949"/>
      <c r="E59" s="949"/>
      <c r="F59" s="949"/>
      <c r="G59" s="949" t="s">
        <v>1074</v>
      </c>
      <c r="H59" s="949"/>
      <c r="I59" s="949"/>
      <c r="K59" s="949"/>
      <c r="L59" s="949"/>
      <c r="N59" s="949"/>
      <c r="O59" s="949"/>
      <c r="P59" s="949"/>
      <c r="Q59" s="949"/>
      <c r="R59" s="949"/>
      <c r="AG59" s="952"/>
      <c r="AH59" s="952"/>
      <c r="AI59" s="952"/>
      <c r="AJ59" s="952"/>
      <c r="AK59" s="952"/>
      <c r="AL59" s="952"/>
      <c r="AM59" s="952"/>
      <c r="AN59" s="952"/>
      <c r="AO59" s="952"/>
      <c r="AP59" s="952"/>
      <c r="AQ59" s="952"/>
      <c r="AR59" s="952"/>
      <c r="AS59" s="952"/>
    </row>
    <row r="60" spans="1:45" ht="14.45" customHeight="1" x14ac:dyDescent="0.25">
      <c r="A60" s="953"/>
      <c r="B60" s="954"/>
      <c r="C60" s="1260"/>
      <c r="D60" s="1260"/>
      <c r="E60" s="1260"/>
      <c r="F60" s="1249"/>
      <c r="G60" s="1249"/>
      <c r="H60" s="1249"/>
    </row>
    <row r="62" spans="1:45" x14ac:dyDescent="0.25">
      <c r="E62" s="908"/>
      <c r="F62" s="908"/>
      <c r="G62" s="908"/>
      <c r="H62" s="908"/>
    </row>
    <row r="63" spans="1:45" x14ac:dyDescent="0.25">
      <c r="E63" s="908"/>
      <c r="F63" s="908"/>
      <c r="G63" s="908"/>
      <c r="H63" s="908"/>
      <c r="I63" s="908"/>
    </row>
    <row r="64" spans="1:45" x14ac:dyDescent="0.25">
      <c r="E64" s="908"/>
      <c r="F64" s="908"/>
      <c r="G64" s="908"/>
      <c r="H64" s="908"/>
    </row>
    <row r="65" spans="4:8" x14ac:dyDescent="0.25">
      <c r="D65" s="908"/>
      <c r="E65" s="908"/>
      <c r="F65" s="908"/>
      <c r="G65" s="908"/>
      <c r="H65" s="908"/>
    </row>
    <row r="66" spans="4:8" x14ac:dyDescent="0.25">
      <c r="E66" s="908"/>
      <c r="F66" s="908"/>
    </row>
  </sheetData>
  <mergeCells count="21">
    <mergeCell ref="F1:H1"/>
    <mergeCell ref="A7:A8"/>
    <mergeCell ref="B7:B8"/>
    <mergeCell ref="C7:C8"/>
    <mergeCell ref="D7:D8"/>
    <mergeCell ref="E7:H7"/>
    <mergeCell ref="A3:H3"/>
    <mergeCell ref="B4:H4"/>
    <mergeCell ref="B5:H5"/>
    <mergeCell ref="F6:H6"/>
    <mergeCell ref="K21:O21"/>
    <mergeCell ref="C60:E60"/>
    <mergeCell ref="F60:H60"/>
    <mergeCell ref="A25:H25"/>
    <mergeCell ref="A40:H40"/>
    <mergeCell ref="A43:H43"/>
    <mergeCell ref="A46:H46"/>
    <mergeCell ref="A52:H52"/>
    <mergeCell ref="A22:H22"/>
    <mergeCell ref="A28:H28"/>
    <mergeCell ref="A34:H34"/>
  </mergeCells>
  <conditionalFormatting sqref="B4">
    <cfRule type="cellIs" dxfId="23" priority="1" operator="equal">
      <formula>0</formula>
    </cfRule>
  </conditionalFormatting>
  <printOptions horizontalCentered="1"/>
  <pageMargins left="0.31496062992125984" right="0" top="0.15748031496062992" bottom="0" header="0.31496062992125984" footer="0.31496062992125984"/>
  <pageSetup paperSize="9" scale="47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S98"/>
  <sheetViews>
    <sheetView topLeftCell="A66" zoomScaleNormal="100" zoomScaleSheetLayoutView="100" workbookViewId="0">
      <selection sqref="A1:H83"/>
    </sheetView>
  </sheetViews>
  <sheetFormatPr defaultColWidth="9.140625" defaultRowHeight="15" x14ac:dyDescent="0.25"/>
  <cols>
    <col min="1" max="1" width="5.5703125" style="955" customWidth="1"/>
    <col min="2" max="2" width="40.85546875" style="350" customWidth="1"/>
    <col min="3" max="3" width="10.5703125" style="350" customWidth="1"/>
    <col min="4" max="4" width="16.7109375" style="350" customWidth="1"/>
    <col min="5" max="8" width="14.85546875" style="350" customWidth="1"/>
    <col min="9" max="9" width="16.5703125" style="350" customWidth="1"/>
    <col min="10" max="10" width="9.28515625" style="350" customWidth="1"/>
    <col min="11" max="11" width="17.5703125" style="350" customWidth="1"/>
    <col min="12" max="19" width="9.28515625" style="350" customWidth="1"/>
    <col min="20" max="16384" width="9.140625" style="350"/>
  </cols>
  <sheetData>
    <row r="1" spans="1:8" ht="69.75" customHeight="1" x14ac:dyDescent="0.25">
      <c r="A1" s="928"/>
      <c r="C1" s="906"/>
      <c r="D1" s="906"/>
      <c r="E1" s="842"/>
      <c r="F1" s="1157" t="s">
        <v>1131</v>
      </c>
      <c r="G1" s="1157"/>
      <c r="H1" s="1157"/>
    </row>
    <row r="2" spans="1:8" ht="16.5" customHeight="1" x14ac:dyDescent="0.25">
      <c r="A2" s="929"/>
      <c r="B2" s="906"/>
      <c r="C2" s="906"/>
      <c r="D2" s="906"/>
      <c r="E2" s="930"/>
      <c r="F2" s="930"/>
      <c r="G2" s="930"/>
      <c r="H2" s="930"/>
    </row>
    <row r="3" spans="1:8" ht="30.75" customHeight="1" x14ac:dyDescent="0.25">
      <c r="A3" s="1266" t="s">
        <v>1030</v>
      </c>
      <c r="B3" s="1266"/>
      <c r="C3" s="1266"/>
      <c r="D3" s="1266"/>
      <c r="E3" s="1266"/>
      <c r="F3" s="1266"/>
      <c r="G3" s="1266"/>
      <c r="H3" s="1266"/>
    </row>
    <row r="4" spans="1:8" x14ac:dyDescent="0.25">
      <c r="A4" s="929"/>
      <c r="B4" s="1251"/>
      <c r="C4" s="1251"/>
      <c r="D4" s="1251"/>
      <c r="E4" s="1251"/>
      <c r="F4" s="1251"/>
      <c r="G4" s="1251"/>
      <c r="H4" s="1251"/>
    </row>
    <row r="5" spans="1:8" x14ac:dyDescent="0.25">
      <c r="A5" s="929"/>
      <c r="B5" s="1253" t="s">
        <v>60</v>
      </c>
      <c r="C5" s="1253"/>
      <c r="D5" s="1253"/>
      <c r="E5" s="1253"/>
      <c r="F5" s="1253"/>
      <c r="G5" s="1253"/>
      <c r="H5" s="1253"/>
    </row>
    <row r="6" spans="1:8" x14ac:dyDescent="0.25">
      <c r="A6" s="929"/>
      <c r="B6" s="906"/>
      <c r="C6" s="906"/>
      <c r="D6" s="906"/>
      <c r="E6" s="906"/>
      <c r="F6" s="1254"/>
      <c r="G6" s="1254"/>
      <c r="H6" s="1254"/>
    </row>
    <row r="7" spans="1:8" ht="22.5" customHeight="1" x14ac:dyDescent="0.25">
      <c r="A7" s="1265" t="s">
        <v>22</v>
      </c>
      <c r="B7" s="1258" t="s">
        <v>145</v>
      </c>
      <c r="C7" s="1258" t="s">
        <v>62</v>
      </c>
      <c r="D7" s="1258" t="s">
        <v>643</v>
      </c>
      <c r="E7" s="1258" t="s">
        <v>644</v>
      </c>
      <c r="F7" s="1258"/>
      <c r="G7" s="1258"/>
      <c r="H7" s="1258"/>
    </row>
    <row r="8" spans="1:8" ht="36" customHeight="1" x14ac:dyDescent="0.25">
      <c r="A8" s="1265"/>
      <c r="B8" s="1258"/>
      <c r="C8" s="1258"/>
      <c r="D8" s="1258"/>
      <c r="E8" s="899" t="s">
        <v>11</v>
      </c>
      <c r="F8" s="899" t="s">
        <v>146</v>
      </c>
      <c r="G8" s="899" t="s">
        <v>142</v>
      </c>
      <c r="H8" s="899" t="s">
        <v>105</v>
      </c>
    </row>
    <row r="9" spans="1:8" s="351" customFormat="1" x14ac:dyDescent="0.25">
      <c r="A9" s="932">
        <v>1</v>
      </c>
      <c r="B9" s="933">
        <v>2</v>
      </c>
      <c r="C9" s="933">
        <v>3</v>
      </c>
      <c r="D9" s="933">
        <v>4</v>
      </c>
      <c r="E9" s="933">
        <v>5</v>
      </c>
      <c r="F9" s="933">
        <v>6</v>
      </c>
      <c r="G9" s="933">
        <v>7</v>
      </c>
      <c r="H9" s="933">
        <v>8</v>
      </c>
    </row>
    <row r="10" spans="1:8" s="351" customFormat="1" ht="24" customHeight="1" x14ac:dyDescent="0.25">
      <c r="A10" s="918" t="s">
        <v>537</v>
      </c>
      <c r="B10" s="919" t="s">
        <v>678</v>
      </c>
      <c r="C10" s="914" t="s">
        <v>34</v>
      </c>
      <c r="D10" s="915"/>
      <c r="E10" s="915"/>
      <c r="F10" s="915"/>
      <c r="G10" s="915"/>
      <c r="H10" s="915"/>
    </row>
    <row r="11" spans="1:8" ht="18" customHeight="1" x14ac:dyDescent="0.25">
      <c r="A11" s="921" t="s">
        <v>538</v>
      </c>
      <c r="B11" s="939" t="s">
        <v>679</v>
      </c>
      <c r="C11" s="923" t="s">
        <v>34</v>
      </c>
      <c r="D11" s="940"/>
      <c r="E11" s="940"/>
      <c r="F11" s="940"/>
      <c r="G11" s="940"/>
      <c r="H11" s="940"/>
    </row>
    <row r="12" spans="1:8" ht="18" customHeight="1" x14ac:dyDescent="0.25">
      <c r="A12" s="921" t="s">
        <v>539</v>
      </c>
      <c r="B12" s="939" t="s">
        <v>680</v>
      </c>
      <c r="C12" s="923" t="s">
        <v>34</v>
      </c>
      <c r="D12" s="940"/>
      <c r="E12" s="940"/>
      <c r="F12" s="940"/>
      <c r="G12" s="940"/>
      <c r="H12" s="940"/>
    </row>
    <row r="13" spans="1:8" s="351" customFormat="1" ht="35.25" customHeight="1" x14ac:dyDescent="0.25">
      <c r="A13" s="918" t="s">
        <v>160</v>
      </c>
      <c r="B13" s="913" t="s">
        <v>659</v>
      </c>
      <c r="C13" s="914" t="s">
        <v>53</v>
      </c>
      <c r="D13" s="957"/>
      <c r="E13" s="957"/>
      <c r="F13" s="957"/>
      <c r="G13" s="957"/>
      <c r="H13" s="957"/>
    </row>
    <row r="14" spans="1:8" x14ac:dyDescent="0.25">
      <c r="A14" s="921" t="s">
        <v>551</v>
      </c>
      <c r="B14" s="939" t="s">
        <v>681</v>
      </c>
      <c r="C14" s="923" t="s">
        <v>53</v>
      </c>
      <c r="D14" s="958"/>
      <c r="E14" s="958"/>
      <c r="F14" s="958"/>
      <c r="G14" s="958"/>
      <c r="H14" s="958"/>
    </row>
    <row r="15" spans="1:8" ht="14.25" customHeight="1" x14ac:dyDescent="0.25">
      <c r="A15" s="921" t="s">
        <v>552</v>
      </c>
      <c r="B15" s="922" t="s">
        <v>640</v>
      </c>
      <c r="C15" s="923" t="s">
        <v>53</v>
      </c>
      <c r="D15" s="958"/>
      <c r="E15" s="958"/>
      <c r="F15" s="958"/>
      <c r="G15" s="958"/>
      <c r="H15" s="958"/>
    </row>
    <row r="16" spans="1:8" ht="14.25" customHeight="1" x14ac:dyDescent="0.25">
      <c r="A16" s="921" t="s">
        <v>553</v>
      </c>
      <c r="B16" s="924" t="s">
        <v>688</v>
      </c>
      <c r="C16" s="923" t="s">
        <v>53</v>
      </c>
      <c r="D16" s="958"/>
      <c r="E16" s="958"/>
      <c r="F16" s="958"/>
      <c r="G16" s="958"/>
      <c r="H16" s="958"/>
    </row>
    <row r="17" spans="1:15" ht="18" customHeight="1" x14ac:dyDescent="0.25">
      <c r="A17" s="921" t="s">
        <v>554</v>
      </c>
      <c r="B17" s="939" t="s">
        <v>639</v>
      </c>
      <c r="C17" s="923" t="s">
        <v>53</v>
      </c>
      <c r="D17" s="958"/>
      <c r="E17" s="958"/>
      <c r="F17" s="958"/>
      <c r="G17" s="958"/>
      <c r="H17" s="958"/>
      <c r="K17" s="900"/>
      <c r="L17" s="900"/>
      <c r="M17" s="900"/>
      <c r="N17" s="900"/>
      <c r="O17" s="900"/>
    </row>
    <row r="18" spans="1:15" ht="15.75" customHeight="1" x14ac:dyDescent="0.25">
      <c r="A18" s="921" t="s">
        <v>555</v>
      </c>
      <c r="B18" s="922" t="s">
        <v>640</v>
      </c>
      <c r="C18" s="923" t="s">
        <v>53</v>
      </c>
      <c r="D18" s="958"/>
      <c r="E18" s="958"/>
      <c r="F18" s="958"/>
      <c r="G18" s="958"/>
      <c r="H18" s="958"/>
      <c r="K18" s="900"/>
      <c r="L18" s="900"/>
      <c r="M18" s="900"/>
      <c r="N18" s="900"/>
      <c r="O18" s="900"/>
    </row>
    <row r="19" spans="1:15" ht="15.75" customHeight="1" x14ac:dyDescent="0.25">
      <c r="A19" s="921" t="s">
        <v>556</v>
      </c>
      <c r="B19" s="922" t="s">
        <v>688</v>
      </c>
      <c r="C19" s="923" t="s">
        <v>53</v>
      </c>
      <c r="D19" s="958"/>
      <c r="E19" s="958"/>
      <c r="F19" s="958"/>
      <c r="G19" s="958"/>
      <c r="H19" s="958"/>
      <c r="K19" s="900"/>
      <c r="L19" s="900"/>
      <c r="M19" s="900"/>
      <c r="N19" s="900"/>
      <c r="O19" s="900"/>
    </row>
    <row r="20" spans="1:15" ht="22.5" customHeight="1" x14ac:dyDescent="0.25">
      <c r="A20" s="1259" t="s">
        <v>682</v>
      </c>
      <c r="B20" s="1257"/>
      <c r="C20" s="1257"/>
      <c r="D20" s="1257"/>
      <c r="E20" s="1257"/>
      <c r="F20" s="1257"/>
      <c r="G20" s="1257"/>
      <c r="H20" s="1257"/>
      <c r="K20" s="905"/>
      <c r="L20" s="906"/>
      <c r="M20" s="906"/>
      <c r="N20" s="906"/>
      <c r="O20" s="906"/>
    </row>
    <row r="21" spans="1:15" s="351" customFormat="1" x14ac:dyDescent="0.25">
      <c r="A21" s="918" t="s">
        <v>87</v>
      </c>
      <c r="B21" s="919" t="s">
        <v>683</v>
      </c>
      <c r="C21" s="914" t="s">
        <v>94</v>
      </c>
      <c r="D21" s="920"/>
      <c r="E21" s="920"/>
      <c r="F21" s="920"/>
      <c r="G21" s="920"/>
      <c r="H21" s="920"/>
      <c r="K21" s="908"/>
      <c r="L21" s="908"/>
      <c r="M21" s="908"/>
      <c r="N21" s="908"/>
      <c r="O21" s="908"/>
    </row>
    <row r="22" spans="1:15" s="351" customFormat="1" ht="18" customHeight="1" x14ac:dyDescent="0.25">
      <c r="A22" s="921" t="s">
        <v>110</v>
      </c>
      <c r="B22" s="922" t="s">
        <v>640</v>
      </c>
      <c r="C22" s="923" t="s">
        <v>94</v>
      </c>
      <c r="D22" s="920"/>
      <c r="E22" s="920"/>
      <c r="F22" s="920"/>
      <c r="G22" s="920"/>
      <c r="H22" s="920"/>
      <c r="K22" s="908"/>
      <c r="L22" s="908"/>
      <c r="M22" s="908"/>
      <c r="N22" s="908"/>
      <c r="O22" s="908"/>
    </row>
    <row r="23" spans="1:15" s="351" customFormat="1" ht="18" customHeight="1" x14ac:dyDescent="0.25">
      <c r="A23" s="921" t="s">
        <v>111</v>
      </c>
      <c r="B23" s="924" t="s">
        <v>688</v>
      </c>
      <c r="C23" s="923" t="s">
        <v>94</v>
      </c>
      <c r="D23" s="920"/>
      <c r="E23" s="920"/>
      <c r="F23" s="920"/>
      <c r="G23" s="920"/>
      <c r="H23" s="920"/>
      <c r="K23" s="908"/>
      <c r="L23" s="908"/>
      <c r="M23" s="908"/>
      <c r="N23" s="908"/>
      <c r="O23" s="908"/>
    </row>
    <row r="24" spans="1:15" s="351" customFormat="1" x14ac:dyDescent="0.25">
      <c r="A24" s="918" t="s">
        <v>541</v>
      </c>
      <c r="B24" s="919" t="s">
        <v>684</v>
      </c>
      <c r="C24" s="914" t="s">
        <v>94</v>
      </c>
      <c r="D24" s="920"/>
      <c r="E24" s="920"/>
      <c r="F24" s="920"/>
      <c r="G24" s="920"/>
      <c r="H24" s="920"/>
      <c r="K24" s="912"/>
      <c r="L24" s="912"/>
      <c r="M24" s="912"/>
      <c r="N24" s="912"/>
      <c r="O24" s="912"/>
    </row>
    <row r="25" spans="1:15" s="351" customFormat="1" ht="18.75" customHeight="1" x14ac:dyDescent="0.25">
      <c r="A25" s="921" t="s">
        <v>38</v>
      </c>
      <c r="B25" s="922" t="s">
        <v>640</v>
      </c>
      <c r="C25" s="923" t="s">
        <v>94</v>
      </c>
      <c r="D25" s="920"/>
      <c r="E25" s="920"/>
      <c r="F25" s="920"/>
      <c r="G25" s="920"/>
      <c r="H25" s="920"/>
      <c r="K25" s="912"/>
      <c r="L25" s="912"/>
      <c r="M25" s="912"/>
      <c r="N25" s="912"/>
      <c r="O25" s="912"/>
    </row>
    <row r="26" spans="1:15" s="351" customFormat="1" ht="18.75" customHeight="1" x14ac:dyDescent="0.25">
      <c r="A26" s="921" t="s">
        <v>113</v>
      </c>
      <c r="B26" s="924" t="s">
        <v>688</v>
      </c>
      <c r="C26" s="923" t="s">
        <v>94</v>
      </c>
      <c r="D26" s="920"/>
      <c r="E26" s="920"/>
      <c r="F26" s="920"/>
      <c r="G26" s="920"/>
      <c r="H26" s="920"/>
      <c r="K26" s="912"/>
      <c r="L26" s="912"/>
      <c r="M26" s="912"/>
      <c r="N26" s="912"/>
      <c r="O26" s="912"/>
    </row>
    <row r="27" spans="1:15" ht="21.75" customHeight="1" x14ac:dyDescent="0.25">
      <c r="A27" s="1259" t="s">
        <v>1006</v>
      </c>
      <c r="B27" s="1257"/>
      <c r="C27" s="1257"/>
      <c r="D27" s="1257"/>
      <c r="E27" s="1257"/>
      <c r="F27" s="1257"/>
      <c r="G27" s="1257"/>
      <c r="H27" s="1257"/>
      <c r="K27" s="912"/>
      <c r="L27" s="912"/>
      <c r="M27" s="912"/>
      <c r="N27" s="912"/>
      <c r="O27" s="912"/>
    </row>
    <row r="28" spans="1:15" ht="24" x14ac:dyDescent="0.25">
      <c r="A28" s="918" t="s">
        <v>39</v>
      </c>
      <c r="B28" s="913" t="s">
        <v>685</v>
      </c>
      <c r="C28" s="914" t="s">
        <v>68</v>
      </c>
      <c r="D28" s="915"/>
      <c r="E28" s="940"/>
      <c r="F28" s="940"/>
      <c r="G28" s="940"/>
      <c r="H28" s="940"/>
    </row>
    <row r="29" spans="1:15" x14ac:dyDescent="0.25">
      <c r="A29" s="959">
        <f>A28+1</f>
        <v>6</v>
      </c>
      <c r="B29" s="913" t="s">
        <v>19</v>
      </c>
      <c r="C29" s="914" t="s">
        <v>68</v>
      </c>
      <c r="D29" s="915"/>
      <c r="E29" s="940"/>
      <c r="F29" s="940"/>
      <c r="G29" s="940"/>
      <c r="H29" s="940"/>
    </row>
    <row r="30" spans="1:15" ht="24" x14ac:dyDescent="0.25">
      <c r="A30" s="959">
        <f>A29+1</f>
        <v>7</v>
      </c>
      <c r="B30" s="913" t="s">
        <v>686</v>
      </c>
      <c r="C30" s="914" t="s">
        <v>68</v>
      </c>
      <c r="D30" s="915"/>
      <c r="E30" s="940"/>
      <c r="F30" s="940"/>
      <c r="G30" s="940"/>
      <c r="H30" s="940"/>
    </row>
    <row r="31" spans="1:15" x14ac:dyDescent="0.25">
      <c r="A31" s="959">
        <f>A30+1</f>
        <v>8</v>
      </c>
      <c r="B31" s="913" t="s">
        <v>219</v>
      </c>
      <c r="C31" s="914" t="s">
        <v>68</v>
      </c>
      <c r="D31" s="915"/>
      <c r="E31" s="940"/>
      <c r="F31" s="940"/>
      <c r="G31" s="940"/>
      <c r="H31" s="940"/>
    </row>
    <row r="32" spans="1:15" s="351" customFormat="1" ht="36" x14ac:dyDescent="0.25">
      <c r="A32" s="959">
        <f>A31+1</f>
        <v>9</v>
      </c>
      <c r="B32" s="913" t="s">
        <v>687</v>
      </c>
      <c r="C32" s="914" t="s">
        <v>394</v>
      </c>
      <c r="D32" s="915"/>
      <c r="E32" s="915"/>
      <c r="F32" s="915"/>
      <c r="G32" s="915"/>
      <c r="H32" s="915"/>
    </row>
    <row r="33" spans="1:18" s="351" customFormat="1" x14ac:dyDescent="0.25">
      <c r="A33" s="1259" t="s">
        <v>1010</v>
      </c>
      <c r="B33" s="1257"/>
      <c r="C33" s="1257"/>
      <c r="D33" s="1257"/>
      <c r="E33" s="1257"/>
      <c r="F33" s="1257"/>
      <c r="G33" s="1257"/>
      <c r="H33" s="1257"/>
    </row>
    <row r="34" spans="1:18" s="351" customFormat="1" ht="24" x14ac:dyDescent="0.25">
      <c r="A34" s="959">
        <v>10</v>
      </c>
      <c r="B34" s="913" t="s">
        <v>685</v>
      </c>
      <c r="C34" s="914" t="s">
        <v>68</v>
      </c>
      <c r="D34" s="915"/>
      <c r="E34" s="940"/>
      <c r="F34" s="940"/>
      <c r="G34" s="940"/>
      <c r="H34" s="940"/>
    </row>
    <row r="35" spans="1:18" s="351" customFormat="1" x14ac:dyDescent="0.25">
      <c r="A35" s="959">
        <f>A34+1</f>
        <v>11</v>
      </c>
      <c r="B35" s="913" t="s">
        <v>19</v>
      </c>
      <c r="C35" s="914" t="s">
        <v>68</v>
      </c>
      <c r="D35" s="915"/>
      <c r="E35" s="940"/>
      <c r="F35" s="940"/>
      <c r="G35" s="940"/>
      <c r="H35" s="940"/>
    </row>
    <row r="36" spans="1:18" s="351" customFormat="1" ht="24" x14ac:dyDescent="0.25">
      <c r="A36" s="959">
        <f>A35+1</f>
        <v>12</v>
      </c>
      <c r="B36" s="913" t="s">
        <v>686</v>
      </c>
      <c r="C36" s="914" t="s">
        <v>68</v>
      </c>
      <c r="D36" s="915"/>
      <c r="E36" s="940"/>
      <c r="F36" s="940"/>
      <c r="G36" s="940"/>
      <c r="H36" s="940"/>
    </row>
    <row r="37" spans="1:18" s="351" customFormat="1" x14ac:dyDescent="0.25">
      <c r="A37" s="959">
        <f>A36+1</f>
        <v>13</v>
      </c>
      <c r="B37" s="913" t="s">
        <v>219</v>
      </c>
      <c r="C37" s="914" t="s">
        <v>68</v>
      </c>
      <c r="D37" s="915"/>
      <c r="E37" s="940"/>
      <c r="F37" s="940"/>
      <c r="G37" s="940"/>
      <c r="H37" s="940"/>
    </row>
    <row r="38" spans="1:18" s="351" customFormat="1" ht="36" x14ac:dyDescent="0.25">
      <c r="A38" s="959">
        <f>A37+1</f>
        <v>14</v>
      </c>
      <c r="B38" s="913" t="s">
        <v>687</v>
      </c>
      <c r="C38" s="914" t="s">
        <v>394</v>
      </c>
      <c r="D38" s="915"/>
      <c r="E38" s="915"/>
      <c r="F38" s="915"/>
      <c r="G38" s="915"/>
      <c r="H38" s="915"/>
    </row>
    <row r="39" spans="1:18" ht="15" customHeight="1" x14ac:dyDescent="0.25">
      <c r="A39" s="1259" t="s">
        <v>1007</v>
      </c>
      <c r="B39" s="1257"/>
      <c r="C39" s="1257"/>
      <c r="D39" s="1257"/>
      <c r="E39" s="1257"/>
      <c r="F39" s="1257"/>
      <c r="G39" s="1257"/>
      <c r="H39" s="1257"/>
      <c r="J39" s="928"/>
      <c r="K39" s="928"/>
      <c r="L39" s="928"/>
      <c r="M39" s="928"/>
      <c r="N39" s="928"/>
      <c r="O39" s="928"/>
      <c r="P39" s="928"/>
      <c r="Q39" s="928"/>
      <c r="R39" s="928"/>
    </row>
    <row r="40" spans="1:18" ht="24" x14ac:dyDescent="0.25">
      <c r="A40" s="959">
        <v>15</v>
      </c>
      <c r="B40" s="913" t="s">
        <v>685</v>
      </c>
      <c r="C40" s="914" t="s">
        <v>68</v>
      </c>
      <c r="D40" s="915"/>
      <c r="E40" s="940"/>
      <c r="F40" s="940"/>
      <c r="G40" s="940"/>
      <c r="H40" s="940"/>
      <c r="J40" s="928"/>
      <c r="K40" s="928"/>
      <c r="L40" s="928"/>
      <c r="M40" s="928"/>
      <c r="N40" s="928"/>
      <c r="O40" s="928"/>
      <c r="P40" s="928"/>
      <c r="Q40" s="928"/>
      <c r="R40" s="928"/>
    </row>
    <row r="41" spans="1:18" x14ac:dyDescent="0.25">
      <c r="A41" s="959">
        <f>A40+1</f>
        <v>16</v>
      </c>
      <c r="B41" s="913" t="s">
        <v>19</v>
      </c>
      <c r="C41" s="914" t="s">
        <v>68</v>
      </c>
      <c r="D41" s="915"/>
      <c r="E41" s="940"/>
      <c r="F41" s="940"/>
      <c r="G41" s="940"/>
      <c r="H41" s="940"/>
      <c r="J41" s="928"/>
      <c r="K41" s="928"/>
      <c r="L41" s="928"/>
      <c r="M41" s="928"/>
      <c r="N41" s="928"/>
      <c r="O41" s="928"/>
      <c r="P41" s="928"/>
      <c r="Q41" s="928"/>
      <c r="R41" s="928"/>
    </row>
    <row r="42" spans="1:18" ht="24" x14ac:dyDescent="0.25">
      <c r="A42" s="959">
        <f>A41+1</f>
        <v>17</v>
      </c>
      <c r="B42" s="913" t="s">
        <v>686</v>
      </c>
      <c r="C42" s="914" t="s">
        <v>68</v>
      </c>
      <c r="D42" s="915"/>
      <c r="E42" s="940"/>
      <c r="F42" s="940"/>
      <c r="G42" s="940"/>
      <c r="H42" s="940"/>
      <c r="J42" s="928"/>
      <c r="K42" s="928"/>
      <c r="L42" s="928"/>
      <c r="M42" s="928"/>
      <c r="N42" s="928"/>
      <c r="O42" s="928"/>
      <c r="P42" s="928"/>
      <c r="Q42" s="928"/>
      <c r="R42" s="928"/>
    </row>
    <row r="43" spans="1:18" x14ac:dyDescent="0.25">
      <c r="A43" s="959">
        <f>A42+1</f>
        <v>18</v>
      </c>
      <c r="B43" s="913" t="s">
        <v>219</v>
      </c>
      <c r="C43" s="914" t="s">
        <v>68</v>
      </c>
      <c r="D43" s="915"/>
      <c r="E43" s="940"/>
      <c r="F43" s="940"/>
      <c r="G43" s="940"/>
      <c r="H43" s="940"/>
      <c r="J43" s="928"/>
      <c r="K43" s="928"/>
      <c r="L43" s="928"/>
      <c r="M43" s="928"/>
      <c r="N43" s="928"/>
      <c r="O43" s="928"/>
      <c r="P43" s="928"/>
      <c r="Q43" s="928"/>
      <c r="R43" s="928"/>
    </row>
    <row r="44" spans="1:18" ht="36" x14ac:dyDescent="0.25">
      <c r="A44" s="959">
        <f>A43+1</f>
        <v>19</v>
      </c>
      <c r="B44" s="913" t="s">
        <v>687</v>
      </c>
      <c r="C44" s="914" t="s">
        <v>394</v>
      </c>
      <c r="D44" s="915"/>
      <c r="E44" s="915"/>
      <c r="F44" s="915"/>
      <c r="G44" s="915"/>
      <c r="H44" s="915"/>
      <c r="J44" s="928"/>
      <c r="K44" s="928"/>
      <c r="L44" s="928"/>
      <c r="M44" s="928"/>
      <c r="N44" s="928"/>
      <c r="O44" s="928"/>
      <c r="P44" s="928"/>
      <c r="Q44" s="928"/>
      <c r="R44" s="928"/>
    </row>
    <row r="45" spans="1:18" ht="15" customHeight="1" x14ac:dyDescent="0.25">
      <c r="A45" s="1259" t="s">
        <v>1011</v>
      </c>
      <c r="B45" s="1257"/>
      <c r="C45" s="1257"/>
      <c r="D45" s="1257"/>
      <c r="E45" s="1257"/>
      <c r="F45" s="1257"/>
      <c r="G45" s="1257"/>
      <c r="H45" s="1257"/>
      <c r="J45" s="928"/>
      <c r="K45" s="928"/>
      <c r="L45" s="928"/>
      <c r="M45" s="928"/>
      <c r="N45" s="928"/>
      <c r="O45" s="928"/>
      <c r="P45" s="928"/>
      <c r="Q45" s="928"/>
      <c r="R45" s="928"/>
    </row>
    <row r="46" spans="1:18" ht="24" x14ac:dyDescent="0.25">
      <c r="A46" s="959">
        <v>20</v>
      </c>
      <c r="B46" s="913" t="s">
        <v>685</v>
      </c>
      <c r="C46" s="914" t="s">
        <v>68</v>
      </c>
      <c r="D46" s="915"/>
      <c r="E46" s="940"/>
      <c r="F46" s="940"/>
      <c r="G46" s="940"/>
      <c r="H46" s="940"/>
      <c r="J46" s="928"/>
      <c r="K46" s="928"/>
      <c r="L46" s="928"/>
      <c r="M46" s="928"/>
      <c r="N46" s="928"/>
      <c r="O46" s="928"/>
      <c r="P46" s="928"/>
      <c r="Q46" s="928"/>
      <c r="R46" s="928"/>
    </row>
    <row r="47" spans="1:18" x14ac:dyDescent="0.25">
      <c r="A47" s="959">
        <f>A46+1</f>
        <v>21</v>
      </c>
      <c r="B47" s="913" t="s">
        <v>19</v>
      </c>
      <c r="C47" s="914" t="s">
        <v>68</v>
      </c>
      <c r="D47" s="915"/>
      <c r="E47" s="940"/>
      <c r="F47" s="940"/>
      <c r="G47" s="940"/>
      <c r="H47" s="940"/>
      <c r="J47" s="928"/>
      <c r="K47" s="928"/>
      <c r="L47" s="928"/>
      <c r="M47" s="928"/>
      <c r="N47" s="928"/>
      <c r="O47" s="928"/>
      <c r="P47" s="928"/>
      <c r="Q47" s="928"/>
      <c r="R47" s="928"/>
    </row>
    <row r="48" spans="1:18" ht="24" x14ac:dyDescent="0.25">
      <c r="A48" s="959">
        <f>A47+1</f>
        <v>22</v>
      </c>
      <c r="B48" s="913" t="s">
        <v>686</v>
      </c>
      <c r="C48" s="914" t="s">
        <v>68</v>
      </c>
      <c r="D48" s="915"/>
      <c r="E48" s="940"/>
      <c r="F48" s="940"/>
      <c r="G48" s="940"/>
      <c r="H48" s="940"/>
      <c r="J48" s="928"/>
      <c r="K48" s="928"/>
      <c r="L48" s="928"/>
      <c r="M48" s="928"/>
      <c r="N48" s="928"/>
      <c r="O48" s="928"/>
      <c r="P48" s="928"/>
      <c r="Q48" s="928"/>
      <c r="R48" s="928"/>
    </row>
    <row r="49" spans="1:18" x14ac:dyDescent="0.25">
      <c r="A49" s="959">
        <f>A48+1</f>
        <v>23</v>
      </c>
      <c r="B49" s="913" t="s">
        <v>219</v>
      </c>
      <c r="C49" s="914" t="s">
        <v>68</v>
      </c>
      <c r="D49" s="915"/>
      <c r="E49" s="940"/>
      <c r="F49" s="940"/>
      <c r="G49" s="940"/>
      <c r="H49" s="940"/>
      <c r="J49" s="928"/>
      <c r="K49" s="928"/>
      <c r="L49" s="928"/>
      <c r="M49" s="928"/>
      <c r="N49" s="928"/>
      <c r="O49" s="928"/>
      <c r="P49" s="928"/>
      <c r="Q49" s="928"/>
      <c r="R49" s="928"/>
    </row>
    <row r="50" spans="1:18" ht="36" x14ac:dyDescent="0.25">
      <c r="A50" s="959">
        <f>A49+1</f>
        <v>24</v>
      </c>
      <c r="B50" s="913" t="s">
        <v>687</v>
      </c>
      <c r="C50" s="914" t="s">
        <v>394</v>
      </c>
      <c r="D50" s="915"/>
      <c r="E50" s="915"/>
      <c r="F50" s="915"/>
      <c r="G50" s="915"/>
      <c r="H50" s="915"/>
      <c r="J50" s="928"/>
      <c r="K50" s="928"/>
      <c r="L50" s="928"/>
      <c r="M50" s="928"/>
      <c r="N50" s="928"/>
      <c r="O50" s="928"/>
      <c r="P50" s="928"/>
      <c r="Q50" s="928"/>
      <c r="R50" s="928"/>
    </row>
    <row r="51" spans="1:18" ht="15" customHeight="1" x14ac:dyDescent="0.25">
      <c r="A51" s="1259" t="s">
        <v>689</v>
      </c>
      <c r="B51" s="1257"/>
      <c r="C51" s="1257"/>
      <c r="D51" s="1257"/>
      <c r="E51" s="1257"/>
      <c r="F51" s="1257"/>
      <c r="G51" s="1257"/>
      <c r="H51" s="1257"/>
      <c r="J51" s="928"/>
      <c r="K51" s="928"/>
      <c r="L51" s="928"/>
      <c r="M51" s="928"/>
      <c r="N51" s="928"/>
      <c r="O51" s="928"/>
      <c r="P51" s="928"/>
      <c r="Q51" s="928"/>
      <c r="R51" s="928"/>
    </row>
    <row r="52" spans="1:18" s="351" customFormat="1" x14ac:dyDescent="0.25">
      <c r="A52" s="959">
        <v>25</v>
      </c>
      <c r="B52" s="919" t="s">
        <v>683</v>
      </c>
      <c r="C52" s="914" t="s">
        <v>94</v>
      </c>
      <c r="D52" s="920"/>
      <c r="E52" s="920"/>
      <c r="F52" s="920"/>
      <c r="G52" s="920"/>
      <c r="H52" s="920"/>
      <c r="J52" s="960"/>
      <c r="K52" s="960"/>
      <c r="L52" s="960"/>
      <c r="M52" s="960"/>
      <c r="N52" s="960"/>
      <c r="O52" s="960"/>
      <c r="P52" s="960"/>
      <c r="Q52" s="960"/>
      <c r="R52" s="960"/>
    </row>
    <row r="53" spans="1:18" s="351" customFormat="1" ht="21" customHeight="1" x14ac:dyDescent="0.25">
      <c r="A53" s="961" t="s">
        <v>697</v>
      </c>
      <c r="B53" s="922" t="s">
        <v>640</v>
      </c>
      <c r="C53" s="923" t="s">
        <v>94</v>
      </c>
      <c r="D53" s="920"/>
      <c r="E53" s="920"/>
      <c r="F53" s="920"/>
      <c r="G53" s="920"/>
      <c r="H53" s="920"/>
      <c r="J53" s="960"/>
      <c r="K53" s="960"/>
      <c r="L53" s="960"/>
      <c r="M53" s="960"/>
      <c r="N53" s="960"/>
      <c r="O53" s="960"/>
      <c r="P53" s="960"/>
      <c r="Q53" s="960"/>
      <c r="R53" s="960"/>
    </row>
    <row r="54" spans="1:18" ht="15" customHeight="1" x14ac:dyDescent="0.25">
      <c r="A54" s="921" t="s">
        <v>698</v>
      </c>
      <c r="B54" s="924" t="s">
        <v>688</v>
      </c>
      <c r="C54" s="923" t="s">
        <v>94</v>
      </c>
      <c r="D54" s="920"/>
      <c r="E54" s="920"/>
      <c r="F54" s="920"/>
      <c r="G54" s="920"/>
      <c r="H54" s="920"/>
      <c r="J54" s="928"/>
      <c r="K54" s="928"/>
      <c r="L54" s="928"/>
      <c r="M54" s="928"/>
      <c r="N54" s="928"/>
      <c r="O54" s="928"/>
      <c r="P54" s="928"/>
      <c r="Q54" s="928"/>
      <c r="R54" s="928"/>
    </row>
    <row r="55" spans="1:18" x14ac:dyDescent="0.25">
      <c r="A55" s="918" t="s">
        <v>614</v>
      </c>
      <c r="B55" s="919" t="s">
        <v>684</v>
      </c>
      <c r="C55" s="914" t="s">
        <v>94</v>
      </c>
      <c r="D55" s="920"/>
      <c r="E55" s="920"/>
      <c r="F55" s="920"/>
      <c r="G55" s="920"/>
      <c r="H55" s="920"/>
      <c r="J55" s="928"/>
      <c r="K55" s="928"/>
      <c r="L55" s="928"/>
      <c r="M55" s="928"/>
      <c r="N55" s="928"/>
      <c r="O55" s="928"/>
      <c r="P55" s="928"/>
      <c r="Q55" s="928"/>
      <c r="R55" s="928"/>
    </row>
    <row r="56" spans="1:18" ht="21.75" customHeight="1" x14ac:dyDescent="0.25">
      <c r="A56" s="921" t="s">
        <v>699</v>
      </c>
      <c r="B56" s="922" t="s">
        <v>640</v>
      </c>
      <c r="C56" s="923" t="s">
        <v>94</v>
      </c>
      <c r="D56" s="920"/>
      <c r="E56" s="920"/>
      <c r="F56" s="920"/>
      <c r="G56" s="920"/>
      <c r="H56" s="920"/>
      <c r="J56" s="928"/>
      <c r="K56" s="928"/>
      <c r="L56" s="928"/>
      <c r="M56" s="928"/>
      <c r="N56" s="928"/>
      <c r="O56" s="928"/>
      <c r="P56" s="928"/>
      <c r="Q56" s="928"/>
      <c r="R56" s="928"/>
    </row>
    <row r="57" spans="1:18" ht="21.75" customHeight="1" x14ac:dyDescent="0.25">
      <c r="A57" s="921" t="s">
        <v>700</v>
      </c>
      <c r="B57" s="924" t="s">
        <v>688</v>
      </c>
      <c r="C57" s="923" t="s">
        <v>94</v>
      </c>
      <c r="D57" s="920"/>
      <c r="E57" s="920"/>
      <c r="F57" s="920"/>
      <c r="G57" s="920"/>
      <c r="H57" s="920"/>
      <c r="J57" s="928"/>
      <c r="K57" s="928"/>
      <c r="L57" s="928"/>
      <c r="M57" s="928"/>
      <c r="N57" s="928"/>
      <c r="O57" s="928"/>
      <c r="P57" s="928"/>
      <c r="Q57" s="928"/>
      <c r="R57" s="928"/>
    </row>
    <row r="58" spans="1:18" x14ac:dyDescent="0.25">
      <c r="A58" s="1259" t="s">
        <v>1008</v>
      </c>
      <c r="B58" s="1257"/>
      <c r="C58" s="1257"/>
      <c r="D58" s="1257"/>
      <c r="E58" s="1257"/>
      <c r="F58" s="1257"/>
      <c r="G58" s="1257"/>
      <c r="H58" s="1257"/>
      <c r="J58" s="928"/>
      <c r="K58" s="928"/>
      <c r="L58" s="928"/>
      <c r="M58" s="928"/>
      <c r="N58" s="928"/>
      <c r="O58" s="928"/>
      <c r="P58" s="928"/>
      <c r="Q58" s="928"/>
      <c r="R58" s="928"/>
    </row>
    <row r="59" spans="1:18" ht="24" x14ac:dyDescent="0.25">
      <c r="A59" s="918" t="s">
        <v>615</v>
      </c>
      <c r="B59" s="913" t="s">
        <v>685</v>
      </c>
      <c r="C59" s="914" t="s">
        <v>68</v>
      </c>
      <c r="D59" s="920"/>
      <c r="E59" s="962"/>
      <c r="F59" s="962"/>
      <c r="G59" s="962"/>
      <c r="H59" s="962"/>
    </row>
    <row r="60" spans="1:18" ht="14.45" customHeight="1" x14ac:dyDescent="0.25">
      <c r="A60" s="959">
        <f>A59+1</f>
        <v>28</v>
      </c>
      <c r="B60" s="913" t="s">
        <v>19</v>
      </c>
      <c r="C60" s="914" t="s">
        <v>68</v>
      </c>
      <c r="D60" s="920"/>
      <c r="E60" s="962"/>
      <c r="F60" s="962"/>
      <c r="G60" s="962"/>
      <c r="H60" s="962"/>
    </row>
    <row r="61" spans="1:18" ht="24" x14ac:dyDescent="0.25">
      <c r="A61" s="959">
        <f>A60+1</f>
        <v>29</v>
      </c>
      <c r="B61" s="913" t="s">
        <v>686</v>
      </c>
      <c r="C61" s="914" t="s">
        <v>68</v>
      </c>
      <c r="D61" s="920"/>
      <c r="E61" s="962"/>
      <c r="F61" s="962"/>
      <c r="G61" s="962"/>
      <c r="H61" s="962"/>
    </row>
    <row r="62" spans="1:18" x14ac:dyDescent="0.25">
      <c r="A62" s="959">
        <f>A61+1</f>
        <v>30</v>
      </c>
      <c r="B62" s="913" t="s">
        <v>219</v>
      </c>
      <c r="C62" s="914" t="s">
        <v>68</v>
      </c>
      <c r="D62" s="920"/>
      <c r="E62" s="962"/>
      <c r="F62" s="962"/>
      <c r="G62" s="962"/>
      <c r="H62" s="962"/>
    </row>
    <row r="63" spans="1:18" ht="36" x14ac:dyDescent="0.25">
      <c r="A63" s="959">
        <f>A62+1</f>
        <v>31</v>
      </c>
      <c r="B63" s="913" t="s">
        <v>687</v>
      </c>
      <c r="C63" s="914" t="s">
        <v>394</v>
      </c>
      <c r="D63" s="915"/>
      <c r="E63" s="915"/>
      <c r="F63" s="915"/>
      <c r="G63" s="915"/>
      <c r="H63" s="915"/>
    </row>
    <row r="64" spans="1:18" x14ac:dyDescent="0.25">
      <c r="A64" s="1259" t="s">
        <v>1012</v>
      </c>
      <c r="B64" s="1257"/>
      <c r="C64" s="1257"/>
      <c r="D64" s="1257"/>
      <c r="E64" s="1257"/>
      <c r="F64" s="1257"/>
      <c r="G64" s="1257"/>
      <c r="H64" s="1257"/>
    </row>
    <row r="65" spans="1:8" ht="24" x14ac:dyDescent="0.25">
      <c r="A65" s="918" t="s">
        <v>667</v>
      </c>
      <c r="B65" s="913" t="s">
        <v>685</v>
      </c>
      <c r="C65" s="914" t="s">
        <v>68</v>
      </c>
      <c r="D65" s="920"/>
      <c r="E65" s="962"/>
      <c r="F65" s="962"/>
      <c r="G65" s="962"/>
      <c r="H65" s="962"/>
    </row>
    <row r="66" spans="1:8" x14ac:dyDescent="0.25">
      <c r="A66" s="918" t="s">
        <v>701</v>
      </c>
      <c r="B66" s="913" t="s">
        <v>19</v>
      </c>
      <c r="C66" s="914" t="s">
        <v>68</v>
      </c>
      <c r="D66" s="920"/>
      <c r="E66" s="962"/>
      <c r="F66" s="962"/>
      <c r="G66" s="962"/>
      <c r="H66" s="962"/>
    </row>
    <row r="67" spans="1:8" ht="24" x14ac:dyDescent="0.25">
      <c r="A67" s="918" t="s">
        <v>696</v>
      </c>
      <c r="B67" s="913" t="s">
        <v>686</v>
      </c>
      <c r="C67" s="914" t="s">
        <v>68</v>
      </c>
      <c r="D67" s="920"/>
      <c r="E67" s="962"/>
      <c r="F67" s="962"/>
      <c r="G67" s="962"/>
      <c r="H67" s="962"/>
    </row>
    <row r="68" spans="1:8" ht="15.75" customHeight="1" x14ac:dyDescent="0.25">
      <c r="A68" s="918" t="s">
        <v>702</v>
      </c>
      <c r="B68" s="913" t="s">
        <v>219</v>
      </c>
      <c r="C68" s="914" t="s">
        <v>68</v>
      </c>
      <c r="D68" s="920"/>
      <c r="E68" s="962"/>
      <c r="F68" s="962"/>
      <c r="G68" s="962"/>
      <c r="H68" s="962"/>
    </row>
    <row r="69" spans="1:8" ht="33" customHeight="1" x14ac:dyDescent="0.25">
      <c r="A69" s="918" t="s">
        <v>703</v>
      </c>
      <c r="B69" s="913" t="s">
        <v>687</v>
      </c>
      <c r="C69" s="914" t="s">
        <v>394</v>
      </c>
      <c r="D69" s="915"/>
      <c r="E69" s="915"/>
      <c r="F69" s="915"/>
      <c r="G69" s="915"/>
      <c r="H69" s="915"/>
    </row>
    <row r="70" spans="1:8" x14ac:dyDescent="0.25">
      <c r="A70" s="1259" t="s">
        <v>1009</v>
      </c>
      <c r="B70" s="1257"/>
      <c r="C70" s="1257"/>
      <c r="D70" s="1257"/>
      <c r="E70" s="1257"/>
      <c r="F70" s="1257"/>
      <c r="G70" s="1257"/>
      <c r="H70" s="1257"/>
    </row>
    <row r="71" spans="1:8" ht="24" x14ac:dyDescent="0.25">
      <c r="A71" s="918" t="s">
        <v>704</v>
      </c>
      <c r="B71" s="913" t="s">
        <v>685</v>
      </c>
      <c r="C71" s="914" t="s">
        <v>68</v>
      </c>
      <c r="D71" s="920"/>
      <c r="E71" s="962"/>
      <c r="F71" s="962"/>
      <c r="G71" s="962"/>
      <c r="H71" s="962"/>
    </row>
    <row r="72" spans="1:8" x14ac:dyDescent="0.25">
      <c r="A72" s="918" t="s">
        <v>705</v>
      </c>
      <c r="B72" s="913" t="s">
        <v>19</v>
      </c>
      <c r="C72" s="914" t="s">
        <v>68</v>
      </c>
      <c r="D72" s="920"/>
      <c r="E72" s="962"/>
      <c r="F72" s="962"/>
      <c r="G72" s="962"/>
      <c r="H72" s="962"/>
    </row>
    <row r="73" spans="1:8" ht="24" x14ac:dyDescent="0.25">
      <c r="A73" s="918" t="s">
        <v>706</v>
      </c>
      <c r="B73" s="913" t="s">
        <v>686</v>
      </c>
      <c r="C73" s="914" t="s">
        <v>68</v>
      </c>
      <c r="D73" s="920"/>
      <c r="E73" s="962"/>
      <c r="F73" s="962"/>
      <c r="G73" s="962"/>
      <c r="H73" s="962"/>
    </row>
    <row r="74" spans="1:8" x14ac:dyDescent="0.25">
      <c r="A74" s="918" t="s">
        <v>707</v>
      </c>
      <c r="B74" s="913" t="s">
        <v>219</v>
      </c>
      <c r="C74" s="914" t="s">
        <v>68</v>
      </c>
      <c r="D74" s="920"/>
      <c r="E74" s="962"/>
      <c r="F74" s="962"/>
      <c r="G74" s="962"/>
      <c r="H74" s="962"/>
    </row>
    <row r="75" spans="1:8" ht="36" x14ac:dyDescent="0.25">
      <c r="A75" s="918" t="s">
        <v>708</v>
      </c>
      <c r="B75" s="913" t="s">
        <v>687</v>
      </c>
      <c r="C75" s="914" t="s">
        <v>394</v>
      </c>
      <c r="D75" s="915"/>
      <c r="E75" s="915"/>
      <c r="F75" s="915"/>
      <c r="G75" s="915"/>
      <c r="H75" s="915"/>
    </row>
    <row r="76" spans="1:8" x14ac:dyDescent="0.25">
      <c r="A76" s="1259" t="s">
        <v>1013</v>
      </c>
      <c r="B76" s="1257"/>
      <c r="C76" s="1257"/>
      <c r="D76" s="1257"/>
      <c r="E76" s="1257"/>
      <c r="F76" s="1257"/>
      <c r="G76" s="1257"/>
      <c r="H76" s="1257"/>
    </row>
    <row r="77" spans="1:8" ht="24" x14ac:dyDescent="0.25">
      <c r="A77" s="918" t="s">
        <v>709</v>
      </c>
      <c r="B77" s="913" t="s">
        <v>685</v>
      </c>
      <c r="C77" s="914" t="s">
        <v>68</v>
      </c>
      <c r="D77" s="920"/>
      <c r="E77" s="962"/>
      <c r="F77" s="962"/>
      <c r="G77" s="962"/>
      <c r="H77" s="962"/>
    </row>
    <row r="78" spans="1:8" x14ac:dyDescent="0.25">
      <c r="A78" s="918" t="s">
        <v>710</v>
      </c>
      <c r="B78" s="913" t="s">
        <v>19</v>
      </c>
      <c r="C78" s="914" t="s">
        <v>68</v>
      </c>
      <c r="D78" s="920"/>
      <c r="E78" s="962"/>
      <c r="F78" s="962"/>
      <c r="G78" s="962"/>
      <c r="H78" s="962"/>
    </row>
    <row r="79" spans="1:8" ht="24" x14ac:dyDescent="0.25">
      <c r="A79" s="918" t="s">
        <v>711</v>
      </c>
      <c r="B79" s="913" t="s">
        <v>686</v>
      </c>
      <c r="C79" s="914" t="s">
        <v>68</v>
      </c>
      <c r="D79" s="920"/>
      <c r="E79" s="962"/>
      <c r="F79" s="962"/>
      <c r="G79" s="962"/>
      <c r="H79" s="962"/>
    </row>
    <row r="80" spans="1:8" x14ac:dyDescent="0.25">
      <c r="A80" s="918" t="s">
        <v>712</v>
      </c>
      <c r="B80" s="913" t="s">
        <v>219</v>
      </c>
      <c r="C80" s="914" t="s">
        <v>68</v>
      </c>
      <c r="D80" s="920"/>
      <c r="E80" s="962"/>
      <c r="F80" s="962"/>
      <c r="G80" s="962"/>
      <c r="H80" s="962"/>
    </row>
    <row r="81" spans="1:45" ht="36" x14ac:dyDescent="0.25">
      <c r="A81" s="918" t="s">
        <v>713</v>
      </c>
      <c r="B81" s="913" t="s">
        <v>687</v>
      </c>
      <c r="C81" s="914" t="s">
        <v>394</v>
      </c>
      <c r="D81" s="915"/>
      <c r="E81" s="915"/>
      <c r="F81" s="915"/>
      <c r="G81" s="915"/>
      <c r="H81" s="915"/>
    </row>
    <row r="83" spans="1:45" s="951" customFormat="1" ht="24" customHeight="1" x14ac:dyDescent="0.25">
      <c r="A83" s="949"/>
      <c r="B83" s="950" t="s">
        <v>1132</v>
      </c>
      <c r="C83" s="949"/>
      <c r="D83" s="949"/>
      <c r="E83" s="949"/>
      <c r="F83" s="949"/>
      <c r="G83" s="949" t="s">
        <v>1074</v>
      </c>
      <c r="H83" s="949"/>
      <c r="I83" s="949"/>
      <c r="K83" s="949"/>
      <c r="L83" s="949"/>
      <c r="N83" s="949"/>
      <c r="O83" s="949"/>
      <c r="P83" s="949"/>
      <c r="Q83" s="949"/>
      <c r="R83" s="949"/>
      <c r="AG83" s="952"/>
      <c r="AH83" s="952"/>
      <c r="AI83" s="952"/>
      <c r="AJ83" s="952"/>
      <c r="AK83" s="952"/>
      <c r="AL83" s="952"/>
      <c r="AM83" s="952"/>
      <c r="AN83" s="952"/>
      <c r="AO83" s="952"/>
      <c r="AP83" s="952"/>
      <c r="AQ83" s="952"/>
      <c r="AR83" s="952"/>
      <c r="AS83" s="952"/>
    </row>
    <row r="84" spans="1:45" x14ac:dyDescent="0.25">
      <c r="B84" s="954"/>
      <c r="C84" s="1260"/>
      <c r="D84" s="1260"/>
      <c r="E84" s="1260"/>
      <c r="F84" s="1249"/>
      <c r="G84" s="1249"/>
      <c r="H84" s="1249"/>
    </row>
    <row r="86" spans="1:45" x14ac:dyDescent="0.25">
      <c r="E86" s="908"/>
      <c r="F86" s="908"/>
      <c r="G86" s="908"/>
      <c r="H86" s="908"/>
    </row>
    <row r="87" spans="1:45" x14ac:dyDescent="0.25">
      <c r="E87" s="908"/>
      <c r="F87" s="908"/>
      <c r="G87" s="908"/>
      <c r="H87" s="908"/>
      <c r="I87" s="963"/>
      <c r="J87" s="963"/>
    </row>
    <row r="88" spans="1:45" x14ac:dyDescent="0.25">
      <c r="E88" s="908"/>
      <c r="F88" s="908"/>
      <c r="G88" s="908"/>
      <c r="H88" s="908"/>
      <c r="I88" s="963"/>
      <c r="J88" s="963"/>
    </row>
    <row r="89" spans="1:45" x14ac:dyDescent="0.25">
      <c r="E89" s="908"/>
      <c r="F89" s="908"/>
      <c r="G89" s="908"/>
      <c r="H89" s="908"/>
      <c r="I89" s="963"/>
      <c r="J89" s="963"/>
    </row>
    <row r="90" spans="1:45" x14ac:dyDescent="0.25">
      <c r="I90" s="963"/>
      <c r="J90" s="963"/>
    </row>
    <row r="91" spans="1:45" x14ac:dyDescent="0.25">
      <c r="D91" s="908"/>
      <c r="E91" s="908"/>
      <c r="F91" s="908"/>
      <c r="G91" s="908"/>
      <c r="H91" s="908"/>
      <c r="I91" s="963">
        <f>SUM(E91:H91)</f>
        <v>0</v>
      </c>
      <c r="J91" s="963"/>
    </row>
    <row r="92" spans="1:45" x14ac:dyDescent="0.25">
      <c r="E92" s="908"/>
      <c r="F92" s="908"/>
      <c r="I92" s="963">
        <f>I91*12*D13</f>
        <v>0</v>
      </c>
      <c r="J92" s="963"/>
    </row>
    <row r="93" spans="1:45" x14ac:dyDescent="0.25">
      <c r="I93" s="963"/>
      <c r="J93" s="963"/>
    </row>
    <row r="94" spans="1:45" x14ac:dyDescent="0.25">
      <c r="I94" s="963"/>
      <c r="J94" s="963"/>
    </row>
    <row r="95" spans="1:45" x14ac:dyDescent="0.25">
      <c r="I95" s="963"/>
      <c r="J95" s="963"/>
    </row>
    <row r="96" spans="1:45" x14ac:dyDescent="0.25">
      <c r="I96" s="963"/>
      <c r="J96" s="963"/>
    </row>
    <row r="97" spans="9:10" x14ac:dyDescent="0.25">
      <c r="I97" s="963"/>
      <c r="J97" s="963"/>
    </row>
    <row r="98" spans="9:10" x14ac:dyDescent="0.25">
      <c r="I98" s="963"/>
      <c r="J98" s="963"/>
    </row>
  </sheetData>
  <mergeCells count="22">
    <mergeCell ref="F6:H6"/>
    <mergeCell ref="A7:A8"/>
    <mergeCell ref="B7:B8"/>
    <mergeCell ref="C7:C8"/>
    <mergeCell ref="D7:D8"/>
    <mergeCell ref="E7:H7"/>
    <mergeCell ref="F1:H1"/>
    <mergeCell ref="C84:E84"/>
    <mergeCell ref="F84:H84"/>
    <mergeCell ref="A70:H70"/>
    <mergeCell ref="A76:H76"/>
    <mergeCell ref="A58:H58"/>
    <mergeCell ref="A64:H64"/>
    <mergeCell ref="A3:H3"/>
    <mergeCell ref="A20:H20"/>
    <mergeCell ref="A27:H27"/>
    <mergeCell ref="A39:H39"/>
    <mergeCell ref="A51:H51"/>
    <mergeCell ref="A33:H33"/>
    <mergeCell ref="A45:H45"/>
    <mergeCell ref="B4:H4"/>
    <mergeCell ref="B5:H5"/>
  </mergeCells>
  <conditionalFormatting sqref="B4">
    <cfRule type="cellIs" dxfId="22" priority="1" operator="equal">
      <formula>0</formula>
    </cfRule>
  </conditionalFormatting>
  <printOptions horizontalCentered="1"/>
  <pageMargins left="1.1023622047244095" right="0.19685039370078741" top="0.55118110236220474" bottom="0.15748031496062992" header="0.31496062992125984" footer="0.31496062992125984"/>
  <pageSetup paperSize="9" scale="59" fitToHeight="2" orientation="portrait" r:id="rId1"/>
  <rowBreaks count="1" manualBreakCount="1">
    <brk id="50" max="7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D6D"/>
    <pageSetUpPr fitToPage="1"/>
  </sheetPr>
  <dimension ref="A1:AS58"/>
  <sheetViews>
    <sheetView topLeftCell="A32" zoomScaleNormal="100" zoomScaleSheetLayoutView="115" workbookViewId="0">
      <selection sqref="A1:H48"/>
    </sheetView>
  </sheetViews>
  <sheetFormatPr defaultColWidth="9.140625" defaultRowHeight="15" x14ac:dyDescent="0.25"/>
  <cols>
    <col min="1" max="1" width="5.5703125" style="955" customWidth="1"/>
    <col min="2" max="2" width="40.85546875" style="350" customWidth="1"/>
    <col min="3" max="3" width="9.140625" style="350"/>
    <col min="4" max="4" width="13.140625" style="350" customWidth="1"/>
    <col min="5" max="8" width="16.28515625" style="350" customWidth="1"/>
    <col min="9" max="9" width="12.85546875" style="350" customWidth="1"/>
    <col min="10" max="13" width="13.140625" style="350" bestFit="1" customWidth="1"/>
    <col min="14" max="16384" width="9.140625" style="350"/>
  </cols>
  <sheetData>
    <row r="1" spans="1:8" ht="75.75" customHeight="1" x14ac:dyDescent="0.25">
      <c r="A1" s="928"/>
      <c r="C1" s="906"/>
      <c r="D1" s="906"/>
      <c r="E1" s="842"/>
      <c r="F1" s="1157" t="s">
        <v>1133</v>
      </c>
      <c r="G1" s="1157"/>
      <c r="H1" s="1157"/>
    </row>
    <row r="2" spans="1:8" ht="12.75" customHeight="1" x14ac:dyDescent="0.25">
      <c r="A2" s="929"/>
      <c r="B2" s="906"/>
      <c r="C2" s="906"/>
      <c r="D2" s="906"/>
      <c r="E2" s="930"/>
      <c r="F2" s="930"/>
    </row>
    <row r="3" spans="1:8" ht="36" customHeight="1" x14ac:dyDescent="0.3">
      <c r="A3" s="1278" t="s">
        <v>1075</v>
      </c>
      <c r="B3" s="1278"/>
      <c r="C3" s="1278"/>
      <c r="D3" s="1278"/>
      <c r="E3" s="1278"/>
      <c r="F3" s="1278"/>
      <c r="G3" s="1278"/>
      <c r="H3" s="1278"/>
    </row>
    <row r="4" spans="1:8" ht="18.75" customHeight="1" x14ac:dyDescent="0.25">
      <c r="A4" s="929"/>
      <c r="B4" s="1276"/>
      <c r="C4" s="1276"/>
      <c r="D4" s="1276"/>
      <c r="E4" s="1276"/>
      <c r="F4" s="1276"/>
      <c r="G4" s="1276"/>
      <c r="H4" s="1276"/>
    </row>
    <row r="5" spans="1:8" ht="15.75" customHeight="1" x14ac:dyDescent="0.25">
      <c r="A5" s="929"/>
      <c r="B5" s="1277" t="s">
        <v>60</v>
      </c>
      <c r="C5" s="1277"/>
      <c r="D5" s="1277"/>
      <c r="E5" s="1277"/>
      <c r="F5" s="1277"/>
      <c r="G5" s="1277"/>
      <c r="H5" s="1277"/>
    </row>
    <row r="6" spans="1:8" ht="21" customHeight="1" x14ac:dyDescent="0.25">
      <c r="A6" s="929"/>
      <c r="B6" s="906"/>
      <c r="C6" s="906"/>
      <c r="D6" s="906"/>
      <c r="E6" s="1254"/>
      <c r="F6" s="1254"/>
      <c r="H6" s="350" t="s">
        <v>124</v>
      </c>
    </row>
    <row r="7" spans="1:8" ht="102.75" customHeight="1" x14ac:dyDescent="0.25">
      <c r="A7" s="1270" t="s">
        <v>22</v>
      </c>
      <c r="B7" s="1272" t="s">
        <v>145</v>
      </c>
      <c r="C7" s="1272" t="s">
        <v>62</v>
      </c>
      <c r="D7" s="1274" t="s">
        <v>643</v>
      </c>
      <c r="E7" s="1268" t="s">
        <v>857</v>
      </c>
      <c r="F7" s="1269"/>
      <c r="G7" s="1268" t="s">
        <v>858</v>
      </c>
      <c r="H7" s="1269"/>
    </row>
    <row r="8" spans="1:8" s="931" customFormat="1" ht="51" customHeight="1" x14ac:dyDescent="0.25">
      <c r="A8" s="1271"/>
      <c r="B8" s="1273"/>
      <c r="C8" s="1273"/>
      <c r="D8" s="1275"/>
      <c r="E8" s="348" t="s">
        <v>1014</v>
      </c>
      <c r="F8" s="348" t="s">
        <v>1015</v>
      </c>
      <c r="G8" s="348" t="s">
        <v>1014</v>
      </c>
      <c r="H8" s="348" t="s">
        <v>1015</v>
      </c>
    </row>
    <row r="9" spans="1:8" x14ac:dyDescent="0.25">
      <c r="A9" s="932">
        <v>1</v>
      </c>
      <c r="B9" s="933">
        <v>2</v>
      </c>
      <c r="C9" s="933">
        <v>3</v>
      </c>
      <c r="D9" s="933">
        <v>4</v>
      </c>
      <c r="E9" s="933">
        <v>5</v>
      </c>
      <c r="F9" s="933">
        <v>6</v>
      </c>
      <c r="G9" s="934">
        <v>7</v>
      </c>
      <c r="H9" s="934">
        <v>8</v>
      </c>
    </row>
    <row r="10" spans="1:8" s="351" customFormat="1" ht="62.25" customHeight="1" x14ac:dyDescent="0.25">
      <c r="A10" s="925" t="s">
        <v>161</v>
      </c>
      <c r="B10" s="935" t="s">
        <v>390</v>
      </c>
      <c r="C10" s="926" t="s">
        <v>34</v>
      </c>
      <c r="D10" s="936"/>
      <c r="E10" s="917"/>
      <c r="F10" s="917"/>
      <c r="G10" s="917"/>
      <c r="H10" s="917"/>
    </row>
    <row r="11" spans="1:8" ht="24" x14ac:dyDescent="0.25">
      <c r="A11" s="925" t="s">
        <v>162</v>
      </c>
      <c r="B11" s="916" t="s">
        <v>391</v>
      </c>
      <c r="C11" s="926" t="s">
        <v>34</v>
      </c>
      <c r="D11" s="917"/>
      <c r="E11" s="917"/>
      <c r="F11" s="917"/>
      <c r="G11" s="917"/>
      <c r="H11" s="917"/>
    </row>
    <row r="12" spans="1:8" ht="28.5" customHeight="1" x14ac:dyDescent="0.25">
      <c r="A12" s="925" t="s">
        <v>87</v>
      </c>
      <c r="B12" s="916" t="s">
        <v>692</v>
      </c>
      <c r="C12" s="926" t="s">
        <v>53</v>
      </c>
      <c r="D12" s="937"/>
      <c r="E12" s="937"/>
      <c r="F12" s="937"/>
      <c r="G12" s="937"/>
      <c r="H12" s="937"/>
    </row>
    <row r="13" spans="1:8" ht="36" x14ac:dyDescent="0.25">
      <c r="A13" s="907" t="s">
        <v>557</v>
      </c>
      <c r="B13" s="938" t="s">
        <v>715</v>
      </c>
      <c r="C13" s="923" t="s">
        <v>53</v>
      </c>
      <c r="D13" s="904"/>
      <c r="E13" s="904"/>
      <c r="F13" s="904"/>
      <c r="G13" s="904"/>
      <c r="H13" s="904"/>
    </row>
    <row r="14" spans="1:8" ht="36" x14ac:dyDescent="0.25">
      <c r="A14" s="907" t="s">
        <v>558</v>
      </c>
      <c r="B14" s="938" t="s">
        <v>716</v>
      </c>
      <c r="C14" s="923" t="s">
        <v>53</v>
      </c>
      <c r="D14" s="904"/>
      <c r="E14" s="904"/>
      <c r="F14" s="904"/>
      <c r="G14" s="904"/>
      <c r="H14" s="904"/>
    </row>
    <row r="15" spans="1:8" ht="15" customHeight="1" x14ac:dyDescent="0.25">
      <c r="A15" s="1259" t="s">
        <v>239</v>
      </c>
      <c r="B15" s="1257"/>
      <c r="C15" s="1257"/>
      <c r="D15" s="1257"/>
      <c r="E15" s="1257"/>
      <c r="F15" s="1257"/>
      <c r="G15" s="1257"/>
      <c r="H15" s="1267"/>
    </row>
    <row r="16" spans="1:8" ht="30" customHeight="1" x14ac:dyDescent="0.25">
      <c r="A16" s="914">
        <v>4</v>
      </c>
      <c r="B16" s="939" t="s">
        <v>632</v>
      </c>
      <c r="C16" s="923" t="s">
        <v>606</v>
      </c>
      <c r="D16" s="940"/>
      <c r="E16" s="940"/>
      <c r="F16" s="940"/>
      <c r="G16" s="940"/>
      <c r="H16" s="940"/>
    </row>
    <row r="17" spans="1:13" x14ac:dyDescent="0.25">
      <c r="A17" s="914">
        <v>5</v>
      </c>
      <c r="B17" s="939" t="s">
        <v>604</v>
      </c>
      <c r="C17" s="923" t="s">
        <v>606</v>
      </c>
      <c r="D17" s="940"/>
      <c r="E17" s="940"/>
      <c r="F17" s="940"/>
      <c r="G17" s="940"/>
      <c r="H17" s="940"/>
    </row>
    <row r="18" spans="1:13" x14ac:dyDescent="0.25">
      <c r="A18" s="914">
        <v>6</v>
      </c>
      <c r="B18" s="939" t="s">
        <v>13</v>
      </c>
      <c r="C18" s="923" t="s">
        <v>606</v>
      </c>
      <c r="D18" s="940"/>
      <c r="E18" s="940"/>
      <c r="F18" s="940"/>
      <c r="G18" s="940"/>
      <c r="H18" s="940"/>
    </row>
    <row r="19" spans="1:13" ht="36" x14ac:dyDescent="0.25">
      <c r="A19" s="914">
        <v>7</v>
      </c>
      <c r="B19" s="939" t="s">
        <v>605</v>
      </c>
      <c r="C19" s="923" t="s">
        <v>606</v>
      </c>
      <c r="D19" s="940"/>
      <c r="E19" s="940"/>
      <c r="F19" s="940"/>
      <c r="G19" s="940"/>
      <c r="H19" s="940"/>
    </row>
    <row r="20" spans="1:13" x14ac:dyDescent="0.25">
      <c r="A20" s="914">
        <v>8</v>
      </c>
      <c r="B20" s="919" t="s">
        <v>607</v>
      </c>
      <c r="C20" s="914" t="s">
        <v>606</v>
      </c>
      <c r="D20" s="915"/>
      <c r="E20" s="915"/>
      <c r="F20" s="915"/>
      <c r="G20" s="915"/>
      <c r="H20" s="915"/>
    </row>
    <row r="21" spans="1:13" ht="24" x14ac:dyDescent="0.25">
      <c r="A21" s="914">
        <v>9</v>
      </c>
      <c r="B21" s="913" t="s">
        <v>608</v>
      </c>
      <c r="C21" s="914" t="s">
        <v>94</v>
      </c>
      <c r="D21" s="915"/>
      <c r="E21" s="915"/>
      <c r="F21" s="915"/>
      <c r="G21" s="915"/>
      <c r="H21" s="915"/>
    </row>
    <row r="22" spans="1:13" ht="15" customHeight="1" x14ac:dyDescent="0.25">
      <c r="A22" s="1259" t="s">
        <v>603</v>
      </c>
      <c r="B22" s="1257"/>
      <c r="C22" s="1257"/>
      <c r="D22" s="1257"/>
      <c r="E22" s="1257"/>
      <c r="F22" s="1257"/>
      <c r="G22" s="1257"/>
      <c r="H22" s="1267"/>
    </row>
    <row r="23" spans="1:13" ht="24" x14ac:dyDescent="0.25">
      <c r="A23" s="925" t="s">
        <v>148</v>
      </c>
      <c r="B23" s="916" t="s">
        <v>610</v>
      </c>
      <c r="C23" s="926" t="s">
        <v>68</v>
      </c>
      <c r="D23" s="917"/>
      <c r="E23" s="917"/>
      <c r="F23" s="917"/>
      <c r="G23" s="917"/>
      <c r="H23" s="917"/>
    </row>
    <row r="24" spans="1:13" x14ac:dyDescent="0.25">
      <c r="A24" s="925" t="s">
        <v>149</v>
      </c>
      <c r="B24" s="916" t="s">
        <v>19</v>
      </c>
      <c r="C24" s="926" t="s">
        <v>68</v>
      </c>
      <c r="D24" s="917"/>
      <c r="E24" s="917"/>
      <c r="F24" s="917"/>
      <c r="G24" s="917"/>
      <c r="H24" s="917"/>
    </row>
    <row r="25" spans="1:13" ht="24" x14ac:dyDescent="0.25">
      <c r="A25" s="925" t="s">
        <v>150</v>
      </c>
      <c r="B25" s="916" t="s">
        <v>609</v>
      </c>
      <c r="C25" s="926" t="s">
        <v>68</v>
      </c>
      <c r="D25" s="917"/>
      <c r="E25" s="917"/>
      <c r="F25" s="917"/>
      <c r="G25" s="917"/>
      <c r="H25" s="917"/>
    </row>
    <row r="26" spans="1:13" x14ac:dyDescent="0.25">
      <c r="A26" s="925" t="s">
        <v>151</v>
      </c>
      <c r="B26" s="916" t="s">
        <v>219</v>
      </c>
      <c r="C26" s="926" t="s">
        <v>68</v>
      </c>
      <c r="D26" s="917"/>
      <c r="E26" s="917"/>
      <c r="F26" s="917"/>
      <c r="G26" s="917"/>
      <c r="H26" s="917"/>
    </row>
    <row r="27" spans="1:13" s="351" customFormat="1" ht="36" x14ac:dyDescent="0.25">
      <c r="A27" s="925" t="s">
        <v>152</v>
      </c>
      <c r="B27" s="916" t="s">
        <v>611</v>
      </c>
      <c r="C27" s="926" t="s">
        <v>394</v>
      </c>
      <c r="D27" s="917"/>
      <c r="E27" s="917"/>
      <c r="F27" s="917"/>
      <c r="G27" s="917"/>
      <c r="H27" s="917"/>
      <c r="I27" s="927">
        <f>D27*1.2</f>
        <v>0</v>
      </c>
      <c r="J27" s="927">
        <f>E27*1.2</f>
        <v>0</v>
      </c>
      <c r="K27" s="927">
        <f>F27*1.2</f>
        <v>0</v>
      </c>
      <c r="L27" s="927">
        <f>G27*1.2</f>
        <v>0</v>
      </c>
      <c r="M27" s="927">
        <f>H27*1.2</f>
        <v>0</v>
      </c>
    </row>
    <row r="28" spans="1:13" ht="15" customHeight="1" x14ac:dyDescent="0.25">
      <c r="A28" s="1259" t="s">
        <v>693</v>
      </c>
      <c r="B28" s="1257"/>
      <c r="C28" s="1257"/>
      <c r="D28" s="1257"/>
      <c r="E28" s="1257"/>
      <c r="F28" s="1257"/>
      <c r="G28" s="1257"/>
      <c r="H28" s="1267"/>
    </row>
    <row r="29" spans="1:13" ht="24" x14ac:dyDescent="0.25">
      <c r="A29" s="925" t="s">
        <v>153</v>
      </c>
      <c r="B29" s="916" t="s">
        <v>392</v>
      </c>
      <c r="C29" s="926" t="s">
        <v>68</v>
      </c>
      <c r="D29" s="915"/>
      <c r="E29" s="917"/>
      <c r="F29" s="917"/>
      <c r="G29" s="917"/>
      <c r="H29" s="917"/>
    </row>
    <row r="30" spans="1:13" x14ac:dyDescent="0.25">
      <c r="A30" s="925" t="s">
        <v>154</v>
      </c>
      <c r="B30" s="916" t="s">
        <v>19</v>
      </c>
      <c r="C30" s="926" t="s">
        <v>68</v>
      </c>
      <c r="D30" s="915"/>
      <c r="E30" s="917"/>
      <c r="F30" s="917"/>
      <c r="G30" s="917"/>
      <c r="H30" s="917"/>
    </row>
    <row r="31" spans="1:13" ht="24" x14ac:dyDescent="0.25">
      <c r="A31" s="925" t="s">
        <v>155</v>
      </c>
      <c r="B31" s="916" t="s">
        <v>393</v>
      </c>
      <c r="C31" s="926" t="s">
        <v>68</v>
      </c>
      <c r="D31" s="915"/>
      <c r="E31" s="917"/>
      <c r="F31" s="917"/>
      <c r="G31" s="917"/>
      <c r="H31" s="917"/>
    </row>
    <row r="32" spans="1:13" x14ac:dyDescent="0.25">
      <c r="A32" s="925" t="s">
        <v>156</v>
      </c>
      <c r="B32" s="916" t="s">
        <v>219</v>
      </c>
      <c r="C32" s="926" t="s">
        <v>68</v>
      </c>
      <c r="D32" s="915"/>
      <c r="E32" s="917"/>
      <c r="F32" s="917"/>
      <c r="G32" s="917"/>
      <c r="H32" s="917"/>
    </row>
    <row r="33" spans="1:45" ht="36" x14ac:dyDescent="0.25">
      <c r="A33" s="925" t="s">
        <v>166</v>
      </c>
      <c r="B33" s="916" t="s">
        <v>240</v>
      </c>
      <c r="C33" s="926" t="s">
        <v>394</v>
      </c>
      <c r="D33" s="917"/>
      <c r="E33" s="917"/>
      <c r="F33" s="917"/>
      <c r="G33" s="917"/>
      <c r="H33" s="917"/>
      <c r="I33" s="927">
        <f>D33*1.2</f>
        <v>0</v>
      </c>
      <c r="J33" s="927">
        <f>E33*1.2</f>
        <v>0</v>
      </c>
      <c r="K33" s="927">
        <f>F33*1.2</f>
        <v>0</v>
      </c>
      <c r="L33" s="927">
        <f>G33*1.2</f>
        <v>0</v>
      </c>
      <c r="M33" s="927">
        <f>H33*1.2</f>
        <v>0</v>
      </c>
    </row>
    <row r="34" spans="1:45" ht="15" customHeight="1" x14ac:dyDescent="0.25">
      <c r="A34" s="1259" t="s">
        <v>694</v>
      </c>
      <c r="B34" s="1257"/>
      <c r="C34" s="1257"/>
      <c r="D34" s="1257"/>
      <c r="E34" s="1257"/>
      <c r="F34" s="1257"/>
      <c r="G34" s="1257"/>
      <c r="H34" s="1267"/>
    </row>
    <row r="35" spans="1:45" ht="24" x14ac:dyDescent="0.25">
      <c r="A35" s="941" t="s">
        <v>167</v>
      </c>
      <c r="B35" s="942" t="s">
        <v>395</v>
      </c>
      <c r="C35" s="943" t="s">
        <v>68</v>
      </c>
      <c r="D35" s="915"/>
      <c r="E35" s="915"/>
      <c r="F35" s="915"/>
      <c r="G35" s="915"/>
      <c r="H35" s="915"/>
    </row>
    <row r="36" spans="1:45" x14ac:dyDescent="0.25">
      <c r="A36" s="925" t="s">
        <v>168</v>
      </c>
      <c r="B36" s="916" t="s">
        <v>19</v>
      </c>
      <c r="C36" s="926" t="s">
        <v>68</v>
      </c>
      <c r="D36" s="915"/>
      <c r="E36" s="915"/>
      <c r="F36" s="915"/>
      <c r="G36" s="915"/>
      <c r="H36" s="915"/>
    </row>
    <row r="37" spans="1:45" ht="24" x14ac:dyDescent="0.25">
      <c r="A37" s="925" t="s">
        <v>169</v>
      </c>
      <c r="B37" s="916" t="s">
        <v>396</v>
      </c>
      <c r="C37" s="926" t="s">
        <v>68</v>
      </c>
      <c r="D37" s="915"/>
      <c r="E37" s="915"/>
      <c r="F37" s="915"/>
      <c r="G37" s="915"/>
      <c r="H37" s="915"/>
    </row>
    <row r="38" spans="1:45" x14ac:dyDescent="0.25">
      <c r="A38" s="925" t="s">
        <v>375</v>
      </c>
      <c r="B38" s="916" t="s">
        <v>219</v>
      </c>
      <c r="C38" s="926" t="s">
        <v>68</v>
      </c>
      <c r="D38" s="915"/>
      <c r="E38" s="915"/>
      <c r="F38" s="915"/>
      <c r="G38" s="915"/>
      <c r="H38" s="915"/>
    </row>
    <row r="39" spans="1:45" ht="36" x14ac:dyDescent="0.25">
      <c r="A39" s="925" t="s">
        <v>376</v>
      </c>
      <c r="B39" s="916" t="s">
        <v>397</v>
      </c>
      <c r="C39" s="926" t="s">
        <v>394</v>
      </c>
      <c r="D39" s="915"/>
      <c r="E39" s="915"/>
      <c r="F39" s="915"/>
      <c r="G39" s="915"/>
      <c r="H39" s="915"/>
      <c r="I39" s="927"/>
      <c r="J39" s="927"/>
      <c r="K39" s="927"/>
      <c r="L39" s="927"/>
      <c r="M39" s="927">
        <f>H39*1.2</f>
        <v>0</v>
      </c>
    </row>
    <row r="40" spans="1:45" ht="15" customHeight="1" x14ac:dyDescent="0.25">
      <c r="A40" s="1259" t="s">
        <v>695</v>
      </c>
      <c r="B40" s="1257"/>
      <c r="C40" s="1257"/>
      <c r="D40" s="1257"/>
      <c r="E40" s="1257"/>
      <c r="F40" s="1267"/>
      <c r="G40" s="944"/>
    </row>
    <row r="41" spans="1:45" ht="24" x14ac:dyDescent="0.25">
      <c r="A41" s="918" t="s">
        <v>613</v>
      </c>
      <c r="B41" s="913" t="s">
        <v>241</v>
      </c>
      <c r="C41" s="914" t="s">
        <v>94</v>
      </c>
      <c r="D41" s="915"/>
      <c r="E41" s="915"/>
      <c r="F41" s="915"/>
      <c r="G41" s="915"/>
      <c r="H41" s="915"/>
    </row>
    <row r="42" spans="1:45" ht="60.6" customHeight="1" x14ac:dyDescent="0.25">
      <c r="A42" s="918" t="s">
        <v>614</v>
      </c>
      <c r="B42" s="913" t="s">
        <v>398</v>
      </c>
      <c r="C42" s="914" t="s">
        <v>394</v>
      </c>
      <c r="D42" s="915"/>
      <c r="E42" s="915"/>
      <c r="F42" s="915"/>
      <c r="G42" s="915"/>
      <c r="H42" s="915"/>
      <c r="I42" s="928"/>
      <c r="J42" s="928"/>
      <c r="K42" s="928"/>
    </row>
    <row r="43" spans="1:45" ht="15" customHeight="1" x14ac:dyDescent="0.25">
      <c r="A43" s="1259" t="s">
        <v>612</v>
      </c>
      <c r="B43" s="1257"/>
      <c r="C43" s="1257"/>
      <c r="D43" s="1257"/>
      <c r="E43" s="1257"/>
      <c r="F43" s="1267"/>
      <c r="G43" s="944"/>
      <c r="H43" s="928"/>
      <c r="I43" s="928"/>
      <c r="J43" s="928"/>
      <c r="K43" s="928"/>
    </row>
    <row r="44" spans="1:45" ht="24" x14ac:dyDescent="0.25">
      <c r="A44" s="918" t="s">
        <v>615</v>
      </c>
      <c r="B44" s="913" t="s">
        <v>241</v>
      </c>
      <c r="C44" s="914" t="s">
        <v>94</v>
      </c>
      <c r="D44" s="915"/>
      <c r="E44" s="915"/>
      <c r="F44" s="915"/>
      <c r="G44" s="915"/>
      <c r="H44" s="915"/>
      <c r="I44" s="928"/>
      <c r="J44" s="928"/>
      <c r="K44" s="928"/>
    </row>
    <row r="45" spans="1:45" ht="60" x14ac:dyDescent="0.25">
      <c r="A45" s="918" t="s">
        <v>616</v>
      </c>
      <c r="B45" s="913" t="s">
        <v>398</v>
      </c>
      <c r="C45" s="914" t="s">
        <v>394</v>
      </c>
      <c r="D45" s="915"/>
      <c r="E45" s="915"/>
      <c r="F45" s="915"/>
      <c r="G45" s="915"/>
      <c r="H45" s="915"/>
      <c r="I45" s="927">
        <f>I27+I33+I39</f>
        <v>0</v>
      </c>
      <c r="J45" s="927">
        <f>J27+J33+J39</f>
        <v>0</v>
      </c>
      <c r="K45" s="927">
        <f>K27+K33+K39</f>
        <v>0</v>
      </c>
      <c r="L45" s="927">
        <f>L27+L33+L39</f>
        <v>0</v>
      </c>
      <c r="M45" s="927">
        <f>M27+M33+M39</f>
        <v>0</v>
      </c>
    </row>
    <row r="46" spans="1:45" x14ac:dyDescent="0.25">
      <c r="A46" s="945"/>
      <c r="B46" s="946"/>
      <c r="C46" s="947"/>
      <c r="D46" s="948"/>
      <c r="E46" s="948"/>
      <c r="F46" s="948"/>
      <c r="H46" s="928"/>
      <c r="I46" s="928"/>
      <c r="J46" s="928"/>
      <c r="K46" s="928"/>
    </row>
    <row r="47" spans="1:45" x14ac:dyDescent="0.25">
      <c r="A47" s="945"/>
      <c r="B47" s="946"/>
      <c r="C47" s="947"/>
      <c r="D47" s="948"/>
      <c r="E47" s="948"/>
      <c r="F47" s="948"/>
      <c r="H47" s="928"/>
      <c r="I47" s="928"/>
      <c r="J47" s="928"/>
      <c r="K47" s="928"/>
    </row>
    <row r="48" spans="1:45" s="951" customFormat="1" ht="24" customHeight="1" x14ac:dyDescent="0.25">
      <c r="A48" s="949"/>
      <c r="B48" s="950" t="s">
        <v>1097</v>
      </c>
      <c r="C48" s="949"/>
      <c r="D48" s="949"/>
      <c r="E48" s="949"/>
      <c r="F48" s="949"/>
      <c r="G48" s="949" t="s">
        <v>1074</v>
      </c>
      <c r="H48" s="949"/>
      <c r="I48" s="949"/>
      <c r="K48" s="949"/>
      <c r="L48" s="949"/>
      <c r="N48" s="949"/>
      <c r="O48" s="949"/>
      <c r="P48" s="949"/>
      <c r="Q48" s="949"/>
      <c r="R48" s="949"/>
      <c r="AG48" s="952"/>
      <c r="AH48" s="952"/>
      <c r="AI48" s="952"/>
      <c r="AJ48" s="952"/>
      <c r="AK48" s="952"/>
      <c r="AL48" s="952"/>
      <c r="AM48" s="952"/>
      <c r="AN48" s="952"/>
      <c r="AO48" s="952"/>
      <c r="AP48" s="952"/>
      <c r="AQ48" s="952"/>
      <c r="AR48" s="952"/>
      <c r="AS48" s="952"/>
    </row>
    <row r="49" spans="1:8" ht="14.45" customHeight="1" x14ac:dyDescent="0.25">
      <c r="A49" s="953"/>
      <c r="B49" s="954"/>
      <c r="C49" s="1260"/>
      <c r="D49" s="1260"/>
      <c r="E49" s="1249"/>
      <c r="F49" s="1249"/>
    </row>
    <row r="50" spans="1:8" x14ac:dyDescent="0.25">
      <c r="A50" s="929"/>
      <c r="B50" s="954"/>
      <c r="C50" s="1249"/>
      <c r="D50" s="1249"/>
      <c r="E50" s="1249"/>
      <c r="F50" s="1249"/>
    </row>
    <row r="52" spans="1:8" x14ac:dyDescent="0.25">
      <c r="E52" s="956"/>
      <c r="F52" s="956"/>
      <c r="G52" s="956"/>
      <c r="H52" s="956"/>
    </row>
    <row r="53" spans="1:8" x14ac:dyDescent="0.25">
      <c r="E53" s="956"/>
      <c r="F53" s="956"/>
      <c r="G53" s="956"/>
      <c r="H53" s="956"/>
    </row>
    <row r="54" spans="1:8" x14ac:dyDescent="0.25">
      <c r="E54" s="956"/>
      <c r="F54" s="956"/>
      <c r="G54" s="956"/>
      <c r="H54" s="956"/>
    </row>
    <row r="55" spans="1:8" x14ac:dyDescent="0.25">
      <c r="E55" s="956"/>
      <c r="F55" s="956"/>
      <c r="G55" s="956"/>
      <c r="H55" s="956"/>
    </row>
    <row r="56" spans="1:8" x14ac:dyDescent="0.25">
      <c r="E56" s="956"/>
      <c r="F56" s="956"/>
      <c r="G56" s="956"/>
      <c r="H56" s="956"/>
    </row>
    <row r="57" spans="1:8" x14ac:dyDescent="0.25">
      <c r="E57" s="956"/>
      <c r="F57" s="956"/>
      <c r="G57" s="956"/>
      <c r="H57" s="956"/>
    </row>
    <row r="58" spans="1:8" x14ac:dyDescent="0.25">
      <c r="D58" s="908"/>
      <c r="E58" s="908"/>
      <c r="F58" s="908"/>
      <c r="G58" s="908"/>
      <c r="H58" s="908"/>
    </row>
  </sheetData>
  <mergeCells count="21">
    <mergeCell ref="F1:H1"/>
    <mergeCell ref="E6:F6"/>
    <mergeCell ref="E7:F7"/>
    <mergeCell ref="G7:H7"/>
    <mergeCell ref="A7:A8"/>
    <mergeCell ref="B7:B8"/>
    <mergeCell ref="C7:C8"/>
    <mergeCell ref="D7:D8"/>
    <mergeCell ref="B4:H4"/>
    <mergeCell ref="B5:H5"/>
    <mergeCell ref="A3:H3"/>
    <mergeCell ref="C50:D50"/>
    <mergeCell ref="E50:F50"/>
    <mergeCell ref="A43:F43"/>
    <mergeCell ref="C49:D49"/>
    <mergeCell ref="E49:F49"/>
    <mergeCell ref="A34:H34"/>
    <mergeCell ref="A40:F40"/>
    <mergeCell ref="A28:H28"/>
    <mergeCell ref="A15:H15"/>
    <mergeCell ref="A22:H22"/>
  </mergeCells>
  <conditionalFormatting sqref="B4">
    <cfRule type="cellIs" dxfId="21" priority="1" operator="equal">
      <formula>0</formula>
    </cfRule>
  </conditionalFormatting>
  <printOptions horizontalCentered="1"/>
  <pageMargins left="0.23622047244094491" right="0.23622047244094491" top="0.23622047244094491" bottom="0.31496062992125984" header="0.31496062992125984" footer="0.31496062992125984"/>
  <pageSetup paperSize="9" scale="49" orientation="portrait" blackAndWhite="1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T91"/>
  <sheetViews>
    <sheetView zoomScaleNormal="100" workbookViewId="0">
      <pane xSplit="2" ySplit="8" topLeftCell="C57" activePane="bottomRight" state="frozen"/>
      <selection pane="topRight" activeCell="C1" sqref="C1"/>
      <selection pane="bottomLeft" activeCell="A14" sqref="A14"/>
      <selection pane="bottomRight" activeCell="D64" sqref="D64:D65"/>
    </sheetView>
  </sheetViews>
  <sheetFormatPr defaultColWidth="9.140625" defaultRowHeight="15.75" x14ac:dyDescent="0.25"/>
  <cols>
    <col min="1" max="1" width="6.28515625" style="455" customWidth="1"/>
    <col min="2" max="2" width="33.140625" style="424" customWidth="1"/>
    <col min="3" max="3" width="9.5703125" style="424" customWidth="1"/>
    <col min="4" max="4" width="10" style="424" bestFit="1" customWidth="1"/>
    <col min="5" max="5" width="12" style="424" customWidth="1"/>
    <col min="6" max="6" width="11" style="424" customWidth="1"/>
    <col min="7" max="7" width="10" style="424" bestFit="1" customWidth="1"/>
    <col min="8" max="8" width="14" style="424" customWidth="1"/>
    <col min="9" max="9" width="11.7109375" style="424" customWidth="1"/>
    <col min="10" max="10" width="10" style="424" bestFit="1" customWidth="1"/>
    <col min="11" max="11" width="12" style="424" customWidth="1"/>
    <col min="12" max="12" width="11" style="424" customWidth="1"/>
    <col min="13" max="13" width="10" style="424" bestFit="1" customWidth="1"/>
    <col min="14" max="14" width="12.85546875" style="424" customWidth="1"/>
    <col min="15" max="15" width="13" style="424" bestFit="1" customWidth="1"/>
    <col min="16" max="16" width="9.140625" style="424"/>
    <col min="17" max="17" width="11.85546875" style="424" customWidth="1"/>
    <col min="18" max="18" width="10" style="424" bestFit="1" customWidth="1"/>
    <col min="19" max="19" width="12.85546875" style="424" customWidth="1"/>
    <col min="20" max="20" width="11" style="424" bestFit="1" customWidth="1"/>
    <col min="21" max="16384" width="9.140625" style="424"/>
  </cols>
  <sheetData>
    <row r="1" spans="1:19" ht="32.25" customHeight="1" x14ac:dyDescent="0.25">
      <c r="A1" s="419"/>
      <c r="B1" s="420"/>
      <c r="C1" s="421"/>
      <c r="D1" s="421"/>
      <c r="E1" s="420"/>
      <c r="F1" s="420"/>
      <c r="G1" s="421"/>
      <c r="H1" s="420"/>
      <c r="I1" s="420"/>
      <c r="J1" s="421"/>
      <c r="K1" s="420"/>
      <c r="L1" s="420"/>
      <c r="M1" s="421"/>
      <c r="N1" s="422"/>
      <c r="O1" s="1111" t="s">
        <v>736</v>
      </c>
      <c r="P1" s="1111"/>
      <c r="Q1" s="1111"/>
      <c r="R1" s="1111"/>
      <c r="S1" s="423"/>
    </row>
    <row r="2" spans="1:19" x14ac:dyDescent="0.25">
      <c r="A2" s="419"/>
      <c r="B2" s="1112" t="s">
        <v>737</v>
      </c>
      <c r="C2" s="1112"/>
      <c r="D2" s="1112"/>
      <c r="E2" s="1112"/>
      <c r="F2" s="1112"/>
      <c r="G2" s="1112"/>
      <c r="H2" s="1112"/>
      <c r="I2" s="1112"/>
      <c r="J2" s="1112"/>
      <c r="K2" s="1112"/>
      <c r="L2" s="1112"/>
      <c r="M2" s="1112"/>
      <c r="N2" s="1112"/>
      <c r="O2" s="1112"/>
      <c r="P2" s="1112"/>
      <c r="Q2" s="1112"/>
      <c r="R2" s="1112"/>
      <c r="S2" s="423"/>
    </row>
    <row r="3" spans="1:19" ht="37.5" customHeight="1" x14ac:dyDescent="0.25">
      <c r="A3" s="419"/>
      <c r="B3" s="1113" t="s">
        <v>966</v>
      </c>
      <c r="C3" s="1113"/>
      <c r="D3" s="1113"/>
      <c r="E3" s="1113"/>
      <c r="F3" s="1113"/>
      <c r="G3" s="1113"/>
      <c r="H3" s="1113"/>
      <c r="I3" s="1113"/>
      <c r="J3" s="1113"/>
      <c r="K3" s="1113"/>
      <c r="L3" s="1113"/>
      <c r="M3" s="1113"/>
      <c r="N3" s="1113"/>
      <c r="O3" s="1113"/>
      <c r="P3" s="1113"/>
      <c r="Q3" s="1113"/>
      <c r="R3" s="1113"/>
      <c r="S3" s="423"/>
    </row>
    <row r="4" spans="1:19" x14ac:dyDescent="0.25">
      <c r="A4" s="1114" t="s">
        <v>22</v>
      </c>
      <c r="B4" s="1115" t="s">
        <v>739</v>
      </c>
      <c r="C4" s="1115" t="s">
        <v>740</v>
      </c>
      <c r="D4" s="1115" t="s">
        <v>741</v>
      </c>
      <c r="E4" s="1115"/>
      <c r="F4" s="1115"/>
      <c r="G4" s="1115" t="s">
        <v>742</v>
      </c>
      <c r="H4" s="1115"/>
      <c r="I4" s="1115"/>
      <c r="J4" s="1115"/>
      <c r="K4" s="1115"/>
      <c r="L4" s="1115"/>
      <c r="M4" s="1115"/>
      <c r="N4" s="1115"/>
      <c r="O4" s="1115"/>
      <c r="P4" s="1115"/>
      <c r="Q4" s="1115"/>
      <c r="R4" s="1115"/>
      <c r="S4" s="423"/>
    </row>
    <row r="5" spans="1:19" ht="15.75" customHeight="1" x14ac:dyDescent="0.25">
      <c r="A5" s="1114"/>
      <c r="B5" s="1115"/>
      <c r="C5" s="1115"/>
      <c r="D5" s="1115"/>
      <c r="E5" s="1115"/>
      <c r="F5" s="1115"/>
      <c r="G5" s="1115" t="s">
        <v>743</v>
      </c>
      <c r="H5" s="1115"/>
      <c r="I5" s="1115"/>
      <c r="J5" s="1115" t="s">
        <v>744</v>
      </c>
      <c r="K5" s="1115"/>
      <c r="L5" s="1115"/>
      <c r="M5" s="1115" t="s">
        <v>51</v>
      </c>
      <c r="N5" s="1115"/>
      <c r="O5" s="1115"/>
      <c r="P5" s="1115" t="s">
        <v>47</v>
      </c>
      <c r="Q5" s="1115"/>
      <c r="R5" s="1115"/>
      <c r="S5" s="423"/>
    </row>
    <row r="6" spans="1:19" s="426" customFormat="1" ht="12.75" x14ac:dyDescent="0.2">
      <c r="A6" s="1114"/>
      <c r="B6" s="1115"/>
      <c r="C6" s="1115"/>
      <c r="D6" s="1106" t="s">
        <v>745</v>
      </c>
      <c r="E6" s="1106" t="s">
        <v>746</v>
      </c>
      <c r="F6" s="1106"/>
      <c r="G6" s="1106" t="s">
        <v>745</v>
      </c>
      <c r="H6" s="1106" t="s">
        <v>746</v>
      </c>
      <c r="I6" s="1106"/>
      <c r="J6" s="1106" t="s">
        <v>745</v>
      </c>
      <c r="K6" s="1106" t="s">
        <v>746</v>
      </c>
      <c r="L6" s="1106"/>
      <c r="M6" s="1106" t="s">
        <v>745</v>
      </c>
      <c r="N6" s="1106" t="s">
        <v>746</v>
      </c>
      <c r="O6" s="1106"/>
      <c r="P6" s="1106" t="s">
        <v>745</v>
      </c>
      <c r="Q6" s="1106" t="s">
        <v>746</v>
      </c>
      <c r="R6" s="1106"/>
      <c r="S6" s="425"/>
    </row>
    <row r="7" spans="1:19" s="426" customFormat="1" ht="12.75" x14ac:dyDescent="0.2">
      <c r="A7" s="1114"/>
      <c r="B7" s="1115"/>
      <c r="C7" s="1115"/>
      <c r="D7" s="1106"/>
      <c r="E7" s="1106" t="s">
        <v>747</v>
      </c>
      <c r="F7" s="1106" t="s">
        <v>748</v>
      </c>
      <c r="G7" s="1106"/>
      <c r="H7" s="1106" t="s">
        <v>747</v>
      </c>
      <c r="I7" s="1106" t="s">
        <v>748</v>
      </c>
      <c r="J7" s="1106"/>
      <c r="K7" s="1106" t="s">
        <v>747</v>
      </c>
      <c r="L7" s="1106" t="s">
        <v>748</v>
      </c>
      <c r="M7" s="1106"/>
      <c r="N7" s="1106" t="s">
        <v>747</v>
      </c>
      <c r="O7" s="1106" t="s">
        <v>748</v>
      </c>
      <c r="P7" s="1106"/>
      <c r="Q7" s="1106" t="s">
        <v>747</v>
      </c>
      <c r="R7" s="1106" t="s">
        <v>748</v>
      </c>
      <c r="S7" s="425"/>
    </row>
    <row r="8" spans="1:19" s="426" customFormat="1" ht="12.75" x14ac:dyDescent="0.2">
      <c r="A8" s="1114"/>
      <c r="B8" s="1115"/>
      <c r="C8" s="1115"/>
      <c r="D8" s="1106"/>
      <c r="E8" s="1106"/>
      <c r="F8" s="1106"/>
      <c r="G8" s="1106"/>
      <c r="H8" s="1106"/>
      <c r="I8" s="1106"/>
      <c r="J8" s="1106"/>
      <c r="K8" s="1106"/>
      <c r="L8" s="1106"/>
      <c r="M8" s="1106"/>
      <c r="N8" s="1106"/>
      <c r="O8" s="1106"/>
      <c r="P8" s="1106"/>
      <c r="Q8" s="1106"/>
      <c r="R8" s="1106"/>
      <c r="S8" s="425"/>
    </row>
    <row r="9" spans="1:19" x14ac:dyDescent="0.25">
      <c r="A9" s="427">
        <v>1</v>
      </c>
      <c r="B9" s="428">
        <v>2</v>
      </c>
      <c r="C9" s="428">
        <v>3</v>
      </c>
      <c r="D9" s="428">
        <v>4</v>
      </c>
      <c r="E9" s="428">
        <v>5</v>
      </c>
      <c r="F9" s="428">
        <v>6</v>
      </c>
      <c r="G9" s="428">
        <v>7</v>
      </c>
      <c r="H9" s="428">
        <v>8</v>
      </c>
      <c r="I9" s="428">
        <v>9</v>
      </c>
      <c r="J9" s="428">
        <v>10</v>
      </c>
      <c r="K9" s="428">
        <v>11</v>
      </c>
      <c r="L9" s="428">
        <v>12</v>
      </c>
      <c r="M9" s="428">
        <v>13</v>
      </c>
      <c r="N9" s="428">
        <v>14</v>
      </c>
      <c r="O9" s="428">
        <v>15</v>
      </c>
      <c r="P9" s="428">
        <v>16</v>
      </c>
      <c r="Q9" s="428">
        <v>17</v>
      </c>
      <c r="R9" s="428">
        <v>18</v>
      </c>
      <c r="S9" s="423"/>
    </row>
    <row r="10" spans="1:19" ht="24" x14ac:dyDescent="0.25">
      <c r="A10" s="429" t="s">
        <v>537</v>
      </c>
      <c r="B10" s="430" t="s">
        <v>749</v>
      </c>
      <c r="C10" s="428" t="s">
        <v>750</v>
      </c>
      <c r="D10" s="436">
        <f>G10+J10+M10+P10</f>
        <v>0</v>
      </c>
      <c r="E10" s="436">
        <f>H10+K10+N10+Q10</f>
        <v>0</v>
      </c>
      <c r="F10" s="553" t="s">
        <v>10</v>
      </c>
      <c r="G10" s="436">
        <f>'Додаток 1'!F76</f>
        <v>0</v>
      </c>
      <c r="H10" s="436">
        <f>'Додаток 1'!F78</f>
        <v>0</v>
      </c>
      <c r="I10" s="553" t="s">
        <v>10</v>
      </c>
      <c r="J10" s="436">
        <f>'Додаток 1'!F80</f>
        <v>0</v>
      </c>
      <c r="K10" s="436">
        <f>'Додаток 1'!F82</f>
        <v>0</v>
      </c>
      <c r="L10" s="553" t="s">
        <v>10</v>
      </c>
      <c r="M10" s="436">
        <f>'Додаток 1'!F84</f>
        <v>0</v>
      </c>
      <c r="N10" s="436">
        <f>'Додаток 1'!F86</f>
        <v>0</v>
      </c>
      <c r="O10" s="553" t="s">
        <v>10</v>
      </c>
      <c r="P10" s="436">
        <f>'Додаток 1'!F88</f>
        <v>0</v>
      </c>
      <c r="Q10" s="436">
        <f>'Додаток 1'!F90</f>
        <v>0</v>
      </c>
      <c r="R10" s="553" t="s">
        <v>10</v>
      </c>
      <c r="S10" s="423"/>
    </row>
    <row r="11" spans="1:19" x14ac:dyDescent="0.25">
      <c r="A11" s="429" t="s">
        <v>160</v>
      </c>
      <c r="B11" s="430" t="s">
        <v>751</v>
      </c>
      <c r="C11" s="428" t="s">
        <v>752</v>
      </c>
      <c r="D11" s="566" t="e">
        <f>G11+J11+M11+P11</f>
        <v>#REF!</v>
      </c>
      <c r="E11" s="566" t="s">
        <v>10</v>
      </c>
      <c r="F11" s="566" t="e">
        <f>I11+L11+O11+R11</f>
        <v>#REF!</v>
      </c>
      <c r="G11" s="566" t="e">
        <f>#REF!</f>
        <v>#REF!</v>
      </c>
      <c r="H11" s="566" t="s">
        <v>10</v>
      </c>
      <c r="I11" s="566" t="e">
        <f>#REF!</f>
        <v>#REF!</v>
      </c>
      <c r="J11" s="566" t="e">
        <f>#REF!</f>
        <v>#REF!</v>
      </c>
      <c r="K11" s="566" t="s">
        <v>10</v>
      </c>
      <c r="L11" s="566" t="e">
        <f>#REF!</f>
        <v>#REF!</v>
      </c>
      <c r="M11" s="566" t="e">
        <f>#REF!</f>
        <v>#REF!</v>
      </c>
      <c r="N11" s="566" t="s">
        <v>10</v>
      </c>
      <c r="O11" s="566" t="e">
        <f>#REF!</f>
        <v>#REF!</v>
      </c>
      <c r="P11" s="566" t="e">
        <f>#REF!</f>
        <v>#REF!</v>
      </c>
      <c r="Q11" s="566" t="s">
        <v>10</v>
      </c>
      <c r="R11" s="566" t="e">
        <f>#REF!</f>
        <v>#REF!</v>
      </c>
      <c r="S11" s="423"/>
    </row>
    <row r="12" spans="1:19" hidden="1" x14ac:dyDescent="0.25">
      <c r="A12" s="427"/>
      <c r="B12" s="432" t="s">
        <v>753</v>
      </c>
      <c r="C12" s="428"/>
      <c r="D12" s="553"/>
      <c r="E12" s="553"/>
      <c r="F12" s="553"/>
      <c r="G12" s="553"/>
      <c r="H12" s="553"/>
      <c r="I12" s="553"/>
      <c r="J12" s="553"/>
      <c r="K12" s="553"/>
      <c r="L12" s="553"/>
      <c r="M12" s="553"/>
      <c r="N12" s="553"/>
      <c r="O12" s="553"/>
      <c r="P12" s="553"/>
      <c r="Q12" s="553"/>
      <c r="R12" s="553"/>
      <c r="S12" s="423"/>
    </row>
    <row r="13" spans="1:19" ht="48" hidden="1" x14ac:dyDescent="0.25">
      <c r="A13" s="427" t="s">
        <v>36</v>
      </c>
      <c r="B13" s="432" t="s">
        <v>754</v>
      </c>
      <c r="C13" s="428" t="s">
        <v>755</v>
      </c>
      <c r="D13" s="553"/>
      <c r="E13" s="553" t="s">
        <v>10</v>
      </c>
      <c r="F13" s="553"/>
      <c r="G13" s="553"/>
      <c r="H13" s="553" t="s">
        <v>10</v>
      </c>
      <c r="I13" s="553"/>
      <c r="J13" s="553"/>
      <c r="K13" s="553" t="s">
        <v>10</v>
      </c>
      <c r="L13" s="553"/>
      <c r="M13" s="553"/>
      <c r="N13" s="553" t="s">
        <v>10</v>
      </c>
      <c r="O13" s="553"/>
      <c r="P13" s="553"/>
      <c r="Q13" s="553" t="s">
        <v>10</v>
      </c>
      <c r="R13" s="553"/>
      <c r="S13" s="423"/>
    </row>
    <row r="14" spans="1:19" hidden="1" x14ac:dyDescent="0.25">
      <c r="A14" s="427" t="s">
        <v>37</v>
      </c>
      <c r="B14" s="432" t="s">
        <v>756</v>
      </c>
      <c r="C14" s="428" t="s">
        <v>755</v>
      </c>
      <c r="D14" s="553"/>
      <c r="E14" s="553" t="s">
        <v>10</v>
      </c>
      <c r="F14" s="553"/>
      <c r="G14" s="553"/>
      <c r="H14" s="553" t="s">
        <v>10</v>
      </c>
      <c r="I14" s="553"/>
      <c r="J14" s="553"/>
      <c r="K14" s="553" t="s">
        <v>10</v>
      </c>
      <c r="L14" s="553"/>
      <c r="M14" s="553"/>
      <c r="N14" s="553" t="s">
        <v>10</v>
      </c>
      <c r="O14" s="553"/>
      <c r="P14" s="553"/>
      <c r="Q14" s="553" t="s">
        <v>10</v>
      </c>
      <c r="R14" s="553"/>
      <c r="S14" s="423"/>
    </row>
    <row r="15" spans="1:19" hidden="1" x14ac:dyDescent="0.25">
      <c r="A15" s="427" t="s">
        <v>86</v>
      </c>
      <c r="B15" s="432" t="s">
        <v>757</v>
      </c>
      <c r="C15" s="428" t="s">
        <v>755</v>
      </c>
      <c r="D15" s="553"/>
      <c r="E15" s="553" t="s">
        <v>10</v>
      </c>
      <c r="F15" s="553"/>
      <c r="G15" s="553"/>
      <c r="H15" s="553" t="s">
        <v>10</v>
      </c>
      <c r="I15" s="553"/>
      <c r="J15" s="553"/>
      <c r="K15" s="553" t="s">
        <v>10</v>
      </c>
      <c r="L15" s="553"/>
      <c r="M15" s="553"/>
      <c r="N15" s="553" t="s">
        <v>10</v>
      </c>
      <c r="O15" s="553"/>
      <c r="P15" s="553"/>
      <c r="Q15" s="553" t="s">
        <v>10</v>
      </c>
      <c r="R15" s="553"/>
      <c r="S15" s="423"/>
    </row>
    <row r="16" spans="1:19" hidden="1" x14ac:dyDescent="0.25">
      <c r="A16" s="427" t="s">
        <v>218</v>
      </c>
      <c r="B16" s="432" t="s">
        <v>758</v>
      </c>
      <c r="C16" s="428" t="s">
        <v>755</v>
      </c>
      <c r="D16" s="553"/>
      <c r="E16" s="553"/>
      <c r="F16" s="553"/>
      <c r="G16" s="553"/>
      <c r="H16" s="553"/>
      <c r="I16" s="553"/>
      <c r="J16" s="553"/>
      <c r="K16" s="553"/>
      <c r="L16" s="553"/>
      <c r="M16" s="553"/>
      <c r="N16" s="553"/>
      <c r="O16" s="553"/>
      <c r="P16" s="553"/>
      <c r="Q16" s="553"/>
      <c r="R16" s="553"/>
      <c r="S16" s="423"/>
    </row>
    <row r="17" spans="1:20" hidden="1" x14ac:dyDescent="0.25">
      <c r="A17" s="427" t="s">
        <v>340</v>
      </c>
      <c r="B17" s="432" t="s">
        <v>759</v>
      </c>
      <c r="C17" s="428" t="s">
        <v>755</v>
      </c>
      <c r="D17" s="553"/>
      <c r="E17" s="553"/>
      <c r="F17" s="553"/>
      <c r="G17" s="553"/>
      <c r="H17" s="553"/>
      <c r="I17" s="553"/>
      <c r="J17" s="553"/>
      <c r="K17" s="553"/>
      <c r="L17" s="553"/>
      <c r="M17" s="553"/>
      <c r="N17" s="553"/>
      <c r="O17" s="553"/>
      <c r="P17" s="553"/>
      <c r="Q17" s="553"/>
      <c r="R17" s="553"/>
      <c r="S17" s="423"/>
    </row>
    <row r="18" spans="1:20" ht="36" hidden="1" x14ac:dyDescent="0.25">
      <c r="A18" s="427"/>
      <c r="B18" s="432" t="s">
        <v>760</v>
      </c>
      <c r="C18" s="428" t="s">
        <v>755</v>
      </c>
      <c r="D18" s="553"/>
      <c r="E18" s="553" t="s">
        <v>10</v>
      </c>
      <c r="F18" s="553"/>
      <c r="G18" s="553"/>
      <c r="H18" s="553" t="s">
        <v>10</v>
      </c>
      <c r="I18" s="553"/>
      <c r="J18" s="553"/>
      <c r="K18" s="553" t="s">
        <v>10</v>
      </c>
      <c r="L18" s="553"/>
      <c r="M18" s="553"/>
      <c r="N18" s="553" t="s">
        <v>10</v>
      </c>
      <c r="O18" s="553"/>
      <c r="P18" s="553"/>
      <c r="Q18" s="553" t="s">
        <v>10</v>
      </c>
      <c r="R18" s="553"/>
      <c r="S18" s="423"/>
    </row>
    <row r="19" spans="1:20" ht="36" hidden="1" x14ac:dyDescent="0.25">
      <c r="A19" s="429" t="s">
        <v>540</v>
      </c>
      <c r="B19" s="430" t="s">
        <v>761</v>
      </c>
      <c r="C19" s="428" t="s">
        <v>762</v>
      </c>
      <c r="D19" s="433"/>
      <c r="E19" s="433"/>
      <c r="F19" s="553" t="s">
        <v>10</v>
      </c>
      <c r="G19" s="433"/>
      <c r="H19" s="433"/>
      <c r="I19" s="553" t="s">
        <v>10</v>
      </c>
      <c r="J19" s="553"/>
      <c r="K19" s="553"/>
      <c r="L19" s="553" t="s">
        <v>10</v>
      </c>
      <c r="M19" s="553"/>
      <c r="N19" s="553"/>
      <c r="O19" s="553" t="s">
        <v>10</v>
      </c>
      <c r="P19" s="553"/>
      <c r="Q19" s="553"/>
      <c r="R19" s="553" t="s">
        <v>763</v>
      </c>
      <c r="S19" s="423"/>
    </row>
    <row r="20" spans="1:20" hidden="1" x14ac:dyDescent="0.25">
      <c r="A20" s="434"/>
      <c r="B20" s="432" t="s">
        <v>633</v>
      </c>
      <c r="C20" s="428"/>
      <c r="D20" s="433"/>
      <c r="E20" s="433"/>
      <c r="F20" s="433"/>
      <c r="G20" s="433"/>
      <c r="H20" s="433"/>
      <c r="I20" s="433"/>
      <c r="J20" s="433"/>
      <c r="K20" s="433"/>
      <c r="L20" s="433"/>
      <c r="M20" s="433"/>
      <c r="N20" s="433"/>
      <c r="O20" s="433"/>
      <c r="P20" s="433"/>
      <c r="Q20" s="433"/>
      <c r="R20" s="433"/>
      <c r="S20" s="423"/>
    </row>
    <row r="21" spans="1:20" ht="24" hidden="1" x14ac:dyDescent="0.25">
      <c r="A21" s="427" t="s">
        <v>110</v>
      </c>
      <c r="B21" s="432" t="s">
        <v>764</v>
      </c>
      <c r="C21" s="428" t="s">
        <v>755</v>
      </c>
      <c r="D21" s="553" t="s">
        <v>765</v>
      </c>
      <c r="E21" s="443"/>
      <c r="F21" s="553" t="s">
        <v>763</v>
      </c>
      <c r="G21" s="553" t="s">
        <v>765</v>
      </c>
      <c r="H21" s="443"/>
      <c r="I21" s="553" t="s">
        <v>763</v>
      </c>
      <c r="J21" s="553" t="s">
        <v>765</v>
      </c>
      <c r="K21" s="443"/>
      <c r="L21" s="553" t="s">
        <v>763</v>
      </c>
      <c r="M21" s="553"/>
      <c r="N21" s="553"/>
      <c r="O21" s="553" t="s">
        <v>10</v>
      </c>
      <c r="P21" s="553" t="s">
        <v>765</v>
      </c>
      <c r="Q21" s="443"/>
      <c r="R21" s="553" t="s">
        <v>763</v>
      </c>
      <c r="S21" s="423"/>
    </row>
    <row r="22" spans="1:20" ht="24" hidden="1" x14ac:dyDescent="0.25">
      <c r="A22" s="429" t="s">
        <v>541</v>
      </c>
      <c r="B22" s="430" t="s">
        <v>766</v>
      </c>
      <c r="C22" s="428" t="s">
        <v>767</v>
      </c>
      <c r="D22" s="553"/>
      <c r="E22" s="553" t="s">
        <v>10</v>
      </c>
      <c r="F22" s="553"/>
      <c r="G22" s="553"/>
      <c r="H22" s="553" t="s">
        <v>10</v>
      </c>
      <c r="I22" s="553"/>
      <c r="J22" s="553" t="s">
        <v>763</v>
      </c>
      <c r="K22" s="553" t="s">
        <v>763</v>
      </c>
      <c r="L22" s="553" t="s">
        <v>763</v>
      </c>
      <c r="M22" s="553" t="s">
        <v>763</v>
      </c>
      <c r="N22" s="553" t="s">
        <v>763</v>
      </c>
      <c r="O22" s="553" t="s">
        <v>763</v>
      </c>
      <c r="P22" s="553" t="s">
        <v>763</v>
      </c>
      <c r="Q22" s="553" t="s">
        <v>763</v>
      </c>
      <c r="R22" s="553" t="s">
        <v>763</v>
      </c>
      <c r="S22" s="423"/>
    </row>
    <row r="23" spans="1:20" ht="36" hidden="1" x14ac:dyDescent="0.25">
      <c r="A23" s="429" t="s">
        <v>542</v>
      </c>
      <c r="B23" s="430" t="s">
        <v>768</v>
      </c>
      <c r="C23" s="428" t="s">
        <v>769</v>
      </c>
      <c r="D23" s="553"/>
      <c r="E23" s="553"/>
      <c r="F23" s="553" t="s">
        <v>10</v>
      </c>
      <c r="G23" s="553"/>
      <c r="H23" s="553"/>
      <c r="I23" s="553" t="s">
        <v>10</v>
      </c>
      <c r="J23" s="553" t="s">
        <v>763</v>
      </c>
      <c r="K23" s="553" t="s">
        <v>763</v>
      </c>
      <c r="L23" s="553" t="s">
        <v>763</v>
      </c>
      <c r="M23" s="553" t="s">
        <v>763</v>
      </c>
      <c r="N23" s="553" t="s">
        <v>763</v>
      </c>
      <c r="O23" s="553" t="s">
        <v>763</v>
      </c>
      <c r="P23" s="553" t="s">
        <v>763</v>
      </c>
      <c r="Q23" s="553" t="s">
        <v>763</v>
      </c>
      <c r="R23" s="553" t="s">
        <v>763</v>
      </c>
      <c r="S23" s="423"/>
    </row>
    <row r="24" spans="1:20" x14ac:dyDescent="0.25">
      <c r="A24" s="427"/>
      <c r="B24" s="1109" t="s">
        <v>770</v>
      </c>
      <c r="C24" s="1109"/>
      <c r="D24" s="1109"/>
      <c r="E24" s="1109"/>
      <c r="F24" s="1109"/>
      <c r="G24" s="1109"/>
      <c r="H24" s="1109"/>
      <c r="I24" s="1109"/>
      <c r="J24" s="1109"/>
      <c r="K24" s="1109"/>
      <c r="L24" s="1109"/>
      <c r="M24" s="1109"/>
      <c r="N24" s="1109"/>
      <c r="O24" s="1109"/>
      <c r="P24" s="1109"/>
      <c r="Q24" s="1109"/>
      <c r="R24" s="1109"/>
      <c r="S24" s="423"/>
    </row>
    <row r="25" spans="1:20" ht="24" x14ac:dyDescent="0.25">
      <c r="A25" s="429" t="s">
        <v>543</v>
      </c>
      <c r="B25" s="430" t="s">
        <v>771</v>
      </c>
      <c r="C25" s="428" t="s">
        <v>68</v>
      </c>
      <c r="D25" s="436" t="e">
        <f>G25+J25+M25+P25</f>
        <v>#REF!</v>
      </c>
      <c r="E25" s="559" t="e">
        <f t="shared" ref="E25:F29" si="0">H25+K25+N25+Q25</f>
        <v>#REF!</v>
      </c>
      <c r="F25" s="559" t="e">
        <f t="shared" si="0"/>
        <v>#REF!</v>
      </c>
      <c r="G25" s="436" t="e">
        <f>H25+I25</f>
        <v>#REF!</v>
      </c>
      <c r="H25" s="436" t="e">
        <f>H26</f>
        <v>#REF!</v>
      </c>
      <c r="I25" s="436" t="e">
        <f>I26+I47+I48+I53</f>
        <v>#REF!</v>
      </c>
      <c r="J25" s="436" t="e">
        <f>K25+L25</f>
        <v>#REF!</v>
      </c>
      <c r="K25" s="436" t="e">
        <f>K26</f>
        <v>#REF!</v>
      </c>
      <c r="L25" s="436" t="e">
        <f>L26+L47+L48+L53</f>
        <v>#REF!</v>
      </c>
      <c r="M25" s="436" t="e">
        <f>N25+O25</f>
        <v>#REF!</v>
      </c>
      <c r="N25" s="436" t="e">
        <f>N26</f>
        <v>#REF!</v>
      </c>
      <c r="O25" s="436" t="e">
        <f>O26+O47+O48+O53</f>
        <v>#REF!</v>
      </c>
      <c r="P25" s="436" t="e">
        <f>Q25+R25</f>
        <v>#REF!</v>
      </c>
      <c r="Q25" s="436" t="e">
        <f>Q26</f>
        <v>#REF!</v>
      </c>
      <c r="R25" s="436" t="e">
        <f>R26+R47+R48+R53</f>
        <v>#REF!</v>
      </c>
      <c r="S25" s="423"/>
    </row>
    <row r="26" spans="1:20" x14ac:dyDescent="0.25">
      <c r="A26" s="427" t="s">
        <v>117</v>
      </c>
      <c r="B26" s="432" t="s">
        <v>772</v>
      </c>
      <c r="C26" s="428" t="s">
        <v>755</v>
      </c>
      <c r="D26" s="436" t="e">
        <f t="shared" ref="D26:D31" si="1">G26+J26+M26+P26</f>
        <v>#REF!</v>
      </c>
      <c r="E26" s="559" t="e">
        <f t="shared" si="0"/>
        <v>#REF!</v>
      </c>
      <c r="F26" s="559" t="e">
        <f t="shared" si="0"/>
        <v>#REF!</v>
      </c>
      <c r="G26" s="436" t="e">
        <f>H26+I26</f>
        <v>#REF!</v>
      </c>
      <c r="H26" s="436" t="e">
        <f>H28+H33+H38+H42+H43</f>
        <v>#REF!</v>
      </c>
      <c r="I26" s="436" t="e">
        <f>I28+I33+I38+I44+I45+I46</f>
        <v>#REF!</v>
      </c>
      <c r="J26" s="436" t="e">
        <f>K26+L26</f>
        <v>#REF!</v>
      </c>
      <c r="K26" s="436" t="e">
        <f>K28+K33+K38+K42+K43</f>
        <v>#REF!</v>
      </c>
      <c r="L26" s="436" t="e">
        <f>L28+L33+L38+L44+L45+L46</f>
        <v>#REF!</v>
      </c>
      <c r="M26" s="436" t="e">
        <f>N26+O26</f>
        <v>#REF!</v>
      </c>
      <c r="N26" s="436" t="e">
        <f>N28+N33+N38+N42+N43</f>
        <v>#REF!</v>
      </c>
      <c r="O26" s="436" t="e">
        <f>O28+O33+O38+O44+O45+O46</f>
        <v>#REF!</v>
      </c>
      <c r="P26" s="436" t="e">
        <f>Q26+R26</f>
        <v>#REF!</v>
      </c>
      <c r="Q26" s="436" t="e">
        <f>Q28+Q33+Q38+Q42+Q43</f>
        <v>#REF!</v>
      </c>
      <c r="R26" s="436" t="e">
        <f>R28+R33+R38+R44+R45+R46</f>
        <v>#REF!</v>
      </c>
      <c r="S26" s="423"/>
    </row>
    <row r="27" spans="1:20" x14ac:dyDescent="0.25">
      <c r="A27" s="427"/>
      <c r="B27" s="432" t="s">
        <v>773</v>
      </c>
      <c r="C27" s="428"/>
      <c r="D27" s="436">
        <f t="shared" si="1"/>
        <v>0</v>
      </c>
      <c r="E27" s="559">
        <f t="shared" si="0"/>
        <v>0</v>
      </c>
      <c r="F27" s="559">
        <f t="shared" si="0"/>
        <v>0</v>
      </c>
      <c r="G27" s="553"/>
      <c r="H27" s="553"/>
      <c r="I27" s="553"/>
      <c r="J27" s="553"/>
      <c r="K27" s="553"/>
      <c r="L27" s="553"/>
      <c r="M27" s="553"/>
      <c r="N27" s="553"/>
      <c r="O27" s="553"/>
      <c r="P27" s="553"/>
      <c r="Q27" s="553"/>
      <c r="R27" s="553"/>
      <c r="S27" s="423"/>
    </row>
    <row r="28" spans="1:20" x14ac:dyDescent="0.25">
      <c r="A28" s="427" t="s">
        <v>774</v>
      </c>
      <c r="B28" s="432" t="s">
        <v>775</v>
      </c>
      <c r="C28" s="428" t="s">
        <v>755</v>
      </c>
      <c r="D28" s="436">
        <f t="shared" si="1"/>
        <v>0</v>
      </c>
      <c r="E28" s="559">
        <f>H28+K28+N28+Q28</f>
        <v>0</v>
      </c>
      <c r="F28" s="559">
        <f t="shared" si="0"/>
        <v>0</v>
      </c>
      <c r="G28" s="560">
        <f>H28+I28</f>
        <v>0</v>
      </c>
      <c r="H28" s="560">
        <f>H30</f>
        <v>0</v>
      </c>
      <c r="I28" s="560">
        <f>I30</f>
        <v>0</v>
      </c>
      <c r="J28" s="560">
        <f>K28+L28</f>
        <v>0</v>
      </c>
      <c r="K28" s="436">
        <f>K30</f>
        <v>0</v>
      </c>
      <c r="L28" s="436">
        <f>L30</f>
        <v>0</v>
      </c>
      <c r="M28" s="436">
        <f>N28+O28</f>
        <v>0</v>
      </c>
      <c r="N28" s="436">
        <f>N30</f>
        <v>0</v>
      </c>
      <c r="O28" s="436">
        <f>O30+O31</f>
        <v>0</v>
      </c>
      <c r="P28" s="436">
        <f>Q28+R28</f>
        <v>0</v>
      </c>
      <c r="Q28" s="436">
        <f>Q30</f>
        <v>0</v>
      </c>
      <c r="R28" s="436">
        <f>R30</f>
        <v>0</v>
      </c>
      <c r="S28" s="423"/>
    </row>
    <row r="29" spans="1:20" x14ac:dyDescent="0.25">
      <c r="A29" s="427"/>
      <c r="B29" s="432" t="s">
        <v>776</v>
      </c>
      <c r="C29" s="432"/>
      <c r="D29" s="436">
        <f t="shared" si="1"/>
        <v>0</v>
      </c>
      <c r="E29" s="559">
        <f t="shared" si="0"/>
        <v>0</v>
      </c>
      <c r="F29" s="559">
        <f t="shared" si="0"/>
        <v>0</v>
      </c>
      <c r="G29" s="553"/>
      <c r="H29" s="553"/>
      <c r="I29" s="553"/>
      <c r="J29" s="553"/>
      <c r="K29" s="553"/>
      <c r="L29" s="553"/>
      <c r="M29" s="553"/>
      <c r="N29" s="553"/>
      <c r="O29" s="553"/>
      <c r="P29" s="553"/>
      <c r="Q29" s="553"/>
      <c r="R29" s="553"/>
      <c r="S29" s="423"/>
    </row>
    <row r="30" spans="1:20" x14ac:dyDescent="0.25">
      <c r="A30" s="427" t="s">
        <v>777</v>
      </c>
      <c r="B30" s="432" t="s">
        <v>778</v>
      </c>
      <c r="C30" s="428" t="s">
        <v>755</v>
      </c>
      <c r="D30" s="436">
        <f t="shared" si="1"/>
        <v>0</v>
      </c>
      <c r="E30" s="559">
        <f>H30+K30+N30+Q30</f>
        <v>0</v>
      </c>
      <c r="F30" s="559">
        <f>I30+L30+O30+R30</f>
        <v>0</v>
      </c>
      <c r="G30" s="436">
        <f>H30+I30</f>
        <v>0</v>
      </c>
      <c r="H30" s="559">
        <f>'Додаток 3'!L10-I30</f>
        <v>0</v>
      </c>
      <c r="I30" s="436">
        <f>'Додаток 9'!C19</f>
        <v>0</v>
      </c>
      <c r="J30" s="436">
        <f>K30+L30</f>
        <v>0</v>
      </c>
      <c r="K30" s="559">
        <f>'Додаток 3'!P10-L30</f>
        <v>0</v>
      </c>
      <c r="L30" s="436">
        <f>'Додаток 9'!C20</f>
        <v>0</v>
      </c>
      <c r="M30" s="436">
        <f>N30+O30</f>
        <v>0</v>
      </c>
      <c r="N30" s="559">
        <f>'Додаток 3'!T10-O30-O31</f>
        <v>0</v>
      </c>
      <c r="O30" s="436">
        <f>'Додаток 9.3'!F12</f>
        <v>0</v>
      </c>
      <c r="P30" s="436">
        <f>Q30+R30</f>
        <v>0</v>
      </c>
      <c r="Q30" s="559">
        <f>'Додаток 3'!X10-R30</f>
        <v>0</v>
      </c>
      <c r="R30" s="436">
        <f>'Додаток 9'!$C$22</f>
        <v>0</v>
      </c>
      <c r="S30" s="456">
        <f>'Додаток 3'!H10</f>
        <v>0</v>
      </c>
      <c r="T30" s="457">
        <f>S30-E30-F30</f>
        <v>0</v>
      </c>
    </row>
    <row r="31" spans="1:20" x14ac:dyDescent="0.25">
      <c r="A31" s="427" t="s">
        <v>779</v>
      </c>
      <c r="B31" s="432" t="s">
        <v>780</v>
      </c>
      <c r="C31" s="428" t="s">
        <v>755</v>
      </c>
      <c r="D31" s="436">
        <f t="shared" si="1"/>
        <v>0</v>
      </c>
      <c r="E31" s="553" t="s">
        <v>763</v>
      </c>
      <c r="F31" s="559">
        <f>I31+L31+O31+R31</f>
        <v>0</v>
      </c>
      <c r="G31" s="436">
        <f>I31</f>
        <v>0</v>
      </c>
      <c r="H31" s="553" t="s">
        <v>763</v>
      </c>
      <c r="I31" s="436">
        <v>0</v>
      </c>
      <c r="J31" s="436">
        <f>L31</f>
        <v>0</v>
      </c>
      <c r="K31" s="553" t="s">
        <v>763</v>
      </c>
      <c r="L31" s="561">
        <v>0</v>
      </c>
      <c r="M31" s="436">
        <f>O31</f>
        <v>0</v>
      </c>
      <c r="N31" s="553" t="s">
        <v>10</v>
      </c>
      <c r="O31" s="556">
        <f>'Додаток 9.3'!F14</f>
        <v>0</v>
      </c>
      <c r="P31" s="436">
        <f>R31</f>
        <v>0</v>
      </c>
      <c r="Q31" s="553" t="s">
        <v>763</v>
      </c>
      <c r="R31" s="561">
        <v>0</v>
      </c>
      <c r="S31" s="423"/>
    </row>
    <row r="32" spans="1:20" s="442" customFormat="1" x14ac:dyDescent="0.25">
      <c r="A32" s="437" t="s">
        <v>781</v>
      </c>
      <c r="B32" s="438" t="s">
        <v>782</v>
      </c>
      <c r="C32" s="439" t="s">
        <v>755</v>
      </c>
      <c r="D32" s="558">
        <f>G32+J32+M32+P32</f>
        <v>0</v>
      </c>
      <c r="E32" s="558">
        <f>H32+K32+N32+Q32</f>
        <v>0</v>
      </c>
      <c r="F32" s="558" t="s">
        <v>763</v>
      </c>
      <c r="G32" s="558">
        <f>H32</f>
        <v>0</v>
      </c>
      <c r="H32" s="562">
        <v>0</v>
      </c>
      <c r="I32" s="558" t="s">
        <v>763</v>
      </c>
      <c r="J32" s="558">
        <f>K32</f>
        <v>0</v>
      </c>
      <c r="K32" s="562">
        <v>0</v>
      </c>
      <c r="L32" s="558" t="s">
        <v>763</v>
      </c>
      <c r="M32" s="558">
        <f>N32</f>
        <v>0</v>
      </c>
      <c r="N32" s="562">
        <v>0</v>
      </c>
      <c r="O32" s="558" t="s">
        <v>10</v>
      </c>
      <c r="P32" s="558">
        <f>Q32</f>
        <v>0</v>
      </c>
      <c r="Q32" s="562">
        <v>0</v>
      </c>
      <c r="R32" s="558" t="s">
        <v>763</v>
      </c>
      <c r="S32" s="441"/>
    </row>
    <row r="33" spans="1:20" x14ac:dyDescent="0.25">
      <c r="A33" s="427" t="s">
        <v>783</v>
      </c>
      <c r="B33" s="432" t="s">
        <v>784</v>
      </c>
      <c r="C33" s="428" t="s">
        <v>755</v>
      </c>
      <c r="D33" s="436">
        <f>E33+F33</f>
        <v>0</v>
      </c>
      <c r="E33" s="559">
        <f>H33+K33+N33+Q33</f>
        <v>0</v>
      </c>
      <c r="F33" s="559">
        <f>I33+L33+O33+R33</f>
        <v>0</v>
      </c>
      <c r="G33" s="436">
        <f>H33+I33</f>
        <v>0</v>
      </c>
      <c r="H33" s="436">
        <f>'Додаток 3'!L50</f>
        <v>0</v>
      </c>
      <c r="I33" s="556">
        <v>0</v>
      </c>
      <c r="J33" s="436">
        <f>K33+L33</f>
        <v>0</v>
      </c>
      <c r="K33" s="436">
        <f>'Додаток 3'!P50</f>
        <v>0</v>
      </c>
      <c r="L33" s="556">
        <v>0</v>
      </c>
      <c r="M33" s="436">
        <f>N33+O33</f>
        <v>0</v>
      </c>
      <c r="N33" s="436">
        <f>'Додаток 3'!T50</f>
        <v>0</v>
      </c>
      <c r="O33" s="556">
        <v>0</v>
      </c>
      <c r="P33" s="436">
        <f>Q33+R33</f>
        <v>0</v>
      </c>
      <c r="Q33" s="436">
        <f>'Додаток 3'!X50</f>
        <v>0</v>
      </c>
      <c r="R33" s="556">
        <v>0</v>
      </c>
      <c r="S33" s="456">
        <f>'Додаток 3'!H50</f>
        <v>0</v>
      </c>
      <c r="T33" s="457">
        <f>E33-S33</f>
        <v>0</v>
      </c>
    </row>
    <row r="34" spans="1:20" x14ac:dyDescent="0.25">
      <c r="A34" s="427"/>
      <c r="B34" s="432" t="s">
        <v>776</v>
      </c>
      <c r="C34" s="428" t="s">
        <v>765</v>
      </c>
      <c r="D34" s="553" t="s">
        <v>765</v>
      </c>
      <c r="E34" s="553" t="s">
        <v>765</v>
      </c>
      <c r="F34" s="553" t="s">
        <v>765</v>
      </c>
      <c r="G34" s="553" t="s">
        <v>765</v>
      </c>
      <c r="H34" s="553" t="s">
        <v>765</v>
      </c>
      <c r="I34" s="553" t="s">
        <v>765</v>
      </c>
      <c r="J34" s="553" t="s">
        <v>765</v>
      </c>
      <c r="K34" s="553" t="s">
        <v>765</v>
      </c>
      <c r="L34" s="553" t="s">
        <v>765</v>
      </c>
      <c r="M34" s="553"/>
      <c r="N34" s="553"/>
      <c r="O34" s="553"/>
      <c r="P34" s="553" t="s">
        <v>765</v>
      </c>
      <c r="Q34" s="553" t="s">
        <v>765</v>
      </c>
      <c r="R34" s="553" t="s">
        <v>765</v>
      </c>
      <c r="S34" s="423"/>
    </row>
    <row r="35" spans="1:20" x14ac:dyDescent="0.25">
      <c r="A35" s="427" t="s">
        <v>785</v>
      </c>
      <c r="B35" s="432" t="s">
        <v>778</v>
      </c>
      <c r="C35" s="428" t="s">
        <v>755</v>
      </c>
      <c r="D35" s="436">
        <f>E35</f>
        <v>0</v>
      </c>
      <c r="E35" s="559">
        <f>E33</f>
        <v>0</v>
      </c>
      <c r="F35" s="553" t="s">
        <v>763</v>
      </c>
      <c r="G35" s="436">
        <f>H35</f>
        <v>0</v>
      </c>
      <c r="H35" s="559">
        <f>H33</f>
        <v>0</v>
      </c>
      <c r="I35" s="553" t="s">
        <v>763</v>
      </c>
      <c r="J35" s="436">
        <f>K35</f>
        <v>0</v>
      </c>
      <c r="K35" s="559">
        <f>K33</f>
        <v>0</v>
      </c>
      <c r="L35" s="553" t="s">
        <v>763</v>
      </c>
      <c r="M35" s="436">
        <f>N35</f>
        <v>0</v>
      </c>
      <c r="N35" s="559">
        <f>N33</f>
        <v>0</v>
      </c>
      <c r="O35" s="553" t="s">
        <v>10</v>
      </c>
      <c r="P35" s="436">
        <f>Q35</f>
        <v>0</v>
      </c>
      <c r="Q35" s="559">
        <f>Q33</f>
        <v>0</v>
      </c>
      <c r="R35" s="553" t="s">
        <v>763</v>
      </c>
      <c r="S35" s="423"/>
    </row>
    <row r="36" spans="1:20" x14ac:dyDescent="0.25">
      <c r="A36" s="427" t="s">
        <v>786</v>
      </c>
      <c r="B36" s="432" t="s">
        <v>780</v>
      </c>
      <c r="C36" s="428" t="s">
        <v>755</v>
      </c>
      <c r="D36" s="553">
        <f>F36</f>
        <v>0</v>
      </c>
      <c r="E36" s="553" t="s">
        <v>763</v>
      </c>
      <c r="F36" s="561">
        <f>I36+L36+O36+R36</f>
        <v>0</v>
      </c>
      <c r="G36" s="553">
        <f>I36</f>
        <v>0</v>
      </c>
      <c r="H36" s="553" t="s">
        <v>763</v>
      </c>
      <c r="I36" s="561">
        <v>0</v>
      </c>
      <c r="J36" s="553">
        <f>L36</f>
        <v>0</v>
      </c>
      <c r="K36" s="553" t="s">
        <v>763</v>
      </c>
      <c r="L36" s="561">
        <v>0</v>
      </c>
      <c r="M36" s="553">
        <f>O36</f>
        <v>0</v>
      </c>
      <c r="N36" s="553" t="s">
        <v>763</v>
      </c>
      <c r="O36" s="561">
        <v>0</v>
      </c>
      <c r="P36" s="553">
        <f>R36</f>
        <v>0</v>
      </c>
      <c r="Q36" s="553" t="s">
        <v>763</v>
      </c>
      <c r="R36" s="561">
        <v>0</v>
      </c>
      <c r="S36" s="423"/>
    </row>
    <row r="37" spans="1:20" s="442" customFormat="1" x14ac:dyDescent="0.25">
      <c r="A37" s="437" t="s">
        <v>787</v>
      </c>
      <c r="B37" s="438" t="s">
        <v>782</v>
      </c>
      <c r="C37" s="439" t="s">
        <v>755</v>
      </c>
      <c r="D37" s="440" t="s">
        <v>765</v>
      </c>
      <c r="E37" s="563"/>
      <c r="F37" s="440" t="s">
        <v>763</v>
      </c>
      <c r="G37" s="440" t="s">
        <v>765</v>
      </c>
      <c r="H37" s="563"/>
      <c r="I37" s="440" t="s">
        <v>763</v>
      </c>
      <c r="J37" s="440" t="s">
        <v>765</v>
      </c>
      <c r="K37" s="563"/>
      <c r="L37" s="440" t="s">
        <v>763</v>
      </c>
      <c r="M37" s="440"/>
      <c r="N37" s="440"/>
      <c r="O37" s="440" t="s">
        <v>10</v>
      </c>
      <c r="P37" s="440" t="s">
        <v>765</v>
      </c>
      <c r="Q37" s="563"/>
      <c r="R37" s="440" t="s">
        <v>763</v>
      </c>
      <c r="S37" s="441"/>
    </row>
    <row r="38" spans="1:20" ht="48" x14ac:dyDescent="0.25">
      <c r="A38" s="427" t="s">
        <v>788</v>
      </c>
      <c r="B38" s="432" t="s">
        <v>789</v>
      </c>
      <c r="C38" s="428" t="s">
        <v>755</v>
      </c>
      <c r="D38" s="436">
        <f>E38+F38</f>
        <v>0</v>
      </c>
      <c r="E38" s="559">
        <f>H38+K38+N38+Q38</f>
        <v>0</v>
      </c>
      <c r="F38" s="559">
        <f>I38+L38+O38+R38</f>
        <v>0</v>
      </c>
      <c r="G38" s="436">
        <f>H38+I38</f>
        <v>0</v>
      </c>
      <c r="H38" s="559">
        <v>0</v>
      </c>
      <c r="I38" s="556">
        <v>0</v>
      </c>
      <c r="J38" s="436">
        <f>K38+L38</f>
        <v>0</v>
      </c>
      <c r="K38" s="559">
        <v>0</v>
      </c>
      <c r="L38" s="556">
        <v>0</v>
      </c>
      <c r="M38" s="436">
        <f>N38+O38</f>
        <v>0</v>
      </c>
      <c r="N38" s="559">
        <v>0</v>
      </c>
      <c r="O38" s="556">
        <v>0</v>
      </c>
      <c r="P38" s="436">
        <f>Q38+R38</f>
        <v>0</v>
      </c>
      <c r="Q38" s="559">
        <v>0</v>
      </c>
      <c r="R38" s="556">
        <v>0</v>
      </c>
      <c r="S38" s="423"/>
    </row>
    <row r="39" spans="1:20" x14ac:dyDescent="0.25">
      <c r="A39" s="427"/>
      <c r="B39" s="432" t="s">
        <v>753</v>
      </c>
      <c r="C39" s="428"/>
      <c r="D39" s="553"/>
      <c r="E39" s="561"/>
      <c r="F39" s="553"/>
      <c r="G39" s="553"/>
      <c r="H39" s="561"/>
      <c r="I39" s="553"/>
      <c r="J39" s="553"/>
      <c r="K39" s="561"/>
      <c r="L39" s="553"/>
      <c r="M39" s="553"/>
      <c r="N39" s="553"/>
      <c r="O39" s="553"/>
      <c r="P39" s="553"/>
      <c r="Q39" s="561"/>
      <c r="R39" s="553"/>
      <c r="S39" s="423"/>
    </row>
    <row r="40" spans="1:20" x14ac:dyDescent="0.25">
      <c r="A40" s="427" t="s">
        <v>790</v>
      </c>
      <c r="B40" s="432" t="s">
        <v>791</v>
      </c>
      <c r="C40" s="428" t="s">
        <v>755</v>
      </c>
      <c r="D40" s="436">
        <f>E40</f>
        <v>0</v>
      </c>
      <c r="E40" s="559">
        <f>E38</f>
        <v>0</v>
      </c>
      <c r="F40" s="553" t="s">
        <v>763</v>
      </c>
      <c r="G40" s="553">
        <f>H40</f>
        <v>0</v>
      </c>
      <c r="H40" s="564">
        <v>0</v>
      </c>
      <c r="I40" s="553" t="s">
        <v>763</v>
      </c>
      <c r="J40" s="553">
        <f>K40</f>
        <v>0</v>
      </c>
      <c r="K40" s="564">
        <v>0</v>
      </c>
      <c r="L40" s="553" t="s">
        <v>763</v>
      </c>
      <c r="M40" s="553">
        <f>N40</f>
        <v>0</v>
      </c>
      <c r="N40" s="564">
        <v>0</v>
      </c>
      <c r="O40" s="553" t="s">
        <v>763</v>
      </c>
      <c r="P40" s="553">
        <f>Q40</f>
        <v>0</v>
      </c>
      <c r="Q40" s="564">
        <v>0</v>
      </c>
      <c r="R40" s="553" t="s">
        <v>763</v>
      </c>
      <c r="S40" s="423"/>
    </row>
    <row r="41" spans="1:20" x14ac:dyDescent="0.25">
      <c r="A41" s="427" t="s">
        <v>792</v>
      </c>
      <c r="B41" s="432" t="s">
        <v>71</v>
      </c>
      <c r="C41" s="428" t="s">
        <v>755</v>
      </c>
      <c r="D41" s="553">
        <f>F41</f>
        <v>0</v>
      </c>
      <c r="E41" s="553" t="s">
        <v>763</v>
      </c>
      <c r="F41" s="561">
        <f>I41+L41+O41+R41</f>
        <v>0</v>
      </c>
      <c r="G41" s="561">
        <f>I41</f>
        <v>0</v>
      </c>
      <c r="H41" s="553" t="s">
        <v>763</v>
      </c>
      <c r="I41" s="553">
        <v>0</v>
      </c>
      <c r="J41" s="561">
        <f>L41</f>
        <v>0</v>
      </c>
      <c r="K41" s="553" t="s">
        <v>763</v>
      </c>
      <c r="L41" s="553">
        <v>0</v>
      </c>
      <c r="M41" s="561">
        <f>O41</f>
        <v>0</v>
      </c>
      <c r="N41" s="553" t="s">
        <v>763</v>
      </c>
      <c r="O41" s="553">
        <v>0</v>
      </c>
      <c r="P41" s="561">
        <f>R41</f>
        <v>0</v>
      </c>
      <c r="Q41" s="553" t="s">
        <v>763</v>
      </c>
      <c r="R41" s="553">
        <v>0</v>
      </c>
      <c r="S41" s="423"/>
    </row>
    <row r="42" spans="1:20" ht="24" x14ac:dyDescent="0.25">
      <c r="A42" s="427" t="s">
        <v>793</v>
      </c>
      <c r="B42" s="432" t="s">
        <v>794</v>
      </c>
      <c r="C42" s="428" t="s">
        <v>755</v>
      </c>
      <c r="D42" s="436">
        <f>G42</f>
        <v>0</v>
      </c>
      <c r="E42" s="436">
        <f>H42</f>
        <v>0</v>
      </c>
      <c r="F42" s="553" t="s">
        <v>763</v>
      </c>
      <c r="G42" s="436">
        <f>H42</f>
        <v>0</v>
      </c>
      <c r="H42" s="559">
        <f>'Додаток 3'!L47</f>
        <v>0</v>
      </c>
      <c r="I42" s="553" t="s">
        <v>763</v>
      </c>
      <c r="J42" s="556">
        <f>K42</f>
        <v>0</v>
      </c>
      <c r="K42" s="565">
        <v>0</v>
      </c>
      <c r="L42" s="556" t="s">
        <v>763</v>
      </c>
      <c r="M42" s="556">
        <f>N42</f>
        <v>0</v>
      </c>
      <c r="N42" s="565">
        <v>0</v>
      </c>
      <c r="O42" s="556" t="s">
        <v>763</v>
      </c>
      <c r="P42" s="556">
        <f>Q42</f>
        <v>0</v>
      </c>
      <c r="Q42" s="565">
        <v>0</v>
      </c>
      <c r="R42" s="556" t="s">
        <v>763</v>
      </c>
      <c r="S42" s="423"/>
    </row>
    <row r="43" spans="1:20" x14ac:dyDescent="0.25">
      <c r="A43" s="427" t="s">
        <v>795</v>
      </c>
      <c r="B43" s="432" t="s">
        <v>796</v>
      </c>
      <c r="C43" s="428" t="s">
        <v>755</v>
      </c>
      <c r="D43" s="436" t="e">
        <f>G43+J43+M43+P43</f>
        <v>#REF!</v>
      </c>
      <c r="E43" s="559" t="e">
        <f>H43+K43+N43+Q43</f>
        <v>#REF!</v>
      </c>
      <c r="F43" s="553" t="s">
        <v>763</v>
      </c>
      <c r="G43" s="436" t="e">
        <f>H43</f>
        <v>#REF!</v>
      </c>
      <c r="H43" s="559" t="e">
        <f>'Додаток 3'!L11+#REF!+#REF!+#REF!+#REF!+#REF!+#REF!</f>
        <v>#REF!</v>
      </c>
      <c r="I43" s="553" t="s">
        <v>763</v>
      </c>
      <c r="J43" s="436" t="e">
        <f>K43</f>
        <v>#REF!</v>
      </c>
      <c r="K43" s="559" t="e">
        <f>'Додаток 3'!P11+#REF!+#REF!+#REF!+#REF!+#REF!/#REF!*#REF!+#REF!/#REF!*#REF!</f>
        <v>#REF!</v>
      </c>
      <c r="L43" s="553" t="s">
        <v>763</v>
      </c>
      <c r="M43" s="436" t="e">
        <f>N43</f>
        <v>#REF!</v>
      </c>
      <c r="N43" s="559" t="e">
        <f>'Додаток 3'!T11+#REF!+#REF!+#REF!+#REF!+#REF!/#REF!*#REF!+#REF!/#REF!*#REF!</f>
        <v>#REF!</v>
      </c>
      <c r="O43" s="553" t="s">
        <v>10</v>
      </c>
      <c r="P43" s="436" t="e">
        <f>Q43</f>
        <v>#REF!</v>
      </c>
      <c r="Q43" s="559" t="e">
        <f>'Додаток 3'!X11+#REF!+#REF!+#REF!/#REF!*#REF!+#REF!/#REF!*#REF!</f>
        <v>#REF!</v>
      </c>
      <c r="R43" s="553" t="s">
        <v>763</v>
      </c>
      <c r="S43" s="456" t="e">
        <f>'Додаток 3'!H11+#REF!+#REF!+#REF!+#REF!+#REF!</f>
        <v>#REF!</v>
      </c>
      <c r="T43" s="457" t="e">
        <f>E43-S43</f>
        <v>#REF!</v>
      </c>
    </row>
    <row r="44" spans="1:20" ht="24" x14ac:dyDescent="0.25">
      <c r="A44" s="427" t="s">
        <v>797</v>
      </c>
      <c r="B44" s="432" t="s">
        <v>798</v>
      </c>
      <c r="C44" s="428" t="s">
        <v>755</v>
      </c>
      <c r="D44" s="436" t="e">
        <f>G44+J44+M44+P44</f>
        <v>#REF!</v>
      </c>
      <c r="E44" s="553" t="s">
        <v>763</v>
      </c>
      <c r="F44" s="559" t="e">
        <f>I44+L44+O44+R44</f>
        <v>#REF!</v>
      </c>
      <c r="G44" s="436" t="e">
        <f>I44</f>
        <v>#REF!</v>
      </c>
      <c r="H44" s="553" t="s">
        <v>763</v>
      </c>
      <c r="I44" s="559" t="e">
        <f>'Додаток 3'!L12+#REF!+#REF!</f>
        <v>#REF!</v>
      </c>
      <c r="J44" s="436" t="e">
        <f>L44</f>
        <v>#REF!</v>
      </c>
      <c r="K44" s="553" t="s">
        <v>763</v>
      </c>
      <c r="L44" s="559" t="e">
        <f>'Додаток 3'!P12+#REF!+#REF!</f>
        <v>#REF!</v>
      </c>
      <c r="M44" s="436" t="e">
        <f>O44</f>
        <v>#REF!</v>
      </c>
      <c r="N44" s="553" t="s">
        <v>10</v>
      </c>
      <c r="O44" s="559" t="e">
        <f>'Додаток 3'!T12+#REF!+#REF!</f>
        <v>#REF!</v>
      </c>
      <c r="P44" s="436" t="e">
        <f>R44</f>
        <v>#REF!</v>
      </c>
      <c r="Q44" s="553" t="s">
        <v>763</v>
      </c>
      <c r="R44" s="559" t="e">
        <f>'Додаток 3'!X12+#REF!+#REF!</f>
        <v>#REF!</v>
      </c>
      <c r="S44" s="456" t="e">
        <f>'Додаток 3'!H12+#REF!</f>
        <v>#REF!</v>
      </c>
      <c r="T44" s="457" t="e">
        <f>F44-S44</f>
        <v>#REF!</v>
      </c>
    </row>
    <row r="45" spans="1:20" ht="24" x14ac:dyDescent="0.25">
      <c r="A45" s="427" t="s">
        <v>799</v>
      </c>
      <c r="B45" s="432" t="s">
        <v>800</v>
      </c>
      <c r="C45" s="428" t="s">
        <v>755</v>
      </c>
      <c r="D45" s="436" t="e">
        <f>F45</f>
        <v>#REF!</v>
      </c>
      <c r="E45" s="553" t="s">
        <v>763</v>
      </c>
      <c r="F45" s="559" t="e">
        <f>I45+L45+O45+R45</f>
        <v>#REF!</v>
      </c>
      <c r="G45" s="436" t="e">
        <f>I45</f>
        <v>#REF!</v>
      </c>
      <c r="H45" s="553" t="s">
        <v>763</v>
      </c>
      <c r="I45" s="559" t="e">
        <f>'Додаток 3'!L13+#REF!+#REF!+#REF!+#REF!+#REF!+#REF!</f>
        <v>#REF!</v>
      </c>
      <c r="J45" s="436" t="e">
        <f>L45</f>
        <v>#REF!</v>
      </c>
      <c r="K45" s="553" t="s">
        <v>763</v>
      </c>
      <c r="L45" s="559" t="e">
        <f>'Додаток 3'!P13+#REF!+#REF!+#REF!+#REF!+#REF!/#REF!*#REF!+#REF!/#REF!*#REF!</f>
        <v>#REF!</v>
      </c>
      <c r="M45" s="436" t="e">
        <f>O45</f>
        <v>#REF!</v>
      </c>
      <c r="N45" s="553" t="s">
        <v>10</v>
      </c>
      <c r="O45" s="559" t="e">
        <f>'Додаток 3'!T13+#REF!+#REF!+#REF!+#REF!+#REF!/#REF!*#REF!+#REF!/#REF!*#REF!-O46</f>
        <v>#REF!</v>
      </c>
      <c r="P45" s="436" t="e">
        <f>R45</f>
        <v>#REF!</v>
      </c>
      <c r="Q45" s="553" t="s">
        <v>10</v>
      </c>
      <c r="R45" s="559" t="e">
        <f>'Додаток 3'!X13+#REF!+#REF!+#REF!/#REF!*#REF!+#REF!/#REF!*#REF!</f>
        <v>#REF!</v>
      </c>
      <c r="S45" s="456" t="e">
        <f>'Додаток 3'!H13+#REF!+#REF!+#REF!+#REF!+#REF!</f>
        <v>#REF!</v>
      </c>
      <c r="T45" s="457" t="e">
        <f>F45-S45</f>
        <v>#REF!</v>
      </c>
    </row>
    <row r="46" spans="1:20" ht="36" x14ac:dyDescent="0.25">
      <c r="A46" s="427" t="s">
        <v>801</v>
      </c>
      <c r="B46" s="432" t="s">
        <v>802</v>
      </c>
      <c r="C46" s="428" t="s">
        <v>68</v>
      </c>
      <c r="D46" s="556" t="e">
        <f>F46</f>
        <v>#REF!</v>
      </c>
      <c r="E46" s="553" t="s">
        <v>10</v>
      </c>
      <c r="F46" s="556" t="e">
        <f>I46+L46+O46+R46</f>
        <v>#REF!</v>
      </c>
      <c r="G46" s="556">
        <f>I46</f>
        <v>0</v>
      </c>
      <c r="H46" s="556" t="s">
        <v>10</v>
      </c>
      <c r="I46" s="556">
        <v>0</v>
      </c>
      <c r="J46" s="556">
        <f>L46</f>
        <v>0</v>
      </c>
      <c r="K46" s="556" t="s">
        <v>10</v>
      </c>
      <c r="L46" s="556">
        <v>0</v>
      </c>
      <c r="M46" s="556" t="e">
        <f>O46</f>
        <v>#REF!</v>
      </c>
      <c r="N46" s="553" t="s">
        <v>10</v>
      </c>
      <c r="O46" s="556" t="e">
        <f>#REF!/1000</f>
        <v>#REF!</v>
      </c>
      <c r="P46" s="556">
        <f>R46</f>
        <v>0</v>
      </c>
      <c r="Q46" s="556" t="s">
        <v>10</v>
      </c>
      <c r="R46" s="556">
        <v>0</v>
      </c>
      <c r="S46" s="423"/>
    </row>
    <row r="47" spans="1:20" x14ac:dyDescent="0.25">
      <c r="A47" s="427" t="s">
        <v>118</v>
      </c>
      <c r="B47" s="432" t="s">
        <v>803</v>
      </c>
      <c r="C47" s="428" t="s">
        <v>755</v>
      </c>
      <c r="D47" s="436" t="e">
        <f>F47</f>
        <v>#REF!</v>
      </c>
      <c r="E47" s="553" t="s">
        <v>10</v>
      </c>
      <c r="F47" s="555" t="e">
        <f>I47+L47+O47+R47</f>
        <v>#REF!</v>
      </c>
      <c r="G47" s="436" t="e">
        <f>I47</f>
        <v>#REF!</v>
      </c>
      <c r="H47" s="553" t="s">
        <v>10</v>
      </c>
      <c r="I47" s="436" t="e">
        <f>'Додаток 3'!$L$14+#REF!+#REF!+#REF!+#REF!+#REF!+#REF!</f>
        <v>#REF!</v>
      </c>
      <c r="J47" s="436" t="e">
        <f>L47</f>
        <v>#REF!</v>
      </c>
      <c r="K47" s="553" t="s">
        <v>10</v>
      </c>
      <c r="L47" s="436" t="e">
        <f>'Додаток 3'!$P$14+#REF!+#REF!+#REF!+#REF!+#REF!/#REF!*#REF!+#REF!/#REF!*#REF!</f>
        <v>#REF!</v>
      </c>
      <c r="M47" s="436" t="e">
        <f>O47</f>
        <v>#REF!</v>
      </c>
      <c r="N47" s="553" t="s">
        <v>10</v>
      </c>
      <c r="O47" s="436" t="e">
        <f>'Додаток 3'!$T$14+#REF!+#REF!+#REF!+#REF!+#REF!/#REF!*#REF!+#REF!/#REF!*#REF!</f>
        <v>#REF!</v>
      </c>
      <c r="P47" s="436" t="e">
        <f>R47</f>
        <v>#REF!</v>
      </c>
      <c r="Q47" s="553" t="s">
        <v>10</v>
      </c>
      <c r="R47" s="436" t="e">
        <f>'Додаток 3'!$X$14+#REF!+#REF!+#REF!+#REF!+#REF!/#REF!*#REF!+#REF!/#REF!*#REF!</f>
        <v>#REF!</v>
      </c>
      <c r="S47" s="456" t="e">
        <f>'Додаток 3'!$H$14+#REF!+#REF!+#REF!+#REF!+#REF!</f>
        <v>#REF!</v>
      </c>
      <c r="T47" s="457" t="e">
        <f>F47-S47</f>
        <v>#REF!</v>
      </c>
    </row>
    <row r="48" spans="1:20" x14ac:dyDescent="0.25">
      <c r="A48" s="427" t="s">
        <v>119</v>
      </c>
      <c r="B48" s="432" t="s">
        <v>804</v>
      </c>
      <c r="C48" s="428" t="s">
        <v>755</v>
      </c>
      <c r="D48" s="553" t="s">
        <v>765</v>
      </c>
      <c r="E48" s="553" t="s">
        <v>10</v>
      </c>
      <c r="F48" s="553"/>
      <c r="G48" s="553"/>
      <c r="H48" s="553" t="s">
        <v>10</v>
      </c>
      <c r="I48" s="436" t="e">
        <f>I50+I51+I52</f>
        <v>#REF!</v>
      </c>
      <c r="J48" s="553"/>
      <c r="K48" s="553" t="s">
        <v>10</v>
      </c>
      <c r="L48" s="436" t="e">
        <f>L50+L51+L52</f>
        <v>#REF!</v>
      </c>
      <c r="M48" s="553"/>
      <c r="N48" s="553" t="s">
        <v>10</v>
      </c>
      <c r="O48" s="436" t="e">
        <f>O50+O51+O52</f>
        <v>#REF!</v>
      </c>
      <c r="P48" s="553"/>
      <c r="Q48" s="553" t="s">
        <v>10</v>
      </c>
      <c r="R48" s="436" t="e">
        <f>R50+R51+R52</f>
        <v>#REF!</v>
      </c>
      <c r="S48" s="423"/>
    </row>
    <row r="49" spans="1:20" x14ac:dyDescent="0.25">
      <c r="A49" s="427"/>
      <c r="B49" s="432" t="s">
        <v>805</v>
      </c>
      <c r="C49" s="428"/>
      <c r="D49" s="553"/>
      <c r="E49" s="553"/>
      <c r="F49" s="553"/>
      <c r="G49" s="553"/>
      <c r="H49" s="553"/>
      <c r="I49" s="553"/>
      <c r="J49" s="553"/>
      <c r="K49" s="553"/>
      <c r="L49" s="553"/>
      <c r="M49" s="553"/>
      <c r="N49" s="553"/>
      <c r="O49" s="553"/>
      <c r="P49" s="553"/>
      <c r="Q49" s="553"/>
      <c r="R49" s="553"/>
      <c r="S49" s="423"/>
    </row>
    <row r="50" spans="1:20" ht="24" x14ac:dyDescent="0.25">
      <c r="A50" s="427" t="s">
        <v>806</v>
      </c>
      <c r="B50" s="432" t="s">
        <v>807</v>
      </c>
      <c r="C50" s="428" t="s">
        <v>755</v>
      </c>
      <c r="D50" s="436" t="e">
        <f t="shared" ref="D50:D57" si="2">F50</f>
        <v>#REF!</v>
      </c>
      <c r="E50" s="553" t="s">
        <v>10</v>
      </c>
      <c r="F50" s="555" t="e">
        <f t="shared" ref="F50:F57" si="3">I50+L50+O50+R50</f>
        <v>#REF!</v>
      </c>
      <c r="G50" s="436" t="e">
        <f t="shared" ref="G50:G57" si="4">I50</f>
        <v>#REF!</v>
      </c>
      <c r="H50" s="553" t="s">
        <v>10</v>
      </c>
      <c r="I50" s="436" t="e">
        <f>'Додаток 3'!L16+#REF!+#REF!+#REF!+#REF!+#REF!+#REF!</f>
        <v>#REF!</v>
      </c>
      <c r="J50" s="436" t="e">
        <f t="shared" ref="J50:J57" si="5">L50</f>
        <v>#REF!</v>
      </c>
      <c r="K50" s="553" t="s">
        <v>10</v>
      </c>
      <c r="L50" s="436" t="e">
        <f>'Додаток 3'!P16+#REF!+#REF!+#REF!+#REF!+#REF!/#REF!*#REF!+#REF!/#REF!*#REF!</f>
        <v>#REF!</v>
      </c>
      <c r="M50" s="436" t="e">
        <f t="shared" ref="M50:M57" si="6">O50</f>
        <v>#REF!</v>
      </c>
      <c r="N50" s="553" t="s">
        <v>10</v>
      </c>
      <c r="O50" s="436" t="e">
        <f>'Додаток 3'!T16+#REF!+#REF!+#REF!+#REF!+#REF!/#REF!*#REF!+#REF!/#REF!*#REF!</f>
        <v>#REF!</v>
      </c>
      <c r="P50" s="436" t="e">
        <f t="shared" ref="P50:P57" si="7">R50</f>
        <v>#REF!</v>
      </c>
      <c r="Q50" s="553" t="s">
        <v>10</v>
      </c>
      <c r="R50" s="436" t="e">
        <f>'Додаток 3'!X16+#REF!+#REF!+#REF!+#REF!+#REF!/#REF!*#REF!+#REF!/#REF!*#REF!</f>
        <v>#REF!</v>
      </c>
      <c r="S50" s="456" t="e">
        <f>'Додаток 3'!H16+#REF!+#REF!+#REF!+#REF!+#REF!</f>
        <v>#REF!</v>
      </c>
      <c r="T50" s="457" t="e">
        <f>F50-S50</f>
        <v>#REF!</v>
      </c>
    </row>
    <row r="51" spans="1:20" ht="36" x14ac:dyDescent="0.25">
      <c r="A51" s="427" t="s">
        <v>808</v>
      </c>
      <c r="B51" s="432" t="s">
        <v>809</v>
      </c>
      <c r="C51" s="428" t="s">
        <v>755</v>
      </c>
      <c r="D51" s="436" t="e">
        <f t="shared" si="2"/>
        <v>#REF!</v>
      </c>
      <c r="E51" s="553" t="s">
        <v>10</v>
      </c>
      <c r="F51" s="555" t="e">
        <f t="shared" si="3"/>
        <v>#REF!</v>
      </c>
      <c r="G51" s="436" t="e">
        <f t="shared" si="4"/>
        <v>#REF!</v>
      </c>
      <c r="H51" s="553" t="s">
        <v>10</v>
      </c>
      <c r="I51" s="436" t="e">
        <f>'Додаток 3'!L17+#REF!+#REF!+#REF!+#REF!+#REF!+#REF!</f>
        <v>#REF!</v>
      </c>
      <c r="J51" s="436" t="e">
        <f t="shared" si="5"/>
        <v>#REF!</v>
      </c>
      <c r="K51" s="553" t="s">
        <v>10</v>
      </c>
      <c r="L51" s="436" t="e">
        <f>'Додаток 3'!P17+#REF!+#REF!+#REF!+#REF!+#REF!/#REF!*#REF!+#REF!/#REF!*#REF!</f>
        <v>#REF!</v>
      </c>
      <c r="M51" s="436" t="e">
        <f t="shared" si="6"/>
        <v>#REF!</v>
      </c>
      <c r="N51" s="553" t="s">
        <v>10</v>
      </c>
      <c r="O51" s="436" t="e">
        <f>'Додаток 3'!T17+#REF!+#REF!+#REF!+#REF!+#REF!/#REF!*#REF!+#REF!/#REF!*#REF!</f>
        <v>#REF!</v>
      </c>
      <c r="P51" s="436" t="e">
        <f t="shared" si="7"/>
        <v>#REF!</v>
      </c>
      <c r="Q51" s="553" t="s">
        <v>10</v>
      </c>
      <c r="R51" s="436" t="e">
        <f>'Додаток 3'!X17+#REF!+#REF!+#REF!+#REF!+#REF!/#REF!*#REF!+#REF!/#REF!*#REF!</f>
        <v>#REF!</v>
      </c>
      <c r="S51" s="456" t="e">
        <f>'Додаток 3'!H17+#REF!+#REF!+#REF!+#REF!+#REF!</f>
        <v>#REF!</v>
      </c>
      <c r="T51" s="457" t="e">
        <f>F51-S51</f>
        <v>#REF!</v>
      </c>
    </row>
    <row r="52" spans="1:20" x14ac:dyDescent="0.25">
      <c r="A52" s="427" t="s">
        <v>810</v>
      </c>
      <c r="B52" s="432" t="s">
        <v>16</v>
      </c>
      <c r="C52" s="428" t="s">
        <v>755</v>
      </c>
      <c r="D52" s="436" t="e">
        <f t="shared" si="2"/>
        <v>#REF!</v>
      </c>
      <c r="E52" s="553" t="s">
        <v>10</v>
      </c>
      <c r="F52" s="555" t="e">
        <f t="shared" si="3"/>
        <v>#REF!</v>
      </c>
      <c r="G52" s="436" t="e">
        <f t="shared" si="4"/>
        <v>#REF!</v>
      </c>
      <c r="H52" s="553" t="s">
        <v>10</v>
      </c>
      <c r="I52" s="436" t="e">
        <f>'Додаток 3'!L19+#REF!+#REF!+#REF!+#REF!+#REF!+#REF!</f>
        <v>#REF!</v>
      </c>
      <c r="J52" s="436" t="e">
        <f t="shared" si="5"/>
        <v>#REF!</v>
      </c>
      <c r="K52" s="553" t="s">
        <v>10</v>
      </c>
      <c r="L52" s="436" t="e">
        <f>#REF!/#REF!*#REF!+#REF!/#REF!*#REF!+'Додаток 3'!P19+#REF!+#REF!+#REF!+#REF!+#REF!/#REF!*#REF!+#REF!/#REF!*#REF!</f>
        <v>#REF!</v>
      </c>
      <c r="M52" s="436" t="e">
        <f t="shared" si="6"/>
        <v>#REF!</v>
      </c>
      <c r="N52" s="553" t="s">
        <v>10</v>
      </c>
      <c r="O52" s="436" t="e">
        <f>#REF!/#REF!*#REF!+#REF!/#REF!*#REF!+'Додаток 3'!T19+#REF!+#REF!+#REF!+#REF!+#REF!/#REF!*#REF!+#REF!/#REF!*#REF!</f>
        <v>#REF!</v>
      </c>
      <c r="P52" s="436" t="e">
        <f t="shared" si="7"/>
        <v>#REF!</v>
      </c>
      <c r="Q52" s="553" t="s">
        <v>10</v>
      </c>
      <c r="R52" s="436" t="e">
        <f>#REF!/#REF!*#REF!+#REF!/#REF!*#REF!+'Додаток 3'!X19+#REF!+#REF!+#REF!+#REF!+#REF!/#REF!*#REF!+#REF!/#REF!*#REF!</f>
        <v>#REF!</v>
      </c>
      <c r="S52" s="456" t="e">
        <f>'Додаток 3'!H19+#REF!+#REF!+#REF!+#REF!+#REF!</f>
        <v>#REF!</v>
      </c>
      <c r="T52" s="457" t="e">
        <f>F52-S52</f>
        <v>#REF!</v>
      </c>
    </row>
    <row r="53" spans="1:20" x14ac:dyDescent="0.25">
      <c r="A53" s="427" t="s">
        <v>59</v>
      </c>
      <c r="B53" s="432" t="s">
        <v>811</v>
      </c>
      <c r="C53" s="428" t="s">
        <v>755</v>
      </c>
      <c r="D53" s="436" t="e">
        <f t="shared" si="2"/>
        <v>#REF!</v>
      </c>
      <c r="E53" s="553" t="s">
        <v>763</v>
      </c>
      <c r="F53" s="555" t="e">
        <f t="shared" si="3"/>
        <v>#REF!</v>
      </c>
      <c r="G53" s="436" t="e">
        <f t="shared" si="4"/>
        <v>#REF!</v>
      </c>
      <c r="H53" s="553" t="s">
        <v>763</v>
      </c>
      <c r="I53" s="436" t="e">
        <f>'Додаток 3'!L21+#REF!+#REF!+#REF!+#REF!+#REF!+#REF!</f>
        <v>#REF!</v>
      </c>
      <c r="J53" s="436" t="e">
        <f t="shared" si="5"/>
        <v>#REF!</v>
      </c>
      <c r="K53" s="553" t="s">
        <v>10</v>
      </c>
      <c r="L53" s="436" t="e">
        <f>'Додаток 3'!P21+#REF!+#REF!+#REF!+#REF!+#REF!/#REF!*#REF!+#REF!/#REF!*#REF!</f>
        <v>#REF!</v>
      </c>
      <c r="M53" s="436" t="e">
        <f t="shared" si="6"/>
        <v>#REF!</v>
      </c>
      <c r="N53" s="553" t="s">
        <v>10</v>
      </c>
      <c r="O53" s="436" t="e">
        <f>'Додаток 3'!T21+#REF!+#REF!+#REF!+#REF!+#REF!/#REF!*#REF!+#REF!/#REF!*#REF!</f>
        <v>#REF!</v>
      </c>
      <c r="P53" s="436" t="e">
        <f t="shared" si="7"/>
        <v>#REF!</v>
      </c>
      <c r="Q53" s="553" t="s">
        <v>10</v>
      </c>
      <c r="R53" s="436" t="e">
        <f>'Додаток 3'!X21+#REF!+#REF!+#REF!/#REF!*#REF!+#REF!/#REF!*#REF!</f>
        <v>#REF!</v>
      </c>
      <c r="S53" s="456" t="e">
        <f>'Додаток 3'!H21+#REF!+#REF!+#REF!+#REF!+#REF!</f>
        <v>#REF!</v>
      </c>
      <c r="T53" s="457" t="e">
        <f>F53-S53</f>
        <v>#REF!</v>
      </c>
    </row>
    <row r="54" spans="1:20" x14ac:dyDescent="0.25">
      <c r="A54" s="429" t="s">
        <v>544</v>
      </c>
      <c r="B54" s="430" t="s">
        <v>812</v>
      </c>
      <c r="C54" s="428" t="s">
        <v>68</v>
      </c>
      <c r="D54" s="436" t="e">
        <f t="shared" si="2"/>
        <v>#REF!</v>
      </c>
      <c r="E54" s="553" t="s">
        <v>763</v>
      </c>
      <c r="F54" s="555" t="e">
        <f t="shared" si="3"/>
        <v>#REF!</v>
      </c>
      <c r="G54" s="436" t="e">
        <f t="shared" si="4"/>
        <v>#REF!</v>
      </c>
      <c r="H54" s="553" t="s">
        <v>763</v>
      </c>
      <c r="I54" s="436" t="e">
        <f>'Додаток 3'!L26+#REF!+#REF!+#REF!+#REF!+#REF!+#REF!</f>
        <v>#REF!</v>
      </c>
      <c r="J54" s="436" t="e">
        <f t="shared" si="5"/>
        <v>#REF!</v>
      </c>
      <c r="K54" s="553" t="s">
        <v>763</v>
      </c>
      <c r="L54" s="556" t="e">
        <f>'Додаток 3'!P26+#REF!+#REF!+#REF!+#REF!+#REF!/#REF!*#REF!+#REF!/#REF!*#REF!</f>
        <v>#REF!</v>
      </c>
      <c r="M54" s="436" t="e">
        <f t="shared" si="6"/>
        <v>#REF!</v>
      </c>
      <c r="N54" s="553" t="s">
        <v>10</v>
      </c>
      <c r="O54" s="556" t="e">
        <f>'Додаток 3'!T26+#REF!+#REF!+#REF!+#REF!+#REF!/#REF!*#REF!+#REF!/#REF!*#REF!</f>
        <v>#REF!</v>
      </c>
      <c r="P54" s="436" t="e">
        <f t="shared" si="7"/>
        <v>#REF!</v>
      </c>
      <c r="Q54" s="553" t="s">
        <v>763</v>
      </c>
      <c r="R54" s="554" t="e">
        <f>'Додаток 3'!X26+#REF!+#REF!+#REF!/#REF!*#REF!+#REF!/#REF!*#REF!</f>
        <v>#REF!</v>
      </c>
      <c r="S54" s="456" t="e">
        <f>'Додаток 3'!H26+#REF!+#REF!+#REF!+#REF!+#REF!</f>
        <v>#REF!</v>
      </c>
      <c r="T54" s="457" t="e">
        <f>F54-S54</f>
        <v>#REF!</v>
      </c>
    </row>
    <row r="55" spans="1:20" x14ac:dyDescent="0.25">
      <c r="A55" s="429" t="s">
        <v>533</v>
      </c>
      <c r="B55" s="430" t="s">
        <v>813</v>
      </c>
      <c r="C55" s="428" t="s">
        <v>68</v>
      </c>
      <c r="D55" s="436">
        <f t="shared" si="2"/>
        <v>0</v>
      </c>
      <c r="E55" s="553" t="s">
        <v>763</v>
      </c>
      <c r="F55" s="555">
        <f t="shared" si="3"/>
        <v>0</v>
      </c>
      <c r="G55" s="556">
        <f t="shared" si="4"/>
        <v>0</v>
      </c>
      <c r="H55" s="553" t="s">
        <v>763</v>
      </c>
      <c r="I55" s="556">
        <v>0</v>
      </c>
      <c r="J55" s="556">
        <f t="shared" si="5"/>
        <v>0</v>
      </c>
      <c r="K55" s="553" t="s">
        <v>763</v>
      </c>
      <c r="L55" s="556">
        <v>0</v>
      </c>
      <c r="M55" s="556">
        <f t="shared" si="6"/>
        <v>0</v>
      </c>
      <c r="N55" s="553" t="s">
        <v>763</v>
      </c>
      <c r="O55" s="556">
        <v>0</v>
      </c>
      <c r="P55" s="556">
        <f t="shared" si="7"/>
        <v>0</v>
      </c>
      <c r="Q55" s="553" t="s">
        <v>763</v>
      </c>
      <c r="R55" s="556">
        <v>0</v>
      </c>
      <c r="S55" s="423"/>
      <c r="T55" s="457"/>
    </row>
    <row r="56" spans="1:20" x14ac:dyDescent="0.25">
      <c r="A56" s="429" t="s">
        <v>545</v>
      </c>
      <c r="B56" s="430" t="s">
        <v>814</v>
      </c>
      <c r="C56" s="428" t="s">
        <v>68</v>
      </c>
      <c r="D56" s="436">
        <f t="shared" si="2"/>
        <v>0</v>
      </c>
      <c r="E56" s="553" t="s">
        <v>763</v>
      </c>
      <c r="F56" s="555">
        <f t="shared" si="3"/>
        <v>0</v>
      </c>
      <c r="G56" s="556">
        <f t="shared" si="4"/>
        <v>0</v>
      </c>
      <c r="H56" s="553" t="s">
        <v>763</v>
      </c>
      <c r="I56" s="556">
        <v>0</v>
      </c>
      <c r="J56" s="556">
        <f t="shared" si="5"/>
        <v>0</v>
      </c>
      <c r="K56" s="553" t="s">
        <v>763</v>
      </c>
      <c r="L56" s="556">
        <v>0</v>
      </c>
      <c r="M56" s="556">
        <f t="shared" si="6"/>
        <v>0</v>
      </c>
      <c r="N56" s="553" t="s">
        <v>763</v>
      </c>
      <c r="O56" s="556">
        <v>0</v>
      </c>
      <c r="P56" s="556">
        <f t="shared" si="7"/>
        <v>0</v>
      </c>
      <c r="Q56" s="553" t="s">
        <v>763</v>
      </c>
      <c r="R56" s="556">
        <v>0</v>
      </c>
      <c r="S56" s="423"/>
      <c r="T56" s="457"/>
    </row>
    <row r="57" spans="1:20" x14ac:dyDescent="0.25">
      <c r="A57" s="429" t="s">
        <v>546</v>
      </c>
      <c r="B57" s="430" t="s">
        <v>815</v>
      </c>
      <c r="C57" s="428" t="s">
        <v>68</v>
      </c>
      <c r="D57" s="436" t="e">
        <f t="shared" si="2"/>
        <v>#REF!</v>
      </c>
      <c r="E57" s="553" t="s">
        <v>763</v>
      </c>
      <c r="F57" s="555" t="e">
        <f t="shared" si="3"/>
        <v>#REF!</v>
      </c>
      <c r="G57" s="436" t="e">
        <f t="shared" si="4"/>
        <v>#REF!</v>
      </c>
      <c r="H57" s="553" t="s">
        <v>763</v>
      </c>
      <c r="I57" s="436" t="e">
        <f>'Додаток 3'!L55+#REF!+#REF!+#REF!+#REF!+#REF!+#REF!</f>
        <v>#REF!</v>
      </c>
      <c r="J57" s="556" t="e">
        <f t="shared" si="5"/>
        <v>#REF!</v>
      </c>
      <c r="K57" s="553" t="s">
        <v>763</v>
      </c>
      <c r="L57" s="436" t="e">
        <f>'Додаток 3'!P55+#REF!+#REF!+#REF!+#REF!</f>
        <v>#REF!</v>
      </c>
      <c r="M57" s="556" t="e">
        <f t="shared" si="6"/>
        <v>#REF!</v>
      </c>
      <c r="N57" s="553" t="s">
        <v>10</v>
      </c>
      <c r="O57" s="436" t="e">
        <f>'Додаток 3'!T55+#REF!+#REF!+#REF!+#REF!</f>
        <v>#REF!</v>
      </c>
      <c r="P57" s="556" t="e">
        <f t="shared" si="7"/>
        <v>#REF!</v>
      </c>
      <c r="Q57" s="553" t="s">
        <v>763</v>
      </c>
      <c r="R57" s="555" t="e">
        <f>'Додаток 3'!X55+#REF!+#REF!+#REF!+#REF!</f>
        <v>#REF!</v>
      </c>
      <c r="S57" s="456" t="e">
        <f>'Додаток 3'!H55+#REF!+#REF!+#REF!+#REF!</f>
        <v>#REF!</v>
      </c>
      <c r="T57" s="457" t="e">
        <f>F57-S57</f>
        <v>#REF!</v>
      </c>
    </row>
    <row r="58" spans="1:20" ht="36" x14ac:dyDescent="0.25">
      <c r="A58" s="429" t="s">
        <v>547</v>
      </c>
      <c r="B58" s="430" t="s">
        <v>816</v>
      </c>
      <c r="C58" s="428" t="s">
        <v>68</v>
      </c>
      <c r="D58" s="559" t="e">
        <f>D25+D54+D55+D56</f>
        <v>#REF!</v>
      </c>
      <c r="E58" s="559" t="e">
        <f>E25</f>
        <v>#REF!</v>
      </c>
      <c r="F58" s="559" t="e">
        <f t="shared" ref="F58:R58" si="8">F25+F54+F55+F56</f>
        <v>#REF!</v>
      </c>
      <c r="G58" s="559" t="e">
        <f t="shared" si="8"/>
        <v>#REF!</v>
      </c>
      <c r="H58" s="559" t="e">
        <f>H25</f>
        <v>#REF!</v>
      </c>
      <c r="I58" s="559" t="e">
        <f t="shared" si="8"/>
        <v>#REF!</v>
      </c>
      <c r="J58" s="559" t="e">
        <f t="shared" si="8"/>
        <v>#REF!</v>
      </c>
      <c r="K58" s="559" t="e">
        <f>K25</f>
        <v>#REF!</v>
      </c>
      <c r="L58" s="559" t="e">
        <f t="shared" si="8"/>
        <v>#REF!</v>
      </c>
      <c r="M58" s="559" t="e">
        <f t="shared" si="8"/>
        <v>#REF!</v>
      </c>
      <c r="N58" s="559" t="e">
        <f>N25</f>
        <v>#REF!</v>
      </c>
      <c r="O58" s="559" t="e">
        <f t="shared" si="8"/>
        <v>#REF!</v>
      </c>
      <c r="P58" s="559" t="e">
        <f t="shared" si="8"/>
        <v>#REF!</v>
      </c>
      <c r="Q58" s="559" t="e">
        <f>Q25</f>
        <v>#REF!</v>
      </c>
      <c r="R58" s="559" t="e">
        <f t="shared" si="8"/>
        <v>#REF!</v>
      </c>
      <c r="S58" s="423"/>
    </row>
    <row r="59" spans="1:20" ht="24" x14ac:dyDescent="0.25">
      <c r="A59" s="429" t="s">
        <v>548</v>
      </c>
      <c r="B59" s="430" t="s">
        <v>817</v>
      </c>
      <c r="C59" s="428" t="s">
        <v>68</v>
      </c>
      <c r="D59" s="436" t="e">
        <f>D58+D57</f>
        <v>#REF!</v>
      </c>
      <c r="E59" s="436" t="e">
        <f>E58</f>
        <v>#REF!</v>
      </c>
      <c r="F59" s="436" t="e">
        <f t="shared" ref="F59:R59" si="9">F58+F57</f>
        <v>#REF!</v>
      </c>
      <c r="G59" s="436" t="e">
        <f t="shared" si="9"/>
        <v>#REF!</v>
      </c>
      <c r="H59" s="436" t="e">
        <f>H58</f>
        <v>#REF!</v>
      </c>
      <c r="I59" s="436" t="e">
        <f t="shared" si="9"/>
        <v>#REF!</v>
      </c>
      <c r="J59" s="436" t="e">
        <f t="shared" si="9"/>
        <v>#REF!</v>
      </c>
      <c r="K59" s="436" t="e">
        <f>K58</f>
        <v>#REF!</v>
      </c>
      <c r="L59" s="436" t="e">
        <f t="shared" si="9"/>
        <v>#REF!</v>
      </c>
      <c r="M59" s="436" t="e">
        <f t="shared" si="9"/>
        <v>#REF!</v>
      </c>
      <c r="N59" s="436" t="e">
        <f>N58</f>
        <v>#REF!</v>
      </c>
      <c r="O59" s="436" t="e">
        <f t="shared" si="9"/>
        <v>#REF!</v>
      </c>
      <c r="P59" s="436" t="e">
        <f t="shared" si="9"/>
        <v>#REF!</v>
      </c>
      <c r="Q59" s="436" t="e">
        <f>Q58</f>
        <v>#REF!</v>
      </c>
      <c r="R59" s="436" t="e">
        <f t="shared" si="9"/>
        <v>#REF!</v>
      </c>
      <c r="S59" s="423"/>
    </row>
    <row r="60" spans="1:20" x14ac:dyDescent="0.25">
      <c r="A60" s="429" t="s">
        <v>549</v>
      </c>
      <c r="B60" s="430" t="s">
        <v>818</v>
      </c>
      <c r="C60" s="428" t="s">
        <v>68</v>
      </c>
      <c r="D60" s="555">
        <f>G60+J60+M60+P60</f>
        <v>0</v>
      </c>
      <c r="E60" s="431" t="s">
        <v>10</v>
      </c>
      <c r="F60" s="555">
        <f>I60+L60+O60+R60</f>
        <v>0</v>
      </c>
      <c r="G60" s="556">
        <f>I60</f>
        <v>0</v>
      </c>
      <c r="H60" s="458" t="s">
        <v>10</v>
      </c>
      <c r="I60" s="458">
        <v>0</v>
      </c>
      <c r="J60" s="556">
        <f>L60</f>
        <v>0</v>
      </c>
      <c r="K60" s="458" t="s">
        <v>10</v>
      </c>
      <c r="L60" s="458">
        <v>0</v>
      </c>
      <c r="M60" s="556">
        <f>O60</f>
        <v>0</v>
      </c>
      <c r="N60" s="458" t="s">
        <v>10</v>
      </c>
      <c r="O60" s="458">
        <v>0</v>
      </c>
      <c r="P60" s="556">
        <f>R60</f>
        <v>0</v>
      </c>
      <c r="Q60" s="458" t="s">
        <v>10</v>
      </c>
      <c r="R60" s="458">
        <v>0</v>
      </c>
      <c r="S60" s="423"/>
    </row>
    <row r="61" spans="1:20" ht="24" x14ac:dyDescent="0.25">
      <c r="A61" s="429" t="s">
        <v>550</v>
      </c>
      <c r="B61" s="430" t="s">
        <v>819</v>
      </c>
      <c r="C61" s="428" t="s">
        <v>820</v>
      </c>
      <c r="D61" s="555" t="e">
        <f>(D59+D60)/D10*1000</f>
        <v>#REF!</v>
      </c>
      <c r="E61" s="559" t="e">
        <f>(E59)/E10*1000</f>
        <v>#REF!</v>
      </c>
      <c r="F61" s="559" t="s">
        <v>10</v>
      </c>
      <c r="G61" s="555" t="e">
        <f>(G59+G60)/G10*1000</f>
        <v>#REF!</v>
      </c>
      <c r="H61" s="559" t="e">
        <f>(H59)/H10*1000</f>
        <v>#REF!</v>
      </c>
      <c r="I61" s="559" t="s">
        <v>10</v>
      </c>
      <c r="J61" s="555" t="e">
        <f>(J59+J60)/J10*1000</f>
        <v>#REF!</v>
      </c>
      <c r="K61" s="559" t="e">
        <f>(K59)/K10*1000</f>
        <v>#REF!</v>
      </c>
      <c r="L61" s="559" t="s">
        <v>10</v>
      </c>
      <c r="M61" s="555" t="e">
        <f>(M59+M60)/M10*1000</f>
        <v>#REF!</v>
      </c>
      <c r="N61" s="559" t="e">
        <f>(N59)/N10*1000</f>
        <v>#REF!</v>
      </c>
      <c r="O61" s="559" t="s">
        <v>10</v>
      </c>
      <c r="P61" s="555" t="e">
        <f>(P59+P60)/P10*1000</f>
        <v>#REF!</v>
      </c>
      <c r="Q61" s="559" t="e">
        <f>(Q59)/Q10*1000</f>
        <v>#REF!</v>
      </c>
      <c r="R61" s="559" t="s">
        <v>10</v>
      </c>
      <c r="S61" s="423"/>
    </row>
    <row r="62" spans="1:20" x14ac:dyDescent="0.25">
      <c r="A62" s="429" t="s">
        <v>559</v>
      </c>
      <c r="B62" s="430" t="s">
        <v>821</v>
      </c>
      <c r="C62" s="428" t="s">
        <v>606</v>
      </c>
      <c r="D62" s="436" t="e">
        <f>F62</f>
        <v>#REF!</v>
      </c>
      <c r="E62" s="553" t="s">
        <v>10</v>
      </c>
      <c r="F62" s="436" t="e">
        <f>I62+L62+O62+R62</f>
        <v>#REF!</v>
      </c>
      <c r="G62" s="436" t="e">
        <f>I62</f>
        <v>#REF!</v>
      </c>
      <c r="H62" s="553" t="s">
        <v>10</v>
      </c>
      <c r="I62" s="436" t="e">
        <f>'Додаток 3'!L58+#REF!+#REF!+#REF!+#REF!+#REF!+#REF!</f>
        <v>#REF!</v>
      </c>
      <c r="J62" s="436" t="e">
        <f>L62</f>
        <v>#REF!</v>
      </c>
      <c r="K62" s="553" t="s">
        <v>10</v>
      </c>
      <c r="L62" s="436" t="e">
        <f>'Додаток 3'!P58+#REF!+#REF!+#REF!+#REF!+#REF!+#REF!</f>
        <v>#REF!</v>
      </c>
      <c r="M62" s="436" t="e">
        <f>O62</f>
        <v>#REF!</v>
      </c>
      <c r="N62" s="553" t="s">
        <v>10</v>
      </c>
      <c r="O62" s="436" t="e">
        <f>'Додаток 3'!T58+#REF!+#REF!+#REF!+#REF!</f>
        <v>#REF!</v>
      </c>
      <c r="P62" s="436" t="e">
        <f>R62</f>
        <v>#REF!</v>
      </c>
      <c r="Q62" s="553" t="s">
        <v>10</v>
      </c>
      <c r="R62" s="436" t="e">
        <f>'Додаток 3'!X58+#REF!+#REF!+#REF!+#REF!</f>
        <v>#REF!</v>
      </c>
      <c r="S62" s="423"/>
    </row>
    <row r="63" spans="1:20" ht="24" x14ac:dyDescent="0.25">
      <c r="A63" s="429" t="s">
        <v>560</v>
      </c>
      <c r="B63" s="430" t="s">
        <v>822</v>
      </c>
      <c r="C63" s="428" t="s">
        <v>606</v>
      </c>
      <c r="D63" s="436" t="e">
        <f>D59+D60+D62</f>
        <v>#REF!</v>
      </c>
      <c r="E63" s="436" t="e">
        <f>E59</f>
        <v>#REF!</v>
      </c>
      <c r="F63" s="436" t="e">
        <f>F59+F60+F62</f>
        <v>#REF!</v>
      </c>
      <c r="G63" s="436" t="e">
        <f>G59+G60+G62</f>
        <v>#REF!</v>
      </c>
      <c r="H63" s="436" t="e">
        <f>H59</f>
        <v>#REF!</v>
      </c>
      <c r="I63" s="436" t="e">
        <f>I59+I60+I62</f>
        <v>#REF!</v>
      </c>
      <c r="J63" s="436" t="e">
        <f>J59+J60+J62</f>
        <v>#REF!</v>
      </c>
      <c r="K63" s="436" t="e">
        <f>K59</f>
        <v>#REF!</v>
      </c>
      <c r="L63" s="436" t="e">
        <f>L59+L60+L62</f>
        <v>#REF!</v>
      </c>
      <c r="M63" s="436" t="e">
        <f>M59+M60+M62</f>
        <v>#REF!</v>
      </c>
      <c r="N63" s="436" t="e">
        <f>N59</f>
        <v>#REF!</v>
      </c>
      <c r="O63" s="436" t="e">
        <f>O59+O60+O62</f>
        <v>#REF!</v>
      </c>
      <c r="P63" s="436" t="e">
        <f>P59+P60+P62</f>
        <v>#REF!</v>
      </c>
      <c r="Q63" s="436" t="e">
        <f>Q59</f>
        <v>#REF!</v>
      </c>
      <c r="R63" s="436" t="e">
        <f>R59+R60+R62</f>
        <v>#REF!</v>
      </c>
      <c r="S63" s="423"/>
    </row>
    <row r="64" spans="1:20" s="573" customFormat="1" ht="36" x14ac:dyDescent="0.25">
      <c r="A64" s="567" t="s">
        <v>561</v>
      </c>
      <c r="B64" s="568" t="s">
        <v>967</v>
      </c>
      <c r="C64" s="569" t="s">
        <v>820</v>
      </c>
      <c r="D64" s="570" t="e">
        <f>D63/D10*1000</f>
        <v>#REF!</v>
      </c>
      <c r="E64" s="571" t="s">
        <v>763</v>
      </c>
      <c r="F64" s="571" t="s">
        <v>763</v>
      </c>
      <c r="G64" s="570" t="e">
        <f>G63/G10*1000</f>
        <v>#REF!</v>
      </c>
      <c r="H64" s="571" t="s">
        <v>763</v>
      </c>
      <c r="I64" s="571" t="s">
        <v>763</v>
      </c>
      <c r="J64" s="570" t="e">
        <f>J63/J10*1000</f>
        <v>#REF!</v>
      </c>
      <c r="K64" s="571" t="s">
        <v>763</v>
      </c>
      <c r="L64" s="571" t="s">
        <v>763</v>
      </c>
      <c r="M64" s="570" t="e">
        <f>M63/M10*1000</f>
        <v>#REF!</v>
      </c>
      <c r="N64" s="571" t="s">
        <v>10</v>
      </c>
      <c r="O64" s="571" t="s">
        <v>10</v>
      </c>
      <c r="P64" s="570" t="e">
        <f>P63/P10*1000</f>
        <v>#REF!</v>
      </c>
      <c r="Q64" s="571" t="s">
        <v>763</v>
      </c>
      <c r="R64" s="571" t="s">
        <v>763</v>
      </c>
      <c r="S64" s="572"/>
    </row>
    <row r="65" spans="1:19" s="573" customFormat="1" ht="36" x14ac:dyDescent="0.25">
      <c r="A65" s="567" t="s">
        <v>562</v>
      </c>
      <c r="B65" s="568" t="s">
        <v>824</v>
      </c>
      <c r="C65" s="569" t="s">
        <v>820</v>
      </c>
      <c r="D65" s="570" t="e">
        <f>D64*1.2</f>
        <v>#REF!</v>
      </c>
      <c r="E65" s="571" t="s">
        <v>763</v>
      </c>
      <c r="F65" s="571" t="s">
        <v>763</v>
      </c>
      <c r="G65" s="570" t="e">
        <f>G64*1.2</f>
        <v>#REF!</v>
      </c>
      <c r="H65" s="571" t="s">
        <v>763</v>
      </c>
      <c r="I65" s="571" t="s">
        <v>763</v>
      </c>
      <c r="J65" s="570" t="e">
        <f>J64*1.2</f>
        <v>#REF!</v>
      </c>
      <c r="K65" s="571" t="s">
        <v>763</v>
      </c>
      <c r="L65" s="571" t="s">
        <v>763</v>
      </c>
      <c r="M65" s="570" t="e">
        <f>M64*1.2</f>
        <v>#REF!</v>
      </c>
      <c r="N65" s="571" t="s">
        <v>10</v>
      </c>
      <c r="O65" s="571" t="s">
        <v>10</v>
      </c>
      <c r="P65" s="570" t="e">
        <f>P64*1.2</f>
        <v>#REF!</v>
      </c>
      <c r="Q65" s="571" t="s">
        <v>763</v>
      </c>
      <c r="R65" s="571" t="s">
        <v>763</v>
      </c>
      <c r="S65" s="572"/>
    </row>
    <row r="66" spans="1:19" s="573" customFormat="1" ht="36" x14ac:dyDescent="0.25">
      <c r="A66" s="567" t="s">
        <v>825</v>
      </c>
      <c r="B66" s="568" t="s">
        <v>826</v>
      </c>
      <c r="C66" s="569" t="s">
        <v>765</v>
      </c>
      <c r="D66" s="571" t="s">
        <v>10</v>
      </c>
      <c r="E66" s="574" t="e">
        <f>E67</f>
        <v>#REF!</v>
      </c>
      <c r="F66" s="574" t="e">
        <f>F68</f>
        <v>#REF!</v>
      </c>
      <c r="G66" s="571" t="s">
        <v>10</v>
      </c>
      <c r="H66" s="574" t="e">
        <f>H67</f>
        <v>#REF!</v>
      </c>
      <c r="I66" s="574" t="e">
        <f>I68</f>
        <v>#REF!</v>
      </c>
      <c r="J66" s="571" t="s">
        <v>10</v>
      </c>
      <c r="K66" s="574" t="e">
        <f>K67</f>
        <v>#REF!</v>
      </c>
      <c r="L66" s="574" t="e">
        <f>L68</f>
        <v>#REF!</v>
      </c>
      <c r="M66" s="571" t="s">
        <v>10</v>
      </c>
      <c r="N66" s="574" t="e">
        <f>N67</f>
        <v>#REF!</v>
      </c>
      <c r="O66" s="574" t="e">
        <f>O68</f>
        <v>#REF!</v>
      </c>
      <c r="P66" s="571" t="s">
        <v>10</v>
      </c>
      <c r="Q66" s="574" t="e">
        <f>Q67</f>
        <v>#REF!</v>
      </c>
      <c r="R66" s="574" t="e">
        <f>R68</f>
        <v>#REF!</v>
      </c>
      <c r="S66" s="572"/>
    </row>
    <row r="67" spans="1:19" s="573" customFormat="1" x14ac:dyDescent="0.25">
      <c r="A67" s="575" t="s">
        <v>827</v>
      </c>
      <c r="B67" s="576" t="s">
        <v>828</v>
      </c>
      <c r="C67" s="569" t="s">
        <v>820</v>
      </c>
      <c r="D67" s="574" t="e">
        <f>E67</f>
        <v>#REF!</v>
      </c>
      <c r="E67" s="574" t="e">
        <f>E63/E10*1000</f>
        <v>#REF!</v>
      </c>
      <c r="F67" s="571" t="s">
        <v>763</v>
      </c>
      <c r="G67" s="574" t="e">
        <f>H67</f>
        <v>#REF!</v>
      </c>
      <c r="H67" s="574" t="e">
        <f>H63/H10*1000</f>
        <v>#REF!</v>
      </c>
      <c r="I67" s="571" t="s">
        <v>763</v>
      </c>
      <c r="J67" s="574" t="e">
        <f>K67</f>
        <v>#REF!</v>
      </c>
      <c r="K67" s="574" t="e">
        <f>K63/K10*1000</f>
        <v>#REF!</v>
      </c>
      <c r="L67" s="571" t="s">
        <v>763</v>
      </c>
      <c r="M67" s="574" t="e">
        <f>N67</f>
        <v>#REF!</v>
      </c>
      <c r="N67" s="574" t="e">
        <f>N63/N10*1000</f>
        <v>#REF!</v>
      </c>
      <c r="O67" s="571" t="s">
        <v>763</v>
      </c>
      <c r="P67" s="574" t="e">
        <f>Q67</f>
        <v>#REF!</v>
      </c>
      <c r="Q67" s="574" t="e">
        <f>Q63/Q10*1000</f>
        <v>#REF!</v>
      </c>
      <c r="R67" s="571" t="s">
        <v>763</v>
      </c>
      <c r="S67" s="572"/>
    </row>
    <row r="68" spans="1:19" s="573" customFormat="1" ht="24" x14ac:dyDescent="0.25">
      <c r="A68" s="575" t="s">
        <v>829</v>
      </c>
      <c r="B68" s="576" t="s">
        <v>830</v>
      </c>
      <c r="C68" s="569" t="s">
        <v>831</v>
      </c>
      <c r="D68" s="574" t="e">
        <f>F68</f>
        <v>#REF!</v>
      </c>
      <c r="E68" s="571" t="s">
        <v>763</v>
      </c>
      <c r="F68" s="574" t="e">
        <f>F63/F11/12*1000</f>
        <v>#REF!</v>
      </c>
      <c r="G68" s="574" t="e">
        <f>I68</f>
        <v>#REF!</v>
      </c>
      <c r="H68" s="571" t="s">
        <v>763</v>
      </c>
      <c r="I68" s="574" t="e">
        <f>I63/I11/12*1000</f>
        <v>#REF!</v>
      </c>
      <c r="J68" s="574" t="e">
        <f>L68</f>
        <v>#REF!</v>
      </c>
      <c r="K68" s="571" t="s">
        <v>763</v>
      </c>
      <c r="L68" s="574" t="e">
        <f>L63/L11/12*1000</f>
        <v>#REF!</v>
      </c>
      <c r="M68" s="574" t="e">
        <f>O68</f>
        <v>#REF!</v>
      </c>
      <c r="N68" s="571" t="s">
        <v>763</v>
      </c>
      <c r="O68" s="574" t="e">
        <f>O63/O11/12*1000</f>
        <v>#REF!</v>
      </c>
      <c r="P68" s="574" t="e">
        <f>R68</f>
        <v>#REF!</v>
      </c>
      <c r="Q68" s="571" t="s">
        <v>763</v>
      </c>
      <c r="R68" s="574" t="e">
        <f>R63/R11/12*1000</f>
        <v>#REF!</v>
      </c>
      <c r="S68" s="572"/>
    </row>
    <row r="69" spans="1:19" s="573" customFormat="1" ht="24" x14ac:dyDescent="0.25">
      <c r="A69" s="567" t="s">
        <v>832</v>
      </c>
      <c r="B69" s="568" t="s">
        <v>833</v>
      </c>
      <c r="C69" s="569" t="s">
        <v>765</v>
      </c>
      <c r="D69" s="574" t="s">
        <v>10</v>
      </c>
      <c r="E69" s="574" t="e">
        <f>E66*1.2</f>
        <v>#REF!</v>
      </c>
      <c r="F69" s="574" t="e">
        <f>F66*1.2</f>
        <v>#REF!</v>
      </c>
      <c r="G69" s="574" t="s">
        <v>10</v>
      </c>
      <c r="H69" s="574" t="e">
        <f>H66*1.2</f>
        <v>#REF!</v>
      </c>
      <c r="I69" s="574" t="e">
        <f>I66*1.2</f>
        <v>#REF!</v>
      </c>
      <c r="J69" s="574" t="s">
        <v>10</v>
      </c>
      <c r="K69" s="574" t="e">
        <f>K66*1.2</f>
        <v>#REF!</v>
      </c>
      <c r="L69" s="574" t="e">
        <f>L66*1.2</f>
        <v>#REF!</v>
      </c>
      <c r="M69" s="574" t="s">
        <v>10</v>
      </c>
      <c r="N69" s="574" t="e">
        <f>N66*1.2</f>
        <v>#REF!</v>
      </c>
      <c r="O69" s="574" t="e">
        <f>O66*1.2</f>
        <v>#REF!</v>
      </c>
      <c r="P69" s="574" t="s">
        <v>10</v>
      </c>
      <c r="Q69" s="574" t="e">
        <f>Q66*1.2</f>
        <v>#REF!</v>
      </c>
      <c r="R69" s="574" t="e">
        <f>R66*1.2</f>
        <v>#REF!</v>
      </c>
      <c r="S69" s="572"/>
    </row>
    <row r="70" spans="1:19" s="573" customFormat="1" x14ac:dyDescent="0.25">
      <c r="A70" s="575" t="s">
        <v>834</v>
      </c>
      <c r="B70" s="576" t="s">
        <v>828</v>
      </c>
      <c r="C70" s="569" t="s">
        <v>94</v>
      </c>
      <c r="D70" s="574" t="e">
        <f>E70</f>
        <v>#REF!</v>
      </c>
      <c r="E70" s="574" t="e">
        <f>E67*1.2</f>
        <v>#REF!</v>
      </c>
      <c r="F70" s="574" t="s">
        <v>763</v>
      </c>
      <c r="G70" s="574" t="e">
        <f>H70</f>
        <v>#REF!</v>
      </c>
      <c r="H70" s="574" t="e">
        <f>H67*1.2</f>
        <v>#REF!</v>
      </c>
      <c r="I70" s="574" t="s">
        <v>763</v>
      </c>
      <c r="J70" s="574" t="e">
        <f>K70</f>
        <v>#REF!</v>
      </c>
      <c r="K70" s="574" t="e">
        <f>K67*1.2</f>
        <v>#REF!</v>
      </c>
      <c r="L70" s="574" t="s">
        <v>763</v>
      </c>
      <c r="M70" s="574" t="e">
        <f>N70</f>
        <v>#REF!</v>
      </c>
      <c r="N70" s="574" t="e">
        <f>N67*1.2</f>
        <v>#REF!</v>
      </c>
      <c r="O70" s="574" t="s">
        <v>763</v>
      </c>
      <c r="P70" s="574" t="e">
        <f>Q70</f>
        <v>#REF!</v>
      </c>
      <c r="Q70" s="574" t="e">
        <f>Q67*1.2</f>
        <v>#REF!</v>
      </c>
      <c r="R70" s="574" t="s">
        <v>763</v>
      </c>
      <c r="S70" s="572"/>
    </row>
    <row r="71" spans="1:19" s="573" customFormat="1" ht="24" x14ac:dyDescent="0.25">
      <c r="A71" s="575" t="s">
        <v>835</v>
      </c>
      <c r="B71" s="576" t="s">
        <v>830</v>
      </c>
      <c r="C71" s="569" t="s">
        <v>831</v>
      </c>
      <c r="D71" s="574" t="e">
        <f>F71</f>
        <v>#REF!</v>
      </c>
      <c r="E71" s="574" t="s">
        <v>763</v>
      </c>
      <c r="F71" s="574" t="e">
        <f>F68*1.2</f>
        <v>#REF!</v>
      </c>
      <c r="G71" s="574" t="e">
        <f>I71</f>
        <v>#REF!</v>
      </c>
      <c r="H71" s="574" t="s">
        <v>763</v>
      </c>
      <c r="I71" s="574" t="e">
        <f>I68*1.2</f>
        <v>#REF!</v>
      </c>
      <c r="J71" s="574" t="e">
        <f>L71</f>
        <v>#REF!</v>
      </c>
      <c r="K71" s="574" t="s">
        <v>763</v>
      </c>
      <c r="L71" s="574" t="e">
        <f>L68*1.2</f>
        <v>#REF!</v>
      </c>
      <c r="M71" s="574" t="e">
        <f>O71</f>
        <v>#REF!</v>
      </c>
      <c r="N71" s="574" t="s">
        <v>763</v>
      </c>
      <c r="O71" s="574" t="e">
        <f>O68*1.2</f>
        <v>#REF!</v>
      </c>
      <c r="P71" s="574" t="e">
        <f>R71</f>
        <v>#REF!</v>
      </c>
      <c r="Q71" s="574" t="s">
        <v>763</v>
      </c>
      <c r="R71" s="574" t="e">
        <f>R68*1.2</f>
        <v>#REF!</v>
      </c>
      <c r="S71" s="572"/>
    </row>
    <row r="72" spans="1:19" hidden="1" x14ac:dyDescent="0.25">
      <c r="A72" s="427"/>
      <c r="B72" s="1109" t="s">
        <v>836</v>
      </c>
      <c r="C72" s="1109"/>
      <c r="D72" s="1109"/>
      <c r="E72" s="1109"/>
      <c r="F72" s="1109"/>
      <c r="G72" s="1109"/>
      <c r="H72" s="1109"/>
      <c r="I72" s="1109"/>
      <c r="J72" s="1109"/>
      <c r="K72" s="1109"/>
      <c r="L72" s="1109"/>
      <c r="M72" s="1109"/>
      <c r="N72" s="1109"/>
      <c r="O72" s="1109"/>
      <c r="P72" s="1109"/>
      <c r="Q72" s="1109"/>
      <c r="R72" s="1109"/>
      <c r="S72" s="423"/>
    </row>
    <row r="73" spans="1:19" ht="36" hidden="1" x14ac:dyDescent="0.25">
      <c r="A73" s="429" t="s">
        <v>837</v>
      </c>
      <c r="B73" s="430" t="s">
        <v>838</v>
      </c>
      <c r="C73" s="428" t="s">
        <v>765</v>
      </c>
      <c r="D73" s="553" t="s">
        <v>765</v>
      </c>
      <c r="E73" s="431" t="s">
        <v>765</v>
      </c>
      <c r="F73" s="431" t="s">
        <v>765</v>
      </c>
      <c r="G73" s="553" t="s">
        <v>765</v>
      </c>
      <c r="H73" s="431" t="s">
        <v>765</v>
      </c>
      <c r="I73" s="431" t="s">
        <v>765</v>
      </c>
      <c r="J73" s="553" t="s">
        <v>765</v>
      </c>
      <c r="K73" s="431" t="s">
        <v>765</v>
      </c>
      <c r="L73" s="431" t="s">
        <v>765</v>
      </c>
      <c r="M73" s="553"/>
      <c r="N73" s="431"/>
      <c r="O73" s="431"/>
      <c r="P73" s="553" t="s">
        <v>765</v>
      </c>
      <c r="Q73" s="431" t="s">
        <v>765</v>
      </c>
      <c r="R73" s="431" t="s">
        <v>765</v>
      </c>
      <c r="S73" s="423"/>
    </row>
    <row r="74" spans="1:19" ht="24" hidden="1" x14ac:dyDescent="0.25">
      <c r="A74" s="427" t="s">
        <v>370</v>
      </c>
      <c r="B74" s="432" t="s">
        <v>839</v>
      </c>
      <c r="C74" s="428" t="s">
        <v>765</v>
      </c>
      <c r="D74" s="553" t="s">
        <v>765</v>
      </c>
      <c r="E74" s="431" t="s">
        <v>765</v>
      </c>
      <c r="F74" s="431" t="s">
        <v>765</v>
      </c>
      <c r="G74" s="553" t="s">
        <v>765</v>
      </c>
      <c r="H74" s="431" t="s">
        <v>765</v>
      </c>
      <c r="I74" s="431" t="s">
        <v>765</v>
      </c>
      <c r="J74" s="553" t="s">
        <v>765</v>
      </c>
      <c r="K74" s="431" t="s">
        <v>765</v>
      </c>
      <c r="L74" s="431" t="s">
        <v>765</v>
      </c>
      <c r="M74" s="553"/>
      <c r="N74" s="431"/>
      <c r="O74" s="431"/>
      <c r="P74" s="553" t="s">
        <v>765</v>
      </c>
      <c r="Q74" s="431" t="s">
        <v>765</v>
      </c>
      <c r="R74" s="431" t="s">
        <v>765</v>
      </c>
      <c r="S74" s="423"/>
    </row>
    <row r="75" spans="1:19" hidden="1" x14ac:dyDescent="0.25">
      <c r="A75" s="427" t="s">
        <v>840</v>
      </c>
      <c r="B75" s="432" t="s">
        <v>747</v>
      </c>
      <c r="C75" s="428" t="s">
        <v>94</v>
      </c>
      <c r="D75" s="553"/>
      <c r="E75" s="431"/>
      <c r="F75" s="431" t="s">
        <v>10</v>
      </c>
      <c r="G75" s="553"/>
      <c r="H75" s="431"/>
      <c r="I75" s="431" t="s">
        <v>10</v>
      </c>
      <c r="J75" s="553"/>
      <c r="K75" s="431"/>
      <c r="L75" s="431" t="s">
        <v>10</v>
      </c>
      <c r="M75" s="553"/>
      <c r="N75" s="431"/>
      <c r="O75" s="431" t="s">
        <v>10</v>
      </c>
      <c r="P75" s="553"/>
      <c r="Q75" s="431"/>
      <c r="R75" s="431" t="s">
        <v>763</v>
      </c>
      <c r="S75" s="423"/>
    </row>
    <row r="76" spans="1:19" ht="24" hidden="1" x14ac:dyDescent="0.25">
      <c r="A76" s="427" t="s">
        <v>841</v>
      </c>
      <c r="B76" s="432" t="s">
        <v>842</v>
      </c>
      <c r="C76" s="428" t="s">
        <v>831</v>
      </c>
      <c r="D76" s="553" t="s">
        <v>765</v>
      </c>
      <c r="E76" s="431" t="s">
        <v>763</v>
      </c>
      <c r="F76" s="435"/>
      <c r="G76" s="553" t="s">
        <v>765</v>
      </c>
      <c r="H76" s="431" t="s">
        <v>763</v>
      </c>
      <c r="I76" s="435"/>
      <c r="J76" s="553"/>
      <c r="K76" s="431" t="s">
        <v>763</v>
      </c>
      <c r="L76" s="435"/>
      <c r="M76" s="553"/>
      <c r="N76" s="431" t="s">
        <v>10</v>
      </c>
      <c r="O76" s="431"/>
      <c r="P76" s="553"/>
      <c r="Q76" s="431" t="s">
        <v>763</v>
      </c>
      <c r="R76" s="435"/>
      <c r="S76" s="423"/>
    </row>
    <row r="77" spans="1:19" ht="24" hidden="1" x14ac:dyDescent="0.25">
      <c r="A77" s="427" t="s">
        <v>371</v>
      </c>
      <c r="B77" s="432" t="s">
        <v>843</v>
      </c>
      <c r="C77" s="428" t="s">
        <v>765</v>
      </c>
      <c r="D77" s="553" t="s">
        <v>765</v>
      </c>
      <c r="E77" s="431" t="s">
        <v>765</v>
      </c>
      <c r="F77" s="431" t="s">
        <v>765</v>
      </c>
      <c r="G77" s="553" t="s">
        <v>765</v>
      </c>
      <c r="H77" s="431" t="s">
        <v>765</v>
      </c>
      <c r="I77" s="431" t="s">
        <v>765</v>
      </c>
      <c r="J77" s="553" t="s">
        <v>765</v>
      </c>
      <c r="K77" s="431" t="s">
        <v>765</v>
      </c>
      <c r="L77" s="431" t="s">
        <v>765</v>
      </c>
      <c r="M77" s="553"/>
      <c r="N77" s="431"/>
      <c r="O77" s="431"/>
      <c r="P77" s="553" t="s">
        <v>765</v>
      </c>
      <c r="Q77" s="431" t="s">
        <v>765</v>
      </c>
      <c r="R77" s="431" t="s">
        <v>765</v>
      </c>
      <c r="S77" s="423"/>
    </row>
    <row r="78" spans="1:19" hidden="1" x14ac:dyDescent="0.25">
      <c r="A78" s="427" t="s">
        <v>844</v>
      </c>
      <c r="B78" s="432" t="s">
        <v>747</v>
      </c>
      <c r="C78" s="428" t="s">
        <v>94</v>
      </c>
      <c r="D78" s="553"/>
      <c r="E78" s="431"/>
      <c r="F78" s="431" t="s">
        <v>10</v>
      </c>
      <c r="G78" s="553"/>
      <c r="H78" s="431"/>
      <c r="I78" s="431" t="s">
        <v>10</v>
      </c>
      <c r="J78" s="553"/>
      <c r="K78" s="431"/>
      <c r="L78" s="431" t="s">
        <v>10</v>
      </c>
      <c r="M78" s="553"/>
      <c r="N78" s="431"/>
      <c r="O78" s="431" t="s">
        <v>10</v>
      </c>
      <c r="P78" s="553"/>
      <c r="Q78" s="431"/>
      <c r="R78" s="431" t="s">
        <v>763</v>
      </c>
      <c r="S78" s="423"/>
    </row>
    <row r="79" spans="1:19" ht="24" hidden="1" x14ac:dyDescent="0.25">
      <c r="A79" s="427" t="s">
        <v>845</v>
      </c>
      <c r="B79" s="432" t="s">
        <v>842</v>
      </c>
      <c r="C79" s="428" t="s">
        <v>831</v>
      </c>
      <c r="D79" s="553"/>
      <c r="E79" s="431" t="s">
        <v>10</v>
      </c>
      <c r="F79" s="431"/>
      <c r="G79" s="553"/>
      <c r="H79" s="431" t="s">
        <v>10</v>
      </c>
      <c r="I79" s="431"/>
      <c r="J79" s="553"/>
      <c r="K79" s="431" t="s">
        <v>10</v>
      </c>
      <c r="L79" s="431"/>
      <c r="M79" s="553"/>
      <c r="N79" s="431" t="s">
        <v>10</v>
      </c>
      <c r="O79" s="431"/>
      <c r="P79" s="553"/>
      <c r="Q79" s="431" t="s">
        <v>10</v>
      </c>
      <c r="R79" s="431"/>
      <c r="S79" s="423"/>
    </row>
    <row r="80" spans="1:19" ht="36" hidden="1" x14ac:dyDescent="0.25">
      <c r="A80" s="429" t="s">
        <v>846</v>
      </c>
      <c r="B80" s="430" t="s">
        <v>847</v>
      </c>
      <c r="C80" s="428" t="s">
        <v>765</v>
      </c>
      <c r="D80" s="553" t="s">
        <v>765</v>
      </c>
      <c r="E80" s="431" t="s">
        <v>765</v>
      </c>
      <c r="F80" s="431" t="s">
        <v>765</v>
      </c>
      <c r="G80" s="553" t="s">
        <v>765</v>
      </c>
      <c r="H80" s="431" t="s">
        <v>765</v>
      </c>
      <c r="I80" s="431" t="s">
        <v>765</v>
      </c>
      <c r="J80" s="553" t="s">
        <v>765</v>
      </c>
      <c r="K80" s="431" t="s">
        <v>765</v>
      </c>
      <c r="L80" s="431" t="s">
        <v>765</v>
      </c>
      <c r="M80" s="553"/>
      <c r="N80" s="431"/>
      <c r="O80" s="431"/>
      <c r="P80" s="553" t="s">
        <v>765</v>
      </c>
      <c r="Q80" s="431" t="s">
        <v>765</v>
      </c>
      <c r="R80" s="431" t="s">
        <v>765</v>
      </c>
      <c r="S80" s="423"/>
    </row>
    <row r="81" spans="1:19" ht="24" hidden="1" x14ac:dyDescent="0.25">
      <c r="A81" s="427" t="s">
        <v>370</v>
      </c>
      <c r="B81" s="432" t="s">
        <v>839</v>
      </c>
      <c r="C81" s="428" t="s">
        <v>765</v>
      </c>
      <c r="D81" s="553" t="s">
        <v>765</v>
      </c>
      <c r="E81" s="431" t="s">
        <v>765</v>
      </c>
      <c r="F81" s="431" t="s">
        <v>765</v>
      </c>
      <c r="G81" s="553" t="s">
        <v>765</v>
      </c>
      <c r="H81" s="431" t="s">
        <v>765</v>
      </c>
      <c r="I81" s="431" t="s">
        <v>765</v>
      </c>
      <c r="J81" s="553" t="s">
        <v>765</v>
      </c>
      <c r="K81" s="431" t="s">
        <v>765</v>
      </c>
      <c r="L81" s="431" t="s">
        <v>765</v>
      </c>
      <c r="M81" s="553"/>
      <c r="N81" s="431"/>
      <c r="O81" s="431"/>
      <c r="P81" s="553" t="s">
        <v>765</v>
      </c>
      <c r="Q81" s="431" t="s">
        <v>765</v>
      </c>
      <c r="R81" s="431" t="s">
        <v>765</v>
      </c>
      <c r="S81" s="423"/>
    </row>
    <row r="82" spans="1:19" hidden="1" x14ac:dyDescent="0.25">
      <c r="A82" s="427" t="s">
        <v>840</v>
      </c>
      <c r="B82" s="432" t="s">
        <v>747</v>
      </c>
      <c r="C82" s="428" t="s">
        <v>94</v>
      </c>
      <c r="D82" s="553"/>
      <c r="E82" s="431"/>
      <c r="F82" s="431" t="s">
        <v>10</v>
      </c>
      <c r="G82" s="553"/>
      <c r="H82" s="431"/>
      <c r="I82" s="431" t="s">
        <v>10</v>
      </c>
      <c r="J82" s="553"/>
      <c r="K82" s="431"/>
      <c r="L82" s="431" t="s">
        <v>10</v>
      </c>
      <c r="M82" s="553"/>
      <c r="N82" s="431"/>
      <c r="O82" s="431" t="s">
        <v>10</v>
      </c>
      <c r="P82" s="553"/>
      <c r="Q82" s="431"/>
      <c r="R82" s="431" t="s">
        <v>763</v>
      </c>
      <c r="S82" s="423"/>
    </row>
    <row r="83" spans="1:19" ht="24" hidden="1" x14ac:dyDescent="0.25">
      <c r="A83" s="427" t="s">
        <v>841</v>
      </c>
      <c r="B83" s="432" t="s">
        <v>842</v>
      </c>
      <c r="C83" s="428" t="s">
        <v>831</v>
      </c>
      <c r="D83" s="553"/>
      <c r="E83" s="431" t="s">
        <v>10</v>
      </c>
      <c r="F83" s="431"/>
      <c r="G83" s="553"/>
      <c r="H83" s="431" t="s">
        <v>10</v>
      </c>
      <c r="I83" s="431"/>
      <c r="J83" s="553"/>
      <c r="K83" s="431" t="s">
        <v>10</v>
      </c>
      <c r="L83" s="431"/>
      <c r="M83" s="553"/>
      <c r="N83" s="431" t="s">
        <v>10</v>
      </c>
      <c r="O83" s="431"/>
      <c r="P83" s="553"/>
      <c r="Q83" s="431" t="s">
        <v>10</v>
      </c>
      <c r="R83" s="431"/>
      <c r="S83" s="423"/>
    </row>
    <row r="84" spans="1:19" ht="24" hidden="1" x14ac:dyDescent="0.25">
      <c r="A84" s="427" t="s">
        <v>371</v>
      </c>
      <c r="B84" s="432" t="s">
        <v>843</v>
      </c>
      <c r="C84" s="428" t="s">
        <v>765</v>
      </c>
      <c r="D84" s="553" t="s">
        <v>765</v>
      </c>
      <c r="E84" s="431" t="s">
        <v>765</v>
      </c>
      <c r="F84" s="431" t="s">
        <v>765</v>
      </c>
      <c r="G84" s="553" t="s">
        <v>765</v>
      </c>
      <c r="H84" s="431" t="s">
        <v>765</v>
      </c>
      <c r="I84" s="431" t="s">
        <v>765</v>
      </c>
      <c r="J84" s="553" t="s">
        <v>765</v>
      </c>
      <c r="K84" s="431" t="s">
        <v>765</v>
      </c>
      <c r="L84" s="431" t="s">
        <v>765</v>
      </c>
      <c r="M84" s="553"/>
      <c r="N84" s="431"/>
      <c r="O84" s="431"/>
      <c r="P84" s="553" t="s">
        <v>765</v>
      </c>
      <c r="Q84" s="431" t="s">
        <v>765</v>
      </c>
      <c r="R84" s="431" t="s">
        <v>765</v>
      </c>
      <c r="S84" s="423"/>
    </row>
    <row r="85" spans="1:19" hidden="1" x14ac:dyDescent="0.25">
      <c r="A85" s="427" t="s">
        <v>844</v>
      </c>
      <c r="B85" s="432" t="s">
        <v>747</v>
      </c>
      <c r="C85" s="428" t="s">
        <v>94</v>
      </c>
      <c r="D85" s="553"/>
      <c r="E85" s="431"/>
      <c r="F85" s="431" t="s">
        <v>10</v>
      </c>
      <c r="G85" s="553"/>
      <c r="H85" s="431"/>
      <c r="I85" s="431" t="s">
        <v>10</v>
      </c>
      <c r="J85" s="553"/>
      <c r="K85" s="431"/>
      <c r="L85" s="431" t="s">
        <v>10</v>
      </c>
      <c r="M85" s="553"/>
      <c r="N85" s="431"/>
      <c r="O85" s="431" t="s">
        <v>10</v>
      </c>
      <c r="P85" s="553"/>
      <c r="Q85" s="431"/>
      <c r="R85" s="431" t="s">
        <v>763</v>
      </c>
      <c r="S85" s="423"/>
    </row>
    <row r="86" spans="1:19" ht="24" hidden="1" x14ac:dyDescent="0.25">
      <c r="A86" s="427" t="s">
        <v>845</v>
      </c>
      <c r="B86" s="432" t="s">
        <v>842</v>
      </c>
      <c r="C86" s="428" t="s">
        <v>831</v>
      </c>
      <c r="D86" s="553"/>
      <c r="E86" s="431" t="s">
        <v>10</v>
      </c>
      <c r="F86" s="431"/>
      <c r="G86" s="553"/>
      <c r="H86" s="431" t="s">
        <v>10</v>
      </c>
      <c r="I86" s="431"/>
      <c r="J86" s="553"/>
      <c r="K86" s="431" t="s">
        <v>10</v>
      </c>
      <c r="L86" s="431"/>
      <c r="M86" s="553"/>
      <c r="N86" s="431" t="s">
        <v>10</v>
      </c>
      <c r="O86" s="431"/>
      <c r="P86" s="553"/>
      <c r="Q86" s="431" t="s">
        <v>10</v>
      </c>
      <c r="R86" s="431"/>
      <c r="S86" s="423"/>
    </row>
    <row r="87" spans="1:19" x14ac:dyDescent="0.25">
      <c r="A87" s="444"/>
      <c r="B87" s="445"/>
      <c r="C87" s="446"/>
      <c r="D87" s="447"/>
      <c r="E87" s="448"/>
      <c r="F87" s="448"/>
      <c r="G87" s="447"/>
      <c r="H87" s="448"/>
      <c r="I87" s="448"/>
      <c r="J87" s="447"/>
      <c r="K87" s="448"/>
      <c r="L87" s="448"/>
      <c r="M87" s="447"/>
      <c r="N87" s="448"/>
      <c r="O87" s="448"/>
      <c r="P87" s="447"/>
      <c r="Q87" s="448"/>
      <c r="R87" s="448"/>
      <c r="S87" s="423"/>
    </row>
    <row r="88" spans="1:19" x14ac:dyDescent="0.25">
      <c r="A88" s="444"/>
      <c r="B88" s="445"/>
      <c r="C88" s="446"/>
      <c r="D88" s="447"/>
      <c r="E88" s="448"/>
      <c r="F88" s="448"/>
      <c r="G88" s="447"/>
      <c r="H88" s="448"/>
      <c r="I88" s="448"/>
      <c r="J88" s="447"/>
      <c r="K88" s="448"/>
      <c r="L88" s="448"/>
      <c r="M88" s="447"/>
      <c r="N88" s="448"/>
      <c r="O88" s="448"/>
      <c r="P88" s="447"/>
      <c r="Q88" s="448"/>
      <c r="R88" s="448"/>
      <c r="S88" s="423"/>
    </row>
    <row r="89" spans="1:19" x14ac:dyDescent="0.25">
      <c r="A89" s="444"/>
      <c r="B89" s="445"/>
      <c r="C89" s="446"/>
      <c r="D89" s="447"/>
      <c r="E89" s="448"/>
      <c r="F89" s="448"/>
      <c r="G89" s="447"/>
      <c r="H89" s="448"/>
      <c r="I89" s="448"/>
      <c r="J89" s="447"/>
      <c r="K89" s="448"/>
      <c r="L89" s="448"/>
      <c r="M89" s="447"/>
      <c r="N89" s="448"/>
      <c r="O89" s="448"/>
      <c r="P89" s="447"/>
      <c r="Q89" s="448"/>
      <c r="R89" s="448"/>
      <c r="S89" s="423"/>
    </row>
    <row r="90" spans="1:19" s="453" customFormat="1" x14ac:dyDescent="0.25">
      <c r="A90" s="449"/>
      <c r="B90" s="450" t="s">
        <v>848</v>
      </c>
      <c r="C90" s="451"/>
      <c r="D90" s="451" t="s">
        <v>412</v>
      </c>
      <c r="E90" s="450"/>
      <c r="F90" s="451"/>
      <c r="G90" s="452"/>
      <c r="H90" s="1110" t="s">
        <v>531</v>
      </c>
      <c r="I90" s="1110"/>
    </row>
    <row r="91" spans="1:19" x14ac:dyDescent="0.25">
      <c r="A91" s="454"/>
      <c r="B91" s="1107" t="s">
        <v>849</v>
      </c>
      <c r="C91" s="1107"/>
      <c r="D91" s="1108" t="s">
        <v>158</v>
      </c>
      <c r="E91" s="1108"/>
      <c r="F91" s="422"/>
      <c r="G91" s="422"/>
      <c r="H91" s="1108" t="s">
        <v>850</v>
      </c>
      <c r="I91" s="1108"/>
    </row>
  </sheetData>
  <mergeCells count="38">
    <mergeCell ref="P6:P8"/>
    <mergeCell ref="Q6:R6"/>
    <mergeCell ref="E7:E8"/>
    <mergeCell ref="F7:F8"/>
    <mergeCell ref="H7:H8"/>
    <mergeCell ref="I7:I8"/>
    <mergeCell ref="K7:K8"/>
    <mergeCell ref="L7:L8"/>
    <mergeCell ref="N7:N8"/>
    <mergeCell ref="O7:O8"/>
    <mergeCell ref="Q7:Q8"/>
    <mergeCell ref="R7:R8"/>
    <mergeCell ref="J6:J8"/>
    <mergeCell ref="K6:L6"/>
    <mergeCell ref="M6:M8"/>
    <mergeCell ref="N6:O6"/>
    <mergeCell ref="B91:C91"/>
    <mergeCell ref="D91:E91"/>
    <mergeCell ref="H91:I91"/>
    <mergeCell ref="B24:R24"/>
    <mergeCell ref="B72:R72"/>
    <mergeCell ref="H90:I90"/>
    <mergeCell ref="O1:R1"/>
    <mergeCell ref="B2:R2"/>
    <mergeCell ref="B3:R3"/>
    <mergeCell ref="A4:A8"/>
    <mergeCell ref="B4:B8"/>
    <mergeCell ref="C4:C8"/>
    <mergeCell ref="D4:F5"/>
    <mergeCell ref="G4:R4"/>
    <mergeCell ref="G5:I5"/>
    <mergeCell ref="J5:L5"/>
    <mergeCell ref="M5:O5"/>
    <mergeCell ref="P5:R5"/>
    <mergeCell ref="D6:D8"/>
    <mergeCell ref="E6:F6"/>
    <mergeCell ref="G6:G8"/>
    <mergeCell ref="H6:I6"/>
  </mergeCells>
  <printOptions horizontalCentered="1"/>
  <pageMargins left="0.11811023622047245" right="0.11811023622047245" top="0.55118110236220474" bottom="0" header="0.31496062992125984" footer="0.31496062992125984"/>
  <pageSetup paperSize="9" scale="65" fitToWidth="3" fitToHeight="3" orientation="landscape" r:id="rId1"/>
  <rowBreaks count="2" manualBreakCount="2">
    <brk id="34" max="17" man="1"/>
    <brk id="71" max="17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D6D"/>
    <pageSetUpPr fitToPage="1"/>
  </sheetPr>
  <dimension ref="A1:I58"/>
  <sheetViews>
    <sheetView topLeftCell="A30" zoomScaleNormal="100" zoomScaleSheetLayoutView="115" workbookViewId="0">
      <selection activeCell="A4" sqref="A4"/>
    </sheetView>
  </sheetViews>
  <sheetFormatPr defaultColWidth="9.140625" defaultRowHeight="15" outlineLevelRow="1" x14ac:dyDescent="0.25"/>
  <cols>
    <col min="1" max="1" width="5.5703125" style="30" customWidth="1"/>
    <col min="2" max="2" width="40.85546875" style="31" customWidth="1"/>
    <col min="3" max="3" width="9.140625" style="31"/>
    <col min="4" max="4" width="29.5703125" style="31" customWidth="1"/>
    <col min="5" max="5" width="29.42578125" style="31" customWidth="1"/>
    <col min="6" max="9" width="13.140625" style="31" bestFit="1" customWidth="1"/>
    <col min="10" max="16384" width="9.140625" style="31"/>
  </cols>
  <sheetData>
    <row r="1" spans="1:5" ht="45.75" customHeight="1" x14ac:dyDescent="0.25">
      <c r="A1" s="35"/>
      <c r="C1" s="33"/>
      <c r="D1" s="474"/>
    </row>
    <row r="2" spans="1:5" ht="12.75" customHeight="1" x14ac:dyDescent="0.25">
      <c r="A2" s="32"/>
      <c r="B2" s="33"/>
      <c r="C2" s="33"/>
    </row>
    <row r="3" spans="1:5" ht="62.25" customHeight="1" x14ac:dyDescent="0.25">
      <c r="A3" s="1279" t="s">
        <v>965</v>
      </c>
      <c r="B3" s="1279"/>
      <c r="C3" s="1279"/>
      <c r="D3" s="1279"/>
      <c r="E3" s="1279"/>
    </row>
    <row r="4" spans="1:5" ht="18.75" customHeight="1" x14ac:dyDescent="0.25">
      <c r="A4" s="32"/>
      <c r="B4" s="1285"/>
      <c r="C4" s="1285"/>
      <c r="D4" s="1285"/>
    </row>
    <row r="5" spans="1:5" ht="15.75" customHeight="1" x14ac:dyDescent="0.25">
      <c r="A5" s="32"/>
      <c r="B5" s="1286"/>
      <c r="C5" s="1286"/>
      <c r="D5" s="1286"/>
    </row>
    <row r="6" spans="1:5" ht="21" customHeight="1" x14ac:dyDescent="0.25">
      <c r="A6" s="1284" t="s">
        <v>22</v>
      </c>
      <c r="B6" s="1283" t="s">
        <v>145</v>
      </c>
      <c r="C6" s="1283" t="s">
        <v>62</v>
      </c>
      <c r="D6" s="480" t="s">
        <v>677</v>
      </c>
      <c r="E6" s="480" t="s">
        <v>951</v>
      </c>
    </row>
    <row r="7" spans="1:5" ht="102.75" customHeight="1" x14ac:dyDescent="0.25">
      <c r="A7" s="1284"/>
      <c r="B7" s="1283"/>
      <c r="C7" s="1283"/>
      <c r="D7" s="475" t="s">
        <v>858</v>
      </c>
      <c r="E7" s="475" t="s">
        <v>858</v>
      </c>
    </row>
    <row r="8" spans="1:5" s="359" customFormat="1" ht="42" customHeight="1" x14ac:dyDescent="0.25">
      <c r="A8" s="1284"/>
      <c r="B8" s="1283"/>
      <c r="C8" s="1283"/>
      <c r="D8" s="476" t="s">
        <v>854</v>
      </c>
      <c r="E8" s="476" t="s">
        <v>854</v>
      </c>
    </row>
    <row r="9" spans="1:5" x14ac:dyDescent="0.25">
      <c r="A9" s="482">
        <v>1</v>
      </c>
      <c r="B9" s="481">
        <v>2</v>
      </c>
      <c r="C9" s="481">
        <v>3</v>
      </c>
      <c r="D9" s="481">
        <v>4</v>
      </c>
      <c r="E9" s="481">
        <v>5</v>
      </c>
    </row>
    <row r="10" spans="1:5" s="34" customFormat="1" ht="62.25" hidden="1" customHeight="1" outlineLevel="1" x14ac:dyDescent="0.25">
      <c r="A10" s="483" t="s">
        <v>161</v>
      </c>
      <c r="B10" s="484" t="s">
        <v>390</v>
      </c>
      <c r="C10" s="485" t="s">
        <v>34</v>
      </c>
      <c r="D10" s="477">
        <f>'Додаток 7'!G10</f>
        <v>0</v>
      </c>
      <c r="E10" s="477" t="e">
        <f>#REF!</f>
        <v>#REF!</v>
      </c>
    </row>
    <row r="11" spans="1:5" ht="24" hidden="1" outlineLevel="1" x14ac:dyDescent="0.25">
      <c r="A11" s="483" t="s">
        <v>162</v>
      </c>
      <c r="B11" s="486" t="s">
        <v>391</v>
      </c>
      <c r="C11" s="485" t="s">
        <v>34</v>
      </c>
      <c r="D11" s="477">
        <f>'Додаток 7'!G11</f>
        <v>0</v>
      </c>
      <c r="E11" s="477" t="e">
        <f>#REF!</f>
        <v>#REF!</v>
      </c>
    </row>
    <row r="12" spans="1:5" s="357" customFormat="1" ht="28.5" hidden="1" customHeight="1" outlineLevel="1" x14ac:dyDescent="0.25">
      <c r="A12" s="487" t="s">
        <v>87</v>
      </c>
      <c r="B12" s="488" t="s">
        <v>692</v>
      </c>
      <c r="C12" s="489" t="s">
        <v>53</v>
      </c>
      <c r="D12" s="478">
        <v>125.164</v>
      </c>
      <c r="E12" s="478">
        <v>13.32</v>
      </c>
    </row>
    <row r="13" spans="1:5" s="357" customFormat="1" ht="36" hidden="1" outlineLevel="1" x14ac:dyDescent="0.25">
      <c r="A13" s="490" t="s">
        <v>557</v>
      </c>
      <c r="B13" s="491" t="s">
        <v>715</v>
      </c>
      <c r="C13" s="492" t="s">
        <v>53</v>
      </c>
      <c r="D13" s="479">
        <v>70.292000000000002</v>
      </c>
      <c r="E13" s="479">
        <v>11.452</v>
      </c>
    </row>
    <row r="14" spans="1:5" s="357" customFormat="1" ht="36" hidden="1" outlineLevel="1" x14ac:dyDescent="0.25">
      <c r="A14" s="490" t="s">
        <v>558</v>
      </c>
      <c r="B14" s="491" t="s">
        <v>716</v>
      </c>
      <c r="C14" s="492" t="s">
        <v>53</v>
      </c>
      <c r="D14" s="479">
        <v>67.468000000000004</v>
      </c>
      <c r="E14" s="479">
        <v>11.317</v>
      </c>
    </row>
    <row r="15" spans="1:5" ht="15" customHeight="1" collapsed="1" x14ac:dyDescent="0.25">
      <c r="A15" s="1287" t="s">
        <v>239</v>
      </c>
      <c r="B15" s="1287"/>
      <c r="C15" s="1287"/>
      <c r="D15" s="1287"/>
      <c r="E15" s="1287"/>
    </row>
    <row r="16" spans="1:5" ht="30" customHeight="1" x14ac:dyDescent="0.25">
      <c r="A16" s="485">
        <v>4</v>
      </c>
      <c r="B16" s="493" t="s">
        <v>632</v>
      </c>
      <c r="C16" s="475" t="s">
        <v>606</v>
      </c>
      <c r="D16" s="494">
        <f>'Додаток 7'!G16</f>
        <v>0</v>
      </c>
      <c r="E16" s="494" t="e">
        <f>#REF!</f>
        <v>#REF!</v>
      </c>
    </row>
    <row r="17" spans="1:9" x14ac:dyDescent="0.25">
      <c r="A17" s="485">
        <v>5</v>
      </c>
      <c r="B17" s="493" t="s">
        <v>604</v>
      </c>
      <c r="C17" s="475" t="s">
        <v>606</v>
      </c>
      <c r="D17" s="494">
        <f>'Додаток 7'!G17</f>
        <v>0</v>
      </c>
      <c r="E17" s="494" t="e">
        <f>#REF!</f>
        <v>#REF!</v>
      </c>
    </row>
    <row r="18" spans="1:9" x14ac:dyDescent="0.25">
      <c r="A18" s="485">
        <v>6</v>
      </c>
      <c r="B18" s="493" t="s">
        <v>13</v>
      </c>
      <c r="C18" s="475" t="s">
        <v>606</v>
      </c>
      <c r="D18" s="494">
        <f>'Додаток 7'!G18</f>
        <v>0</v>
      </c>
      <c r="E18" s="494" t="e">
        <f>#REF!</f>
        <v>#REF!</v>
      </c>
    </row>
    <row r="19" spans="1:9" ht="36" x14ac:dyDescent="0.25">
      <c r="A19" s="485">
        <v>7</v>
      </c>
      <c r="B19" s="493" t="s">
        <v>605</v>
      </c>
      <c r="C19" s="475" t="s">
        <v>606</v>
      </c>
      <c r="D19" s="494">
        <f>'Додаток 7'!G19</f>
        <v>0</v>
      </c>
      <c r="E19" s="494" t="e">
        <f>#REF!</f>
        <v>#REF!</v>
      </c>
    </row>
    <row r="20" spans="1:9" x14ac:dyDescent="0.25">
      <c r="A20" s="485">
        <v>8</v>
      </c>
      <c r="B20" s="484" t="s">
        <v>607</v>
      </c>
      <c r="C20" s="485" t="s">
        <v>606</v>
      </c>
      <c r="D20" s="494">
        <f>'Додаток 7'!G20</f>
        <v>0</v>
      </c>
      <c r="E20" s="494" t="e">
        <f>#REF!</f>
        <v>#REF!</v>
      </c>
    </row>
    <row r="21" spans="1:9" ht="24" x14ac:dyDescent="0.25">
      <c r="A21" s="485">
        <v>9</v>
      </c>
      <c r="B21" s="486" t="s">
        <v>608</v>
      </c>
      <c r="C21" s="485" t="s">
        <v>94</v>
      </c>
      <c r="D21" s="477">
        <f>'Додаток 7'!G21</f>
        <v>0</v>
      </c>
      <c r="E21" s="477" t="e">
        <f>#REF!</f>
        <v>#REF!</v>
      </c>
    </row>
    <row r="22" spans="1:9" ht="15" customHeight="1" x14ac:dyDescent="0.25">
      <c r="A22" s="1288" t="s">
        <v>603</v>
      </c>
      <c r="B22" s="1288"/>
      <c r="C22" s="1288"/>
      <c r="D22" s="1288"/>
      <c r="E22" s="1288"/>
    </row>
    <row r="23" spans="1:9" ht="24" x14ac:dyDescent="0.25">
      <c r="A23" s="483" t="s">
        <v>148</v>
      </c>
      <c r="B23" s="486" t="s">
        <v>610</v>
      </c>
      <c r="C23" s="485" t="s">
        <v>68</v>
      </c>
      <c r="D23" s="494">
        <f>'Додаток 7'!G23</f>
        <v>0</v>
      </c>
      <c r="E23" s="494" t="e">
        <f>#REF!</f>
        <v>#REF!</v>
      </c>
    </row>
    <row r="24" spans="1:9" x14ac:dyDescent="0.25">
      <c r="A24" s="483" t="s">
        <v>149</v>
      </c>
      <c r="B24" s="486" t="s">
        <v>19</v>
      </c>
      <c r="C24" s="485" t="s">
        <v>68</v>
      </c>
      <c r="D24" s="494">
        <f>'Додаток 7'!G24</f>
        <v>0</v>
      </c>
      <c r="E24" s="494" t="e">
        <f>#REF!</f>
        <v>#REF!</v>
      </c>
    </row>
    <row r="25" spans="1:9" ht="24" x14ac:dyDescent="0.25">
      <c r="A25" s="483" t="s">
        <v>150</v>
      </c>
      <c r="B25" s="486" t="s">
        <v>609</v>
      </c>
      <c r="C25" s="485" t="s">
        <v>68</v>
      </c>
      <c r="D25" s="494">
        <f>'Додаток 7'!G25</f>
        <v>0</v>
      </c>
      <c r="E25" s="494" t="e">
        <f>#REF!</f>
        <v>#REF!</v>
      </c>
    </row>
    <row r="26" spans="1:9" x14ac:dyDescent="0.25">
      <c r="A26" s="483" t="s">
        <v>151</v>
      </c>
      <c r="B26" s="495" t="s">
        <v>219</v>
      </c>
      <c r="C26" s="485" t="s">
        <v>68</v>
      </c>
      <c r="D26" s="494">
        <f>'Додаток 7'!G26</f>
        <v>0</v>
      </c>
      <c r="E26" s="494" t="e">
        <f>#REF!</f>
        <v>#REF!</v>
      </c>
    </row>
    <row r="27" spans="1:9" s="351" customFormat="1" ht="36" x14ac:dyDescent="0.25">
      <c r="A27" s="496" t="s">
        <v>152</v>
      </c>
      <c r="B27" s="497" t="s">
        <v>611</v>
      </c>
      <c r="C27" s="498" t="s">
        <v>394</v>
      </c>
      <c r="D27" s="477">
        <f>'Додаток 7'!G27</f>
        <v>0</v>
      </c>
      <c r="E27" s="477" t="e">
        <f>#REF!</f>
        <v>#REF!</v>
      </c>
      <c r="F27" s="418"/>
      <c r="G27" s="418"/>
      <c r="H27" s="418"/>
      <c r="I27" s="418"/>
    </row>
    <row r="28" spans="1:9" ht="23.25" customHeight="1" x14ac:dyDescent="0.25">
      <c r="A28" s="1282" t="s">
        <v>693</v>
      </c>
      <c r="B28" s="1282"/>
      <c r="C28" s="1282"/>
      <c r="D28" s="1282"/>
      <c r="E28" s="1282"/>
    </row>
    <row r="29" spans="1:9" ht="24" x14ac:dyDescent="0.25">
      <c r="A29" s="496" t="s">
        <v>153</v>
      </c>
      <c r="B29" s="497" t="s">
        <v>392</v>
      </c>
      <c r="C29" s="498" t="s">
        <v>68</v>
      </c>
      <c r="D29" s="499" t="e">
        <f>#REF!+#REF!</f>
        <v>#REF!</v>
      </c>
      <c r="E29" s="499" t="e">
        <f>#REF!+#REF!</f>
        <v>#REF!</v>
      </c>
    </row>
    <row r="30" spans="1:9" x14ac:dyDescent="0.25">
      <c r="A30" s="496" t="s">
        <v>154</v>
      </c>
      <c r="B30" s="497" t="s">
        <v>19</v>
      </c>
      <c r="C30" s="498" t="s">
        <v>68</v>
      </c>
      <c r="D30" s="499">
        <v>0</v>
      </c>
      <c r="E30" s="499">
        <v>0</v>
      </c>
    </row>
    <row r="31" spans="1:9" ht="24" x14ac:dyDescent="0.25">
      <c r="A31" s="496" t="s">
        <v>155</v>
      </c>
      <c r="B31" s="497" t="s">
        <v>393</v>
      </c>
      <c r="C31" s="498" t="s">
        <v>68</v>
      </c>
      <c r="D31" s="499" t="e">
        <f>ROUND(D29*0.04,2)</f>
        <v>#REF!</v>
      </c>
      <c r="E31" s="499" t="e">
        <f>ROUND(E29*0.04,2)</f>
        <v>#REF!</v>
      </c>
    </row>
    <row r="32" spans="1:9" x14ac:dyDescent="0.25">
      <c r="A32" s="496" t="s">
        <v>156</v>
      </c>
      <c r="B32" s="497" t="s">
        <v>219</v>
      </c>
      <c r="C32" s="498" t="s">
        <v>68</v>
      </c>
      <c r="D32" s="499">
        <f>'Додаток 7'!H32</f>
        <v>0</v>
      </c>
      <c r="E32" s="499">
        <v>0</v>
      </c>
    </row>
    <row r="33" spans="1:9" s="350" customFormat="1" ht="36" x14ac:dyDescent="0.25">
      <c r="A33" s="496" t="s">
        <v>166</v>
      </c>
      <c r="B33" s="497" t="s">
        <v>240</v>
      </c>
      <c r="C33" s="498" t="s">
        <v>394</v>
      </c>
      <c r="D33" s="500" t="e">
        <f>ROUND(SUM(D29:D32)/D13/12*1000,2)</f>
        <v>#REF!</v>
      </c>
      <c r="E33" s="500" t="e">
        <f>ROUND(SUM(E29:E32)/E13/12*1000,2)</f>
        <v>#REF!</v>
      </c>
      <c r="F33" s="418"/>
      <c r="G33" s="418"/>
      <c r="H33" s="418"/>
      <c r="I33" s="418"/>
    </row>
    <row r="34" spans="1:9" ht="15" customHeight="1" x14ac:dyDescent="0.25">
      <c r="A34" s="1288" t="s">
        <v>694</v>
      </c>
      <c r="B34" s="1288"/>
      <c r="C34" s="1288"/>
      <c r="D34" s="1288"/>
      <c r="E34" s="1288"/>
    </row>
    <row r="35" spans="1:9" ht="24" x14ac:dyDescent="0.25">
      <c r="A35" s="483" t="s">
        <v>167</v>
      </c>
      <c r="B35" s="486" t="s">
        <v>395</v>
      </c>
      <c r="C35" s="485" t="s">
        <v>68</v>
      </c>
      <c r="D35" s="499">
        <f>'Додаток 7'!G35</f>
        <v>0</v>
      </c>
      <c r="E35" s="499" t="e">
        <f>#REF!</f>
        <v>#REF!</v>
      </c>
    </row>
    <row r="36" spans="1:9" x14ac:dyDescent="0.25">
      <c r="A36" s="483" t="s">
        <v>168</v>
      </c>
      <c r="B36" s="486" t="s">
        <v>19</v>
      </c>
      <c r="C36" s="485" t="s">
        <v>68</v>
      </c>
      <c r="D36" s="499">
        <f>'Додаток 7'!G36</f>
        <v>0</v>
      </c>
      <c r="E36" s="499" t="e">
        <f>#REF!</f>
        <v>#REF!</v>
      </c>
    </row>
    <row r="37" spans="1:9" ht="24" x14ac:dyDescent="0.25">
      <c r="A37" s="483" t="s">
        <v>169</v>
      </c>
      <c r="B37" s="486" t="s">
        <v>396</v>
      </c>
      <c r="C37" s="485" t="s">
        <v>68</v>
      </c>
      <c r="D37" s="499">
        <f>'Додаток 7'!G37</f>
        <v>0</v>
      </c>
      <c r="E37" s="499" t="e">
        <f>#REF!</f>
        <v>#REF!</v>
      </c>
    </row>
    <row r="38" spans="1:9" x14ac:dyDescent="0.25">
      <c r="A38" s="483" t="s">
        <v>375</v>
      </c>
      <c r="B38" s="486" t="s">
        <v>219</v>
      </c>
      <c r="C38" s="485" t="s">
        <v>68</v>
      </c>
      <c r="D38" s="499">
        <f>'Додаток 7'!G38</f>
        <v>0</v>
      </c>
      <c r="E38" s="499" t="e">
        <f>#REF!</f>
        <v>#REF!</v>
      </c>
    </row>
    <row r="39" spans="1:9" s="350" customFormat="1" ht="36" x14ac:dyDescent="0.25">
      <c r="A39" s="496" t="s">
        <v>376</v>
      </c>
      <c r="B39" s="497" t="s">
        <v>397</v>
      </c>
      <c r="C39" s="498" t="s">
        <v>394</v>
      </c>
      <c r="D39" s="500">
        <f>'Додаток 7'!G39</f>
        <v>0</v>
      </c>
      <c r="E39" s="500" t="e">
        <f>#REF!</f>
        <v>#REF!</v>
      </c>
      <c r="F39" s="418"/>
      <c r="G39" s="418"/>
      <c r="H39" s="418"/>
      <c r="I39" s="418"/>
    </row>
    <row r="40" spans="1:9" s="349" customFormat="1" ht="27" customHeight="1" x14ac:dyDescent="0.25">
      <c r="A40" s="1282" t="s">
        <v>695</v>
      </c>
      <c r="B40" s="1282"/>
      <c r="C40" s="1282"/>
      <c r="D40" s="1282"/>
      <c r="E40" s="1282"/>
    </row>
    <row r="41" spans="1:9" s="349" customFormat="1" ht="24" x14ac:dyDescent="0.25">
      <c r="A41" s="496" t="s">
        <v>613</v>
      </c>
      <c r="B41" s="497" t="s">
        <v>241</v>
      </c>
      <c r="C41" s="498" t="s">
        <v>94</v>
      </c>
      <c r="D41" s="500">
        <f>D21</f>
        <v>0</v>
      </c>
      <c r="E41" s="500" t="e">
        <f>E21</f>
        <v>#REF!</v>
      </c>
    </row>
    <row r="42" spans="1:9" s="349" customFormat="1" ht="60.6" customHeight="1" x14ac:dyDescent="0.25">
      <c r="A42" s="496" t="s">
        <v>614</v>
      </c>
      <c r="B42" s="497" t="s">
        <v>398</v>
      </c>
      <c r="C42" s="498" t="s">
        <v>394</v>
      </c>
      <c r="D42" s="500" t="e">
        <f>D27+D33+D39</f>
        <v>#REF!</v>
      </c>
      <c r="E42" s="500" t="e">
        <f>E27+E33+E39</f>
        <v>#REF!</v>
      </c>
      <c r="F42" s="358"/>
      <c r="G42" s="358"/>
    </row>
    <row r="43" spans="1:9" s="353" customFormat="1" ht="23.25" customHeight="1" x14ac:dyDescent="0.25">
      <c r="A43" s="1281" t="s">
        <v>612</v>
      </c>
      <c r="B43" s="1281"/>
      <c r="C43" s="1281"/>
      <c r="D43" s="1281"/>
      <c r="E43" s="1281"/>
      <c r="F43" s="354"/>
      <c r="G43" s="354"/>
    </row>
    <row r="44" spans="1:9" s="353" customFormat="1" ht="24" x14ac:dyDescent="0.25">
      <c r="A44" s="501" t="s">
        <v>615</v>
      </c>
      <c r="B44" s="502" t="s">
        <v>241</v>
      </c>
      <c r="C44" s="503" t="s">
        <v>94</v>
      </c>
      <c r="D44" s="504">
        <f>ROUND(D41*1.2,2)</f>
        <v>0</v>
      </c>
      <c r="E44" s="504" t="e">
        <f>ROUND(E41*1.2,2)</f>
        <v>#REF!</v>
      </c>
      <c r="F44" s="354"/>
      <c r="G44" s="354"/>
    </row>
    <row r="45" spans="1:9" s="353" customFormat="1" ht="60" x14ac:dyDescent="0.25">
      <c r="A45" s="501" t="s">
        <v>616</v>
      </c>
      <c r="B45" s="502" t="s">
        <v>398</v>
      </c>
      <c r="C45" s="503" t="s">
        <v>394</v>
      </c>
      <c r="D45" s="504" t="e">
        <f>ROUND(D42*1.2,2)</f>
        <v>#REF!</v>
      </c>
      <c r="E45" s="504" t="e">
        <f>ROUND(E42*1.2,2)</f>
        <v>#REF!</v>
      </c>
      <c r="F45" s="418"/>
      <c r="G45" s="418"/>
      <c r="H45" s="418"/>
      <c r="I45" s="418"/>
    </row>
    <row r="46" spans="1:9" x14ac:dyDescent="0.25">
      <c r="A46" s="36"/>
      <c r="B46" s="37"/>
      <c r="C46" s="38"/>
      <c r="E46" s="35"/>
      <c r="F46" s="35"/>
      <c r="G46" s="35"/>
    </row>
    <row r="47" spans="1:9" x14ac:dyDescent="0.25">
      <c r="A47" s="36"/>
      <c r="B47" s="37"/>
      <c r="C47" s="38"/>
      <c r="E47" s="35"/>
      <c r="F47" s="35"/>
      <c r="G47" s="35"/>
    </row>
    <row r="48" spans="1:9" s="542" customFormat="1" ht="17.25" customHeight="1" x14ac:dyDescent="0.3">
      <c r="A48" s="539"/>
      <c r="B48" s="540" t="s">
        <v>530</v>
      </c>
      <c r="C48" s="541"/>
      <c r="E48" s="540" t="s">
        <v>952</v>
      </c>
    </row>
    <row r="49" spans="1:5" ht="14.45" customHeight="1" x14ac:dyDescent="0.25">
      <c r="A49" s="39"/>
      <c r="B49" s="40"/>
      <c r="C49" s="533" t="s">
        <v>157</v>
      </c>
    </row>
    <row r="50" spans="1:5" ht="17.25" x14ac:dyDescent="0.3">
      <c r="A50" s="32"/>
      <c r="B50" s="1280" t="s">
        <v>956</v>
      </c>
      <c r="C50" s="1280"/>
      <c r="D50" s="542"/>
      <c r="E50" s="540" t="s">
        <v>954</v>
      </c>
    </row>
    <row r="51" spans="1:5" ht="17.25" x14ac:dyDescent="0.3">
      <c r="B51" s="541"/>
      <c r="C51" s="541"/>
      <c r="D51" s="542"/>
      <c r="E51" s="540"/>
    </row>
    <row r="52" spans="1:5" ht="17.25" x14ac:dyDescent="0.3">
      <c r="B52" s="1280" t="s">
        <v>602</v>
      </c>
      <c r="C52" s="1280"/>
      <c r="D52" s="542"/>
      <c r="E52" s="540" t="s">
        <v>957</v>
      </c>
    </row>
    <row r="53" spans="1:5" x14ac:dyDescent="0.25">
      <c r="B53" s="402"/>
    </row>
    <row r="58" spans="1:5" x14ac:dyDescent="0.25">
      <c r="D58" s="361"/>
    </row>
  </sheetData>
  <mergeCells count="14">
    <mergeCell ref="A3:E3"/>
    <mergeCell ref="B50:C50"/>
    <mergeCell ref="B52:C52"/>
    <mergeCell ref="A43:E43"/>
    <mergeCell ref="A40:E40"/>
    <mergeCell ref="C6:C8"/>
    <mergeCell ref="B6:B8"/>
    <mergeCell ref="A6:A8"/>
    <mergeCell ref="B4:D4"/>
    <mergeCell ref="B5:D5"/>
    <mergeCell ref="A15:E15"/>
    <mergeCell ref="A22:E22"/>
    <mergeCell ref="A34:E34"/>
    <mergeCell ref="A28:E28"/>
  </mergeCells>
  <conditionalFormatting sqref="B4">
    <cfRule type="cellIs" dxfId="20" priority="1" operator="equal">
      <formula>0</formula>
    </cfRule>
  </conditionalFormatting>
  <printOptions horizontalCentered="1"/>
  <pageMargins left="0.23622047244094491" right="0.23622047244094491" top="0.23622047244094491" bottom="0.31496062992125984" header="0.31496062992125984" footer="0.31496062992125984"/>
  <pageSetup paperSize="9" scale="68" orientation="portrait" blackAndWhite="1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D6D"/>
    <pageSetUpPr fitToPage="1"/>
  </sheetPr>
  <dimension ref="A2:AS33"/>
  <sheetViews>
    <sheetView topLeftCell="A16" workbookViewId="0">
      <selection sqref="A1:I32"/>
    </sheetView>
  </sheetViews>
  <sheetFormatPr defaultRowHeight="15" x14ac:dyDescent="0.25"/>
  <cols>
    <col min="2" max="2" width="8.140625" customWidth="1"/>
    <col min="3" max="3" width="39.5703125" customWidth="1"/>
    <col min="4" max="4" width="8.85546875" customWidth="1"/>
    <col min="5" max="5" width="15.5703125" customWidth="1"/>
    <col min="6" max="9" width="20.7109375" customWidth="1"/>
    <col min="10" max="11" width="18.5703125" customWidth="1"/>
  </cols>
  <sheetData>
    <row r="2" spans="2:10" ht="75" customHeight="1" x14ac:dyDescent="0.25">
      <c r="G2" s="733"/>
      <c r="H2" s="1157" t="s">
        <v>1134</v>
      </c>
      <c r="I2" s="1157"/>
    </row>
    <row r="3" spans="2:10" ht="39" customHeight="1" x14ac:dyDescent="0.25">
      <c r="B3" s="1290" t="s">
        <v>1052</v>
      </c>
      <c r="C3" s="1290"/>
      <c r="D3" s="1290"/>
      <c r="E3" s="1290"/>
      <c r="F3" s="1290"/>
      <c r="G3" s="1290"/>
      <c r="H3" s="1290"/>
      <c r="I3" s="1290"/>
      <c r="J3" s="408"/>
    </row>
    <row r="4" spans="2:10" ht="76.5" customHeight="1" x14ac:dyDescent="0.25">
      <c r="B4" s="1291" t="s">
        <v>22</v>
      </c>
      <c r="C4" s="1291" t="s">
        <v>145</v>
      </c>
      <c r="D4" s="1291" t="s">
        <v>62</v>
      </c>
      <c r="E4" s="1295" t="s">
        <v>643</v>
      </c>
      <c r="F4" s="1293" t="s">
        <v>857</v>
      </c>
      <c r="G4" s="1294"/>
      <c r="H4" s="1293" t="s">
        <v>858</v>
      </c>
      <c r="I4" s="1294"/>
      <c r="J4" s="408"/>
    </row>
    <row r="5" spans="2:10" ht="40.5" customHeight="1" x14ac:dyDescent="0.25">
      <c r="B5" s="1292"/>
      <c r="C5" s="1292"/>
      <c r="D5" s="1292"/>
      <c r="E5" s="1296"/>
      <c r="F5" s="348" t="s">
        <v>1014</v>
      </c>
      <c r="G5" s="348" t="s">
        <v>1015</v>
      </c>
      <c r="H5" s="348" t="s">
        <v>1014</v>
      </c>
      <c r="I5" s="348" t="s">
        <v>1015</v>
      </c>
      <c r="J5" s="408"/>
    </row>
    <row r="6" spans="2:10" ht="16.5" customHeight="1" x14ac:dyDescent="0.25">
      <c r="B6" s="410">
        <v>1</v>
      </c>
      <c r="C6" s="410">
        <v>2</v>
      </c>
      <c r="D6" s="410">
        <v>3</v>
      </c>
      <c r="E6" s="410">
        <v>4</v>
      </c>
      <c r="F6" s="410">
        <v>5</v>
      </c>
      <c r="G6" s="410">
        <v>6</v>
      </c>
      <c r="H6" s="411">
        <v>7</v>
      </c>
      <c r="I6" s="411">
        <v>8</v>
      </c>
      <c r="J6" s="408"/>
    </row>
    <row r="7" spans="2:10" ht="22.5" customHeight="1" x14ac:dyDescent="0.25">
      <c r="B7" s="1289" t="s">
        <v>731</v>
      </c>
      <c r="C7" s="1289"/>
      <c r="D7" s="1289"/>
      <c r="E7" s="1289"/>
      <c r="F7" s="1289"/>
      <c r="G7" s="1289"/>
      <c r="H7" s="1289"/>
      <c r="I7" s="1289"/>
      <c r="J7" s="408"/>
    </row>
    <row r="8" spans="2:10" s="180" customFormat="1" ht="24" x14ac:dyDescent="0.25">
      <c r="B8" s="412">
        <v>1</v>
      </c>
      <c r="C8" s="413" t="s">
        <v>241</v>
      </c>
      <c r="D8" s="412" t="s">
        <v>94</v>
      </c>
      <c r="E8" s="414"/>
      <c r="F8" s="414"/>
      <c r="G8" s="414"/>
      <c r="H8" s="414"/>
      <c r="I8" s="414"/>
    </row>
    <row r="9" spans="2:10" s="180" customFormat="1" ht="72" x14ac:dyDescent="0.25">
      <c r="B9" s="412">
        <v>2</v>
      </c>
      <c r="C9" s="413" t="s">
        <v>732</v>
      </c>
      <c r="D9" s="412" t="s">
        <v>394</v>
      </c>
      <c r="E9" s="414"/>
      <c r="F9" s="414"/>
      <c r="G9" s="414"/>
      <c r="H9" s="414"/>
      <c r="I9" s="414"/>
    </row>
    <row r="10" spans="2:10" ht="25.5" customHeight="1" x14ac:dyDescent="0.25">
      <c r="B10" s="409" t="s">
        <v>36</v>
      </c>
      <c r="C10" s="415" t="s">
        <v>611</v>
      </c>
      <c r="D10" s="409" t="s">
        <v>394</v>
      </c>
      <c r="E10" s="416"/>
      <c r="F10" s="416"/>
      <c r="G10" s="416"/>
      <c r="H10" s="416"/>
      <c r="I10" s="416"/>
    </row>
    <row r="11" spans="2:10" ht="25.5" customHeight="1" x14ac:dyDescent="0.25">
      <c r="B11" s="409" t="s">
        <v>37</v>
      </c>
      <c r="C11" s="415" t="s">
        <v>240</v>
      </c>
      <c r="D11" s="409" t="s">
        <v>394</v>
      </c>
      <c r="E11" s="416"/>
      <c r="F11" s="416"/>
      <c r="G11" s="416"/>
      <c r="H11" s="416"/>
      <c r="I11" s="416"/>
    </row>
    <row r="12" spans="2:10" ht="25.5" customHeight="1" x14ac:dyDescent="0.25">
      <c r="B12" s="409" t="s">
        <v>86</v>
      </c>
      <c r="C12" s="415" t="s">
        <v>397</v>
      </c>
      <c r="D12" s="409" t="s">
        <v>394</v>
      </c>
      <c r="E12" s="416"/>
      <c r="F12" s="416"/>
      <c r="G12" s="416"/>
      <c r="H12" s="416"/>
      <c r="I12" s="416"/>
    </row>
    <row r="13" spans="2:10" ht="26.25" customHeight="1" x14ac:dyDescent="0.25">
      <c r="B13" s="1289" t="s">
        <v>733</v>
      </c>
      <c r="C13" s="1289"/>
      <c r="D13" s="1289"/>
      <c r="E13" s="1289"/>
      <c r="F13" s="1289"/>
      <c r="G13" s="1289"/>
      <c r="H13" s="1289"/>
      <c r="I13" s="1289"/>
    </row>
    <row r="14" spans="2:10" s="180" customFormat="1" ht="24" x14ac:dyDescent="0.25">
      <c r="B14" s="412">
        <v>3</v>
      </c>
      <c r="C14" s="413" t="s">
        <v>241</v>
      </c>
      <c r="D14" s="412" t="s">
        <v>94</v>
      </c>
      <c r="E14" s="414"/>
      <c r="F14" s="414"/>
      <c r="G14" s="414"/>
      <c r="H14" s="414"/>
      <c r="I14" s="414"/>
    </row>
    <row r="15" spans="2:10" s="180" customFormat="1" ht="72" customHeight="1" x14ac:dyDescent="0.25">
      <c r="B15" s="412">
        <v>4</v>
      </c>
      <c r="C15" s="413" t="s">
        <v>732</v>
      </c>
      <c r="D15" s="412" t="s">
        <v>394</v>
      </c>
      <c r="E15" s="414"/>
      <c r="F15" s="414"/>
      <c r="G15" s="414"/>
      <c r="H15" s="414"/>
      <c r="I15" s="414"/>
    </row>
    <row r="16" spans="2:10" ht="25.5" customHeight="1" x14ac:dyDescent="0.25">
      <c r="B16" s="409" t="s">
        <v>38</v>
      </c>
      <c r="C16" s="415" t="s">
        <v>611</v>
      </c>
      <c r="D16" s="409" t="s">
        <v>394</v>
      </c>
      <c r="E16" s="416"/>
      <c r="F16" s="416"/>
      <c r="G16" s="416"/>
      <c r="H16" s="416"/>
      <c r="I16" s="416"/>
    </row>
    <row r="17" spans="1:45" ht="25.5" customHeight="1" x14ac:dyDescent="0.25">
      <c r="B17" s="409" t="s">
        <v>113</v>
      </c>
      <c r="C17" s="415" t="s">
        <v>240</v>
      </c>
      <c r="D17" s="409" t="s">
        <v>394</v>
      </c>
      <c r="E17" s="416"/>
      <c r="F17" s="416"/>
      <c r="G17" s="416"/>
      <c r="H17" s="416"/>
      <c r="I17" s="416"/>
    </row>
    <row r="18" spans="1:45" ht="25.5" customHeight="1" x14ac:dyDescent="0.25">
      <c r="B18" s="409" t="s">
        <v>114</v>
      </c>
      <c r="C18" s="415" t="s">
        <v>397</v>
      </c>
      <c r="D18" s="409" t="s">
        <v>394</v>
      </c>
      <c r="E18" s="416"/>
      <c r="F18" s="416"/>
      <c r="G18" s="416"/>
      <c r="H18" s="416"/>
      <c r="I18" s="416"/>
    </row>
    <row r="19" spans="1:45" ht="24" customHeight="1" x14ac:dyDescent="0.25">
      <c r="B19" s="1289" t="s">
        <v>734</v>
      </c>
      <c r="C19" s="1289"/>
      <c r="D19" s="1289"/>
      <c r="E19" s="1289"/>
      <c r="F19" s="1289"/>
      <c r="G19" s="1289"/>
      <c r="H19" s="1289"/>
      <c r="I19" s="1289"/>
    </row>
    <row r="20" spans="1:45" s="180" customFormat="1" ht="24" x14ac:dyDescent="0.25">
      <c r="B20" s="412">
        <v>5</v>
      </c>
      <c r="C20" s="413" t="s">
        <v>241</v>
      </c>
      <c r="D20" s="412" t="s">
        <v>94</v>
      </c>
      <c r="E20" s="414"/>
      <c r="F20" s="414"/>
      <c r="G20" s="414"/>
      <c r="H20" s="414"/>
      <c r="I20" s="414"/>
    </row>
    <row r="21" spans="1:45" s="180" customFormat="1" ht="72.75" customHeight="1" x14ac:dyDescent="0.25">
      <c r="B21" s="412">
        <v>6</v>
      </c>
      <c r="C21" s="413" t="s">
        <v>732</v>
      </c>
      <c r="D21" s="412" t="s">
        <v>394</v>
      </c>
      <c r="E21" s="414"/>
      <c r="F21" s="414"/>
      <c r="G21" s="414"/>
      <c r="H21" s="414"/>
      <c r="I21" s="414"/>
    </row>
    <row r="22" spans="1:45" ht="25.5" customHeight="1" x14ac:dyDescent="0.25">
      <c r="B22" s="409" t="s">
        <v>117</v>
      </c>
      <c r="C22" s="415" t="s">
        <v>611</v>
      </c>
      <c r="D22" s="409" t="s">
        <v>394</v>
      </c>
      <c r="E22" s="416"/>
      <c r="F22" s="416"/>
      <c r="G22" s="416"/>
      <c r="H22" s="416"/>
      <c r="I22" s="416"/>
    </row>
    <row r="23" spans="1:45" ht="25.5" customHeight="1" x14ac:dyDescent="0.25">
      <c r="B23" s="409" t="s">
        <v>118</v>
      </c>
      <c r="C23" s="415" t="s">
        <v>240</v>
      </c>
      <c r="D23" s="409" t="s">
        <v>394</v>
      </c>
      <c r="E23" s="416"/>
      <c r="F23" s="416"/>
      <c r="G23" s="416"/>
      <c r="H23" s="416"/>
      <c r="I23" s="416"/>
    </row>
    <row r="24" spans="1:45" ht="25.5" customHeight="1" x14ac:dyDescent="0.25">
      <c r="B24" s="409" t="s">
        <v>119</v>
      </c>
      <c r="C24" s="415" t="s">
        <v>397</v>
      </c>
      <c r="D24" s="409" t="s">
        <v>394</v>
      </c>
      <c r="E24" s="416"/>
      <c r="F24" s="416"/>
      <c r="G24" s="416"/>
      <c r="H24" s="416"/>
      <c r="I24" s="416"/>
    </row>
    <row r="25" spans="1:45" ht="24.75" customHeight="1" x14ac:dyDescent="0.25">
      <c r="B25" s="1289" t="s">
        <v>735</v>
      </c>
      <c r="C25" s="1289"/>
      <c r="D25" s="1289"/>
      <c r="E25" s="1289"/>
      <c r="F25" s="1289"/>
      <c r="G25" s="1289"/>
      <c r="H25" s="1289"/>
      <c r="I25" s="1289"/>
    </row>
    <row r="26" spans="1:45" s="180" customFormat="1" ht="24" x14ac:dyDescent="0.25">
      <c r="B26" s="412">
        <v>7</v>
      </c>
      <c r="C26" s="413" t="s">
        <v>241</v>
      </c>
      <c r="D26" s="412" t="s">
        <v>94</v>
      </c>
      <c r="E26" s="414"/>
      <c r="F26" s="417"/>
      <c r="G26" s="417"/>
      <c r="H26" s="414"/>
      <c r="I26" s="417"/>
    </row>
    <row r="27" spans="1:45" s="180" customFormat="1" ht="74.25" customHeight="1" x14ac:dyDescent="0.25">
      <c r="B27" s="412">
        <v>8</v>
      </c>
      <c r="C27" s="413" t="s">
        <v>732</v>
      </c>
      <c r="D27" s="412" t="s">
        <v>394</v>
      </c>
      <c r="E27" s="414"/>
      <c r="F27" s="417"/>
      <c r="G27" s="417"/>
      <c r="H27" s="414"/>
      <c r="I27" s="417"/>
    </row>
    <row r="28" spans="1:45" ht="25.5" customHeight="1" x14ac:dyDescent="0.25">
      <c r="B28" s="409" t="s">
        <v>120</v>
      </c>
      <c r="C28" s="415" t="s">
        <v>611</v>
      </c>
      <c r="D28" s="409" t="s">
        <v>394</v>
      </c>
      <c r="E28" s="416"/>
      <c r="F28" s="416"/>
      <c r="G28" s="416"/>
      <c r="H28" s="416"/>
      <c r="I28" s="416"/>
    </row>
    <row r="29" spans="1:45" ht="25.5" customHeight="1" x14ac:dyDescent="0.25">
      <c r="B29" s="409" t="s">
        <v>121</v>
      </c>
      <c r="C29" s="415" t="s">
        <v>240</v>
      </c>
      <c r="D29" s="409" t="s">
        <v>394</v>
      </c>
      <c r="E29" s="416"/>
      <c r="F29" s="416"/>
      <c r="G29" s="416"/>
      <c r="H29" s="416"/>
      <c r="I29" s="416"/>
    </row>
    <row r="30" spans="1:45" ht="25.5" customHeight="1" x14ac:dyDescent="0.25">
      <c r="B30" s="409" t="s">
        <v>122</v>
      </c>
      <c r="C30" s="415" t="s">
        <v>397</v>
      </c>
      <c r="D30" s="409" t="s">
        <v>394</v>
      </c>
      <c r="E30" s="416"/>
      <c r="F30" s="416"/>
      <c r="G30" s="416"/>
      <c r="H30" s="416"/>
      <c r="I30" s="416"/>
    </row>
    <row r="32" spans="1:45" s="737" customFormat="1" ht="24" customHeight="1" x14ac:dyDescent="0.25">
      <c r="A32" s="736"/>
      <c r="B32" s="739" t="s">
        <v>1097</v>
      </c>
      <c r="C32" s="736"/>
      <c r="D32" s="736"/>
      <c r="E32" s="736"/>
      <c r="F32" s="736"/>
      <c r="H32" s="736" t="s">
        <v>1074</v>
      </c>
      <c r="I32" s="736"/>
      <c r="K32" s="736"/>
      <c r="L32" s="736"/>
      <c r="N32" s="736"/>
      <c r="O32" s="736"/>
      <c r="P32" s="736"/>
      <c r="Q32" s="736"/>
      <c r="R32" s="736"/>
      <c r="AG32" s="738"/>
      <c r="AH32" s="738"/>
      <c r="AI32" s="738"/>
      <c r="AJ32" s="738"/>
      <c r="AK32" s="738"/>
      <c r="AL32" s="738"/>
      <c r="AM32" s="738"/>
      <c r="AN32" s="738"/>
      <c r="AO32" s="738"/>
      <c r="AP32" s="738"/>
      <c r="AQ32" s="738"/>
      <c r="AR32" s="738"/>
      <c r="AS32" s="738"/>
    </row>
    <row r="33" spans="3:6" x14ac:dyDescent="0.25">
      <c r="C33" s="40"/>
      <c r="D33" s="59"/>
      <c r="E33" s="58"/>
      <c r="F33" s="58"/>
    </row>
  </sheetData>
  <mergeCells count="12">
    <mergeCell ref="H2:I2"/>
    <mergeCell ref="B25:I25"/>
    <mergeCell ref="B3:I3"/>
    <mergeCell ref="B7:I7"/>
    <mergeCell ref="B13:I13"/>
    <mergeCell ref="B19:I19"/>
    <mergeCell ref="B4:B5"/>
    <mergeCell ref="F4:G4"/>
    <mergeCell ref="H4:I4"/>
    <mergeCell ref="C4:C5"/>
    <mergeCell ref="D4:D5"/>
    <mergeCell ref="E4:E5"/>
  </mergeCells>
  <printOptions horizontalCentered="1"/>
  <pageMargins left="0.11811023622047245" right="0.11811023622047245" top="0.35433070866141736" bottom="0.19685039370078741" header="0.31496062992125984" footer="0.31496062992125984"/>
  <pageSetup paperSize="9" scale="52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SAE40"/>
  <sheetViews>
    <sheetView topLeftCell="A7" zoomScaleNormal="100" zoomScaleSheetLayoutView="100" zoomScalePageLayoutView="40" workbookViewId="0">
      <selection sqref="A1:G30"/>
    </sheetView>
  </sheetViews>
  <sheetFormatPr defaultRowHeight="12.75" x14ac:dyDescent="0.2"/>
  <cols>
    <col min="1" max="1" width="5.42578125" style="42" customWidth="1"/>
    <col min="2" max="2" width="49.5703125" style="42" customWidth="1"/>
    <col min="3" max="3" width="18" style="42" customWidth="1"/>
    <col min="4" max="4" width="17.85546875" style="42" customWidth="1"/>
    <col min="5" max="5" width="26.85546875" style="42" customWidth="1"/>
    <col min="6" max="6" width="29.28515625" style="42" customWidth="1"/>
    <col min="7" max="7" width="18.28515625" style="42" customWidth="1"/>
    <col min="8" max="61" width="9.140625" style="42"/>
    <col min="62" max="62" width="4.85546875" style="42" customWidth="1"/>
    <col min="63" max="63" width="31" style="42" customWidth="1"/>
    <col min="64" max="64" width="12.28515625" style="42" customWidth="1"/>
    <col min="65" max="65" width="11.5703125" style="42" customWidth="1"/>
    <col min="66" max="66" width="13.7109375" style="42" customWidth="1"/>
    <col min="67" max="67" width="12.7109375" style="42" customWidth="1"/>
    <col min="68" max="68" width="13.7109375" style="42" customWidth="1"/>
    <col min="69" max="69" width="14.42578125" style="42" customWidth="1"/>
    <col min="70" max="70" width="13" style="42" customWidth="1"/>
    <col min="71" max="71" width="12" style="42" customWidth="1"/>
    <col min="72" max="72" width="14.140625" style="42" customWidth="1"/>
    <col min="73" max="73" width="13.85546875" style="42" customWidth="1"/>
    <col min="74" max="74" width="9.140625" style="42"/>
    <col min="75" max="75" width="10.28515625" style="42" bestFit="1" customWidth="1"/>
    <col min="76" max="317" width="9.140625" style="42"/>
    <col min="318" max="318" width="4.85546875" style="42" customWidth="1"/>
    <col min="319" max="319" width="31" style="42" customWidth="1"/>
    <col min="320" max="320" width="12.28515625" style="42" customWidth="1"/>
    <col min="321" max="321" width="11.5703125" style="42" customWidth="1"/>
    <col min="322" max="322" width="13.7109375" style="42" customWidth="1"/>
    <col min="323" max="323" width="12.7109375" style="42" customWidth="1"/>
    <col min="324" max="324" width="13.7109375" style="42" customWidth="1"/>
    <col min="325" max="325" width="14.42578125" style="42" customWidth="1"/>
    <col min="326" max="326" width="13" style="42" customWidth="1"/>
    <col min="327" max="327" width="12" style="42" customWidth="1"/>
    <col min="328" max="328" width="14.140625" style="42" customWidth="1"/>
    <col min="329" max="329" width="13.85546875" style="42" customWidth="1"/>
    <col min="330" max="330" width="9.140625" style="42"/>
    <col min="331" max="331" width="10.28515625" style="42" bestFit="1" customWidth="1"/>
    <col min="332" max="573" width="9.140625" style="42"/>
    <col min="574" max="574" width="4.85546875" style="42" customWidth="1"/>
    <col min="575" max="575" width="31" style="42" customWidth="1"/>
    <col min="576" max="576" width="12.28515625" style="42" customWidth="1"/>
    <col min="577" max="577" width="11.5703125" style="42" customWidth="1"/>
    <col min="578" max="578" width="13.7109375" style="42" customWidth="1"/>
    <col min="579" max="579" width="12.7109375" style="42" customWidth="1"/>
    <col min="580" max="580" width="13.7109375" style="42" customWidth="1"/>
    <col min="581" max="581" width="14.42578125" style="42" customWidth="1"/>
    <col min="582" max="582" width="13" style="42" customWidth="1"/>
    <col min="583" max="583" width="12" style="42" customWidth="1"/>
    <col min="584" max="584" width="14.140625" style="42" customWidth="1"/>
    <col min="585" max="585" width="13.85546875" style="42" customWidth="1"/>
    <col min="586" max="586" width="9.140625" style="42"/>
    <col min="587" max="587" width="10.28515625" style="42" bestFit="1" customWidth="1"/>
    <col min="588" max="829" width="9.140625" style="42"/>
    <col min="830" max="830" width="4.85546875" style="42" customWidth="1"/>
    <col min="831" max="831" width="31" style="42" customWidth="1"/>
    <col min="832" max="832" width="12.28515625" style="42" customWidth="1"/>
    <col min="833" max="833" width="11.5703125" style="42" customWidth="1"/>
    <col min="834" max="834" width="13.7109375" style="42" customWidth="1"/>
    <col min="835" max="835" width="12.7109375" style="42" customWidth="1"/>
    <col min="836" max="836" width="13.7109375" style="42" customWidth="1"/>
    <col min="837" max="837" width="14.42578125" style="42" customWidth="1"/>
    <col min="838" max="838" width="13" style="42" customWidth="1"/>
    <col min="839" max="839" width="12" style="42" customWidth="1"/>
    <col min="840" max="840" width="14.140625" style="42" customWidth="1"/>
    <col min="841" max="841" width="13.85546875" style="42" customWidth="1"/>
    <col min="842" max="842" width="9.140625" style="42"/>
    <col min="843" max="843" width="10.28515625" style="42" bestFit="1" customWidth="1"/>
    <col min="844" max="1085" width="9.140625" style="42"/>
    <col min="1086" max="1086" width="4.85546875" style="42" customWidth="1"/>
    <col min="1087" max="1087" width="31" style="42" customWidth="1"/>
    <col min="1088" max="1088" width="12.28515625" style="42" customWidth="1"/>
    <col min="1089" max="1089" width="11.5703125" style="42" customWidth="1"/>
    <col min="1090" max="1090" width="13.7109375" style="42" customWidth="1"/>
    <col min="1091" max="1091" width="12.7109375" style="42" customWidth="1"/>
    <col min="1092" max="1092" width="13.7109375" style="42" customWidth="1"/>
    <col min="1093" max="1093" width="14.42578125" style="42" customWidth="1"/>
    <col min="1094" max="1094" width="13" style="42" customWidth="1"/>
    <col min="1095" max="1095" width="12" style="42" customWidth="1"/>
    <col min="1096" max="1096" width="14.140625" style="42" customWidth="1"/>
    <col min="1097" max="1097" width="13.85546875" style="42" customWidth="1"/>
    <col min="1098" max="1098" width="9.140625" style="42"/>
    <col min="1099" max="1099" width="10.28515625" style="42" bestFit="1" customWidth="1"/>
    <col min="1100" max="1341" width="9.140625" style="42"/>
    <col min="1342" max="1342" width="4.85546875" style="42" customWidth="1"/>
    <col min="1343" max="1343" width="31" style="42" customWidth="1"/>
    <col min="1344" max="1344" width="12.28515625" style="42" customWidth="1"/>
    <col min="1345" max="1345" width="11.5703125" style="42" customWidth="1"/>
    <col min="1346" max="1346" width="13.7109375" style="42" customWidth="1"/>
    <col min="1347" max="1347" width="12.7109375" style="42" customWidth="1"/>
    <col min="1348" max="1348" width="13.7109375" style="42" customWidth="1"/>
    <col min="1349" max="1349" width="14.42578125" style="42" customWidth="1"/>
    <col min="1350" max="1350" width="13" style="42" customWidth="1"/>
    <col min="1351" max="1351" width="12" style="42" customWidth="1"/>
    <col min="1352" max="1352" width="14.140625" style="42" customWidth="1"/>
    <col min="1353" max="1353" width="13.85546875" style="42" customWidth="1"/>
    <col min="1354" max="1354" width="9.140625" style="42"/>
    <col min="1355" max="1355" width="10.28515625" style="42" bestFit="1" customWidth="1"/>
    <col min="1356" max="1597" width="9.140625" style="42"/>
    <col min="1598" max="1598" width="4.85546875" style="42" customWidth="1"/>
    <col min="1599" max="1599" width="31" style="42" customWidth="1"/>
    <col min="1600" max="1600" width="12.28515625" style="42" customWidth="1"/>
    <col min="1601" max="1601" width="11.5703125" style="42" customWidth="1"/>
    <col min="1602" max="1602" width="13.7109375" style="42" customWidth="1"/>
    <col min="1603" max="1603" width="12.7109375" style="42" customWidth="1"/>
    <col min="1604" max="1604" width="13.7109375" style="42" customWidth="1"/>
    <col min="1605" max="1605" width="14.42578125" style="42" customWidth="1"/>
    <col min="1606" max="1606" width="13" style="42" customWidth="1"/>
    <col min="1607" max="1607" width="12" style="42" customWidth="1"/>
    <col min="1608" max="1608" width="14.140625" style="42" customWidth="1"/>
    <col min="1609" max="1609" width="13.85546875" style="42" customWidth="1"/>
    <col min="1610" max="1610" width="9.140625" style="42"/>
    <col min="1611" max="1611" width="10.28515625" style="42" bestFit="1" customWidth="1"/>
    <col min="1612" max="1853" width="9.140625" style="42"/>
    <col min="1854" max="1854" width="4.85546875" style="42" customWidth="1"/>
    <col min="1855" max="1855" width="31" style="42" customWidth="1"/>
    <col min="1856" max="1856" width="12.28515625" style="42" customWidth="1"/>
    <col min="1857" max="1857" width="11.5703125" style="42" customWidth="1"/>
    <col min="1858" max="1858" width="13.7109375" style="42" customWidth="1"/>
    <col min="1859" max="1859" width="12.7109375" style="42" customWidth="1"/>
    <col min="1860" max="1860" width="13.7109375" style="42" customWidth="1"/>
    <col min="1861" max="1861" width="14.42578125" style="42" customWidth="1"/>
    <col min="1862" max="1862" width="13" style="42" customWidth="1"/>
    <col min="1863" max="1863" width="12" style="42" customWidth="1"/>
    <col min="1864" max="1864" width="14.140625" style="42" customWidth="1"/>
    <col min="1865" max="1865" width="13.85546875" style="42" customWidth="1"/>
    <col min="1866" max="1866" width="9.140625" style="42"/>
    <col min="1867" max="1867" width="10.28515625" style="42" bestFit="1" customWidth="1"/>
    <col min="1868" max="2109" width="9.140625" style="42"/>
    <col min="2110" max="2110" width="4.85546875" style="42" customWidth="1"/>
    <col min="2111" max="2111" width="31" style="42" customWidth="1"/>
    <col min="2112" max="2112" width="12.28515625" style="42" customWidth="1"/>
    <col min="2113" max="2113" width="11.5703125" style="42" customWidth="1"/>
    <col min="2114" max="2114" width="13.7109375" style="42" customWidth="1"/>
    <col min="2115" max="2115" width="12.7109375" style="42" customWidth="1"/>
    <col min="2116" max="2116" width="13.7109375" style="42" customWidth="1"/>
    <col min="2117" max="2117" width="14.42578125" style="42" customWidth="1"/>
    <col min="2118" max="2118" width="13" style="42" customWidth="1"/>
    <col min="2119" max="2119" width="12" style="42" customWidth="1"/>
    <col min="2120" max="2120" width="14.140625" style="42" customWidth="1"/>
    <col min="2121" max="2121" width="13.85546875" style="42" customWidth="1"/>
    <col min="2122" max="2122" width="9.140625" style="42"/>
    <col min="2123" max="2123" width="10.28515625" style="42" bestFit="1" customWidth="1"/>
    <col min="2124" max="2365" width="9.140625" style="42"/>
    <col min="2366" max="2366" width="4.85546875" style="42" customWidth="1"/>
    <col min="2367" max="2367" width="31" style="42" customWidth="1"/>
    <col min="2368" max="2368" width="12.28515625" style="42" customWidth="1"/>
    <col min="2369" max="2369" width="11.5703125" style="42" customWidth="1"/>
    <col min="2370" max="2370" width="13.7109375" style="42" customWidth="1"/>
    <col min="2371" max="2371" width="12.7109375" style="42" customWidth="1"/>
    <col min="2372" max="2372" width="13.7109375" style="42" customWidth="1"/>
    <col min="2373" max="2373" width="14.42578125" style="42" customWidth="1"/>
    <col min="2374" max="2374" width="13" style="42" customWidth="1"/>
    <col min="2375" max="2375" width="12" style="42" customWidth="1"/>
    <col min="2376" max="2376" width="14.140625" style="42" customWidth="1"/>
    <col min="2377" max="2377" width="13.85546875" style="42" customWidth="1"/>
    <col min="2378" max="2378" width="9.140625" style="42"/>
    <col min="2379" max="2379" width="10.28515625" style="42" bestFit="1" customWidth="1"/>
    <col min="2380" max="2621" width="9.140625" style="42"/>
    <col min="2622" max="2622" width="4.85546875" style="42" customWidth="1"/>
    <col min="2623" max="2623" width="31" style="42" customWidth="1"/>
    <col min="2624" max="2624" width="12.28515625" style="42" customWidth="1"/>
    <col min="2625" max="2625" width="11.5703125" style="42" customWidth="1"/>
    <col min="2626" max="2626" width="13.7109375" style="42" customWidth="1"/>
    <col min="2627" max="2627" width="12.7109375" style="42" customWidth="1"/>
    <col min="2628" max="2628" width="13.7109375" style="42" customWidth="1"/>
    <col min="2629" max="2629" width="14.42578125" style="42" customWidth="1"/>
    <col min="2630" max="2630" width="13" style="42" customWidth="1"/>
    <col min="2631" max="2631" width="12" style="42" customWidth="1"/>
    <col min="2632" max="2632" width="14.140625" style="42" customWidth="1"/>
    <col min="2633" max="2633" width="13.85546875" style="42" customWidth="1"/>
    <col min="2634" max="2634" width="9.140625" style="42"/>
    <col min="2635" max="2635" width="10.28515625" style="42" bestFit="1" customWidth="1"/>
    <col min="2636" max="2877" width="9.140625" style="42"/>
    <col min="2878" max="2878" width="4.85546875" style="42" customWidth="1"/>
    <col min="2879" max="2879" width="31" style="42" customWidth="1"/>
    <col min="2880" max="2880" width="12.28515625" style="42" customWidth="1"/>
    <col min="2881" max="2881" width="11.5703125" style="42" customWidth="1"/>
    <col min="2882" max="2882" width="13.7109375" style="42" customWidth="1"/>
    <col min="2883" max="2883" width="12.7109375" style="42" customWidth="1"/>
    <col min="2884" max="2884" width="13.7109375" style="42" customWidth="1"/>
    <col min="2885" max="2885" width="14.42578125" style="42" customWidth="1"/>
    <col min="2886" max="2886" width="13" style="42" customWidth="1"/>
    <col min="2887" max="2887" width="12" style="42" customWidth="1"/>
    <col min="2888" max="2888" width="14.140625" style="42" customWidth="1"/>
    <col min="2889" max="2889" width="13.85546875" style="42" customWidth="1"/>
    <col min="2890" max="2890" width="9.140625" style="42"/>
    <col min="2891" max="2891" width="10.28515625" style="42" bestFit="1" customWidth="1"/>
    <col min="2892" max="3133" width="9.140625" style="42"/>
    <col min="3134" max="3134" width="4.85546875" style="42" customWidth="1"/>
    <col min="3135" max="3135" width="31" style="42" customWidth="1"/>
    <col min="3136" max="3136" width="12.28515625" style="42" customWidth="1"/>
    <col min="3137" max="3137" width="11.5703125" style="42" customWidth="1"/>
    <col min="3138" max="3138" width="13.7109375" style="42" customWidth="1"/>
    <col min="3139" max="3139" width="12.7109375" style="42" customWidth="1"/>
    <col min="3140" max="3140" width="13.7109375" style="42" customWidth="1"/>
    <col min="3141" max="3141" width="14.42578125" style="42" customWidth="1"/>
    <col min="3142" max="3142" width="13" style="42" customWidth="1"/>
    <col min="3143" max="3143" width="12" style="42" customWidth="1"/>
    <col min="3144" max="3144" width="14.140625" style="42" customWidth="1"/>
    <col min="3145" max="3145" width="13.85546875" style="42" customWidth="1"/>
    <col min="3146" max="3146" width="9.140625" style="42"/>
    <col min="3147" max="3147" width="10.28515625" style="42" bestFit="1" customWidth="1"/>
    <col min="3148" max="3389" width="9.140625" style="42"/>
    <col min="3390" max="3390" width="4.85546875" style="42" customWidth="1"/>
    <col min="3391" max="3391" width="31" style="42" customWidth="1"/>
    <col min="3392" max="3392" width="12.28515625" style="42" customWidth="1"/>
    <col min="3393" max="3393" width="11.5703125" style="42" customWidth="1"/>
    <col min="3394" max="3394" width="13.7109375" style="42" customWidth="1"/>
    <col min="3395" max="3395" width="12.7109375" style="42" customWidth="1"/>
    <col min="3396" max="3396" width="13.7109375" style="42" customWidth="1"/>
    <col min="3397" max="3397" width="14.42578125" style="42" customWidth="1"/>
    <col min="3398" max="3398" width="13" style="42" customWidth="1"/>
    <col min="3399" max="3399" width="12" style="42" customWidth="1"/>
    <col min="3400" max="3400" width="14.140625" style="42" customWidth="1"/>
    <col min="3401" max="3401" width="13.85546875" style="42" customWidth="1"/>
    <col min="3402" max="3402" width="9.140625" style="42"/>
    <col min="3403" max="3403" width="10.28515625" style="42" bestFit="1" customWidth="1"/>
    <col min="3404" max="3645" width="9.140625" style="42"/>
    <col min="3646" max="3646" width="4.85546875" style="42" customWidth="1"/>
    <col min="3647" max="3647" width="31" style="42" customWidth="1"/>
    <col min="3648" max="3648" width="12.28515625" style="42" customWidth="1"/>
    <col min="3649" max="3649" width="11.5703125" style="42" customWidth="1"/>
    <col min="3650" max="3650" width="13.7109375" style="42" customWidth="1"/>
    <col min="3651" max="3651" width="12.7109375" style="42" customWidth="1"/>
    <col min="3652" max="3652" width="13.7109375" style="42" customWidth="1"/>
    <col min="3653" max="3653" width="14.42578125" style="42" customWidth="1"/>
    <col min="3654" max="3654" width="13" style="42" customWidth="1"/>
    <col min="3655" max="3655" width="12" style="42" customWidth="1"/>
    <col min="3656" max="3656" width="14.140625" style="42" customWidth="1"/>
    <col min="3657" max="3657" width="13.85546875" style="42" customWidth="1"/>
    <col min="3658" max="3658" width="9.140625" style="42"/>
    <col min="3659" max="3659" width="10.28515625" style="42" bestFit="1" customWidth="1"/>
    <col min="3660" max="3901" width="9.140625" style="42"/>
    <col min="3902" max="3902" width="4.85546875" style="42" customWidth="1"/>
    <col min="3903" max="3903" width="31" style="42" customWidth="1"/>
    <col min="3904" max="3904" width="12.28515625" style="42" customWidth="1"/>
    <col min="3905" max="3905" width="11.5703125" style="42" customWidth="1"/>
    <col min="3906" max="3906" width="13.7109375" style="42" customWidth="1"/>
    <col min="3907" max="3907" width="12.7109375" style="42" customWidth="1"/>
    <col min="3908" max="3908" width="13.7109375" style="42" customWidth="1"/>
    <col min="3909" max="3909" width="14.42578125" style="42" customWidth="1"/>
    <col min="3910" max="3910" width="13" style="42" customWidth="1"/>
    <col min="3911" max="3911" width="12" style="42" customWidth="1"/>
    <col min="3912" max="3912" width="14.140625" style="42" customWidth="1"/>
    <col min="3913" max="3913" width="13.85546875" style="42" customWidth="1"/>
    <col min="3914" max="3914" width="9.140625" style="42"/>
    <col min="3915" max="3915" width="10.28515625" style="42" bestFit="1" customWidth="1"/>
    <col min="3916" max="4157" width="9.140625" style="42"/>
    <col min="4158" max="4158" width="4.85546875" style="42" customWidth="1"/>
    <col min="4159" max="4159" width="31" style="42" customWidth="1"/>
    <col min="4160" max="4160" width="12.28515625" style="42" customWidth="1"/>
    <col min="4161" max="4161" width="11.5703125" style="42" customWidth="1"/>
    <col min="4162" max="4162" width="13.7109375" style="42" customWidth="1"/>
    <col min="4163" max="4163" width="12.7109375" style="42" customWidth="1"/>
    <col min="4164" max="4164" width="13.7109375" style="42" customWidth="1"/>
    <col min="4165" max="4165" width="14.42578125" style="42" customWidth="1"/>
    <col min="4166" max="4166" width="13" style="42" customWidth="1"/>
    <col min="4167" max="4167" width="12" style="42" customWidth="1"/>
    <col min="4168" max="4168" width="14.140625" style="42" customWidth="1"/>
    <col min="4169" max="4169" width="13.85546875" style="42" customWidth="1"/>
    <col min="4170" max="4170" width="9.140625" style="42"/>
    <col min="4171" max="4171" width="10.28515625" style="42" bestFit="1" customWidth="1"/>
    <col min="4172" max="4413" width="9.140625" style="42"/>
    <col min="4414" max="4414" width="4.85546875" style="42" customWidth="1"/>
    <col min="4415" max="4415" width="31" style="42" customWidth="1"/>
    <col min="4416" max="4416" width="12.28515625" style="42" customWidth="1"/>
    <col min="4417" max="4417" width="11.5703125" style="42" customWidth="1"/>
    <col min="4418" max="4418" width="13.7109375" style="42" customWidth="1"/>
    <col min="4419" max="4419" width="12.7109375" style="42" customWidth="1"/>
    <col min="4420" max="4420" width="13.7109375" style="42" customWidth="1"/>
    <col min="4421" max="4421" width="14.42578125" style="42" customWidth="1"/>
    <col min="4422" max="4422" width="13" style="42" customWidth="1"/>
    <col min="4423" max="4423" width="12" style="42" customWidth="1"/>
    <col min="4424" max="4424" width="14.140625" style="42" customWidth="1"/>
    <col min="4425" max="4425" width="13.85546875" style="42" customWidth="1"/>
    <col min="4426" max="4426" width="9.140625" style="42"/>
    <col min="4427" max="4427" width="10.28515625" style="42" bestFit="1" customWidth="1"/>
    <col min="4428" max="4669" width="9.140625" style="42"/>
    <col min="4670" max="4670" width="4.85546875" style="42" customWidth="1"/>
    <col min="4671" max="4671" width="31" style="42" customWidth="1"/>
    <col min="4672" max="4672" width="12.28515625" style="42" customWidth="1"/>
    <col min="4673" max="4673" width="11.5703125" style="42" customWidth="1"/>
    <col min="4674" max="4674" width="13.7109375" style="42" customWidth="1"/>
    <col min="4675" max="4675" width="12.7109375" style="42" customWidth="1"/>
    <col min="4676" max="4676" width="13.7109375" style="42" customWidth="1"/>
    <col min="4677" max="4677" width="14.42578125" style="42" customWidth="1"/>
    <col min="4678" max="4678" width="13" style="42" customWidth="1"/>
    <col min="4679" max="4679" width="12" style="42" customWidth="1"/>
    <col min="4680" max="4680" width="14.140625" style="42" customWidth="1"/>
    <col min="4681" max="4681" width="13.85546875" style="42" customWidth="1"/>
    <col min="4682" max="4682" width="9.140625" style="42"/>
    <col min="4683" max="4683" width="10.28515625" style="42" bestFit="1" customWidth="1"/>
    <col min="4684" max="4925" width="9.140625" style="42"/>
    <col min="4926" max="4926" width="4.85546875" style="42" customWidth="1"/>
    <col min="4927" max="4927" width="31" style="42" customWidth="1"/>
    <col min="4928" max="4928" width="12.28515625" style="42" customWidth="1"/>
    <col min="4929" max="4929" width="11.5703125" style="42" customWidth="1"/>
    <col min="4930" max="4930" width="13.7109375" style="42" customWidth="1"/>
    <col min="4931" max="4931" width="12.7109375" style="42" customWidth="1"/>
    <col min="4932" max="4932" width="13.7109375" style="42" customWidth="1"/>
    <col min="4933" max="4933" width="14.42578125" style="42" customWidth="1"/>
    <col min="4934" max="4934" width="13" style="42" customWidth="1"/>
    <col min="4935" max="4935" width="12" style="42" customWidth="1"/>
    <col min="4936" max="4936" width="14.140625" style="42" customWidth="1"/>
    <col min="4937" max="4937" width="13.85546875" style="42" customWidth="1"/>
    <col min="4938" max="4938" width="9.140625" style="42"/>
    <col min="4939" max="4939" width="10.28515625" style="42" bestFit="1" customWidth="1"/>
    <col min="4940" max="5181" width="9.140625" style="42"/>
    <col min="5182" max="5182" width="4.85546875" style="42" customWidth="1"/>
    <col min="5183" max="5183" width="31" style="42" customWidth="1"/>
    <col min="5184" max="5184" width="12.28515625" style="42" customWidth="1"/>
    <col min="5185" max="5185" width="11.5703125" style="42" customWidth="1"/>
    <col min="5186" max="5186" width="13.7109375" style="42" customWidth="1"/>
    <col min="5187" max="5187" width="12.7109375" style="42" customWidth="1"/>
    <col min="5188" max="5188" width="13.7109375" style="42" customWidth="1"/>
    <col min="5189" max="5189" width="14.42578125" style="42" customWidth="1"/>
    <col min="5190" max="5190" width="13" style="42" customWidth="1"/>
    <col min="5191" max="5191" width="12" style="42" customWidth="1"/>
    <col min="5192" max="5192" width="14.140625" style="42" customWidth="1"/>
    <col min="5193" max="5193" width="13.85546875" style="42" customWidth="1"/>
    <col min="5194" max="5194" width="9.140625" style="42"/>
    <col min="5195" max="5195" width="10.28515625" style="42" bestFit="1" customWidth="1"/>
    <col min="5196" max="5437" width="9.140625" style="42"/>
    <col min="5438" max="5438" width="4.85546875" style="42" customWidth="1"/>
    <col min="5439" max="5439" width="31" style="42" customWidth="1"/>
    <col min="5440" max="5440" width="12.28515625" style="42" customWidth="1"/>
    <col min="5441" max="5441" width="11.5703125" style="42" customWidth="1"/>
    <col min="5442" max="5442" width="13.7109375" style="42" customWidth="1"/>
    <col min="5443" max="5443" width="12.7109375" style="42" customWidth="1"/>
    <col min="5444" max="5444" width="13.7109375" style="42" customWidth="1"/>
    <col min="5445" max="5445" width="14.42578125" style="42" customWidth="1"/>
    <col min="5446" max="5446" width="13" style="42" customWidth="1"/>
    <col min="5447" max="5447" width="12" style="42" customWidth="1"/>
    <col min="5448" max="5448" width="14.140625" style="42" customWidth="1"/>
    <col min="5449" max="5449" width="13.85546875" style="42" customWidth="1"/>
    <col min="5450" max="5450" width="9.140625" style="42"/>
    <col min="5451" max="5451" width="10.28515625" style="42" bestFit="1" customWidth="1"/>
    <col min="5452" max="5693" width="9.140625" style="42"/>
    <col min="5694" max="5694" width="4.85546875" style="42" customWidth="1"/>
    <col min="5695" max="5695" width="31" style="42" customWidth="1"/>
    <col min="5696" max="5696" width="12.28515625" style="42" customWidth="1"/>
    <col min="5697" max="5697" width="11.5703125" style="42" customWidth="1"/>
    <col min="5698" max="5698" width="13.7109375" style="42" customWidth="1"/>
    <col min="5699" max="5699" width="12.7109375" style="42" customWidth="1"/>
    <col min="5700" max="5700" width="13.7109375" style="42" customWidth="1"/>
    <col min="5701" max="5701" width="14.42578125" style="42" customWidth="1"/>
    <col min="5702" max="5702" width="13" style="42" customWidth="1"/>
    <col min="5703" max="5703" width="12" style="42" customWidth="1"/>
    <col min="5704" max="5704" width="14.140625" style="42" customWidth="1"/>
    <col min="5705" max="5705" width="13.85546875" style="42" customWidth="1"/>
    <col min="5706" max="5706" width="9.140625" style="42"/>
    <col min="5707" max="5707" width="10.28515625" style="42" bestFit="1" customWidth="1"/>
    <col min="5708" max="5949" width="9.140625" style="42"/>
    <col min="5950" max="5950" width="4.85546875" style="42" customWidth="1"/>
    <col min="5951" max="5951" width="31" style="42" customWidth="1"/>
    <col min="5952" max="5952" width="12.28515625" style="42" customWidth="1"/>
    <col min="5953" max="5953" width="11.5703125" style="42" customWidth="1"/>
    <col min="5954" max="5954" width="13.7109375" style="42" customWidth="1"/>
    <col min="5955" max="5955" width="12.7109375" style="42" customWidth="1"/>
    <col min="5956" max="5956" width="13.7109375" style="42" customWidth="1"/>
    <col min="5957" max="5957" width="14.42578125" style="42" customWidth="1"/>
    <col min="5958" max="5958" width="13" style="42" customWidth="1"/>
    <col min="5959" max="5959" width="12" style="42" customWidth="1"/>
    <col min="5960" max="5960" width="14.140625" style="42" customWidth="1"/>
    <col min="5961" max="5961" width="13.85546875" style="42" customWidth="1"/>
    <col min="5962" max="5962" width="9.140625" style="42"/>
    <col min="5963" max="5963" width="10.28515625" style="42" bestFit="1" customWidth="1"/>
    <col min="5964" max="6205" width="9.140625" style="42"/>
    <col min="6206" max="6206" width="4.85546875" style="42" customWidth="1"/>
    <col min="6207" max="6207" width="31" style="42" customWidth="1"/>
    <col min="6208" max="6208" width="12.28515625" style="42" customWidth="1"/>
    <col min="6209" max="6209" width="11.5703125" style="42" customWidth="1"/>
    <col min="6210" max="6210" width="13.7109375" style="42" customWidth="1"/>
    <col min="6211" max="6211" width="12.7109375" style="42" customWidth="1"/>
    <col min="6212" max="6212" width="13.7109375" style="42" customWidth="1"/>
    <col min="6213" max="6213" width="14.42578125" style="42" customWidth="1"/>
    <col min="6214" max="6214" width="13" style="42" customWidth="1"/>
    <col min="6215" max="6215" width="12" style="42" customWidth="1"/>
    <col min="6216" max="6216" width="14.140625" style="42" customWidth="1"/>
    <col min="6217" max="6217" width="13.85546875" style="42" customWidth="1"/>
    <col min="6218" max="6218" width="9.140625" style="42"/>
    <col min="6219" max="6219" width="10.28515625" style="42" bestFit="1" customWidth="1"/>
    <col min="6220" max="6461" width="9.140625" style="42"/>
    <col min="6462" max="6462" width="4.85546875" style="42" customWidth="1"/>
    <col min="6463" max="6463" width="31" style="42" customWidth="1"/>
    <col min="6464" max="6464" width="12.28515625" style="42" customWidth="1"/>
    <col min="6465" max="6465" width="11.5703125" style="42" customWidth="1"/>
    <col min="6466" max="6466" width="13.7109375" style="42" customWidth="1"/>
    <col min="6467" max="6467" width="12.7109375" style="42" customWidth="1"/>
    <col min="6468" max="6468" width="13.7109375" style="42" customWidth="1"/>
    <col min="6469" max="6469" width="14.42578125" style="42" customWidth="1"/>
    <col min="6470" max="6470" width="13" style="42" customWidth="1"/>
    <col min="6471" max="6471" width="12" style="42" customWidth="1"/>
    <col min="6472" max="6472" width="14.140625" style="42" customWidth="1"/>
    <col min="6473" max="6473" width="13.85546875" style="42" customWidth="1"/>
    <col min="6474" max="6474" width="9.140625" style="42"/>
    <col min="6475" max="6475" width="10.28515625" style="42" bestFit="1" customWidth="1"/>
    <col min="6476" max="6717" width="9.140625" style="42"/>
    <col min="6718" max="6718" width="4.85546875" style="42" customWidth="1"/>
    <col min="6719" max="6719" width="31" style="42" customWidth="1"/>
    <col min="6720" max="6720" width="12.28515625" style="42" customWidth="1"/>
    <col min="6721" max="6721" width="11.5703125" style="42" customWidth="1"/>
    <col min="6722" max="6722" width="13.7109375" style="42" customWidth="1"/>
    <col min="6723" max="6723" width="12.7109375" style="42" customWidth="1"/>
    <col min="6724" max="6724" width="13.7109375" style="42" customWidth="1"/>
    <col min="6725" max="6725" width="14.42578125" style="42" customWidth="1"/>
    <col min="6726" max="6726" width="13" style="42" customWidth="1"/>
    <col min="6727" max="6727" width="12" style="42" customWidth="1"/>
    <col min="6728" max="6728" width="14.140625" style="42" customWidth="1"/>
    <col min="6729" max="6729" width="13.85546875" style="42" customWidth="1"/>
    <col min="6730" max="6730" width="9.140625" style="42"/>
    <col min="6731" max="6731" width="10.28515625" style="42" bestFit="1" customWidth="1"/>
    <col min="6732" max="6973" width="9.140625" style="42"/>
    <col min="6974" max="6974" width="4.85546875" style="42" customWidth="1"/>
    <col min="6975" max="6975" width="31" style="42" customWidth="1"/>
    <col min="6976" max="6976" width="12.28515625" style="42" customWidth="1"/>
    <col min="6977" max="6977" width="11.5703125" style="42" customWidth="1"/>
    <col min="6978" max="6978" width="13.7109375" style="42" customWidth="1"/>
    <col min="6979" max="6979" width="12.7109375" style="42" customWidth="1"/>
    <col min="6980" max="6980" width="13.7109375" style="42" customWidth="1"/>
    <col min="6981" max="6981" width="14.42578125" style="42" customWidth="1"/>
    <col min="6982" max="6982" width="13" style="42" customWidth="1"/>
    <col min="6983" max="6983" width="12" style="42" customWidth="1"/>
    <col min="6984" max="6984" width="14.140625" style="42" customWidth="1"/>
    <col min="6985" max="6985" width="13.85546875" style="42" customWidth="1"/>
    <col min="6986" max="6986" width="9.140625" style="42"/>
    <col min="6987" max="6987" width="10.28515625" style="42" bestFit="1" customWidth="1"/>
    <col min="6988" max="7229" width="9.140625" style="42"/>
    <col min="7230" max="7230" width="4.85546875" style="42" customWidth="1"/>
    <col min="7231" max="7231" width="31" style="42" customWidth="1"/>
    <col min="7232" max="7232" width="12.28515625" style="42" customWidth="1"/>
    <col min="7233" max="7233" width="11.5703125" style="42" customWidth="1"/>
    <col min="7234" max="7234" width="13.7109375" style="42" customWidth="1"/>
    <col min="7235" max="7235" width="12.7109375" style="42" customWidth="1"/>
    <col min="7236" max="7236" width="13.7109375" style="42" customWidth="1"/>
    <col min="7237" max="7237" width="14.42578125" style="42" customWidth="1"/>
    <col min="7238" max="7238" width="13" style="42" customWidth="1"/>
    <col min="7239" max="7239" width="12" style="42" customWidth="1"/>
    <col min="7240" max="7240" width="14.140625" style="42" customWidth="1"/>
    <col min="7241" max="7241" width="13.85546875" style="42" customWidth="1"/>
    <col min="7242" max="7242" width="9.140625" style="42"/>
    <col min="7243" max="7243" width="10.28515625" style="42" bestFit="1" customWidth="1"/>
    <col min="7244" max="7485" width="9.140625" style="42"/>
    <col min="7486" max="7486" width="4.85546875" style="42" customWidth="1"/>
    <col min="7487" max="7487" width="31" style="42" customWidth="1"/>
    <col min="7488" max="7488" width="12.28515625" style="42" customWidth="1"/>
    <col min="7489" max="7489" width="11.5703125" style="42" customWidth="1"/>
    <col min="7490" max="7490" width="13.7109375" style="42" customWidth="1"/>
    <col min="7491" max="7491" width="12.7109375" style="42" customWidth="1"/>
    <col min="7492" max="7492" width="13.7109375" style="42" customWidth="1"/>
    <col min="7493" max="7493" width="14.42578125" style="42" customWidth="1"/>
    <col min="7494" max="7494" width="13" style="42" customWidth="1"/>
    <col min="7495" max="7495" width="12" style="42" customWidth="1"/>
    <col min="7496" max="7496" width="14.140625" style="42" customWidth="1"/>
    <col min="7497" max="7497" width="13.85546875" style="42" customWidth="1"/>
    <col min="7498" max="7498" width="9.140625" style="42"/>
    <col min="7499" max="7499" width="10.28515625" style="42" bestFit="1" customWidth="1"/>
    <col min="7500" max="7741" width="9.140625" style="42"/>
    <col min="7742" max="7742" width="4.85546875" style="42" customWidth="1"/>
    <col min="7743" max="7743" width="31" style="42" customWidth="1"/>
    <col min="7744" max="7744" width="12.28515625" style="42" customWidth="1"/>
    <col min="7745" max="7745" width="11.5703125" style="42" customWidth="1"/>
    <col min="7746" max="7746" width="13.7109375" style="42" customWidth="1"/>
    <col min="7747" max="7747" width="12.7109375" style="42" customWidth="1"/>
    <col min="7748" max="7748" width="13.7109375" style="42" customWidth="1"/>
    <col min="7749" max="7749" width="14.42578125" style="42" customWidth="1"/>
    <col min="7750" max="7750" width="13" style="42" customWidth="1"/>
    <col min="7751" max="7751" width="12" style="42" customWidth="1"/>
    <col min="7752" max="7752" width="14.140625" style="42" customWidth="1"/>
    <col min="7753" max="7753" width="13.85546875" style="42" customWidth="1"/>
    <col min="7754" max="7754" width="9.140625" style="42"/>
    <col min="7755" max="7755" width="10.28515625" style="42" bestFit="1" customWidth="1"/>
    <col min="7756" max="7997" width="9.140625" style="42"/>
    <col min="7998" max="7998" width="4.85546875" style="42" customWidth="1"/>
    <col min="7999" max="7999" width="31" style="42" customWidth="1"/>
    <col min="8000" max="8000" width="12.28515625" style="42" customWidth="1"/>
    <col min="8001" max="8001" width="11.5703125" style="42" customWidth="1"/>
    <col min="8002" max="8002" width="13.7109375" style="42" customWidth="1"/>
    <col min="8003" max="8003" width="12.7109375" style="42" customWidth="1"/>
    <col min="8004" max="8004" width="13.7109375" style="42" customWidth="1"/>
    <col min="8005" max="8005" width="14.42578125" style="42" customWidth="1"/>
    <col min="8006" max="8006" width="13" style="42" customWidth="1"/>
    <col min="8007" max="8007" width="12" style="42" customWidth="1"/>
    <col min="8008" max="8008" width="14.140625" style="42" customWidth="1"/>
    <col min="8009" max="8009" width="13.85546875" style="42" customWidth="1"/>
    <col min="8010" max="8010" width="9.140625" style="42"/>
    <col min="8011" max="8011" width="10.28515625" style="42" bestFit="1" customWidth="1"/>
    <col min="8012" max="8253" width="9.140625" style="42"/>
    <col min="8254" max="8254" width="4.85546875" style="42" customWidth="1"/>
    <col min="8255" max="8255" width="31" style="42" customWidth="1"/>
    <col min="8256" max="8256" width="12.28515625" style="42" customWidth="1"/>
    <col min="8257" max="8257" width="11.5703125" style="42" customWidth="1"/>
    <col min="8258" max="8258" width="13.7109375" style="42" customWidth="1"/>
    <col min="8259" max="8259" width="12.7109375" style="42" customWidth="1"/>
    <col min="8260" max="8260" width="13.7109375" style="42" customWidth="1"/>
    <col min="8261" max="8261" width="14.42578125" style="42" customWidth="1"/>
    <col min="8262" max="8262" width="13" style="42" customWidth="1"/>
    <col min="8263" max="8263" width="12" style="42" customWidth="1"/>
    <col min="8264" max="8264" width="14.140625" style="42" customWidth="1"/>
    <col min="8265" max="8265" width="13.85546875" style="42" customWidth="1"/>
    <col min="8266" max="8266" width="9.140625" style="42"/>
    <col min="8267" max="8267" width="10.28515625" style="42" bestFit="1" customWidth="1"/>
    <col min="8268" max="8509" width="9.140625" style="42"/>
    <col min="8510" max="8510" width="4.85546875" style="42" customWidth="1"/>
    <col min="8511" max="8511" width="31" style="42" customWidth="1"/>
    <col min="8512" max="8512" width="12.28515625" style="42" customWidth="1"/>
    <col min="8513" max="8513" width="11.5703125" style="42" customWidth="1"/>
    <col min="8514" max="8514" width="13.7109375" style="42" customWidth="1"/>
    <col min="8515" max="8515" width="12.7109375" style="42" customWidth="1"/>
    <col min="8516" max="8516" width="13.7109375" style="42" customWidth="1"/>
    <col min="8517" max="8517" width="14.42578125" style="42" customWidth="1"/>
    <col min="8518" max="8518" width="13" style="42" customWidth="1"/>
    <col min="8519" max="8519" width="12" style="42" customWidth="1"/>
    <col min="8520" max="8520" width="14.140625" style="42" customWidth="1"/>
    <col min="8521" max="8521" width="13.85546875" style="42" customWidth="1"/>
    <col min="8522" max="8522" width="9.140625" style="42"/>
    <col min="8523" max="8523" width="10.28515625" style="42" bestFit="1" customWidth="1"/>
    <col min="8524" max="8765" width="9.140625" style="42"/>
    <col min="8766" max="8766" width="4.85546875" style="42" customWidth="1"/>
    <col min="8767" max="8767" width="31" style="42" customWidth="1"/>
    <col min="8768" max="8768" width="12.28515625" style="42" customWidth="1"/>
    <col min="8769" max="8769" width="11.5703125" style="42" customWidth="1"/>
    <col min="8770" max="8770" width="13.7109375" style="42" customWidth="1"/>
    <col min="8771" max="8771" width="12.7109375" style="42" customWidth="1"/>
    <col min="8772" max="8772" width="13.7109375" style="42" customWidth="1"/>
    <col min="8773" max="8773" width="14.42578125" style="42" customWidth="1"/>
    <col min="8774" max="8774" width="13" style="42" customWidth="1"/>
    <col min="8775" max="8775" width="12" style="42" customWidth="1"/>
    <col min="8776" max="8776" width="14.140625" style="42" customWidth="1"/>
    <col min="8777" max="8777" width="13.85546875" style="42" customWidth="1"/>
    <col min="8778" max="8778" width="9.140625" style="42"/>
    <col min="8779" max="8779" width="10.28515625" style="42" bestFit="1" customWidth="1"/>
    <col min="8780" max="9021" width="9.140625" style="42"/>
    <col min="9022" max="9022" width="4.85546875" style="42" customWidth="1"/>
    <col min="9023" max="9023" width="31" style="42" customWidth="1"/>
    <col min="9024" max="9024" width="12.28515625" style="42" customWidth="1"/>
    <col min="9025" max="9025" width="11.5703125" style="42" customWidth="1"/>
    <col min="9026" max="9026" width="13.7109375" style="42" customWidth="1"/>
    <col min="9027" max="9027" width="12.7109375" style="42" customWidth="1"/>
    <col min="9028" max="9028" width="13.7109375" style="42" customWidth="1"/>
    <col min="9029" max="9029" width="14.42578125" style="42" customWidth="1"/>
    <col min="9030" max="9030" width="13" style="42" customWidth="1"/>
    <col min="9031" max="9031" width="12" style="42" customWidth="1"/>
    <col min="9032" max="9032" width="14.140625" style="42" customWidth="1"/>
    <col min="9033" max="9033" width="13.85546875" style="42" customWidth="1"/>
    <col min="9034" max="9034" width="9.140625" style="42"/>
    <col min="9035" max="9035" width="10.28515625" style="42" bestFit="1" customWidth="1"/>
    <col min="9036" max="9277" width="9.140625" style="42"/>
    <col min="9278" max="9278" width="4.85546875" style="42" customWidth="1"/>
    <col min="9279" max="9279" width="31" style="42" customWidth="1"/>
    <col min="9280" max="9280" width="12.28515625" style="42" customWidth="1"/>
    <col min="9281" max="9281" width="11.5703125" style="42" customWidth="1"/>
    <col min="9282" max="9282" width="13.7109375" style="42" customWidth="1"/>
    <col min="9283" max="9283" width="12.7109375" style="42" customWidth="1"/>
    <col min="9284" max="9284" width="13.7109375" style="42" customWidth="1"/>
    <col min="9285" max="9285" width="14.42578125" style="42" customWidth="1"/>
    <col min="9286" max="9286" width="13" style="42" customWidth="1"/>
    <col min="9287" max="9287" width="12" style="42" customWidth="1"/>
    <col min="9288" max="9288" width="14.140625" style="42" customWidth="1"/>
    <col min="9289" max="9289" width="13.85546875" style="42" customWidth="1"/>
    <col min="9290" max="9290" width="9.140625" style="42"/>
    <col min="9291" max="9291" width="10.28515625" style="42" bestFit="1" customWidth="1"/>
    <col min="9292" max="9533" width="9.140625" style="42"/>
    <col min="9534" max="9534" width="4.85546875" style="42" customWidth="1"/>
    <col min="9535" max="9535" width="31" style="42" customWidth="1"/>
    <col min="9536" max="9536" width="12.28515625" style="42" customWidth="1"/>
    <col min="9537" max="9537" width="11.5703125" style="42" customWidth="1"/>
    <col min="9538" max="9538" width="13.7109375" style="42" customWidth="1"/>
    <col min="9539" max="9539" width="12.7109375" style="42" customWidth="1"/>
    <col min="9540" max="9540" width="13.7109375" style="42" customWidth="1"/>
    <col min="9541" max="9541" width="14.42578125" style="42" customWidth="1"/>
    <col min="9542" max="9542" width="13" style="42" customWidth="1"/>
    <col min="9543" max="9543" width="12" style="42" customWidth="1"/>
    <col min="9544" max="9544" width="14.140625" style="42" customWidth="1"/>
    <col min="9545" max="9545" width="13.85546875" style="42" customWidth="1"/>
    <col min="9546" max="9546" width="9.140625" style="42"/>
    <col min="9547" max="9547" width="10.28515625" style="42" bestFit="1" customWidth="1"/>
    <col min="9548" max="9789" width="9.140625" style="42"/>
    <col min="9790" max="9790" width="4.85546875" style="42" customWidth="1"/>
    <col min="9791" max="9791" width="31" style="42" customWidth="1"/>
    <col min="9792" max="9792" width="12.28515625" style="42" customWidth="1"/>
    <col min="9793" max="9793" width="11.5703125" style="42" customWidth="1"/>
    <col min="9794" max="9794" width="13.7109375" style="42" customWidth="1"/>
    <col min="9795" max="9795" width="12.7109375" style="42" customWidth="1"/>
    <col min="9796" max="9796" width="13.7109375" style="42" customWidth="1"/>
    <col min="9797" max="9797" width="14.42578125" style="42" customWidth="1"/>
    <col min="9798" max="9798" width="13" style="42" customWidth="1"/>
    <col min="9799" max="9799" width="12" style="42" customWidth="1"/>
    <col min="9800" max="9800" width="14.140625" style="42" customWidth="1"/>
    <col min="9801" max="9801" width="13.85546875" style="42" customWidth="1"/>
    <col min="9802" max="9802" width="9.140625" style="42"/>
    <col min="9803" max="9803" width="10.28515625" style="42" bestFit="1" customWidth="1"/>
    <col min="9804" max="10045" width="9.140625" style="42"/>
    <col min="10046" max="10046" width="4.85546875" style="42" customWidth="1"/>
    <col min="10047" max="10047" width="31" style="42" customWidth="1"/>
    <col min="10048" max="10048" width="12.28515625" style="42" customWidth="1"/>
    <col min="10049" max="10049" width="11.5703125" style="42" customWidth="1"/>
    <col min="10050" max="10050" width="13.7109375" style="42" customWidth="1"/>
    <col min="10051" max="10051" width="12.7109375" style="42" customWidth="1"/>
    <col min="10052" max="10052" width="13.7109375" style="42" customWidth="1"/>
    <col min="10053" max="10053" width="14.42578125" style="42" customWidth="1"/>
    <col min="10054" max="10054" width="13" style="42" customWidth="1"/>
    <col min="10055" max="10055" width="12" style="42" customWidth="1"/>
    <col min="10056" max="10056" width="14.140625" style="42" customWidth="1"/>
    <col min="10057" max="10057" width="13.85546875" style="42" customWidth="1"/>
    <col min="10058" max="10058" width="9.140625" style="42"/>
    <col min="10059" max="10059" width="10.28515625" style="42" bestFit="1" customWidth="1"/>
    <col min="10060" max="10301" width="9.140625" style="42"/>
    <col min="10302" max="10302" width="4.85546875" style="42" customWidth="1"/>
    <col min="10303" max="10303" width="31" style="42" customWidth="1"/>
    <col min="10304" max="10304" width="12.28515625" style="42" customWidth="1"/>
    <col min="10305" max="10305" width="11.5703125" style="42" customWidth="1"/>
    <col min="10306" max="10306" width="13.7109375" style="42" customWidth="1"/>
    <col min="10307" max="10307" width="12.7109375" style="42" customWidth="1"/>
    <col min="10308" max="10308" width="13.7109375" style="42" customWidth="1"/>
    <col min="10309" max="10309" width="14.42578125" style="42" customWidth="1"/>
    <col min="10310" max="10310" width="13" style="42" customWidth="1"/>
    <col min="10311" max="10311" width="12" style="42" customWidth="1"/>
    <col min="10312" max="10312" width="14.140625" style="42" customWidth="1"/>
    <col min="10313" max="10313" width="13.85546875" style="42" customWidth="1"/>
    <col min="10314" max="10314" width="9.140625" style="42"/>
    <col min="10315" max="10315" width="10.28515625" style="42" bestFit="1" customWidth="1"/>
    <col min="10316" max="10557" width="9.140625" style="42"/>
    <col min="10558" max="10558" width="4.85546875" style="42" customWidth="1"/>
    <col min="10559" max="10559" width="31" style="42" customWidth="1"/>
    <col min="10560" max="10560" width="12.28515625" style="42" customWidth="1"/>
    <col min="10561" max="10561" width="11.5703125" style="42" customWidth="1"/>
    <col min="10562" max="10562" width="13.7109375" style="42" customWidth="1"/>
    <col min="10563" max="10563" width="12.7109375" style="42" customWidth="1"/>
    <col min="10564" max="10564" width="13.7109375" style="42" customWidth="1"/>
    <col min="10565" max="10565" width="14.42578125" style="42" customWidth="1"/>
    <col min="10566" max="10566" width="13" style="42" customWidth="1"/>
    <col min="10567" max="10567" width="12" style="42" customWidth="1"/>
    <col min="10568" max="10568" width="14.140625" style="42" customWidth="1"/>
    <col min="10569" max="10569" width="13.85546875" style="42" customWidth="1"/>
    <col min="10570" max="10570" width="9.140625" style="42"/>
    <col min="10571" max="10571" width="10.28515625" style="42" bestFit="1" customWidth="1"/>
    <col min="10572" max="10813" width="9.140625" style="42"/>
    <col min="10814" max="10814" width="4.85546875" style="42" customWidth="1"/>
    <col min="10815" max="10815" width="31" style="42" customWidth="1"/>
    <col min="10816" max="10816" width="12.28515625" style="42" customWidth="1"/>
    <col min="10817" max="10817" width="11.5703125" style="42" customWidth="1"/>
    <col min="10818" max="10818" width="13.7109375" style="42" customWidth="1"/>
    <col min="10819" max="10819" width="12.7109375" style="42" customWidth="1"/>
    <col min="10820" max="10820" width="13.7109375" style="42" customWidth="1"/>
    <col min="10821" max="10821" width="14.42578125" style="42" customWidth="1"/>
    <col min="10822" max="10822" width="13" style="42" customWidth="1"/>
    <col min="10823" max="10823" width="12" style="42" customWidth="1"/>
    <col min="10824" max="10824" width="14.140625" style="42" customWidth="1"/>
    <col min="10825" max="10825" width="13.85546875" style="42" customWidth="1"/>
    <col min="10826" max="10826" width="9.140625" style="42"/>
    <col min="10827" max="10827" width="10.28515625" style="42" bestFit="1" customWidth="1"/>
    <col min="10828" max="11069" width="9.140625" style="42"/>
    <col min="11070" max="11070" width="4.85546875" style="42" customWidth="1"/>
    <col min="11071" max="11071" width="31" style="42" customWidth="1"/>
    <col min="11072" max="11072" width="12.28515625" style="42" customWidth="1"/>
    <col min="11073" max="11073" width="11.5703125" style="42" customWidth="1"/>
    <col min="11074" max="11074" width="13.7109375" style="42" customWidth="1"/>
    <col min="11075" max="11075" width="12.7109375" style="42" customWidth="1"/>
    <col min="11076" max="11076" width="13.7109375" style="42" customWidth="1"/>
    <col min="11077" max="11077" width="14.42578125" style="42" customWidth="1"/>
    <col min="11078" max="11078" width="13" style="42" customWidth="1"/>
    <col min="11079" max="11079" width="12" style="42" customWidth="1"/>
    <col min="11080" max="11080" width="14.140625" style="42" customWidth="1"/>
    <col min="11081" max="11081" width="13.85546875" style="42" customWidth="1"/>
    <col min="11082" max="11082" width="9.140625" style="42"/>
    <col min="11083" max="11083" width="10.28515625" style="42" bestFit="1" customWidth="1"/>
    <col min="11084" max="11325" width="9.140625" style="42"/>
    <col min="11326" max="11326" width="4.85546875" style="42" customWidth="1"/>
    <col min="11327" max="11327" width="31" style="42" customWidth="1"/>
    <col min="11328" max="11328" width="12.28515625" style="42" customWidth="1"/>
    <col min="11329" max="11329" width="11.5703125" style="42" customWidth="1"/>
    <col min="11330" max="11330" width="13.7109375" style="42" customWidth="1"/>
    <col min="11331" max="11331" width="12.7109375" style="42" customWidth="1"/>
    <col min="11332" max="11332" width="13.7109375" style="42" customWidth="1"/>
    <col min="11333" max="11333" width="14.42578125" style="42" customWidth="1"/>
    <col min="11334" max="11334" width="13" style="42" customWidth="1"/>
    <col min="11335" max="11335" width="12" style="42" customWidth="1"/>
    <col min="11336" max="11336" width="14.140625" style="42" customWidth="1"/>
    <col min="11337" max="11337" width="13.85546875" style="42" customWidth="1"/>
    <col min="11338" max="11338" width="9.140625" style="42"/>
    <col min="11339" max="11339" width="10.28515625" style="42" bestFit="1" customWidth="1"/>
    <col min="11340" max="11581" width="9.140625" style="42"/>
    <col min="11582" max="11582" width="4.85546875" style="42" customWidth="1"/>
    <col min="11583" max="11583" width="31" style="42" customWidth="1"/>
    <col min="11584" max="11584" width="12.28515625" style="42" customWidth="1"/>
    <col min="11585" max="11585" width="11.5703125" style="42" customWidth="1"/>
    <col min="11586" max="11586" width="13.7109375" style="42" customWidth="1"/>
    <col min="11587" max="11587" width="12.7109375" style="42" customWidth="1"/>
    <col min="11588" max="11588" width="13.7109375" style="42" customWidth="1"/>
    <col min="11589" max="11589" width="14.42578125" style="42" customWidth="1"/>
    <col min="11590" max="11590" width="13" style="42" customWidth="1"/>
    <col min="11591" max="11591" width="12" style="42" customWidth="1"/>
    <col min="11592" max="11592" width="14.140625" style="42" customWidth="1"/>
    <col min="11593" max="11593" width="13.85546875" style="42" customWidth="1"/>
    <col min="11594" max="11594" width="9.140625" style="42"/>
    <col min="11595" max="11595" width="10.28515625" style="42" bestFit="1" customWidth="1"/>
    <col min="11596" max="11837" width="9.140625" style="42"/>
    <col min="11838" max="11838" width="4.85546875" style="42" customWidth="1"/>
    <col min="11839" max="11839" width="31" style="42" customWidth="1"/>
    <col min="11840" max="11840" width="12.28515625" style="42" customWidth="1"/>
    <col min="11841" max="11841" width="11.5703125" style="42" customWidth="1"/>
    <col min="11842" max="11842" width="13.7109375" style="42" customWidth="1"/>
    <col min="11843" max="11843" width="12.7109375" style="42" customWidth="1"/>
    <col min="11844" max="11844" width="13.7109375" style="42" customWidth="1"/>
    <col min="11845" max="11845" width="14.42578125" style="42" customWidth="1"/>
    <col min="11846" max="11846" width="13" style="42" customWidth="1"/>
    <col min="11847" max="11847" width="12" style="42" customWidth="1"/>
    <col min="11848" max="11848" width="14.140625" style="42" customWidth="1"/>
    <col min="11849" max="11849" width="13.85546875" style="42" customWidth="1"/>
    <col min="11850" max="11850" width="9.140625" style="42"/>
    <col min="11851" max="11851" width="10.28515625" style="42" bestFit="1" customWidth="1"/>
    <col min="11852" max="12093" width="9.140625" style="42"/>
    <col min="12094" max="12094" width="4.85546875" style="42" customWidth="1"/>
    <col min="12095" max="12095" width="31" style="42" customWidth="1"/>
    <col min="12096" max="12096" width="12.28515625" style="42" customWidth="1"/>
    <col min="12097" max="12097" width="11.5703125" style="42" customWidth="1"/>
    <col min="12098" max="12098" width="13.7109375" style="42" customWidth="1"/>
    <col min="12099" max="12099" width="12.7109375" style="42" customWidth="1"/>
    <col min="12100" max="12100" width="13.7109375" style="42" customWidth="1"/>
    <col min="12101" max="12101" width="14.42578125" style="42" customWidth="1"/>
    <col min="12102" max="12102" width="13" style="42" customWidth="1"/>
    <col min="12103" max="12103" width="12" style="42" customWidth="1"/>
    <col min="12104" max="12104" width="14.140625" style="42" customWidth="1"/>
    <col min="12105" max="12105" width="13.85546875" style="42" customWidth="1"/>
    <col min="12106" max="12106" width="9.140625" style="42"/>
    <col min="12107" max="12107" width="10.28515625" style="42" bestFit="1" customWidth="1"/>
    <col min="12108" max="12349" width="9.140625" style="42"/>
    <col min="12350" max="12350" width="4.85546875" style="42" customWidth="1"/>
    <col min="12351" max="12351" width="31" style="42" customWidth="1"/>
    <col min="12352" max="12352" width="12.28515625" style="42" customWidth="1"/>
    <col min="12353" max="12353" width="11.5703125" style="42" customWidth="1"/>
    <col min="12354" max="12354" width="13.7109375" style="42" customWidth="1"/>
    <col min="12355" max="12355" width="12.7109375" style="42" customWidth="1"/>
    <col min="12356" max="12356" width="13.7109375" style="42" customWidth="1"/>
    <col min="12357" max="12357" width="14.42578125" style="42" customWidth="1"/>
    <col min="12358" max="12358" width="13" style="42" customWidth="1"/>
    <col min="12359" max="12359" width="12" style="42" customWidth="1"/>
    <col min="12360" max="12360" width="14.140625" style="42" customWidth="1"/>
    <col min="12361" max="12361" width="13.85546875" style="42" customWidth="1"/>
    <col min="12362" max="12362" width="9.140625" style="42"/>
    <col min="12363" max="12363" width="10.28515625" style="42" bestFit="1" customWidth="1"/>
    <col min="12364" max="12605" width="9.140625" style="42"/>
    <col min="12606" max="12606" width="4.85546875" style="42" customWidth="1"/>
    <col min="12607" max="12607" width="31" style="42" customWidth="1"/>
    <col min="12608" max="12608" width="12.28515625" style="42" customWidth="1"/>
    <col min="12609" max="12609" width="11.5703125" style="42" customWidth="1"/>
    <col min="12610" max="12610" width="13.7109375" style="42" customWidth="1"/>
    <col min="12611" max="12611" width="12.7109375" style="42" customWidth="1"/>
    <col min="12612" max="12612" width="13.7109375" style="42" customWidth="1"/>
    <col min="12613" max="12613" width="14.42578125" style="42" customWidth="1"/>
    <col min="12614" max="12614" width="13" style="42" customWidth="1"/>
    <col min="12615" max="12615" width="12" style="42" customWidth="1"/>
    <col min="12616" max="12616" width="14.140625" style="42" customWidth="1"/>
    <col min="12617" max="12617" width="13.85546875" style="42" customWidth="1"/>
    <col min="12618" max="12618" width="9.140625" style="42"/>
    <col min="12619" max="12619" width="10.28515625" style="42" bestFit="1" customWidth="1"/>
    <col min="12620" max="12861" width="9.140625" style="42"/>
    <col min="12862" max="12862" width="4.85546875" style="42" customWidth="1"/>
    <col min="12863" max="12863" width="31" style="42" customWidth="1"/>
    <col min="12864" max="12864" width="12.28515625" style="42" customWidth="1"/>
    <col min="12865" max="12865" width="11.5703125" style="42" customWidth="1"/>
    <col min="12866" max="12866" width="13.7109375" style="42" customWidth="1"/>
    <col min="12867" max="12867" width="12.7109375" style="42" customWidth="1"/>
    <col min="12868" max="12868" width="13.7109375" style="42" customWidth="1"/>
    <col min="12869" max="12869" width="14.42578125" style="42" customWidth="1"/>
    <col min="12870" max="12870" width="13" style="42" customWidth="1"/>
    <col min="12871" max="12871" width="12" style="42" customWidth="1"/>
    <col min="12872" max="12872" width="14.140625" style="42" customWidth="1"/>
    <col min="12873" max="12873" width="13.85546875" style="42" customWidth="1"/>
    <col min="12874" max="12874" width="9.140625" style="42"/>
    <col min="12875" max="12875" width="10.28515625" style="42" bestFit="1" customWidth="1"/>
    <col min="12876" max="16384" width="9.140625" style="42"/>
  </cols>
  <sheetData>
    <row r="1" spans="1:7" ht="69.75" customHeight="1" x14ac:dyDescent="0.2">
      <c r="A1" s="18"/>
      <c r="B1" s="18"/>
      <c r="C1" s="18"/>
      <c r="D1" s="18"/>
      <c r="E1" s="41"/>
      <c r="F1" s="1157" t="s">
        <v>1135</v>
      </c>
      <c r="G1" s="1157"/>
    </row>
    <row r="2" spans="1:7" ht="44.25" customHeight="1" x14ac:dyDescent="0.25">
      <c r="A2" s="18"/>
      <c r="B2" s="1297" t="s">
        <v>1053</v>
      </c>
      <c r="C2" s="1297"/>
      <c r="D2" s="1297"/>
      <c r="E2" s="1297"/>
      <c r="F2" s="1297"/>
      <c r="G2" s="1297"/>
    </row>
    <row r="3" spans="1:7" ht="20.45" customHeight="1" x14ac:dyDescent="0.25">
      <c r="A3" s="18"/>
      <c r="B3" s="43"/>
      <c r="C3" s="1299"/>
      <c r="D3" s="1299"/>
      <c r="E3" s="1299"/>
      <c r="F3" s="44"/>
    </row>
    <row r="4" spans="1:7" x14ac:dyDescent="0.2">
      <c r="A4" s="18"/>
      <c r="B4" s="1298" t="s">
        <v>21</v>
      </c>
      <c r="C4" s="1298"/>
      <c r="D4" s="1298"/>
      <c r="E4" s="1298"/>
      <c r="F4" s="1298"/>
    </row>
    <row r="5" spans="1:7" ht="15.75" x14ac:dyDescent="0.25">
      <c r="A5" s="18"/>
      <c r="B5" s="18"/>
      <c r="C5" s="18"/>
      <c r="D5" s="45"/>
      <c r="E5" s="44"/>
      <c r="F5" s="46"/>
      <c r="G5" s="46" t="s">
        <v>124</v>
      </c>
    </row>
    <row r="6" spans="1:7" ht="82.5" customHeight="1" x14ac:dyDescent="0.2">
      <c r="A6" s="47" t="s">
        <v>22</v>
      </c>
      <c r="B6" s="25" t="s">
        <v>242</v>
      </c>
      <c r="C6" s="25" t="s">
        <v>246</v>
      </c>
      <c r="D6" s="25" t="s">
        <v>399</v>
      </c>
      <c r="E6" s="25" t="s">
        <v>400</v>
      </c>
      <c r="F6" s="25" t="s">
        <v>330</v>
      </c>
      <c r="G6" s="25" t="s">
        <v>348</v>
      </c>
    </row>
    <row r="7" spans="1:7" x14ac:dyDescent="0.2">
      <c r="A7" s="24">
        <v>1</v>
      </c>
      <c r="B7" s="24">
        <v>2</v>
      </c>
      <c r="C7" s="24">
        <v>3</v>
      </c>
      <c r="D7" s="24">
        <v>4</v>
      </c>
      <c r="E7" s="24">
        <v>5</v>
      </c>
      <c r="F7" s="24">
        <v>6</v>
      </c>
      <c r="G7" s="49" t="s">
        <v>488</v>
      </c>
    </row>
    <row r="8" spans="1:7" ht="14.25" x14ac:dyDescent="0.2">
      <c r="A8" s="19" t="s">
        <v>161</v>
      </c>
      <c r="B8" s="8" t="s">
        <v>1136</v>
      </c>
      <c r="C8" s="138"/>
      <c r="D8" s="138"/>
      <c r="E8" s="186"/>
      <c r="F8" s="139"/>
      <c r="G8" s="139"/>
    </row>
    <row r="9" spans="1:7" ht="15" x14ac:dyDescent="0.2">
      <c r="A9" s="20" t="s">
        <v>35</v>
      </c>
      <c r="B9" s="6" t="s">
        <v>11</v>
      </c>
      <c r="C9" s="140"/>
      <c r="D9" s="140"/>
      <c r="E9" s="185"/>
      <c r="F9" s="141"/>
      <c r="G9" s="141"/>
    </row>
    <row r="10" spans="1:7" ht="15" x14ac:dyDescent="0.2">
      <c r="A10" s="20" t="s">
        <v>4</v>
      </c>
      <c r="B10" s="6" t="s">
        <v>49</v>
      </c>
      <c r="C10" s="140"/>
      <c r="D10" s="140"/>
      <c r="E10" s="185"/>
      <c r="F10" s="141"/>
      <c r="G10" s="141"/>
    </row>
    <row r="11" spans="1:7" ht="15" x14ac:dyDescent="0.2">
      <c r="A11" s="20" t="s">
        <v>76</v>
      </c>
      <c r="B11" s="6" t="s">
        <v>51</v>
      </c>
      <c r="C11" s="140"/>
      <c r="D11" s="140"/>
      <c r="E11" s="185"/>
      <c r="F11" s="141"/>
      <c r="G11" s="141"/>
    </row>
    <row r="12" spans="1:7" ht="15" x14ac:dyDescent="0.2">
      <c r="A12" s="20" t="s">
        <v>78</v>
      </c>
      <c r="B12" s="6" t="s">
        <v>47</v>
      </c>
      <c r="C12" s="140"/>
      <c r="D12" s="140"/>
      <c r="E12" s="185"/>
      <c r="F12" s="141"/>
      <c r="G12" s="141"/>
    </row>
    <row r="13" spans="1:7" ht="27" customHeight="1" x14ac:dyDescent="0.2">
      <c r="A13" s="121" t="s">
        <v>160</v>
      </c>
      <c r="B13" s="8" t="s">
        <v>1137</v>
      </c>
      <c r="C13" s="138"/>
      <c r="D13" s="138"/>
      <c r="E13" s="186"/>
      <c r="F13" s="139"/>
      <c r="G13" s="139"/>
    </row>
    <row r="14" spans="1:7" s="52" customFormat="1" ht="15" x14ac:dyDescent="0.25">
      <c r="A14" s="20" t="s">
        <v>36</v>
      </c>
      <c r="B14" s="6" t="s">
        <v>11</v>
      </c>
      <c r="C14" s="136"/>
      <c r="D14" s="137"/>
      <c r="E14" s="187"/>
      <c r="F14" s="141"/>
      <c r="G14" s="141"/>
    </row>
    <row r="15" spans="1:7" s="52" customFormat="1" ht="15" x14ac:dyDescent="0.25">
      <c r="A15" s="20" t="s">
        <v>37</v>
      </c>
      <c r="B15" s="6" t="s">
        <v>49</v>
      </c>
      <c r="C15" s="136"/>
      <c r="D15" s="137"/>
      <c r="E15" s="187"/>
      <c r="F15" s="141"/>
      <c r="G15" s="141"/>
    </row>
    <row r="16" spans="1:7" s="52" customFormat="1" ht="15" x14ac:dyDescent="0.25">
      <c r="A16" s="20" t="s">
        <v>86</v>
      </c>
      <c r="B16" s="6" t="s">
        <v>51</v>
      </c>
      <c r="C16" s="136"/>
      <c r="D16" s="137"/>
      <c r="E16" s="187"/>
      <c r="F16" s="141"/>
      <c r="G16" s="141"/>
    </row>
    <row r="17" spans="1:45" s="52" customFormat="1" ht="15" x14ac:dyDescent="0.25">
      <c r="A17" s="20" t="s">
        <v>218</v>
      </c>
      <c r="B17" s="6" t="s">
        <v>47</v>
      </c>
      <c r="C17" s="136"/>
      <c r="D17" s="137"/>
      <c r="E17" s="187"/>
      <c r="F17" s="141"/>
      <c r="G17" s="141"/>
    </row>
    <row r="18" spans="1:45" s="52" customFormat="1" ht="27.75" customHeight="1" x14ac:dyDescent="0.25">
      <c r="A18" s="19" t="s">
        <v>87</v>
      </c>
      <c r="B18" s="8" t="s">
        <v>1138</v>
      </c>
      <c r="C18" s="9"/>
      <c r="D18" s="9"/>
      <c r="E18" s="186"/>
      <c r="F18" s="139"/>
      <c r="G18" s="139"/>
    </row>
    <row r="19" spans="1:45" s="52" customFormat="1" ht="15" x14ac:dyDescent="0.25">
      <c r="A19" s="20" t="s">
        <v>110</v>
      </c>
      <c r="B19" s="6" t="s">
        <v>11</v>
      </c>
      <c r="C19" s="53"/>
      <c r="D19" s="53"/>
      <c r="E19" s="187"/>
      <c r="F19" s="141"/>
      <c r="G19" s="141"/>
    </row>
    <row r="20" spans="1:45" s="52" customFormat="1" ht="15" x14ac:dyDescent="0.25">
      <c r="A20" s="20" t="s">
        <v>111</v>
      </c>
      <c r="B20" s="6" t="s">
        <v>49</v>
      </c>
      <c r="C20" s="53"/>
      <c r="D20" s="53"/>
      <c r="E20" s="187"/>
      <c r="F20" s="141"/>
      <c r="G20" s="141"/>
    </row>
    <row r="21" spans="1:45" s="52" customFormat="1" ht="15.75" customHeight="1" x14ac:dyDescent="0.25">
      <c r="A21" s="20" t="s">
        <v>112</v>
      </c>
      <c r="B21" s="6" t="s">
        <v>51</v>
      </c>
      <c r="C21" s="53"/>
      <c r="D21" s="53"/>
      <c r="E21" s="187"/>
      <c r="F21" s="141"/>
      <c r="G21" s="141"/>
    </row>
    <row r="22" spans="1:45" s="52" customFormat="1" ht="15.75" customHeight="1" x14ac:dyDescent="0.25">
      <c r="A22" s="20" t="s">
        <v>236</v>
      </c>
      <c r="B22" s="6" t="s">
        <v>47</v>
      </c>
      <c r="C22" s="53"/>
      <c r="D22" s="53"/>
      <c r="E22" s="187"/>
      <c r="F22" s="141"/>
      <c r="G22" s="141"/>
    </row>
    <row r="23" spans="1:45" s="52" customFormat="1" ht="24" customHeight="1" x14ac:dyDescent="0.25">
      <c r="A23" s="19" t="s">
        <v>88</v>
      </c>
      <c r="B23" s="8" t="s">
        <v>1139</v>
      </c>
      <c r="C23" s="9"/>
      <c r="D23" s="9"/>
      <c r="E23" s="188"/>
      <c r="F23" s="139"/>
      <c r="G23" s="139"/>
    </row>
    <row r="24" spans="1:45" s="52" customFormat="1" ht="17.25" customHeight="1" x14ac:dyDescent="0.25">
      <c r="A24" s="19" t="s">
        <v>38</v>
      </c>
      <c r="B24" s="8" t="s">
        <v>11</v>
      </c>
      <c r="C24" s="9"/>
      <c r="D24" s="9"/>
      <c r="E24" s="188"/>
      <c r="F24" s="141"/>
      <c r="G24" s="141"/>
    </row>
    <row r="25" spans="1:45" s="52" customFormat="1" ht="17.25" customHeight="1" x14ac:dyDescent="0.25">
      <c r="A25" s="19" t="s">
        <v>113</v>
      </c>
      <c r="B25" s="8" t="s">
        <v>49</v>
      </c>
      <c r="C25" s="9"/>
      <c r="D25" s="9"/>
      <c r="E25" s="188"/>
      <c r="F25" s="141"/>
      <c r="G25" s="141"/>
    </row>
    <row r="26" spans="1:45" s="52" customFormat="1" ht="17.25" customHeight="1" x14ac:dyDescent="0.25">
      <c r="A26" s="19" t="s">
        <v>114</v>
      </c>
      <c r="B26" s="8" t="s">
        <v>51</v>
      </c>
      <c r="C26" s="9"/>
      <c r="D26" s="9"/>
      <c r="E26" s="188"/>
      <c r="F26" s="141"/>
      <c r="G26" s="141"/>
    </row>
    <row r="27" spans="1:45" s="52" customFormat="1" ht="17.25" customHeight="1" x14ac:dyDescent="0.25">
      <c r="A27" s="19" t="s">
        <v>143</v>
      </c>
      <c r="B27" s="8" t="s">
        <v>47</v>
      </c>
      <c r="C27" s="9"/>
      <c r="D27" s="9"/>
      <c r="E27" s="188"/>
      <c r="F27" s="141"/>
      <c r="G27" s="141"/>
    </row>
    <row r="28" spans="1:45" s="52" customFormat="1" ht="10.5" customHeight="1" x14ac:dyDescent="0.25">
      <c r="A28" s="54"/>
      <c r="B28" s="11"/>
      <c r="C28" s="55"/>
      <c r="D28" s="56"/>
      <c r="E28" s="57"/>
      <c r="F28" s="56"/>
    </row>
    <row r="29" spans="1:45" s="52" customFormat="1" ht="16.5" hidden="1" customHeight="1" x14ac:dyDescent="0.25">
      <c r="A29" s="54"/>
      <c r="B29" s="11"/>
      <c r="C29" s="55"/>
      <c r="D29" s="56"/>
      <c r="E29" s="57"/>
      <c r="F29" s="56"/>
    </row>
    <row r="30" spans="1:45" s="737" customFormat="1" ht="24" customHeight="1" x14ac:dyDescent="0.25">
      <c r="A30" s="736"/>
      <c r="B30" s="739" t="s">
        <v>1097</v>
      </c>
      <c r="C30" s="736"/>
      <c r="D30" s="736"/>
      <c r="E30" s="736"/>
      <c r="F30" s="736" t="s">
        <v>1074</v>
      </c>
      <c r="H30" s="736"/>
      <c r="I30" s="736"/>
      <c r="K30" s="736"/>
      <c r="L30" s="736"/>
      <c r="N30" s="736"/>
      <c r="O30" s="736"/>
      <c r="P30" s="736"/>
      <c r="Q30" s="736"/>
      <c r="R30" s="736"/>
      <c r="AG30" s="738"/>
      <c r="AH30" s="738"/>
      <c r="AI30" s="738"/>
      <c r="AJ30" s="738"/>
      <c r="AK30" s="738"/>
      <c r="AL30" s="738"/>
      <c r="AM30" s="738"/>
      <c r="AN30" s="738"/>
      <c r="AO30" s="738"/>
      <c r="AP30" s="738"/>
      <c r="AQ30" s="738"/>
      <c r="AR30" s="738"/>
      <c r="AS30" s="738"/>
    </row>
    <row r="31" spans="1:45" ht="15" customHeight="1" x14ac:dyDescent="0.2">
      <c r="A31" s="18"/>
      <c r="B31" s="13"/>
      <c r="C31" s="14"/>
      <c r="D31" s="58"/>
      <c r="E31" s="58"/>
      <c r="F31" s="59"/>
      <c r="G31" s="58"/>
    </row>
    <row r="39" spans="1:12875" s="60" customFormat="1" x14ac:dyDescent="0.2">
      <c r="A39" s="42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42"/>
      <c r="DO39" s="42"/>
      <c r="DP39" s="42"/>
      <c r="DQ39" s="42"/>
      <c r="DR39" s="42"/>
      <c r="DS39" s="42"/>
      <c r="DT39" s="42"/>
      <c r="DU39" s="42"/>
      <c r="DV39" s="42"/>
      <c r="DW39" s="42"/>
      <c r="DX39" s="42"/>
      <c r="DY39" s="42"/>
      <c r="DZ39" s="42"/>
      <c r="EA39" s="42"/>
      <c r="EB39" s="42"/>
      <c r="EC39" s="42"/>
      <c r="ED39" s="42"/>
      <c r="EE39" s="42"/>
      <c r="EF39" s="42"/>
      <c r="EG39" s="42"/>
      <c r="EH39" s="42"/>
      <c r="EI39" s="42"/>
      <c r="EJ39" s="42"/>
      <c r="EK39" s="42"/>
      <c r="EL39" s="42"/>
      <c r="EM39" s="42"/>
      <c r="EN39" s="42"/>
      <c r="EO39" s="42"/>
      <c r="EP39" s="42"/>
      <c r="EQ39" s="42"/>
      <c r="ER39" s="42"/>
      <c r="ES39" s="42"/>
      <c r="ET39" s="42"/>
      <c r="EU39" s="42"/>
      <c r="EV39" s="42"/>
      <c r="EW39" s="42"/>
      <c r="EX39" s="42"/>
      <c r="EY39" s="42"/>
      <c r="EZ39" s="42"/>
      <c r="FA39" s="42"/>
      <c r="FB39" s="42"/>
      <c r="FC39" s="42"/>
      <c r="FD39" s="42"/>
      <c r="FE39" s="42"/>
      <c r="FF39" s="42"/>
      <c r="FG39" s="42"/>
      <c r="FH39" s="42"/>
      <c r="FI39" s="42"/>
      <c r="FJ39" s="42"/>
      <c r="FK39" s="42"/>
      <c r="FL39" s="42"/>
      <c r="FM39" s="42"/>
      <c r="FN39" s="42"/>
      <c r="FO39" s="42"/>
      <c r="FP39" s="42"/>
      <c r="FQ39" s="42"/>
      <c r="FR39" s="42"/>
      <c r="FS39" s="42"/>
      <c r="FT39" s="42"/>
      <c r="FU39" s="42"/>
      <c r="FV39" s="42"/>
      <c r="FW39" s="42"/>
      <c r="FX39" s="42"/>
      <c r="FY39" s="42"/>
      <c r="FZ39" s="42"/>
      <c r="GA39" s="42"/>
      <c r="GB39" s="42"/>
      <c r="GC39" s="42"/>
      <c r="GD39" s="42"/>
      <c r="GE39" s="42"/>
      <c r="GF39" s="42"/>
      <c r="GG39" s="42"/>
      <c r="GH39" s="42"/>
      <c r="GI39" s="42"/>
      <c r="GJ39" s="42"/>
      <c r="GK39" s="42"/>
      <c r="GL39" s="42"/>
      <c r="GM39" s="42"/>
      <c r="GN39" s="42"/>
      <c r="GO39" s="42"/>
      <c r="GP39" s="42"/>
      <c r="GQ39" s="42"/>
      <c r="GR39" s="42"/>
      <c r="GS39" s="42"/>
      <c r="GT39" s="42"/>
      <c r="GU39" s="42"/>
      <c r="GV39" s="42"/>
      <c r="GW39" s="42"/>
      <c r="GX39" s="42"/>
      <c r="GY39" s="42"/>
      <c r="GZ39" s="42"/>
      <c r="HA39" s="42"/>
      <c r="HB39" s="42"/>
      <c r="HC39" s="42"/>
      <c r="HD39" s="42"/>
      <c r="HE39" s="42"/>
      <c r="HF39" s="42"/>
      <c r="HG39" s="42"/>
      <c r="HH39" s="42"/>
      <c r="HI39" s="42"/>
      <c r="HJ39" s="42"/>
      <c r="HK39" s="42"/>
      <c r="HL39" s="42"/>
      <c r="HM39" s="42"/>
      <c r="HN39" s="42"/>
      <c r="HO39" s="42"/>
      <c r="HP39" s="42"/>
      <c r="HQ39" s="42"/>
      <c r="HR39" s="42"/>
      <c r="HS39" s="42"/>
      <c r="HT39" s="42"/>
      <c r="HU39" s="42"/>
      <c r="HV39" s="42"/>
      <c r="HW39" s="42"/>
      <c r="HX39" s="42"/>
      <c r="HY39" s="42"/>
      <c r="HZ39" s="42"/>
      <c r="IA39" s="42"/>
      <c r="IB39" s="42"/>
      <c r="IC39" s="42"/>
      <c r="ID39" s="42"/>
      <c r="IE39" s="42"/>
      <c r="IF39" s="42"/>
      <c r="IG39" s="42"/>
      <c r="IH39" s="42"/>
      <c r="II39" s="42"/>
      <c r="IJ39" s="42"/>
      <c r="IK39" s="42"/>
      <c r="IL39" s="42"/>
      <c r="IM39" s="42"/>
      <c r="IN39" s="42"/>
      <c r="IO39" s="42"/>
      <c r="IP39" s="42"/>
      <c r="IQ39" s="42"/>
      <c r="IR39" s="42"/>
      <c r="IS39" s="42"/>
      <c r="IT39" s="42"/>
      <c r="IU39" s="42"/>
      <c r="IV39" s="42"/>
      <c r="IW39" s="42"/>
      <c r="IX39" s="42"/>
      <c r="IY39" s="42"/>
      <c r="IZ39" s="42"/>
      <c r="JA39" s="42"/>
      <c r="JB39" s="42"/>
      <c r="JC39" s="42"/>
      <c r="JD39" s="42"/>
      <c r="JE39" s="42"/>
      <c r="JF39" s="42"/>
      <c r="JG39" s="42"/>
      <c r="JH39" s="42"/>
      <c r="JI39" s="42"/>
      <c r="JJ39" s="42"/>
      <c r="JK39" s="42"/>
      <c r="JL39" s="42"/>
      <c r="JM39" s="42"/>
      <c r="JN39" s="42"/>
      <c r="JO39" s="42"/>
      <c r="JP39" s="42"/>
      <c r="JQ39" s="42"/>
      <c r="JR39" s="42"/>
      <c r="JS39" s="42"/>
      <c r="JT39" s="42"/>
      <c r="JU39" s="42"/>
      <c r="JV39" s="42"/>
      <c r="JW39" s="42"/>
      <c r="JX39" s="42"/>
      <c r="JY39" s="42"/>
      <c r="JZ39" s="42"/>
      <c r="KA39" s="42"/>
      <c r="KB39" s="42"/>
      <c r="KC39" s="42"/>
      <c r="KD39" s="42"/>
      <c r="KE39" s="42"/>
      <c r="KF39" s="42"/>
      <c r="KG39" s="42"/>
      <c r="KH39" s="42"/>
      <c r="KI39" s="42"/>
      <c r="KJ39" s="42"/>
      <c r="KK39" s="42"/>
      <c r="KL39" s="42"/>
      <c r="KM39" s="42"/>
      <c r="KN39" s="42"/>
      <c r="KO39" s="42"/>
      <c r="KP39" s="42"/>
      <c r="KQ39" s="42"/>
      <c r="KR39" s="42"/>
      <c r="KS39" s="42"/>
      <c r="KT39" s="42"/>
      <c r="KU39" s="42"/>
      <c r="KV39" s="42"/>
      <c r="KW39" s="42"/>
      <c r="KX39" s="42"/>
      <c r="KY39" s="42"/>
      <c r="KZ39" s="42"/>
      <c r="LA39" s="42"/>
      <c r="LB39" s="42"/>
      <c r="LC39" s="42"/>
      <c r="LD39" s="42"/>
      <c r="LE39" s="42"/>
      <c r="LF39" s="42"/>
      <c r="LG39" s="42"/>
      <c r="LH39" s="42"/>
      <c r="LI39" s="42"/>
      <c r="LJ39" s="42"/>
      <c r="LK39" s="42"/>
      <c r="LL39" s="42"/>
      <c r="LM39" s="42"/>
      <c r="LN39" s="42"/>
      <c r="LO39" s="42"/>
      <c r="LP39" s="42"/>
      <c r="LQ39" s="42"/>
      <c r="LR39" s="42"/>
      <c r="LS39" s="42"/>
      <c r="LT39" s="42"/>
      <c r="LU39" s="42"/>
      <c r="LV39" s="42"/>
      <c r="LW39" s="42"/>
      <c r="LX39" s="42"/>
      <c r="LY39" s="42"/>
      <c r="LZ39" s="42"/>
      <c r="MA39" s="42"/>
      <c r="MB39" s="42"/>
      <c r="MC39" s="42"/>
      <c r="MD39" s="42"/>
      <c r="ME39" s="42"/>
      <c r="MF39" s="42"/>
      <c r="MG39" s="42"/>
      <c r="MH39" s="42"/>
      <c r="MI39" s="42"/>
      <c r="MJ39" s="42"/>
      <c r="MK39" s="42"/>
      <c r="ML39" s="42"/>
      <c r="MM39" s="42"/>
      <c r="MN39" s="42"/>
      <c r="MO39" s="42"/>
      <c r="MP39" s="42"/>
      <c r="MQ39" s="42"/>
      <c r="MR39" s="42"/>
      <c r="MS39" s="42"/>
      <c r="MT39" s="42"/>
      <c r="MU39" s="42"/>
      <c r="MV39" s="42"/>
      <c r="MW39" s="42"/>
      <c r="MX39" s="42"/>
      <c r="MY39" s="42"/>
      <c r="MZ39" s="42"/>
      <c r="NA39" s="42"/>
      <c r="NB39" s="42"/>
      <c r="NC39" s="42"/>
      <c r="ND39" s="42"/>
      <c r="NE39" s="42"/>
      <c r="NF39" s="42"/>
      <c r="NG39" s="42"/>
      <c r="NH39" s="42"/>
      <c r="NI39" s="42"/>
      <c r="NJ39" s="42"/>
      <c r="NK39" s="42"/>
      <c r="NL39" s="42"/>
      <c r="NM39" s="42"/>
      <c r="NN39" s="42"/>
      <c r="NO39" s="42"/>
      <c r="NP39" s="42"/>
      <c r="NQ39" s="42"/>
      <c r="NR39" s="42"/>
      <c r="NS39" s="42"/>
      <c r="NT39" s="42"/>
      <c r="NU39" s="42"/>
      <c r="NV39" s="42"/>
      <c r="NW39" s="42"/>
      <c r="NX39" s="42"/>
      <c r="NY39" s="42"/>
      <c r="NZ39" s="42"/>
      <c r="OA39" s="42"/>
      <c r="OB39" s="42"/>
      <c r="OC39" s="42"/>
      <c r="OD39" s="42"/>
      <c r="OE39" s="42"/>
      <c r="OF39" s="42"/>
      <c r="OG39" s="42"/>
      <c r="OH39" s="42"/>
      <c r="OI39" s="42"/>
      <c r="OJ39" s="42"/>
      <c r="OK39" s="42"/>
      <c r="OL39" s="42"/>
      <c r="OM39" s="42"/>
      <c r="ON39" s="42"/>
      <c r="OO39" s="42"/>
      <c r="OP39" s="42"/>
      <c r="OQ39" s="42"/>
      <c r="OR39" s="42"/>
      <c r="OS39" s="42"/>
      <c r="OT39" s="42"/>
      <c r="OU39" s="42"/>
      <c r="OV39" s="42"/>
      <c r="OW39" s="42"/>
      <c r="OX39" s="42"/>
      <c r="OY39" s="42"/>
      <c r="OZ39" s="42"/>
      <c r="PA39" s="42"/>
      <c r="PB39" s="42"/>
      <c r="PC39" s="42"/>
      <c r="PD39" s="42"/>
      <c r="PE39" s="42"/>
      <c r="PF39" s="42"/>
      <c r="PG39" s="42"/>
      <c r="PH39" s="42"/>
      <c r="PI39" s="42"/>
      <c r="PJ39" s="42"/>
      <c r="PK39" s="42"/>
      <c r="PL39" s="42"/>
      <c r="PM39" s="42"/>
      <c r="PN39" s="42"/>
      <c r="PO39" s="42"/>
      <c r="PP39" s="42"/>
      <c r="PQ39" s="42"/>
      <c r="PR39" s="42"/>
      <c r="PS39" s="42"/>
      <c r="PT39" s="42"/>
      <c r="PU39" s="42"/>
      <c r="PV39" s="42"/>
      <c r="PW39" s="42"/>
      <c r="PX39" s="42"/>
      <c r="PY39" s="42"/>
      <c r="PZ39" s="42"/>
      <c r="QA39" s="42"/>
      <c r="QB39" s="42"/>
      <c r="QC39" s="42"/>
      <c r="QD39" s="42"/>
      <c r="QE39" s="42"/>
      <c r="QF39" s="42"/>
      <c r="QG39" s="42"/>
      <c r="QH39" s="42"/>
      <c r="QI39" s="42"/>
      <c r="QJ39" s="42"/>
      <c r="QK39" s="42"/>
      <c r="QL39" s="42"/>
      <c r="QM39" s="42"/>
      <c r="QN39" s="42"/>
      <c r="QO39" s="42"/>
      <c r="QP39" s="42"/>
      <c r="QQ39" s="42"/>
      <c r="QR39" s="42"/>
      <c r="QS39" s="42"/>
      <c r="QT39" s="42"/>
      <c r="QU39" s="42"/>
      <c r="QV39" s="42"/>
      <c r="QW39" s="42"/>
      <c r="QX39" s="42"/>
      <c r="QY39" s="42"/>
      <c r="QZ39" s="42"/>
      <c r="RA39" s="42"/>
      <c r="RB39" s="42"/>
      <c r="RC39" s="42"/>
      <c r="RD39" s="42"/>
      <c r="RE39" s="42"/>
      <c r="RF39" s="42"/>
      <c r="RG39" s="42"/>
      <c r="RH39" s="42"/>
      <c r="RI39" s="42"/>
      <c r="RJ39" s="42"/>
      <c r="RK39" s="42"/>
      <c r="RL39" s="42"/>
      <c r="RM39" s="42"/>
      <c r="RN39" s="42"/>
      <c r="RO39" s="42"/>
      <c r="RP39" s="42"/>
      <c r="RQ39" s="42"/>
      <c r="RR39" s="42"/>
      <c r="RS39" s="42"/>
      <c r="RT39" s="42"/>
      <c r="RU39" s="42"/>
      <c r="RV39" s="42"/>
      <c r="RW39" s="42"/>
      <c r="RX39" s="42"/>
      <c r="RY39" s="42"/>
      <c r="RZ39" s="42"/>
      <c r="SA39" s="42"/>
      <c r="SB39" s="42"/>
      <c r="SC39" s="42"/>
      <c r="SD39" s="42"/>
      <c r="SE39" s="42"/>
      <c r="SF39" s="42"/>
      <c r="SG39" s="42"/>
      <c r="SH39" s="42"/>
      <c r="SI39" s="42"/>
      <c r="SJ39" s="42"/>
      <c r="SK39" s="42"/>
      <c r="SL39" s="42"/>
      <c r="SM39" s="42"/>
      <c r="SN39" s="42"/>
      <c r="SO39" s="42"/>
      <c r="SP39" s="42"/>
      <c r="SQ39" s="42"/>
      <c r="SR39" s="42"/>
      <c r="SS39" s="42"/>
      <c r="ST39" s="42"/>
      <c r="SU39" s="42"/>
      <c r="SV39" s="42"/>
      <c r="SW39" s="42"/>
      <c r="SX39" s="42"/>
      <c r="SY39" s="42"/>
      <c r="SZ39" s="42"/>
      <c r="TA39" s="42"/>
      <c r="TB39" s="42"/>
      <c r="TC39" s="42"/>
      <c r="TD39" s="42"/>
      <c r="TE39" s="42"/>
      <c r="TF39" s="42"/>
      <c r="TG39" s="42"/>
      <c r="TH39" s="42"/>
      <c r="TI39" s="42"/>
      <c r="TJ39" s="42"/>
      <c r="TK39" s="42"/>
      <c r="TL39" s="42"/>
      <c r="TM39" s="42"/>
      <c r="TN39" s="42"/>
      <c r="TO39" s="42"/>
      <c r="TP39" s="42"/>
      <c r="TQ39" s="42"/>
      <c r="TR39" s="42"/>
      <c r="TS39" s="42"/>
      <c r="TT39" s="42"/>
      <c r="TU39" s="42"/>
      <c r="TV39" s="42"/>
      <c r="TW39" s="42"/>
      <c r="TX39" s="42"/>
      <c r="TY39" s="42"/>
      <c r="TZ39" s="42"/>
      <c r="UA39" s="42"/>
      <c r="UB39" s="42"/>
      <c r="UC39" s="42"/>
      <c r="UD39" s="42"/>
      <c r="UE39" s="42"/>
      <c r="UF39" s="42"/>
      <c r="UG39" s="42"/>
      <c r="UH39" s="42"/>
      <c r="UI39" s="42"/>
      <c r="UJ39" s="42"/>
      <c r="UK39" s="42"/>
      <c r="UL39" s="42"/>
      <c r="UM39" s="42"/>
      <c r="UN39" s="42"/>
      <c r="UO39" s="42"/>
      <c r="UP39" s="42"/>
      <c r="UQ39" s="42"/>
      <c r="UR39" s="42"/>
      <c r="US39" s="42"/>
      <c r="UT39" s="42"/>
      <c r="UU39" s="42"/>
      <c r="UV39" s="42"/>
      <c r="UW39" s="42"/>
      <c r="UX39" s="42"/>
      <c r="UY39" s="42"/>
      <c r="UZ39" s="42"/>
      <c r="VA39" s="42"/>
      <c r="VB39" s="42"/>
      <c r="VC39" s="42"/>
      <c r="VD39" s="42"/>
      <c r="VE39" s="42"/>
      <c r="VF39" s="42"/>
      <c r="VG39" s="42"/>
      <c r="VH39" s="42"/>
      <c r="VI39" s="42"/>
      <c r="VJ39" s="42"/>
      <c r="VK39" s="42"/>
      <c r="VL39" s="42"/>
      <c r="VM39" s="42"/>
      <c r="VN39" s="42"/>
      <c r="VO39" s="42"/>
      <c r="VP39" s="42"/>
      <c r="VQ39" s="42"/>
      <c r="VR39" s="42"/>
      <c r="VS39" s="42"/>
      <c r="VT39" s="42"/>
      <c r="VU39" s="42"/>
      <c r="VV39" s="42"/>
      <c r="VW39" s="42"/>
      <c r="VX39" s="42"/>
      <c r="VY39" s="42"/>
      <c r="VZ39" s="42"/>
      <c r="WA39" s="42"/>
      <c r="WB39" s="42"/>
      <c r="WC39" s="42"/>
      <c r="WD39" s="42"/>
      <c r="WE39" s="42"/>
      <c r="WF39" s="42"/>
      <c r="WG39" s="42"/>
      <c r="WH39" s="42"/>
      <c r="WI39" s="42"/>
      <c r="WJ39" s="42"/>
      <c r="WK39" s="42"/>
      <c r="WL39" s="42"/>
      <c r="WM39" s="42"/>
      <c r="WN39" s="42"/>
      <c r="WO39" s="42"/>
      <c r="WP39" s="42"/>
      <c r="WQ39" s="42"/>
      <c r="WR39" s="42"/>
      <c r="WS39" s="42"/>
      <c r="WT39" s="42"/>
      <c r="WU39" s="42"/>
      <c r="WV39" s="42"/>
      <c r="WW39" s="42"/>
      <c r="WX39" s="42"/>
      <c r="WY39" s="42"/>
      <c r="WZ39" s="42"/>
      <c r="XA39" s="42"/>
      <c r="XB39" s="42"/>
      <c r="XC39" s="42"/>
      <c r="XD39" s="42"/>
      <c r="XE39" s="42"/>
      <c r="XF39" s="42"/>
      <c r="XG39" s="42"/>
      <c r="XH39" s="42"/>
      <c r="XI39" s="42"/>
      <c r="XJ39" s="42"/>
      <c r="XK39" s="42"/>
      <c r="XL39" s="42"/>
      <c r="XM39" s="42"/>
      <c r="XN39" s="42"/>
      <c r="XO39" s="42"/>
      <c r="XP39" s="42"/>
      <c r="XQ39" s="42"/>
      <c r="XR39" s="42"/>
      <c r="XS39" s="42"/>
      <c r="XT39" s="42"/>
      <c r="XU39" s="42"/>
      <c r="XV39" s="42"/>
      <c r="XW39" s="42"/>
      <c r="XX39" s="42"/>
      <c r="XY39" s="42"/>
      <c r="XZ39" s="42"/>
      <c r="YA39" s="42"/>
      <c r="YB39" s="42"/>
      <c r="YC39" s="42"/>
      <c r="YD39" s="42"/>
      <c r="YE39" s="42"/>
      <c r="YF39" s="42"/>
      <c r="YG39" s="42"/>
      <c r="YH39" s="42"/>
      <c r="YI39" s="42"/>
      <c r="YJ39" s="42"/>
      <c r="YK39" s="42"/>
      <c r="YL39" s="42"/>
      <c r="YM39" s="42"/>
      <c r="YN39" s="42"/>
      <c r="YO39" s="42"/>
      <c r="YP39" s="42"/>
      <c r="YQ39" s="42"/>
      <c r="YR39" s="42"/>
      <c r="YS39" s="42"/>
      <c r="YT39" s="42"/>
      <c r="YU39" s="42"/>
      <c r="YV39" s="42"/>
      <c r="YW39" s="42"/>
      <c r="YX39" s="42"/>
      <c r="YY39" s="42"/>
      <c r="YZ39" s="42"/>
      <c r="ZA39" s="42"/>
      <c r="ZB39" s="42"/>
      <c r="ZC39" s="42"/>
      <c r="ZD39" s="42"/>
      <c r="ZE39" s="42"/>
      <c r="ZF39" s="42"/>
      <c r="ZG39" s="42"/>
      <c r="ZH39" s="42"/>
      <c r="ZI39" s="42"/>
      <c r="ZJ39" s="42"/>
      <c r="ZK39" s="42"/>
      <c r="ZL39" s="42"/>
      <c r="ZM39" s="42"/>
      <c r="ZN39" s="42"/>
      <c r="ZO39" s="42"/>
      <c r="ZP39" s="42"/>
      <c r="ZQ39" s="42"/>
      <c r="ZR39" s="42"/>
      <c r="ZS39" s="42"/>
      <c r="ZT39" s="42"/>
      <c r="ZU39" s="42"/>
      <c r="ZV39" s="42"/>
      <c r="ZW39" s="42"/>
      <c r="ZX39" s="42"/>
      <c r="ZY39" s="42"/>
      <c r="ZZ39" s="42"/>
      <c r="AAA39" s="42"/>
      <c r="AAB39" s="42"/>
      <c r="AAC39" s="42"/>
      <c r="AAD39" s="42"/>
      <c r="AAE39" s="42"/>
      <c r="AAF39" s="42"/>
      <c r="AAG39" s="42"/>
      <c r="AAH39" s="42"/>
      <c r="AAI39" s="42"/>
      <c r="AAJ39" s="42"/>
      <c r="AAK39" s="42"/>
      <c r="AAL39" s="42"/>
      <c r="AAM39" s="42"/>
      <c r="AAN39" s="42"/>
      <c r="AAO39" s="42"/>
      <c r="AAP39" s="42"/>
      <c r="AAQ39" s="42"/>
      <c r="AAR39" s="42"/>
      <c r="AAS39" s="42"/>
      <c r="AAT39" s="42"/>
      <c r="AAU39" s="42"/>
      <c r="AAV39" s="42"/>
      <c r="AAW39" s="42"/>
      <c r="AAX39" s="42"/>
      <c r="AAY39" s="42"/>
      <c r="AAZ39" s="42"/>
      <c r="ABA39" s="42"/>
      <c r="ABB39" s="42"/>
      <c r="ABC39" s="42"/>
      <c r="ABD39" s="42"/>
      <c r="ABE39" s="42"/>
      <c r="ABF39" s="42"/>
      <c r="ABG39" s="42"/>
      <c r="ABH39" s="42"/>
      <c r="ABI39" s="42"/>
      <c r="ABJ39" s="42"/>
      <c r="ABK39" s="42"/>
      <c r="ABL39" s="42"/>
      <c r="ABM39" s="42"/>
      <c r="ABN39" s="42"/>
      <c r="ABO39" s="42"/>
      <c r="ABP39" s="42"/>
      <c r="ABQ39" s="42"/>
      <c r="ABR39" s="42"/>
      <c r="ABS39" s="42"/>
      <c r="ABT39" s="42"/>
      <c r="ABU39" s="42"/>
      <c r="ABV39" s="42"/>
      <c r="ABW39" s="42"/>
      <c r="ABX39" s="42"/>
      <c r="ABY39" s="42"/>
      <c r="ABZ39" s="42"/>
      <c r="ACA39" s="42"/>
      <c r="ACB39" s="42"/>
      <c r="ACC39" s="42"/>
      <c r="ACD39" s="42"/>
      <c r="ACE39" s="42"/>
      <c r="ACF39" s="42"/>
      <c r="ACG39" s="42"/>
      <c r="ACH39" s="42"/>
      <c r="ACI39" s="42"/>
      <c r="ACJ39" s="42"/>
      <c r="ACK39" s="42"/>
      <c r="ACL39" s="42"/>
      <c r="ACM39" s="42"/>
      <c r="ACN39" s="42"/>
      <c r="ACO39" s="42"/>
      <c r="ACP39" s="42"/>
      <c r="ACQ39" s="42"/>
      <c r="ACR39" s="42"/>
      <c r="ACS39" s="42"/>
      <c r="ACT39" s="42"/>
      <c r="ACU39" s="42"/>
      <c r="ACV39" s="42"/>
      <c r="ACW39" s="42"/>
      <c r="ACX39" s="42"/>
      <c r="ACY39" s="42"/>
      <c r="ACZ39" s="42"/>
      <c r="ADA39" s="42"/>
      <c r="ADB39" s="42"/>
      <c r="ADC39" s="42"/>
      <c r="ADD39" s="42"/>
      <c r="ADE39" s="42"/>
      <c r="ADF39" s="42"/>
      <c r="ADG39" s="42"/>
      <c r="ADH39" s="42"/>
      <c r="ADI39" s="42"/>
      <c r="ADJ39" s="42"/>
      <c r="ADK39" s="42"/>
      <c r="ADL39" s="42"/>
      <c r="ADM39" s="42"/>
      <c r="ADN39" s="42"/>
      <c r="ADO39" s="42"/>
      <c r="ADP39" s="42"/>
      <c r="ADQ39" s="42"/>
      <c r="ADR39" s="42"/>
      <c r="ADS39" s="42"/>
      <c r="ADT39" s="42"/>
      <c r="ADU39" s="42"/>
      <c r="ADV39" s="42"/>
      <c r="ADW39" s="42"/>
      <c r="ADX39" s="42"/>
      <c r="ADY39" s="42"/>
      <c r="ADZ39" s="42"/>
      <c r="AEA39" s="42"/>
      <c r="AEB39" s="42"/>
      <c r="AEC39" s="42"/>
      <c r="AED39" s="42"/>
      <c r="AEE39" s="42"/>
      <c r="AEF39" s="42"/>
      <c r="AEG39" s="42"/>
      <c r="AEH39" s="42"/>
      <c r="AEI39" s="42"/>
      <c r="AEJ39" s="42"/>
      <c r="AEK39" s="42"/>
      <c r="AEL39" s="42"/>
      <c r="AEM39" s="42"/>
      <c r="AEN39" s="42"/>
      <c r="AEO39" s="42"/>
      <c r="AEP39" s="42"/>
      <c r="AEQ39" s="42"/>
      <c r="AER39" s="42"/>
      <c r="AES39" s="42"/>
      <c r="AET39" s="42"/>
      <c r="AEU39" s="42"/>
      <c r="AEV39" s="42"/>
      <c r="AEW39" s="42"/>
      <c r="AEX39" s="42"/>
      <c r="AEY39" s="42"/>
      <c r="AEZ39" s="42"/>
      <c r="AFA39" s="42"/>
      <c r="AFB39" s="42"/>
      <c r="AFC39" s="42"/>
      <c r="AFD39" s="42"/>
      <c r="AFE39" s="42"/>
      <c r="AFF39" s="42"/>
      <c r="AFG39" s="42"/>
      <c r="AFH39" s="42"/>
      <c r="AFI39" s="42"/>
      <c r="AFJ39" s="42"/>
      <c r="AFK39" s="42"/>
      <c r="AFL39" s="42"/>
      <c r="AFM39" s="42"/>
      <c r="AFN39" s="42"/>
      <c r="AFO39" s="42"/>
      <c r="AFP39" s="42"/>
      <c r="AFQ39" s="42"/>
      <c r="AFR39" s="42"/>
      <c r="AFS39" s="42"/>
      <c r="AFT39" s="42"/>
      <c r="AFU39" s="42"/>
      <c r="AFV39" s="42"/>
      <c r="AFW39" s="42"/>
      <c r="AFX39" s="42"/>
      <c r="AFY39" s="42"/>
      <c r="AFZ39" s="42"/>
      <c r="AGA39" s="42"/>
      <c r="AGB39" s="42"/>
      <c r="AGC39" s="42"/>
      <c r="AGD39" s="42"/>
      <c r="AGE39" s="42"/>
      <c r="AGF39" s="42"/>
      <c r="AGG39" s="42"/>
      <c r="AGH39" s="42"/>
      <c r="AGI39" s="42"/>
      <c r="AGJ39" s="42"/>
      <c r="AGK39" s="42"/>
      <c r="AGL39" s="42"/>
      <c r="AGM39" s="42"/>
      <c r="AGN39" s="42"/>
      <c r="AGO39" s="42"/>
      <c r="AGP39" s="42"/>
      <c r="AGQ39" s="42"/>
      <c r="AGR39" s="42"/>
      <c r="AGS39" s="42"/>
      <c r="AGT39" s="42"/>
      <c r="AGU39" s="42"/>
      <c r="AGV39" s="42"/>
      <c r="AGW39" s="42"/>
      <c r="AGX39" s="42"/>
      <c r="AGY39" s="42"/>
      <c r="AGZ39" s="42"/>
      <c r="AHA39" s="42"/>
      <c r="AHB39" s="42"/>
      <c r="AHC39" s="42"/>
      <c r="AHD39" s="42"/>
      <c r="AHE39" s="42"/>
      <c r="AHF39" s="42"/>
      <c r="AHG39" s="42"/>
      <c r="AHH39" s="42"/>
      <c r="AHI39" s="42"/>
      <c r="AHJ39" s="42"/>
      <c r="AHK39" s="42"/>
      <c r="AHL39" s="42"/>
      <c r="AHM39" s="42"/>
      <c r="AHN39" s="42"/>
      <c r="AHO39" s="42"/>
      <c r="AHP39" s="42"/>
      <c r="AHQ39" s="42"/>
      <c r="AHR39" s="42"/>
      <c r="AHS39" s="42"/>
      <c r="AHT39" s="42"/>
      <c r="AHU39" s="42"/>
      <c r="AHV39" s="42"/>
      <c r="AHW39" s="42"/>
      <c r="AHX39" s="42"/>
      <c r="AHY39" s="42"/>
      <c r="AHZ39" s="42"/>
      <c r="AIA39" s="42"/>
      <c r="AIB39" s="42"/>
      <c r="AIC39" s="42"/>
      <c r="AID39" s="42"/>
      <c r="AIE39" s="42"/>
      <c r="AIF39" s="42"/>
      <c r="AIG39" s="42"/>
      <c r="AIH39" s="42"/>
      <c r="AII39" s="42"/>
      <c r="AIJ39" s="42"/>
      <c r="AIK39" s="42"/>
      <c r="AIL39" s="42"/>
      <c r="AIM39" s="42"/>
      <c r="AIN39" s="42"/>
      <c r="AIO39" s="42"/>
      <c r="AIP39" s="42"/>
      <c r="AIQ39" s="42"/>
      <c r="AIR39" s="42"/>
      <c r="AIS39" s="42"/>
      <c r="AIT39" s="42"/>
      <c r="AIU39" s="42"/>
      <c r="AIV39" s="42"/>
      <c r="AIW39" s="42"/>
      <c r="AIX39" s="42"/>
      <c r="AIY39" s="42"/>
      <c r="AIZ39" s="42"/>
      <c r="AJA39" s="42"/>
      <c r="AJB39" s="42"/>
      <c r="AJC39" s="42"/>
      <c r="AJD39" s="42"/>
      <c r="AJE39" s="42"/>
      <c r="AJF39" s="42"/>
      <c r="AJG39" s="42"/>
      <c r="AJH39" s="42"/>
      <c r="AJI39" s="42"/>
      <c r="AJJ39" s="42"/>
      <c r="AJK39" s="42"/>
      <c r="AJL39" s="42"/>
      <c r="AJM39" s="42"/>
      <c r="AJN39" s="42"/>
      <c r="AJO39" s="42"/>
      <c r="AJP39" s="42"/>
      <c r="AJQ39" s="42"/>
      <c r="AJR39" s="42"/>
      <c r="AJS39" s="42"/>
      <c r="AJT39" s="42"/>
      <c r="AJU39" s="42"/>
      <c r="AJV39" s="42"/>
      <c r="AJW39" s="42"/>
      <c r="AJX39" s="42"/>
      <c r="AJY39" s="42"/>
      <c r="AJZ39" s="42"/>
      <c r="AKA39" s="42"/>
      <c r="AKB39" s="42"/>
      <c r="AKC39" s="42"/>
      <c r="AKD39" s="42"/>
      <c r="AKE39" s="42"/>
      <c r="AKF39" s="42"/>
      <c r="AKG39" s="42"/>
      <c r="AKH39" s="42"/>
      <c r="AKI39" s="42"/>
      <c r="AKJ39" s="42"/>
      <c r="AKK39" s="42"/>
      <c r="AKL39" s="42"/>
      <c r="AKM39" s="42"/>
      <c r="AKN39" s="42"/>
      <c r="AKO39" s="42"/>
      <c r="AKP39" s="42"/>
      <c r="AKQ39" s="42"/>
      <c r="AKR39" s="42"/>
      <c r="AKS39" s="42"/>
      <c r="AKT39" s="42"/>
      <c r="AKU39" s="42"/>
      <c r="AKV39" s="42"/>
      <c r="AKW39" s="42"/>
      <c r="AKX39" s="42"/>
      <c r="AKY39" s="42"/>
      <c r="AKZ39" s="42"/>
      <c r="ALA39" s="42"/>
      <c r="ALB39" s="42"/>
      <c r="ALC39" s="42"/>
      <c r="ALD39" s="42"/>
      <c r="ALE39" s="42"/>
      <c r="ALF39" s="42"/>
      <c r="ALG39" s="42"/>
      <c r="ALH39" s="42"/>
      <c r="ALI39" s="42"/>
      <c r="ALJ39" s="42"/>
      <c r="ALK39" s="42"/>
      <c r="ALL39" s="42"/>
      <c r="ALM39" s="42"/>
      <c r="ALN39" s="42"/>
      <c r="ALO39" s="42"/>
      <c r="ALP39" s="42"/>
      <c r="ALQ39" s="42"/>
      <c r="ALR39" s="42"/>
      <c r="ALS39" s="42"/>
      <c r="ALT39" s="42"/>
      <c r="ALU39" s="42"/>
      <c r="ALV39" s="42"/>
      <c r="ALW39" s="42"/>
      <c r="ALX39" s="42"/>
      <c r="ALY39" s="42"/>
      <c r="ALZ39" s="42"/>
      <c r="AMA39" s="42"/>
      <c r="AMB39" s="42"/>
      <c r="AMC39" s="42"/>
      <c r="AMD39" s="42"/>
      <c r="AME39" s="42"/>
      <c r="AMF39" s="42"/>
      <c r="AMG39" s="42"/>
      <c r="AMH39" s="42"/>
      <c r="AMI39" s="42"/>
      <c r="AMJ39" s="42"/>
      <c r="AMK39" s="42"/>
      <c r="AML39" s="42"/>
      <c r="AMM39" s="42"/>
      <c r="AMN39" s="42"/>
      <c r="AMO39" s="42"/>
      <c r="AMP39" s="42"/>
      <c r="AMQ39" s="42"/>
      <c r="AMR39" s="42"/>
      <c r="AMS39" s="42"/>
      <c r="AMT39" s="42"/>
      <c r="AMU39" s="42"/>
      <c r="AMV39" s="42"/>
      <c r="AMW39" s="42"/>
      <c r="AMX39" s="42"/>
      <c r="AMY39" s="42"/>
      <c r="AMZ39" s="42"/>
      <c r="ANA39" s="42"/>
      <c r="ANB39" s="42"/>
      <c r="ANC39" s="42"/>
      <c r="AND39" s="42"/>
      <c r="ANE39" s="42"/>
      <c r="ANF39" s="42"/>
      <c r="ANG39" s="42"/>
      <c r="ANH39" s="42"/>
      <c r="ANI39" s="42"/>
      <c r="ANJ39" s="42"/>
      <c r="ANK39" s="42"/>
      <c r="ANL39" s="42"/>
      <c r="ANM39" s="42"/>
      <c r="ANN39" s="42"/>
      <c r="ANO39" s="42"/>
      <c r="ANP39" s="42"/>
      <c r="ANQ39" s="42"/>
      <c r="ANR39" s="42"/>
      <c r="ANS39" s="42"/>
      <c r="ANT39" s="42"/>
      <c r="ANU39" s="42"/>
      <c r="ANV39" s="42"/>
      <c r="ANW39" s="42"/>
      <c r="ANX39" s="42"/>
      <c r="ANY39" s="42"/>
      <c r="ANZ39" s="42"/>
      <c r="AOA39" s="42"/>
      <c r="AOB39" s="42"/>
      <c r="AOC39" s="42"/>
      <c r="AOD39" s="42"/>
      <c r="AOE39" s="42"/>
      <c r="AOF39" s="42"/>
      <c r="AOG39" s="42"/>
      <c r="AOH39" s="42"/>
      <c r="AOI39" s="42"/>
      <c r="AOJ39" s="42"/>
      <c r="AOK39" s="42"/>
      <c r="AOL39" s="42"/>
      <c r="AOM39" s="42"/>
      <c r="AON39" s="42"/>
      <c r="AOO39" s="42"/>
      <c r="AOP39" s="42"/>
      <c r="AOQ39" s="42"/>
      <c r="AOR39" s="42"/>
      <c r="AOS39" s="42"/>
      <c r="AOT39" s="42"/>
      <c r="AOU39" s="42"/>
      <c r="AOV39" s="42"/>
      <c r="AOW39" s="42"/>
      <c r="AOX39" s="42"/>
      <c r="AOY39" s="42"/>
      <c r="AOZ39" s="42"/>
      <c r="APA39" s="42"/>
      <c r="APB39" s="42"/>
      <c r="APC39" s="42"/>
      <c r="APD39" s="42"/>
      <c r="APE39" s="42"/>
      <c r="APF39" s="42"/>
      <c r="APG39" s="42"/>
      <c r="APH39" s="42"/>
      <c r="API39" s="42"/>
      <c r="APJ39" s="42"/>
      <c r="APK39" s="42"/>
      <c r="APL39" s="42"/>
      <c r="APM39" s="42"/>
      <c r="APN39" s="42"/>
      <c r="APO39" s="42"/>
      <c r="APP39" s="42"/>
      <c r="APQ39" s="42"/>
      <c r="APR39" s="42"/>
      <c r="APS39" s="42"/>
      <c r="APT39" s="42"/>
      <c r="APU39" s="42"/>
      <c r="APV39" s="42"/>
      <c r="APW39" s="42"/>
      <c r="APX39" s="42"/>
      <c r="APY39" s="42"/>
      <c r="APZ39" s="42"/>
      <c r="AQA39" s="42"/>
      <c r="AQB39" s="42"/>
      <c r="AQC39" s="42"/>
      <c r="AQD39" s="42"/>
      <c r="AQE39" s="42"/>
      <c r="AQF39" s="42"/>
      <c r="AQG39" s="42"/>
      <c r="AQH39" s="42"/>
      <c r="AQI39" s="42"/>
      <c r="AQJ39" s="42"/>
      <c r="AQK39" s="42"/>
      <c r="AQL39" s="42"/>
      <c r="AQM39" s="42"/>
      <c r="AQN39" s="42"/>
      <c r="AQO39" s="42"/>
      <c r="AQP39" s="42"/>
      <c r="AQQ39" s="42"/>
      <c r="AQR39" s="42"/>
      <c r="AQS39" s="42"/>
      <c r="AQT39" s="42"/>
      <c r="AQU39" s="42"/>
      <c r="AQV39" s="42"/>
      <c r="AQW39" s="42"/>
      <c r="AQX39" s="42"/>
      <c r="AQY39" s="42"/>
      <c r="AQZ39" s="42"/>
      <c r="ARA39" s="42"/>
      <c r="ARB39" s="42"/>
      <c r="ARC39" s="42"/>
      <c r="ARD39" s="42"/>
      <c r="ARE39" s="42"/>
      <c r="ARF39" s="42"/>
      <c r="ARG39" s="42"/>
      <c r="ARH39" s="42"/>
      <c r="ARI39" s="42"/>
      <c r="ARJ39" s="42"/>
      <c r="ARK39" s="42"/>
      <c r="ARL39" s="42"/>
      <c r="ARM39" s="42"/>
      <c r="ARN39" s="42"/>
      <c r="ARO39" s="42"/>
      <c r="ARP39" s="42"/>
      <c r="ARQ39" s="42"/>
      <c r="ARR39" s="42"/>
      <c r="ARS39" s="42"/>
      <c r="ART39" s="42"/>
      <c r="ARU39" s="42"/>
      <c r="ARV39" s="42"/>
      <c r="ARW39" s="42"/>
      <c r="ARX39" s="42"/>
      <c r="ARY39" s="42"/>
      <c r="ARZ39" s="42"/>
      <c r="ASA39" s="42"/>
      <c r="ASB39" s="42"/>
      <c r="ASC39" s="42"/>
      <c r="ASD39" s="42"/>
      <c r="ASE39" s="42"/>
      <c r="ASF39" s="42"/>
      <c r="ASG39" s="42"/>
      <c r="ASH39" s="42"/>
      <c r="ASI39" s="42"/>
      <c r="ASJ39" s="42"/>
      <c r="ASK39" s="42"/>
      <c r="ASL39" s="42"/>
      <c r="ASM39" s="42"/>
      <c r="ASN39" s="42"/>
      <c r="ASO39" s="42"/>
      <c r="ASP39" s="42"/>
      <c r="ASQ39" s="42"/>
      <c r="ASR39" s="42"/>
      <c r="ASS39" s="42"/>
      <c r="AST39" s="42"/>
      <c r="ASU39" s="42"/>
      <c r="ASV39" s="42"/>
      <c r="ASW39" s="42"/>
      <c r="ASX39" s="42"/>
      <c r="ASY39" s="42"/>
      <c r="ASZ39" s="42"/>
      <c r="ATA39" s="42"/>
      <c r="ATB39" s="42"/>
      <c r="ATC39" s="42"/>
      <c r="ATD39" s="42"/>
      <c r="ATE39" s="42"/>
      <c r="ATF39" s="42"/>
      <c r="ATG39" s="42"/>
      <c r="ATH39" s="42"/>
      <c r="ATI39" s="42"/>
      <c r="ATJ39" s="42"/>
      <c r="ATK39" s="42"/>
      <c r="ATL39" s="42"/>
      <c r="ATM39" s="42"/>
      <c r="ATN39" s="42"/>
      <c r="ATO39" s="42"/>
      <c r="ATP39" s="42"/>
      <c r="ATQ39" s="42"/>
      <c r="ATR39" s="42"/>
      <c r="ATS39" s="42"/>
      <c r="ATT39" s="42"/>
      <c r="ATU39" s="42"/>
      <c r="ATV39" s="42"/>
      <c r="ATW39" s="42"/>
      <c r="ATX39" s="42"/>
      <c r="ATY39" s="42"/>
      <c r="ATZ39" s="42"/>
      <c r="AUA39" s="42"/>
      <c r="AUB39" s="42"/>
      <c r="AUC39" s="42"/>
      <c r="AUD39" s="42"/>
      <c r="AUE39" s="42"/>
      <c r="AUF39" s="42"/>
      <c r="AUG39" s="42"/>
      <c r="AUH39" s="42"/>
      <c r="AUI39" s="42"/>
      <c r="AUJ39" s="42"/>
      <c r="AUK39" s="42"/>
      <c r="AUL39" s="42"/>
      <c r="AUM39" s="42"/>
      <c r="AUN39" s="42"/>
      <c r="AUO39" s="42"/>
      <c r="AUP39" s="42"/>
      <c r="AUQ39" s="42"/>
      <c r="AUR39" s="42"/>
      <c r="AUS39" s="42"/>
      <c r="AUT39" s="42"/>
      <c r="AUU39" s="42"/>
      <c r="AUV39" s="42"/>
      <c r="AUW39" s="42"/>
      <c r="AUX39" s="42"/>
      <c r="AUY39" s="42"/>
      <c r="AUZ39" s="42"/>
      <c r="AVA39" s="42"/>
      <c r="AVB39" s="42"/>
      <c r="AVC39" s="42"/>
      <c r="AVD39" s="42"/>
      <c r="AVE39" s="42"/>
      <c r="AVF39" s="42"/>
      <c r="AVG39" s="42"/>
      <c r="AVH39" s="42"/>
      <c r="AVI39" s="42"/>
      <c r="AVJ39" s="42"/>
      <c r="AVK39" s="42"/>
      <c r="AVL39" s="42"/>
      <c r="AVM39" s="42"/>
      <c r="AVN39" s="42"/>
      <c r="AVO39" s="42"/>
      <c r="AVP39" s="42"/>
      <c r="AVQ39" s="42"/>
      <c r="AVR39" s="42"/>
      <c r="AVS39" s="42"/>
      <c r="AVT39" s="42"/>
      <c r="AVU39" s="42"/>
      <c r="AVV39" s="42"/>
      <c r="AVW39" s="42"/>
      <c r="AVX39" s="42"/>
      <c r="AVY39" s="42"/>
      <c r="AVZ39" s="42"/>
      <c r="AWA39" s="42"/>
      <c r="AWB39" s="42"/>
      <c r="AWC39" s="42"/>
      <c r="AWD39" s="42"/>
      <c r="AWE39" s="42"/>
      <c r="AWF39" s="42"/>
      <c r="AWG39" s="42"/>
      <c r="AWH39" s="42"/>
      <c r="AWI39" s="42"/>
      <c r="AWJ39" s="42"/>
      <c r="AWK39" s="42"/>
      <c r="AWL39" s="42"/>
      <c r="AWM39" s="42"/>
      <c r="AWN39" s="42"/>
      <c r="AWO39" s="42"/>
      <c r="AWP39" s="42"/>
      <c r="AWQ39" s="42"/>
      <c r="AWR39" s="42"/>
      <c r="AWS39" s="42"/>
      <c r="AWT39" s="42"/>
      <c r="AWU39" s="42"/>
      <c r="AWV39" s="42"/>
      <c r="AWW39" s="42"/>
      <c r="AWX39" s="42"/>
      <c r="AWY39" s="42"/>
      <c r="AWZ39" s="42"/>
      <c r="AXA39" s="42"/>
      <c r="AXB39" s="42"/>
      <c r="AXC39" s="42"/>
      <c r="AXD39" s="42"/>
      <c r="AXE39" s="42"/>
      <c r="AXF39" s="42"/>
      <c r="AXG39" s="42"/>
      <c r="AXH39" s="42"/>
      <c r="AXI39" s="42"/>
      <c r="AXJ39" s="42"/>
      <c r="AXK39" s="42"/>
      <c r="AXL39" s="42"/>
      <c r="AXM39" s="42"/>
      <c r="AXN39" s="42"/>
      <c r="AXO39" s="42"/>
      <c r="AXP39" s="42"/>
      <c r="AXQ39" s="42"/>
      <c r="AXR39" s="42"/>
      <c r="AXS39" s="42"/>
      <c r="AXT39" s="42"/>
      <c r="AXU39" s="42"/>
      <c r="AXV39" s="42"/>
      <c r="AXW39" s="42"/>
      <c r="AXX39" s="42"/>
      <c r="AXY39" s="42"/>
      <c r="AXZ39" s="42"/>
      <c r="AYA39" s="42"/>
      <c r="AYB39" s="42"/>
      <c r="AYC39" s="42"/>
      <c r="AYD39" s="42"/>
      <c r="AYE39" s="42"/>
      <c r="AYF39" s="42"/>
      <c r="AYG39" s="42"/>
      <c r="AYH39" s="42"/>
      <c r="AYI39" s="42"/>
      <c r="AYJ39" s="42"/>
      <c r="AYK39" s="42"/>
      <c r="AYL39" s="42"/>
      <c r="AYM39" s="42"/>
      <c r="AYN39" s="42"/>
      <c r="AYO39" s="42"/>
      <c r="AYP39" s="42"/>
      <c r="AYQ39" s="42"/>
      <c r="AYR39" s="42"/>
      <c r="AYS39" s="42"/>
      <c r="AYT39" s="42"/>
      <c r="AYU39" s="42"/>
      <c r="AYV39" s="42"/>
      <c r="AYW39" s="42"/>
      <c r="AYX39" s="42"/>
      <c r="AYY39" s="42"/>
      <c r="AYZ39" s="42"/>
      <c r="AZA39" s="42"/>
      <c r="AZB39" s="42"/>
      <c r="AZC39" s="42"/>
      <c r="AZD39" s="42"/>
      <c r="AZE39" s="42"/>
      <c r="AZF39" s="42"/>
      <c r="AZG39" s="42"/>
      <c r="AZH39" s="42"/>
      <c r="AZI39" s="42"/>
      <c r="AZJ39" s="42"/>
      <c r="AZK39" s="42"/>
      <c r="AZL39" s="42"/>
      <c r="AZM39" s="42"/>
      <c r="AZN39" s="42"/>
      <c r="AZO39" s="42"/>
      <c r="AZP39" s="42"/>
      <c r="AZQ39" s="42"/>
      <c r="AZR39" s="42"/>
      <c r="AZS39" s="42"/>
      <c r="AZT39" s="42"/>
      <c r="AZU39" s="42"/>
      <c r="AZV39" s="42"/>
      <c r="AZW39" s="42"/>
      <c r="AZX39" s="42"/>
      <c r="AZY39" s="42"/>
      <c r="AZZ39" s="42"/>
      <c r="BAA39" s="42"/>
      <c r="BAB39" s="42"/>
      <c r="BAC39" s="42"/>
      <c r="BAD39" s="42"/>
      <c r="BAE39" s="42"/>
      <c r="BAF39" s="42"/>
      <c r="BAG39" s="42"/>
      <c r="BAH39" s="42"/>
      <c r="BAI39" s="42"/>
      <c r="BAJ39" s="42"/>
      <c r="BAK39" s="42"/>
      <c r="BAL39" s="42"/>
      <c r="BAM39" s="42"/>
      <c r="BAN39" s="42"/>
      <c r="BAO39" s="42"/>
      <c r="BAP39" s="42"/>
      <c r="BAQ39" s="42"/>
      <c r="BAR39" s="42"/>
      <c r="BAS39" s="42"/>
      <c r="BAT39" s="42"/>
      <c r="BAU39" s="42"/>
      <c r="BAV39" s="42"/>
      <c r="BAW39" s="42"/>
      <c r="BAX39" s="42"/>
      <c r="BAY39" s="42"/>
      <c r="BAZ39" s="42"/>
      <c r="BBA39" s="42"/>
      <c r="BBB39" s="42"/>
      <c r="BBC39" s="42"/>
      <c r="BBD39" s="42"/>
      <c r="BBE39" s="42"/>
      <c r="BBF39" s="42"/>
      <c r="BBG39" s="42"/>
      <c r="BBH39" s="42"/>
      <c r="BBI39" s="42"/>
      <c r="BBJ39" s="42"/>
      <c r="BBK39" s="42"/>
      <c r="BBL39" s="42"/>
      <c r="BBM39" s="42"/>
      <c r="BBN39" s="42"/>
      <c r="BBO39" s="42"/>
      <c r="BBP39" s="42"/>
      <c r="BBQ39" s="42"/>
      <c r="BBR39" s="42"/>
      <c r="BBS39" s="42"/>
      <c r="BBT39" s="42"/>
      <c r="BBU39" s="42"/>
      <c r="BBV39" s="42"/>
      <c r="BBW39" s="42"/>
      <c r="BBX39" s="42"/>
      <c r="BBY39" s="42"/>
      <c r="BBZ39" s="42"/>
      <c r="BCA39" s="42"/>
      <c r="BCB39" s="42"/>
      <c r="BCC39" s="42"/>
      <c r="BCD39" s="42"/>
      <c r="BCE39" s="42"/>
      <c r="BCF39" s="42"/>
      <c r="BCG39" s="42"/>
      <c r="BCH39" s="42"/>
      <c r="BCI39" s="42"/>
      <c r="BCJ39" s="42"/>
      <c r="BCK39" s="42"/>
      <c r="BCL39" s="42"/>
      <c r="BCM39" s="42"/>
      <c r="BCN39" s="42"/>
      <c r="BCO39" s="42"/>
      <c r="BCP39" s="42"/>
      <c r="BCQ39" s="42"/>
      <c r="BCR39" s="42"/>
      <c r="BCS39" s="42"/>
      <c r="BCT39" s="42"/>
      <c r="BCU39" s="42"/>
      <c r="BCV39" s="42"/>
      <c r="BCW39" s="42"/>
      <c r="BCX39" s="42"/>
      <c r="BCY39" s="42"/>
      <c r="BCZ39" s="42"/>
      <c r="BDA39" s="42"/>
      <c r="BDB39" s="42"/>
      <c r="BDC39" s="42"/>
      <c r="BDD39" s="42"/>
      <c r="BDE39" s="42"/>
      <c r="BDF39" s="42"/>
      <c r="BDG39" s="42"/>
      <c r="BDH39" s="42"/>
      <c r="BDI39" s="42"/>
      <c r="BDJ39" s="42"/>
      <c r="BDK39" s="42"/>
      <c r="BDL39" s="42"/>
      <c r="BDM39" s="42"/>
      <c r="BDN39" s="42"/>
      <c r="BDO39" s="42"/>
      <c r="BDP39" s="42"/>
      <c r="BDQ39" s="42"/>
      <c r="BDR39" s="42"/>
      <c r="BDS39" s="42"/>
      <c r="BDT39" s="42"/>
      <c r="BDU39" s="42"/>
      <c r="BDV39" s="42"/>
      <c r="BDW39" s="42"/>
      <c r="BDX39" s="42"/>
      <c r="BDY39" s="42"/>
      <c r="BDZ39" s="42"/>
      <c r="BEA39" s="42"/>
      <c r="BEB39" s="42"/>
      <c r="BEC39" s="42"/>
      <c r="BED39" s="42"/>
      <c r="BEE39" s="42"/>
      <c r="BEF39" s="42"/>
      <c r="BEG39" s="42"/>
      <c r="BEH39" s="42"/>
      <c r="BEI39" s="42"/>
      <c r="BEJ39" s="42"/>
      <c r="BEK39" s="42"/>
      <c r="BEL39" s="42"/>
      <c r="BEM39" s="42"/>
      <c r="BEN39" s="42"/>
      <c r="BEO39" s="42"/>
      <c r="BEP39" s="42"/>
      <c r="BEQ39" s="42"/>
      <c r="BER39" s="42"/>
      <c r="BES39" s="42"/>
      <c r="BET39" s="42"/>
      <c r="BEU39" s="42"/>
      <c r="BEV39" s="42"/>
      <c r="BEW39" s="42"/>
      <c r="BEX39" s="42"/>
      <c r="BEY39" s="42"/>
      <c r="BEZ39" s="42"/>
      <c r="BFA39" s="42"/>
      <c r="BFB39" s="42"/>
      <c r="BFC39" s="42"/>
      <c r="BFD39" s="42"/>
      <c r="BFE39" s="42"/>
      <c r="BFF39" s="42"/>
      <c r="BFG39" s="42"/>
      <c r="BFH39" s="42"/>
      <c r="BFI39" s="42"/>
      <c r="BFJ39" s="42"/>
      <c r="BFK39" s="42"/>
      <c r="BFL39" s="42"/>
      <c r="BFM39" s="42"/>
      <c r="BFN39" s="42"/>
      <c r="BFO39" s="42"/>
      <c r="BFP39" s="42"/>
      <c r="BFQ39" s="42"/>
      <c r="BFR39" s="42"/>
      <c r="BFS39" s="42"/>
      <c r="BFT39" s="42"/>
      <c r="BFU39" s="42"/>
      <c r="BFV39" s="42"/>
      <c r="BFW39" s="42"/>
      <c r="BFX39" s="42"/>
      <c r="BFY39" s="42"/>
      <c r="BFZ39" s="42"/>
      <c r="BGA39" s="42"/>
      <c r="BGB39" s="42"/>
      <c r="BGC39" s="42"/>
      <c r="BGD39" s="42"/>
      <c r="BGE39" s="42"/>
      <c r="BGF39" s="42"/>
      <c r="BGG39" s="42"/>
      <c r="BGH39" s="42"/>
      <c r="BGI39" s="42"/>
      <c r="BGJ39" s="42"/>
      <c r="BGK39" s="42"/>
      <c r="BGL39" s="42"/>
      <c r="BGM39" s="42"/>
      <c r="BGN39" s="42"/>
      <c r="BGO39" s="42"/>
      <c r="BGP39" s="42"/>
      <c r="BGQ39" s="42"/>
      <c r="BGR39" s="42"/>
      <c r="BGS39" s="42"/>
      <c r="BGT39" s="42"/>
      <c r="BGU39" s="42"/>
      <c r="BGV39" s="42"/>
      <c r="BGW39" s="42"/>
      <c r="BGX39" s="42"/>
      <c r="BGY39" s="42"/>
      <c r="BGZ39" s="42"/>
      <c r="BHA39" s="42"/>
      <c r="BHB39" s="42"/>
      <c r="BHC39" s="42"/>
      <c r="BHD39" s="42"/>
      <c r="BHE39" s="42"/>
      <c r="BHF39" s="42"/>
      <c r="BHG39" s="42"/>
      <c r="BHH39" s="42"/>
      <c r="BHI39" s="42"/>
      <c r="BHJ39" s="42"/>
      <c r="BHK39" s="42"/>
      <c r="BHL39" s="42"/>
      <c r="BHM39" s="42"/>
      <c r="BHN39" s="42"/>
      <c r="BHO39" s="42"/>
      <c r="BHP39" s="42"/>
      <c r="BHQ39" s="42"/>
      <c r="BHR39" s="42"/>
      <c r="BHS39" s="42"/>
      <c r="BHT39" s="42"/>
      <c r="BHU39" s="42"/>
      <c r="BHV39" s="42"/>
      <c r="BHW39" s="42"/>
      <c r="BHX39" s="42"/>
      <c r="BHY39" s="42"/>
      <c r="BHZ39" s="42"/>
      <c r="BIA39" s="42"/>
      <c r="BIB39" s="42"/>
      <c r="BIC39" s="42"/>
      <c r="BID39" s="42"/>
      <c r="BIE39" s="42"/>
      <c r="BIF39" s="42"/>
      <c r="BIG39" s="42"/>
      <c r="BIH39" s="42"/>
      <c r="BII39" s="42"/>
      <c r="BIJ39" s="42"/>
      <c r="BIK39" s="42"/>
      <c r="BIL39" s="42"/>
      <c r="BIM39" s="42"/>
      <c r="BIN39" s="42"/>
      <c r="BIO39" s="42"/>
      <c r="BIP39" s="42"/>
      <c r="BIQ39" s="42"/>
      <c r="BIR39" s="42"/>
      <c r="BIS39" s="42"/>
      <c r="BIT39" s="42"/>
      <c r="BIU39" s="42"/>
      <c r="BIV39" s="42"/>
      <c r="BIW39" s="42"/>
      <c r="BIX39" s="42"/>
      <c r="BIY39" s="42"/>
      <c r="BIZ39" s="42"/>
      <c r="BJA39" s="42"/>
      <c r="BJB39" s="42"/>
      <c r="BJC39" s="42"/>
      <c r="BJD39" s="42"/>
      <c r="BJE39" s="42"/>
      <c r="BJF39" s="42"/>
      <c r="BJG39" s="42"/>
      <c r="BJH39" s="42"/>
      <c r="BJI39" s="42"/>
      <c r="BJJ39" s="42"/>
      <c r="BJK39" s="42"/>
      <c r="BJL39" s="42"/>
      <c r="BJM39" s="42"/>
      <c r="BJN39" s="42"/>
      <c r="BJO39" s="42"/>
      <c r="BJP39" s="42"/>
      <c r="BJQ39" s="42"/>
      <c r="BJR39" s="42"/>
      <c r="BJS39" s="42"/>
      <c r="BJT39" s="42"/>
      <c r="BJU39" s="42"/>
      <c r="BJV39" s="42"/>
      <c r="BJW39" s="42"/>
      <c r="BJX39" s="42"/>
      <c r="BJY39" s="42"/>
      <c r="BJZ39" s="42"/>
      <c r="BKA39" s="42"/>
      <c r="BKB39" s="42"/>
      <c r="BKC39" s="42"/>
      <c r="BKD39" s="42"/>
      <c r="BKE39" s="42"/>
      <c r="BKF39" s="42"/>
      <c r="BKG39" s="42"/>
      <c r="BKH39" s="42"/>
      <c r="BKI39" s="42"/>
      <c r="BKJ39" s="42"/>
      <c r="BKK39" s="42"/>
      <c r="BKL39" s="42"/>
      <c r="BKM39" s="42"/>
      <c r="BKN39" s="42"/>
      <c r="BKO39" s="42"/>
      <c r="BKP39" s="42"/>
      <c r="BKQ39" s="42"/>
      <c r="BKR39" s="42"/>
      <c r="BKS39" s="42"/>
      <c r="BKT39" s="42"/>
      <c r="BKU39" s="42"/>
      <c r="BKV39" s="42"/>
      <c r="BKW39" s="42"/>
      <c r="BKX39" s="42"/>
      <c r="BKY39" s="42"/>
      <c r="BKZ39" s="42"/>
      <c r="BLA39" s="42"/>
      <c r="BLB39" s="42"/>
      <c r="BLC39" s="42"/>
      <c r="BLD39" s="42"/>
      <c r="BLE39" s="42"/>
      <c r="BLF39" s="42"/>
      <c r="BLG39" s="42"/>
      <c r="BLH39" s="42"/>
      <c r="BLI39" s="42"/>
      <c r="BLJ39" s="42"/>
      <c r="BLK39" s="42"/>
      <c r="BLL39" s="42"/>
      <c r="BLM39" s="42"/>
      <c r="BLN39" s="42"/>
      <c r="BLO39" s="42"/>
      <c r="BLP39" s="42"/>
      <c r="BLQ39" s="42"/>
      <c r="BLR39" s="42"/>
      <c r="BLS39" s="42"/>
      <c r="BLT39" s="42"/>
      <c r="BLU39" s="42"/>
      <c r="BLV39" s="42"/>
      <c r="BLW39" s="42"/>
      <c r="BLX39" s="42"/>
      <c r="BLY39" s="42"/>
      <c r="BLZ39" s="42"/>
      <c r="BMA39" s="42"/>
      <c r="BMB39" s="42"/>
      <c r="BMC39" s="42"/>
      <c r="BMD39" s="42"/>
      <c r="BME39" s="42"/>
      <c r="BMF39" s="42"/>
      <c r="BMG39" s="42"/>
      <c r="BMH39" s="42"/>
      <c r="BMI39" s="42"/>
      <c r="BMJ39" s="42"/>
      <c r="BMK39" s="42"/>
      <c r="BML39" s="42"/>
      <c r="BMM39" s="42"/>
      <c r="BMN39" s="42"/>
      <c r="BMO39" s="42"/>
      <c r="BMP39" s="42"/>
      <c r="BMQ39" s="42"/>
      <c r="BMR39" s="42"/>
      <c r="BMS39" s="42"/>
      <c r="BMT39" s="42"/>
      <c r="BMU39" s="42"/>
      <c r="BMV39" s="42"/>
      <c r="BMW39" s="42"/>
      <c r="BMX39" s="42"/>
      <c r="BMY39" s="42"/>
      <c r="BMZ39" s="42"/>
      <c r="BNA39" s="42"/>
      <c r="BNB39" s="42"/>
      <c r="BNC39" s="42"/>
      <c r="BND39" s="42"/>
      <c r="BNE39" s="42"/>
      <c r="BNF39" s="42"/>
      <c r="BNG39" s="42"/>
      <c r="BNH39" s="42"/>
      <c r="BNI39" s="42"/>
      <c r="BNJ39" s="42"/>
      <c r="BNK39" s="42"/>
      <c r="BNL39" s="42"/>
      <c r="BNM39" s="42"/>
      <c r="BNN39" s="42"/>
      <c r="BNO39" s="42"/>
      <c r="BNP39" s="42"/>
      <c r="BNQ39" s="42"/>
      <c r="BNR39" s="42"/>
      <c r="BNS39" s="42"/>
      <c r="BNT39" s="42"/>
      <c r="BNU39" s="42"/>
      <c r="BNV39" s="42"/>
      <c r="BNW39" s="42"/>
      <c r="BNX39" s="42"/>
      <c r="BNY39" s="42"/>
      <c r="BNZ39" s="42"/>
      <c r="BOA39" s="42"/>
      <c r="BOB39" s="42"/>
      <c r="BOC39" s="42"/>
      <c r="BOD39" s="42"/>
      <c r="BOE39" s="42"/>
      <c r="BOF39" s="42"/>
      <c r="BOG39" s="42"/>
      <c r="BOH39" s="42"/>
      <c r="BOI39" s="42"/>
      <c r="BOJ39" s="42"/>
      <c r="BOK39" s="42"/>
      <c r="BOL39" s="42"/>
      <c r="BOM39" s="42"/>
      <c r="BON39" s="42"/>
      <c r="BOO39" s="42"/>
      <c r="BOP39" s="42"/>
      <c r="BOQ39" s="42"/>
      <c r="BOR39" s="42"/>
      <c r="BOS39" s="42"/>
      <c r="BOT39" s="42"/>
      <c r="BOU39" s="42"/>
      <c r="BOV39" s="42"/>
      <c r="BOW39" s="42"/>
      <c r="BOX39" s="42"/>
      <c r="BOY39" s="42"/>
      <c r="BOZ39" s="42"/>
      <c r="BPA39" s="42"/>
      <c r="BPB39" s="42"/>
      <c r="BPC39" s="42"/>
      <c r="BPD39" s="42"/>
      <c r="BPE39" s="42"/>
      <c r="BPF39" s="42"/>
      <c r="BPG39" s="42"/>
      <c r="BPH39" s="42"/>
      <c r="BPI39" s="42"/>
      <c r="BPJ39" s="42"/>
      <c r="BPK39" s="42"/>
      <c r="BPL39" s="42"/>
      <c r="BPM39" s="42"/>
      <c r="BPN39" s="42"/>
      <c r="BPO39" s="42"/>
      <c r="BPP39" s="42"/>
      <c r="BPQ39" s="42"/>
      <c r="BPR39" s="42"/>
      <c r="BPS39" s="42"/>
      <c r="BPT39" s="42"/>
      <c r="BPU39" s="42"/>
      <c r="BPV39" s="42"/>
      <c r="BPW39" s="42"/>
      <c r="BPX39" s="42"/>
      <c r="BPY39" s="42"/>
      <c r="BPZ39" s="42"/>
      <c r="BQA39" s="42"/>
      <c r="BQB39" s="42"/>
      <c r="BQC39" s="42"/>
      <c r="BQD39" s="42"/>
      <c r="BQE39" s="42"/>
      <c r="BQF39" s="42"/>
      <c r="BQG39" s="42"/>
      <c r="BQH39" s="42"/>
      <c r="BQI39" s="42"/>
      <c r="BQJ39" s="42"/>
      <c r="BQK39" s="42"/>
      <c r="BQL39" s="42"/>
      <c r="BQM39" s="42"/>
      <c r="BQN39" s="42"/>
      <c r="BQO39" s="42"/>
      <c r="BQP39" s="42"/>
      <c r="BQQ39" s="42"/>
      <c r="BQR39" s="42"/>
      <c r="BQS39" s="42"/>
      <c r="BQT39" s="42"/>
      <c r="BQU39" s="42"/>
      <c r="BQV39" s="42"/>
      <c r="BQW39" s="42"/>
      <c r="BQX39" s="42"/>
      <c r="BQY39" s="42"/>
      <c r="BQZ39" s="42"/>
      <c r="BRA39" s="42"/>
      <c r="BRB39" s="42"/>
      <c r="BRC39" s="42"/>
      <c r="BRD39" s="42"/>
      <c r="BRE39" s="42"/>
      <c r="BRF39" s="42"/>
      <c r="BRG39" s="42"/>
      <c r="BRH39" s="42"/>
      <c r="BRI39" s="42"/>
      <c r="BRJ39" s="42"/>
      <c r="BRK39" s="42"/>
      <c r="BRL39" s="42"/>
      <c r="BRM39" s="42"/>
      <c r="BRN39" s="42"/>
      <c r="BRO39" s="42"/>
      <c r="BRP39" s="42"/>
      <c r="BRQ39" s="42"/>
      <c r="BRR39" s="42"/>
      <c r="BRS39" s="42"/>
      <c r="BRT39" s="42"/>
      <c r="BRU39" s="42"/>
      <c r="BRV39" s="42"/>
      <c r="BRW39" s="42"/>
      <c r="BRX39" s="42"/>
      <c r="BRY39" s="42"/>
      <c r="BRZ39" s="42"/>
      <c r="BSA39" s="42"/>
      <c r="BSB39" s="42"/>
      <c r="BSC39" s="42"/>
      <c r="BSD39" s="42"/>
      <c r="BSE39" s="42"/>
      <c r="BSF39" s="42"/>
      <c r="BSG39" s="42"/>
      <c r="BSH39" s="42"/>
      <c r="BSI39" s="42"/>
      <c r="BSJ39" s="42"/>
      <c r="BSK39" s="42"/>
      <c r="BSL39" s="42"/>
      <c r="BSM39" s="42"/>
      <c r="BSN39" s="42"/>
      <c r="BSO39" s="42"/>
      <c r="BSP39" s="42"/>
      <c r="BSQ39" s="42"/>
      <c r="BSR39" s="42"/>
      <c r="BSS39" s="42"/>
      <c r="BST39" s="42"/>
      <c r="BSU39" s="42"/>
      <c r="BSV39" s="42"/>
      <c r="BSW39" s="42"/>
      <c r="BSX39" s="42"/>
      <c r="BSY39" s="42"/>
      <c r="BSZ39" s="42"/>
      <c r="BTA39" s="42"/>
      <c r="BTB39" s="42"/>
      <c r="BTC39" s="42"/>
      <c r="BTD39" s="42"/>
      <c r="BTE39" s="42"/>
      <c r="BTF39" s="42"/>
      <c r="BTG39" s="42"/>
      <c r="BTH39" s="42"/>
      <c r="BTI39" s="42"/>
      <c r="BTJ39" s="42"/>
      <c r="BTK39" s="42"/>
      <c r="BTL39" s="42"/>
      <c r="BTM39" s="42"/>
      <c r="BTN39" s="42"/>
      <c r="BTO39" s="42"/>
      <c r="BTP39" s="42"/>
      <c r="BTQ39" s="42"/>
      <c r="BTR39" s="42"/>
      <c r="BTS39" s="42"/>
      <c r="BTT39" s="42"/>
      <c r="BTU39" s="42"/>
      <c r="BTV39" s="42"/>
      <c r="BTW39" s="42"/>
      <c r="BTX39" s="42"/>
      <c r="BTY39" s="42"/>
      <c r="BTZ39" s="42"/>
      <c r="BUA39" s="42"/>
      <c r="BUB39" s="42"/>
      <c r="BUC39" s="42"/>
      <c r="BUD39" s="42"/>
      <c r="BUE39" s="42"/>
      <c r="BUF39" s="42"/>
      <c r="BUG39" s="42"/>
      <c r="BUH39" s="42"/>
      <c r="BUI39" s="42"/>
      <c r="BUJ39" s="42"/>
      <c r="BUK39" s="42"/>
      <c r="BUL39" s="42"/>
      <c r="BUM39" s="42"/>
      <c r="BUN39" s="42"/>
      <c r="BUO39" s="42"/>
      <c r="BUP39" s="42"/>
      <c r="BUQ39" s="42"/>
      <c r="BUR39" s="42"/>
      <c r="BUS39" s="42"/>
      <c r="BUT39" s="42"/>
      <c r="BUU39" s="42"/>
      <c r="BUV39" s="42"/>
      <c r="BUW39" s="42"/>
      <c r="BUX39" s="42"/>
      <c r="BUY39" s="42"/>
      <c r="BUZ39" s="42"/>
      <c r="BVA39" s="42"/>
      <c r="BVB39" s="42"/>
      <c r="BVC39" s="42"/>
      <c r="BVD39" s="42"/>
      <c r="BVE39" s="42"/>
      <c r="BVF39" s="42"/>
      <c r="BVG39" s="42"/>
      <c r="BVH39" s="42"/>
      <c r="BVI39" s="42"/>
      <c r="BVJ39" s="42"/>
      <c r="BVK39" s="42"/>
      <c r="BVL39" s="42"/>
      <c r="BVM39" s="42"/>
      <c r="BVN39" s="42"/>
      <c r="BVO39" s="42"/>
      <c r="BVP39" s="42"/>
      <c r="BVQ39" s="42"/>
      <c r="BVR39" s="42"/>
      <c r="BVS39" s="42"/>
      <c r="BVT39" s="42"/>
      <c r="BVU39" s="42"/>
      <c r="BVV39" s="42"/>
      <c r="BVW39" s="42"/>
      <c r="BVX39" s="42"/>
      <c r="BVY39" s="42"/>
      <c r="BVZ39" s="42"/>
      <c r="BWA39" s="42"/>
      <c r="BWB39" s="42"/>
      <c r="BWC39" s="42"/>
      <c r="BWD39" s="42"/>
      <c r="BWE39" s="42"/>
      <c r="BWF39" s="42"/>
      <c r="BWG39" s="42"/>
      <c r="BWH39" s="42"/>
      <c r="BWI39" s="42"/>
      <c r="BWJ39" s="42"/>
      <c r="BWK39" s="42"/>
      <c r="BWL39" s="42"/>
      <c r="BWM39" s="42"/>
      <c r="BWN39" s="42"/>
      <c r="BWO39" s="42"/>
      <c r="BWP39" s="42"/>
      <c r="BWQ39" s="42"/>
      <c r="BWR39" s="42"/>
      <c r="BWS39" s="42"/>
      <c r="BWT39" s="42"/>
      <c r="BWU39" s="42"/>
      <c r="BWV39" s="42"/>
      <c r="BWW39" s="42"/>
      <c r="BWX39" s="42"/>
      <c r="BWY39" s="42"/>
      <c r="BWZ39" s="42"/>
      <c r="BXA39" s="42"/>
      <c r="BXB39" s="42"/>
      <c r="BXC39" s="42"/>
      <c r="BXD39" s="42"/>
      <c r="BXE39" s="42"/>
      <c r="BXF39" s="42"/>
      <c r="BXG39" s="42"/>
      <c r="BXH39" s="42"/>
      <c r="BXI39" s="42"/>
      <c r="BXJ39" s="42"/>
      <c r="BXK39" s="42"/>
      <c r="BXL39" s="42"/>
      <c r="BXM39" s="42"/>
      <c r="BXN39" s="42"/>
      <c r="BXO39" s="42"/>
      <c r="BXP39" s="42"/>
      <c r="BXQ39" s="42"/>
      <c r="BXR39" s="42"/>
      <c r="BXS39" s="42"/>
      <c r="BXT39" s="42"/>
      <c r="BXU39" s="42"/>
      <c r="BXV39" s="42"/>
      <c r="BXW39" s="42"/>
      <c r="BXX39" s="42"/>
      <c r="BXY39" s="42"/>
      <c r="BXZ39" s="42"/>
      <c r="BYA39" s="42"/>
      <c r="BYB39" s="42"/>
      <c r="BYC39" s="42"/>
      <c r="BYD39" s="42"/>
      <c r="BYE39" s="42"/>
      <c r="BYF39" s="42"/>
      <c r="BYG39" s="42"/>
      <c r="BYH39" s="42"/>
      <c r="BYI39" s="42"/>
      <c r="BYJ39" s="42"/>
      <c r="BYK39" s="42"/>
      <c r="BYL39" s="42"/>
      <c r="BYM39" s="42"/>
      <c r="BYN39" s="42"/>
      <c r="BYO39" s="42"/>
      <c r="BYP39" s="42"/>
      <c r="BYQ39" s="42"/>
      <c r="BYR39" s="42"/>
      <c r="BYS39" s="42"/>
      <c r="BYT39" s="42"/>
      <c r="BYU39" s="42"/>
      <c r="BYV39" s="42"/>
      <c r="BYW39" s="42"/>
      <c r="BYX39" s="42"/>
      <c r="BYY39" s="42"/>
      <c r="BYZ39" s="42"/>
      <c r="BZA39" s="42"/>
      <c r="BZB39" s="42"/>
      <c r="BZC39" s="42"/>
      <c r="BZD39" s="42"/>
      <c r="BZE39" s="42"/>
      <c r="BZF39" s="42"/>
      <c r="BZG39" s="42"/>
      <c r="BZH39" s="42"/>
      <c r="BZI39" s="42"/>
      <c r="BZJ39" s="42"/>
      <c r="BZK39" s="42"/>
      <c r="BZL39" s="42"/>
      <c r="BZM39" s="42"/>
      <c r="BZN39" s="42"/>
      <c r="BZO39" s="42"/>
      <c r="BZP39" s="42"/>
      <c r="BZQ39" s="42"/>
      <c r="BZR39" s="42"/>
      <c r="BZS39" s="42"/>
      <c r="BZT39" s="42"/>
      <c r="BZU39" s="42"/>
      <c r="BZV39" s="42"/>
      <c r="BZW39" s="42"/>
      <c r="BZX39" s="42"/>
      <c r="BZY39" s="42"/>
      <c r="BZZ39" s="42"/>
      <c r="CAA39" s="42"/>
      <c r="CAB39" s="42"/>
      <c r="CAC39" s="42"/>
      <c r="CAD39" s="42"/>
      <c r="CAE39" s="42"/>
      <c r="CAF39" s="42"/>
      <c r="CAG39" s="42"/>
      <c r="CAH39" s="42"/>
      <c r="CAI39" s="42"/>
      <c r="CAJ39" s="42"/>
      <c r="CAK39" s="42"/>
      <c r="CAL39" s="42"/>
      <c r="CAM39" s="42"/>
      <c r="CAN39" s="42"/>
      <c r="CAO39" s="42"/>
      <c r="CAP39" s="42"/>
      <c r="CAQ39" s="42"/>
      <c r="CAR39" s="42"/>
      <c r="CAS39" s="42"/>
      <c r="CAT39" s="42"/>
      <c r="CAU39" s="42"/>
      <c r="CAV39" s="42"/>
      <c r="CAW39" s="42"/>
      <c r="CAX39" s="42"/>
      <c r="CAY39" s="42"/>
      <c r="CAZ39" s="42"/>
      <c r="CBA39" s="42"/>
      <c r="CBB39" s="42"/>
      <c r="CBC39" s="42"/>
      <c r="CBD39" s="42"/>
      <c r="CBE39" s="42"/>
      <c r="CBF39" s="42"/>
      <c r="CBG39" s="42"/>
      <c r="CBH39" s="42"/>
      <c r="CBI39" s="42"/>
      <c r="CBJ39" s="42"/>
      <c r="CBK39" s="42"/>
      <c r="CBL39" s="42"/>
      <c r="CBM39" s="42"/>
      <c r="CBN39" s="42"/>
      <c r="CBO39" s="42"/>
      <c r="CBP39" s="42"/>
      <c r="CBQ39" s="42"/>
      <c r="CBR39" s="42"/>
      <c r="CBS39" s="42"/>
      <c r="CBT39" s="42"/>
      <c r="CBU39" s="42"/>
      <c r="CBV39" s="42"/>
      <c r="CBW39" s="42"/>
      <c r="CBX39" s="42"/>
      <c r="CBY39" s="42"/>
      <c r="CBZ39" s="42"/>
      <c r="CCA39" s="42"/>
      <c r="CCB39" s="42"/>
      <c r="CCC39" s="42"/>
      <c r="CCD39" s="42"/>
      <c r="CCE39" s="42"/>
      <c r="CCF39" s="42"/>
      <c r="CCG39" s="42"/>
      <c r="CCH39" s="42"/>
      <c r="CCI39" s="42"/>
      <c r="CCJ39" s="42"/>
      <c r="CCK39" s="42"/>
      <c r="CCL39" s="42"/>
      <c r="CCM39" s="42"/>
      <c r="CCN39" s="42"/>
      <c r="CCO39" s="42"/>
      <c r="CCP39" s="42"/>
      <c r="CCQ39" s="42"/>
      <c r="CCR39" s="42"/>
      <c r="CCS39" s="42"/>
      <c r="CCT39" s="42"/>
      <c r="CCU39" s="42"/>
      <c r="CCV39" s="42"/>
      <c r="CCW39" s="42"/>
      <c r="CCX39" s="42"/>
      <c r="CCY39" s="42"/>
      <c r="CCZ39" s="42"/>
      <c r="CDA39" s="42"/>
      <c r="CDB39" s="42"/>
      <c r="CDC39" s="42"/>
      <c r="CDD39" s="42"/>
      <c r="CDE39" s="42"/>
      <c r="CDF39" s="42"/>
      <c r="CDG39" s="42"/>
      <c r="CDH39" s="42"/>
      <c r="CDI39" s="42"/>
      <c r="CDJ39" s="42"/>
      <c r="CDK39" s="42"/>
      <c r="CDL39" s="42"/>
      <c r="CDM39" s="42"/>
      <c r="CDN39" s="42"/>
      <c r="CDO39" s="42"/>
      <c r="CDP39" s="42"/>
      <c r="CDQ39" s="42"/>
      <c r="CDR39" s="42"/>
      <c r="CDS39" s="42"/>
      <c r="CDT39" s="42"/>
      <c r="CDU39" s="42"/>
      <c r="CDV39" s="42"/>
      <c r="CDW39" s="42"/>
      <c r="CDX39" s="42"/>
      <c r="CDY39" s="42"/>
      <c r="CDZ39" s="42"/>
      <c r="CEA39" s="42"/>
      <c r="CEB39" s="42"/>
      <c r="CEC39" s="42"/>
      <c r="CED39" s="42"/>
      <c r="CEE39" s="42"/>
      <c r="CEF39" s="42"/>
      <c r="CEG39" s="42"/>
      <c r="CEH39" s="42"/>
      <c r="CEI39" s="42"/>
      <c r="CEJ39" s="42"/>
      <c r="CEK39" s="42"/>
      <c r="CEL39" s="42"/>
      <c r="CEM39" s="42"/>
      <c r="CEN39" s="42"/>
      <c r="CEO39" s="42"/>
      <c r="CEP39" s="42"/>
      <c r="CEQ39" s="42"/>
      <c r="CER39" s="42"/>
      <c r="CES39" s="42"/>
      <c r="CET39" s="42"/>
      <c r="CEU39" s="42"/>
      <c r="CEV39" s="42"/>
      <c r="CEW39" s="42"/>
      <c r="CEX39" s="42"/>
      <c r="CEY39" s="42"/>
      <c r="CEZ39" s="42"/>
      <c r="CFA39" s="42"/>
      <c r="CFB39" s="42"/>
      <c r="CFC39" s="42"/>
      <c r="CFD39" s="42"/>
      <c r="CFE39" s="42"/>
      <c r="CFF39" s="42"/>
      <c r="CFG39" s="42"/>
      <c r="CFH39" s="42"/>
      <c r="CFI39" s="42"/>
      <c r="CFJ39" s="42"/>
      <c r="CFK39" s="42"/>
      <c r="CFL39" s="42"/>
      <c r="CFM39" s="42"/>
      <c r="CFN39" s="42"/>
      <c r="CFO39" s="42"/>
      <c r="CFP39" s="42"/>
      <c r="CFQ39" s="42"/>
      <c r="CFR39" s="42"/>
      <c r="CFS39" s="42"/>
      <c r="CFT39" s="42"/>
      <c r="CFU39" s="42"/>
      <c r="CFV39" s="42"/>
      <c r="CFW39" s="42"/>
      <c r="CFX39" s="42"/>
      <c r="CFY39" s="42"/>
      <c r="CFZ39" s="42"/>
      <c r="CGA39" s="42"/>
      <c r="CGB39" s="42"/>
      <c r="CGC39" s="42"/>
      <c r="CGD39" s="42"/>
      <c r="CGE39" s="42"/>
      <c r="CGF39" s="42"/>
      <c r="CGG39" s="42"/>
      <c r="CGH39" s="42"/>
      <c r="CGI39" s="42"/>
      <c r="CGJ39" s="42"/>
      <c r="CGK39" s="42"/>
      <c r="CGL39" s="42"/>
      <c r="CGM39" s="42"/>
      <c r="CGN39" s="42"/>
      <c r="CGO39" s="42"/>
      <c r="CGP39" s="42"/>
      <c r="CGQ39" s="42"/>
      <c r="CGR39" s="42"/>
      <c r="CGS39" s="42"/>
      <c r="CGT39" s="42"/>
      <c r="CGU39" s="42"/>
      <c r="CGV39" s="42"/>
      <c r="CGW39" s="42"/>
      <c r="CGX39" s="42"/>
      <c r="CGY39" s="42"/>
      <c r="CGZ39" s="42"/>
      <c r="CHA39" s="42"/>
      <c r="CHB39" s="42"/>
      <c r="CHC39" s="42"/>
      <c r="CHD39" s="42"/>
      <c r="CHE39" s="42"/>
      <c r="CHF39" s="42"/>
      <c r="CHG39" s="42"/>
      <c r="CHH39" s="42"/>
      <c r="CHI39" s="42"/>
      <c r="CHJ39" s="42"/>
      <c r="CHK39" s="42"/>
      <c r="CHL39" s="42"/>
      <c r="CHM39" s="42"/>
      <c r="CHN39" s="42"/>
      <c r="CHO39" s="42"/>
      <c r="CHP39" s="42"/>
      <c r="CHQ39" s="42"/>
      <c r="CHR39" s="42"/>
      <c r="CHS39" s="42"/>
      <c r="CHT39" s="42"/>
      <c r="CHU39" s="42"/>
      <c r="CHV39" s="42"/>
      <c r="CHW39" s="42"/>
      <c r="CHX39" s="42"/>
      <c r="CHY39" s="42"/>
      <c r="CHZ39" s="42"/>
      <c r="CIA39" s="42"/>
      <c r="CIB39" s="42"/>
      <c r="CIC39" s="42"/>
      <c r="CID39" s="42"/>
      <c r="CIE39" s="42"/>
      <c r="CIF39" s="42"/>
      <c r="CIG39" s="42"/>
      <c r="CIH39" s="42"/>
      <c r="CII39" s="42"/>
      <c r="CIJ39" s="42"/>
      <c r="CIK39" s="42"/>
      <c r="CIL39" s="42"/>
      <c r="CIM39" s="42"/>
      <c r="CIN39" s="42"/>
      <c r="CIO39" s="42"/>
      <c r="CIP39" s="42"/>
      <c r="CIQ39" s="42"/>
      <c r="CIR39" s="42"/>
      <c r="CIS39" s="42"/>
      <c r="CIT39" s="42"/>
      <c r="CIU39" s="42"/>
      <c r="CIV39" s="42"/>
      <c r="CIW39" s="42"/>
      <c r="CIX39" s="42"/>
      <c r="CIY39" s="42"/>
      <c r="CIZ39" s="42"/>
      <c r="CJA39" s="42"/>
      <c r="CJB39" s="42"/>
      <c r="CJC39" s="42"/>
      <c r="CJD39" s="42"/>
      <c r="CJE39" s="42"/>
      <c r="CJF39" s="42"/>
      <c r="CJG39" s="42"/>
      <c r="CJH39" s="42"/>
      <c r="CJI39" s="42"/>
      <c r="CJJ39" s="42"/>
      <c r="CJK39" s="42"/>
      <c r="CJL39" s="42"/>
      <c r="CJM39" s="42"/>
      <c r="CJN39" s="42"/>
      <c r="CJO39" s="42"/>
      <c r="CJP39" s="42"/>
      <c r="CJQ39" s="42"/>
      <c r="CJR39" s="42"/>
      <c r="CJS39" s="42"/>
      <c r="CJT39" s="42"/>
      <c r="CJU39" s="42"/>
      <c r="CJV39" s="42"/>
      <c r="CJW39" s="42"/>
      <c r="CJX39" s="42"/>
      <c r="CJY39" s="42"/>
      <c r="CJZ39" s="42"/>
      <c r="CKA39" s="42"/>
      <c r="CKB39" s="42"/>
      <c r="CKC39" s="42"/>
      <c r="CKD39" s="42"/>
      <c r="CKE39" s="42"/>
      <c r="CKF39" s="42"/>
      <c r="CKG39" s="42"/>
      <c r="CKH39" s="42"/>
      <c r="CKI39" s="42"/>
      <c r="CKJ39" s="42"/>
      <c r="CKK39" s="42"/>
      <c r="CKL39" s="42"/>
      <c r="CKM39" s="42"/>
      <c r="CKN39" s="42"/>
      <c r="CKO39" s="42"/>
      <c r="CKP39" s="42"/>
      <c r="CKQ39" s="42"/>
      <c r="CKR39" s="42"/>
      <c r="CKS39" s="42"/>
      <c r="CKT39" s="42"/>
      <c r="CKU39" s="42"/>
      <c r="CKV39" s="42"/>
      <c r="CKW39" s="42"/>
      <c r="CKX39" s="42"/>
      <c r="CKY39" s="42"/>
      <c r="CKZ39" s="42"/>
      <c r="CLA39" s="42"/>
      <c r="CLB39" s="42"/>
      <c r="CLC39" s="42"/>
      <c r="CLD39" s="42"/>
      <c r="CLE39" s="42"/>
      <c r="CLF39" s="42"/>
      <c r="CLG39" s="42"/>
      <c r="CLH39" s="42"/>
      <c r="CLI39" s="42"/>
      <c r="CLJ39" s="42"/>
      <c r="CLK39" s="42"/>
      <c r="CLL39" s="42"/>
      <c r="CLM39" s="42"/>
      <c r="CLN39" s="42"/>
      <c r="CLO39" s="42"/>
      <c r="CLP39" s="42"/>
      <c r="CLQ39" s="42"/>
      <c r="CLR39" s="42"/>
      <c r="CLS39" s="42"/>
      <c r="CLT39" s="42"/>
      <c r="CLU39" s="42"/>
      <c r="CLV39" s="42"/>
      <c r="CLW39" s="42"/>
      <c r="CLX39" s="42"/>
      <c r="CLY39" s="42"/>
      <c r="CLZ39" s="42"/>
      <c r="CMA39" s="42"/>
      <c r="CMB39" s="42"/>
      <c r="CMC39" s="42"/>
      <c r="CMD39" s="42"/>
      <c r="CME39" s="42"/>
      <c r="CMF39" s="42"/>
      <c r="CMG39" s="42"/>
      <c r="CMH39" s="42"/>
      <c r="CMI39" s="42"/>
      <c r="CMJ39" s="42"/>
      <c r="CMK39" s="42"/>
      <c r="CML39" s="42"/>
      <c r="CMM39" s="42"/>
      <c r="CMN39" s="42"/>
      <c r="CMO39" s="42"/>
      <c r="CMP39" s="42"/>
      <c r="CMQ39" s="42"/>
      <c r="CMR39" s="42"/>
      <c r="CMS39" s="42"/>
      <c r="CMT39" s="42"/>
      <c r="CMU39" s="42"/>
      <c r="CMV39" s="42"/>
      <c r="CMW39" s="42"/>
      <c r="CMX39" s="42"/>
      <c r="CMY39" s="42"/>
      <c r="CMZ39" s="42"/>
      <c r="CNA39" s="42"/>
      <c r="CNB39" s="42"/>
      <c r="CNC39" s="42"/>
      <c r="CND39" s="42"/>
      <c r="CNE39" s="42"/>
      <c r="CNF39" s="42"/>
      <c r="CNG39" s="42"/>
      <c r="CNH39" s="42"/>
      <c r="CNI39" s="42"/>
      <c r="CNJ39" s="42"/>
      <c r="CNK39" s="42"/>
      <c r="CNL39" s="42"/>
      <c r="CNM39" s="42"/>
      <c r="CNN39" s="42"/>
      <c r="CNO39" s="42"/>
      <c r="CNP39" s="42"/>
      <c r="CNQ39" s="42"/>
      <c r="CNR39" s="42"/>
      <c r="CNS39" s="42"/>
      <c r="CNT39" s="42"/>
      <c r="CNU39" s="42"/>
      <c r="CNV39" s="42"/>
      <c r="CNW39" s="42"/>
      <c r="CNX39" s="42"/>
      <c r="CNY39" s="42"/>
      <c r="CNZ39" s="42"/>
      <c r="COA39" s="42"/>
      <c r="COB39" s="42"/>
      <c r="COC39" s="42"/>
      <c r="COD39" s="42"/>
      <c r="COE39" s="42"/>
      <c r="COF39" s="42"/>
      <c r="COG39" s="42"/>
      <c r="COH39" s="42"/>
      <c r="COI39" s="42"/>
      <c r="COJ39" s="42"/>
      <c r="COK39" s="42"/>
      <c r="COL39" s="42"/>
      <c r="COM39" s="42"/>
      <c r="CON39" s="42"/>
      <c r="COO39" s="42"/>
      <c r="COP39" s="42"/>
      <c r="COQ39" s="42"/>
      <c r="COR39" s="42"/>
      <c r="COS39" s="42"/>
      <c r="COT39" s="42"/>
      <c r="COU39" s="42"/>
      <c r="COV39" s="42"/>
      <c r="COW39" s="42"/>
      <c r="COX39" s="42"/>
      <c r="COY39" s="42"/>
      <c r="COZ39" s="42"/>
      <c r="CPA39" s="42"/>
      <c r="CPB39" s="42"/>
      <c r="CPC39" s="42"/>
      <c r="CPD39" s="42"/>
      <c r="CPE39" s="42"/>
      <c r="CPF39" s="42"/>
      <c r="CPG39" s="42"/>
      <c r="CPH39" s="42"/>
      <c r="CPI39" s="42"/>
      <c r="CPJ39" s="42"/>
      <c r="CPK39" s="42"/>
      <c r="CPL39" s="42"/>
      <c r="CPM39" s="42"/>
      <c r="CPN39" s="42"/>
      <c r="CPO39" s="42"/>
      <c r="CPP39" s="42"/>
      <c r="CPQ39" s="42"/>
      <c r="CPR39" s="42"/>
      <c r="CPS39" s="42"/>
      <c r="CPT39" s="42"/>
      <c r="CPU39" s="42"/>
      <c r="CPV39" s="42"/>
      <c r="CPW39" s="42"/>
      <c r="CPX39" s="42"/>
      <c r="CPY39" s="42"/>
      <c r="CPZ39" s="42"/>
      <c r="CQA39" s="42"/>
      <c r="CQB39" s="42"/>
      <c r="CQC39" s="42"/>
      <c r="CQD39" s="42"/>
      <c r="CQE39" s="42"/>
      <c r="CQF39" s="42"/>
      <c r="CQG39" s="42"/>
      <c r="CQH39" s="42"/>
      <c r="CQI39" s="42"/>
      <c r="CQJ39" s="42"/>
      <c r="CQK39" s="42"/>
      <c r="CQL39" s="42"/>
      <c r="CQM39" s="42"/>
      <c r="CQN39" s="42"/>
      <c r="CQO39" s="42"/>
      <c r="CQP39" s="42"/>
      <c r="CQQ39" s="42"/>
      <c r="CQR39" s="42"/>
      <c r="CQS39" s="42"/>
      <c r="CQT39" s="42"/>
      <c r="CQU39" s="42"/>
      <c r="CQV39" s="42"/>
      <c r="CQW39" s="42"/>
      <c r="CQX39" s="42"/>
      <c r="CQY39" s="42"/>
      <c r="CQZ39" s="42"/>
      <c r="CRA39" s="42"/>
      <c r="CRB39" s="42"/>
      <c r="CRC39" s="42"/>
      <c r="CRD39" s="42"/>
      <c r="CRE39" s="42"/>
      <c r="CRF39" s="42"/>
      <c r="CRG39" s="42"/>
      <c r="CRH39" s="42"/>
      <c r="CRI39" s="42"/>
      <c r="CRJ39" s="42"/>
      <c r="CRK39" s="42"/>
      <c r="CRL39" s="42"/>
      <c r="CRM39" s="42"/>
      <c r="CRN39" s="42"/>
      <c r="CRO39" s="42"/>
      <c r="CRP39" s="42"/>
      <c r="CRQ39" s="42"/>
      <c r="CRR39" s="42"/>
      <c r="CRS39" s="42"/>
      <c r="CRT39" s="42"/>
      <c r="CRU39" s="42"/>
      <c r="CRV39" s="42"/>
      <c r="CRW39" s="42"/>
      <c r="CRX39" s="42"/>
      <c r="CRY39" s="42"/>
      <c r="CRZ39" s="42"/>
      <c r="CSA39" s="42"/>
      <c r="CSB39" s="42"/>
      <c r="CSC39" s="42"/>
      <c r="CSD39" s="42"/>
      <c r="CSE39" s="42"/>
      <c r="CSF39" s="42"/>
      <c r="CSG39" s="42"/>
      <c r="CSH39" s="42"/>
      <c r="CSI39" s="42"/>
      <c r="CSJ39" s="42"/>
      <c r="CSK39" s="42"/>
      <c r="CSL39" s="42"/>
      <c r="CSM39" s="42"/>
      <c r="CSN39" s="42"/>
      <c r="CSO39" s="42"/>
      <c r="CSP39" s="42"/>
      <c r="CSQ39" s="42"/>
      <c r="CSR39" s="42"/>
      <c r="CSS39" s="42"/>
      <c r="CST39" s="42"/>
      <c r="CSU39" s="42"/>
      <c r="CSV39" s="42"/>
      <c r="CSW39" s="42"/>
      <c r="CSX39" s="42"/>
      <c r="CSY39" s="42"/>
      <c r="CSZ39" s="42"/>
      <c r="CTA39" s="42"/>
      <c r="CTB39" s="42"/>
      <c r="CTC39" s="42"/>
      <c r="CTD39" s="42"/>
      <c r="CTE39" s="42"/>
      <c r="CTF39" s="42"/>
      <c r="CTG39" s="42"/>
      <c r="CTH39" s="42"/>
      <c r="CTI39" s="42"/>
      <c r="CTJ39" s="42"/>
      <c r="CTK39" s="42"/>
      <c r="CTL39" s="42"/>
      <c r="CTM39" s="42"/>
      <c r="CTN39" s="42"/>
      <c r="CTO39" s="42"/>
      <c r="CTP39" s="42"/>
      <c r="CTQ39" s="42"/>
      <c r="CTR39" s="42"/>
      <c r="CTS39" s="42"/>
      <c r="CTT39" s="42"/>
      <c r="CTU39" s="42"/>
      <c r="CTV39" s="42"/>
      <c r="CTW39" s="42"/>
      <c r="CTX39" s="42"/>
      <c r="CTY39" s="42"/>
      <c r="CTZ39" s="42"/>
      <c r="CUA39" s="42"/>
      <c r="CUB39" s="42"/>
      <c r="CUC39" s="42"/>
      <c r="CUD39" s="42"/>
      <c r="CUE39" s="42"/>
      <c r="CUF39" s="42"/>
      <c r="CUG39" s="42"/>
      <c r="CUH39" s="42"/>
      <c r="CUI39" s="42"/>
      <c r="CUJ39" s="42"/>
      <c r="CUK39" s="42"/>
      <c r="CUL39" s="42"/>
      <c r="CUM39" s="42"/>
      <c r="CUN39" s="42"/>
      <c r="CUO39" s="42"/>
      <c r="CUP39" s="42"/>
      <c r="CUQ39" s="42"/>
      <c r="CUR39" s="42"/>
      <c r="CUS39" s="42"/>
      <c r="CUT39" s="42"/>
      <c r="CUU39" s="42"/>
      <c r="CUV39" s="42"/>
      <c r="CUW39" s="42"/>
      <c r="CUX39" s="42"/>
      <c r="CUY39" s="42"/>
      <c r="CUZ39" s="42"/>
      <c r="CVA39" s="42"/>
      <c r="CVB39" s="42"/>
      <c r="CVC39" s="42"/>
      <c r="CVD39" s="42"/>
      <c r="CVE39" s="42"/>
      <c r="CVF39" s="42"/>
      <c r="CVG39" s="42"/>
      <c r="CVH39" s="42"/>
      <c r="CVI39" s="42"/>
      <c r="CVJ39" s="42"/>
      <c r="CVK39" s="42"/>
      <c r="CVL39" s="42"/>
      <c r="CVM39" s="42"/>
      <c r="CVN39" s="42"/>
      <c r="CVO39" s="42"/>
      <c r="CVP39" s="42"/>
      <c r="CVQ39" s="42"/>
      <c r="CVR39" s="42"/>
      <c r="CVS39" s="42"/>
      <c r="CVT39" s="42"/>
      <c r="CVU39" s="42"/>
      <c r="CVV39" s="42"/>
      <c r="CVW39" s="42"/>
      <c r="CVX39" s="42"/>
      <c r="CVY39" s="42"/>
      <c r="CVZ39" s="42"/>
      <c r="CWA39" s="42"/>
      <c r="CWB39" s="42"/>
      <c r="CWC39" s="42"/>
      <c r="CWD39" s="42"/>
      <c r="CWE39" s="42"/>
      <c r="CWF39" s="42"/>
      <c r="CWG39" s="42"/>
      <c r="CWH39" s="42"/>
      <c r="CWI39" s="42"/>
      <c r="CWJ39" s="42"/>
      <c r="CWK39" s="42"/>
      <c r="CWL39" s="42"/>
      <c r="CWM39" s="42"/>
      <c r="CWN39" s="42"/>
      <c r="CWO39" s="42"/>
      <c r="CWP39" s="42"/>
      <c r="CWQ39" s="42"/>
      <c r="CWR39" s="42"/>
      <c r="CWS39" s="42"/>
      <c r="CWT39" s="42"/>
      <c r="CWU39" s="42"/>
      <c r="CWV39" s="42"/>
      <c r="CWW39" s="42"/>
      <c r="CWX39" s="42"/>
      <c r="CWY39" s="42"/>
      <c r="CWZ39" s="42"/>
      <c r="CXA39" s="42"/>
      <c r="CXB39" s="42"/>
      <c r="CXC39" s="42"/>
      <c r="CXD39" s="42"/>
      <c r="CXE39" s="42"/>
      <c r="CXF39" s="42"/>
      <c r="CXG39" s="42"/>
      <c r="CXH39" s="42"/>
      <c r="CXI39" s="42"/>
      <c r="CXJ39" s="42"/>
      <c r="CXK39" s="42"/>
      <c r="CXL39" s="42"/>
      <c r="CXM39" s="42"/>
      <c r="CXN39" s="42"/>
      <c r="CXO39" s="42"/>
      <c r="CXP39" s="42"/>
      <c r="CXQ39" s="42"/>
      <c r="CXR39" s="42"/>
      <c r="CXS39" s="42"/>
      <c r="CXT39" s="42"/>
      <c r="CXU39" s="42"/>
      <c r="CXV39" s="42"/>
      <c r="CXW39" s="42"/>
      <c r="CXX39" s="42"/>
      <c r="CXY39" s="42"/>
      <c r="CXZ39" s="42"/>
      <c r="CYA39" s="42"/>
      <c r="CYB39" s="42"/>
      <c r="CYC39" s="42"/>
      <c r="CYD39" s="42"/>
      <c r="CYE39" s="42"/>
      <c r="CYF39" s="42"/>
      <c r="CYG39" s="42"/>
      <c r="CYH39" s="42"/>
      <c r="CYI39" s="42"/>
      <c r="CYJ39" s="42"/>
      <c r="CYK39" s="42"/>
      <c r="CYL39" s="42"/>
      <c r="CYM39" s="42"/>
      <c r="CYN39" s="42"/>
      <c r="CYO39" s="42"/>
      <c r="CYP39" s="42"/>
      <c r="CYQ39" s="42"/>
      <c r="CYR39" s="42"/>
      <c r="CYS39" s="42"/>
      <c r="CYT39" s="42"/>
      <c r="CYU39" s="42"/>
      <c r="CYV39" s="42"/>
      <c r="CYW39" s="42"/>
      <c r="CYX39" s="42"/>
      <c r="CYY39" s="42"/>
      <c r="CYZ39" s="42"/>
      <c r="CZA39" s="42"/>
      <c r="CZB39" s="42"/>
      <c r="CZC39" s="42"/>
      <c r="CZD39" s="42"/>
      <c r="CZE39" s="42"/>
      <c r="CZF39" s="42"/>
      <c r="CZG39" s="42"/>
      <c r="CZH39" s="42"/>
      <c r="CZI39" s="42"/>
      <c r="CZJ39" s="42"/>
      <c r="CZK39" s="42"/>
      <c r="CZL39" s="42"/>
      <c r="CZM39" s="42"/>
      <c r="CZN39" s="42"/>
      <c r="CZO39" s="42"/>
      <c r="CZP39" s="42"/>
      <c r="CZQ39" s="42"/>
      <c r="CZR39" s="42"/>
      <c r="CZS39" s="42"/>
      <c r="CZT39" s="42"/>
      <c r="CZU39" s="42"/>
      <c r="CZV39" s="42"/>
      <c r="CZW39" s="42"/>
      <c r="CZX39" s="42"/>
      <c r="CZY39" s="42"/>
      <c r="CZZ39" s="42"/>
      <c r="DAA39" s="42"/>
      <c r="DAB39" s="42"/>
      <c r="DAC39" s="42"/>
      <c r="DAD39" s="42"/>
      <c r="DAE39" s="42"/>
      <c r="DAF39" s="42"/>
      <c r="DAG39" s="42"/>
      <c r="DAH39" s="42"/>
      <c r="DAI39" s="42"/>
      <c r="DAJ39" s="42"/>
      <c r="DAK39" s="42"/>
      <c r="DAL39" s="42"/>
      <c r="DAM39" s="42"/>
      <c r="DAN39" s="42"/>
      <c r="DAO39" s="42"/>
      <c r="DAP39" s="42"/>
      <c r="DAQ39" s="42"/>
      <c r="DAR39" s="42"/>
      <c r="DAS39" s="42"/>
      <c r="DAT39" s="42"/>
      <c r="DAU39" s="42"/>
      <c r="DAV39" s="42"/>
      <c r="DAW39" s="42"/>
      <c r="DAX39" s="42"/>
      <c r="DAY39" s="42"/>
      <c r="DAZ39" s="42"/>
      <c r="DBA39" s="42"/>
      <c r="DBB39" s="42"/>
      <c r="DBC39" s="42"/>
      <c r="DBD39" s="42"/>
      <c r="DBE39" s="42"/>
      <c r="DBF39" s="42"/>
      <c r="DBG39" s="42"/>
      <c r="DBH39" s="42"/>
      <c r="DBI39" s="42"/>
      <c r="DBJ39" s="42"/>
      <c r="DBK39" s="42"/>
      <c r="DBL39" s="42"/>
      <c r="DBM39" s="42"/>
      <c r="DBN39" s="42"/>
      <c r="DBO39" s="42"/>
      <c r="DBP39" s="42"/>
      <c r="DBQ39" s="42"/>
      <c r="DBR39" s="42"/>
      <c r="DBS39" s="42"/>
      <c r="DBT39" s="42"/>
      <c r="DBU39" s="42"/>
      <c r="DBV39" s="42"/>
      <c r="DBW39" s="42"/>
      <c r="DBX39" s="42"/>
      <c r="DBY39" s="42"/>
      <c r="DBZ39" s="42"/>
      <c r="DCA39" s="42"/>
      <c r="DCB39" s="42"/>
      <c r="DCC39" s="42"/>
      <c r="DCD39" s="42"/>
      <c r="DCE39" s="42"/>
      <c r="DCF39" s="42"/>
      <c r="DCG39" s="42"/>
      <c r="DCH39" s="42"/>
      <c r="DCI39" s="42"/>
      <c r="DCJ39" s="42"/>
      <c r="DCK39" s="42"/>
      <c r="DCL39" s="42"/>
      <c r="DCM39" s="42"/>
      <c r="DCN39" s="42"/>
      <c r="DCO39" s="42"/>
      <c r="DCP39" s="42"/>
      <c r="DCQ39" s="42"/>
      <c r="DCR39" s="42"/>
      <c r="DCS39" s="42"/>
      <c r="DCT39" s="42"/>
      <c r="DCU39" s="42"/>
      <c r="DCV39" s="42"/>
      <c r="DCW39" s="42"/>
      <c r="DCX39" s="42"/>
      <c r="DCY39" s="42"/>
      <c r="DCZ39" s="42"/>
      <c r="DDA39" s="42"/>
      <c r="DDB39" s="42"/>
      <c r="DDC39" s="42"/>
      <c r="DDD39" s="42"/>
      <c r="DDE39" s="42"/>
      <c r="DDF39" s="42"/>
      <c r="DDG39" s="42"/>
      <c r="DDH39" s="42"/>
      <c r="DDI39" s="42"/>
      <c r="DDJ39" s="42"/>
      <c r="DDK39" s="42"/>
      <c r="DDL39" s="42"/>
      <c r="DDM39" s="42"/>
      <c r="DDN39" s="42"/>
      <c r="DDO39" s="42"/>
      <c r="DDP39" s="42"/>
      <c r="DDQ39" s="42"/>
      <c r="DDR39" s="42"/>
      <c r="DDS39" s="42"/>
      <c r="DDT39" s="42"/>
      <c r="DDU39" s="42"/>
      <c r="DDV39" s="42"/>
      <c r="DDW39" s="42"/>
      <c r="DDX39" s="42"/>
      <c r="DDY39" s="42"/>
      <c r="DDZ39" s="42"/>
      <c r="DEA39" s="42"/>
      <c r="DEB39" s="42"/>
      <c r="DEC39" s="42"/>
      <c r="DED39" s="42"/>
      <c r="DEE39" s="42"/>
      <c r="DEF39" s="42"/>
      <c r="DEG39" s="42"/>
      <c r="DEH39" s="42"/>
      <c r="DEI39" s="42"/>
      <c r="DEJ39" s="42"/>
      <c r="DEK39" s="42"/>
      <c r="DEL39" s="42"/>
      <c r="DEM39" s="42"/>
      <c r="DEN39" s="42"/>
      <c r="DEO39" s="42"/>
      <c r="DEP39" s="42"/>
      <c r="DEQ39" s="42"/>
      <c r="DER39" s="42"/>
      <c r="DES39" s="42"/>
      <c r="DET39" s="42"/>
      <c r="DEU39" s="42"/>
      <c r="DEV39" s="42"/>
      <c r="DEW39" s="42"/>
      <c r="DEX39" s="42"/>
      <c r="DEY39" s="42"/>
      <c r="DEZ39" s="42"/>
      <c r="DFA39" s="42"/>
      <c r="DFB39" s="42"/>
      <c r="DFC39" s="42"/>
      <c r="DFD39" s="42"/>
      <c r="DFE39" s="42"/>
      <c r="DFF39" s="42"/>
      <c r="DFG39" s="42"/>
      <c r="DFH39" s="42"/>
      <c r="DFI39" s="42"/>
      <c r="DFJ39" s="42"/>
      <c r="DFK39" s="42"/>
      <c r="DFL39" s="42"/>
      <c r="DFM39" s="42"/>
      <c r="DFN39" s="42"/>
      <c r="DFO39" s="42"/>
      <c r="DFP39" s="42"/>
      <c r="DFQ39" s="42"/>
      <c r="DFR39" s="42"/>
      <c r="DFS39" s="42"/>
      <c r="DFT39" s="42"/>
      <c r="DFU39" s="42"/>
      <c r="DFV39" s="42"/>
      <c r="DFW39" s="42"/>
      <c r="DFX39" s="42"/>
      <c r="DFY39" s="42"/>
      <c r="DFZ39" s="42"/>
      <c r="DGA39" s="42"/>
      <c r="DGB39" s="42"/>
      <c r="DGC39" s="42"/>
      <c r="DGD39" s="42"/>
      <c r="DGE39" s="42"/>
      <c r="DGF39" s="42"/>
      <c r="DGG39" s="42"/>
      <c r="DGH39" s="42"/>
      <c r="DGI39" s="42"/>
      <c r="DGJ39" s="42"/>
      <c r="DGK39" s="42"/>
      <c r="DGL39" s="42"/>
      <c r="DGM39" s="42"/>
      <c r="DGN39" s="42"/>
      <c r="DGO39" s="42"/>
      <c r="DGP39" s="42"/>
      <c r="DGQ39" s="42"/>
      <c r="DGR39" s="42"/>
      <c r="DGS39" s="42"/>
      <c r="DGT39" s="42"/>
      <c r="DGU39" s="42"/>
      <c r="DGV39" s="42"/>
      <c r="DGW39" s="42"/>
      <c r="DGX39" s="42"/>
      <c r="DGY39" s="42"/>
      <c r="DGZ39" s="42"/>
      <c r="DHA39" s="42"/>
      <c r="DHB39" s="42"/>
      <c r="DHC39" s="42"/>
      <c r="DHD39" s="42"/>
      <c r="DHE39" s="42"/>
      <c r="DHF39" s="42"/>
      <c r="DHG39" s="42"/>
      <c r="DHH39" s="42"/>
      <c r="DHI39" s="42"/>
      <c r="DHJ39" s="42"/>
      <c r="DHK39" s="42"/>
      <c r="DHL39" s="42"/>
      <c r="DHM39" s="42"/>
      <c r="DHN39" s="42"/>
      <c r="DHO39" s="42"/>
      <c r="DHP39" s="42"/>
      <c r="DHQ39" s="42"/>
      <c r="DHR39" s="42"/>
      <c r="DHS39" s="42"/>
      <c r="DHT39" s="42"/>
      <c r="DHU39" s="42"/>
      <c r="DHV39" s="42"/>
      <c r="DHW39" s="42"/>
      <c r="DHX39" s="42"/>
      <c r="DHY39" s="42"/>
      <c r="DHZ39" s="42"/>
      <c r="DIA39" s="42"/>
      <c r="DIB39" s="42"/>
      <c r="DIC39" s="42"/>
      <c r="DID39" s="42"/>
      <c r="DIE39" s="42"/>
      <c r="DIF39" s="42"/>
      <c r="DIG39" s="42"/>
      <c r="DIH39" s="42"/>
      <c r="DII39" s="42"/>
      <c r="DIJ39" s="42"/>
      <c r="DIK39" s="42"/>
      <c r="DIL39" s="42"/>
      <c r="DIM39" s="42"/>
      <c r="DIN39" s="42"/>
      <c r="DIO39" s="42"/>
      <c r="DIP39" s="42"/>
      <c r="DIQ39" s="42"/>
      <c r="DIR39" s="42"/>
      <c r="DIS39" s="42"/>
      <c r="DIT39" s="42"/>
      <c r="DIU39" s="42"/>
      <c r="DIV39" s="42"/>
      <c r="DIW39" s="42"/>
      <c r="DIX39" s="42"/>
      <c r="DIY39" s="42"/>
      <c r="DIZ39" s="42"/>
      <c r="DJA39" s="42"/>
      <c r="DJB39" s="42"/>
      <c r="DJC39" s="42"/>
      <c r="DJD39" s="42"/>
      <c r="DJE39" s="42"/>
      <c r="DJF39" s="42"/>
      <c r="DJG39" s="42"/>
      <c r="DJH39" s="42"/>
      <c r="DJI39" s="42"/>
      <c r="DJJ39" s="42"/>
      <c r="DJK39" s="42"/>
      <c r="DJL39" s="42"/>
      <c r="DJM39" s="42"/>
      <c r="DJN39" s="42"/>
      <c r="DJO39" s="42"/>
      <c r="DJP39" s="42"/>
      <c r="DJQ39" s="42"/>
      <c r="DJR39" s="42"/>
      <c r="DJS39" s="42"/>
      <c r="DJT39" s="42"/>
      <c r="DJU39" s="42"/>
      <c r="DJV39" s="42"/>
      <c r="DJW39" s="42"/>
      <c r="DJX39" s="42"/>
      <c r="DJY39" s="42"/>
      <c r="DJZ39" s="42"/>
      <c r="DKA39" s="42"/>
      <c r="DKB39" s="42"/>
      <c r="DKC39" s="42"/>
      <c r="DKD39" s="42"/>
      <c r="DKE39" s="42"/>
      <c r="DKF39" s="42"/>
      <c r="DKG39" s="42"/>
      <c r="DKH39" s="42"/>
      <c r="DKI39" s="42"/>
      <c r="DKJ39" s="42"/>
      <c r="DKK39" s="42"/>
      <c r="DKL39" s="42"/>
      <c r="DKM39" s="42"/>
      <c r="DKN39" s="42"/>
      <c r="DKO39" s="42"/>
      <c r="DKP39" s="42"/>
      <c r="DKQ39" s="42"/>
      <c r="DKR39" s="42"/>
      <c r="DKS39" s="42"/>
      <c r="DKT39" s="42"/>
      <c r="DKU39" s="42"/>
      <c r="DKV39" s="42"/>
      <c r="DKW39" s="42"/>
      <c r="DKX39" s="42"/>
      <c r="DKY39" s="42"/>
      <c r="DKZ39" s="42"/>
      <c r="DLA39" s="42"/>
      <c r="DLB39" s="42"/>
      <c r="DLC39" s="42"/>
      <c r="DLD39" s="42"/>
      <c r="DLE39" s="42"/>
      <c r="DLF39" s="42"/>
      <c r="DLG39" s="42"/>
      <c r="DLH39" s="42"/>
      <c r="DLI39" s="42"/>
      <c r="DLJ39" s="42"/>
      <c r="DLK39" s="42"/>
      <c r="DLL39" s="42"/>
      <c r="DLM39" s="42"/>
      <c r="DLN39" s="42"/>
      <c r="DLO39" s="42"/>
      <c r="DLP39" s="42"/>
      <c r="DLQ39" s="42"/>
      <c r="DLR39" s="42"/>
      <c r="DLS39" s="42"/>
      <c r="DLT39" s="42"/>
      <c r="DLU39" s="42"/>
      <c r="DLV39" s="42"/>
      <c r="DLW39" s="42"/>
      <c r="DLX39" s="42"/>
      <c r="DLY39" s="42"/>
      <c r="DLZ39" s="42"/>
      <c r="DMA39" s="42"/>
      <c r="DMB39" s="42"/>
      <c r="DMC39" s="42"/>
      <c r="DMD39" s="42"/>
      <c r="DME39" s="42"/>
      <c r="DMF39" s="42"/>
      <c r="DMG39" s="42"/>
      <c r="DMH39" s="42"/>
      <c r="DMI39" s="42"/>
      <c r="DMJ39" s="42"/>
      <c r="DMK39" s="42"/>
      <c r="DML39" s="42"/>
      <c r="DMM39" s="42"/>
      <c r="DMN39" s="42"/>
      <c r="DMO39" s="42"/>
      <c r="DMP39" s="42"/>
      <c r="DMQ39" s="42"/>
      <c r="DMR39" s="42"/>
      <c r="DMS39" s="42"/>
      <c r="DMT39" s="42"/>
      <c r="DMU39" s="42"/>
      <c r="DMV39" s="42"/>
      <c r="DMW39" s="42"/>
      <c r="DMX39" s="42"/>
      <c r="DMY39" s="42"/>
      <c r="DMZ39" s="42"/>
      <c r="DNA39" s="42"/>
      <c r="DNB39" s="42"/>
      <c r="DNC39" s="42"/>
      <c r="DND39" s="42"/>
      <c r="DNE39" s="42"/>
      <c r="DNF39" s="42"/>
      <c r="DNG39" s="42"/>
      <c r="DNH39" s="42"/>
      <c r="DNI39" s="42"/>
      <c r="DNJ39" s="42"/>
      <c r="DNK39" s="42"/>
      <c r="DNL39" s="42"/>
      <c r="DNM39" s="42"/>
      <c r="DNN39" s="42"/>
      <c r="DNO39" s="42"/>
      <c r="DNP39" s="42"/>
      <c r="DNQ39" s="42"/>
      <c r="DNR39" s="42"/>
      <c r="DNS39" s="42"/>
      <c r="DNT39" s="42"/>
      <c r="DNU39" s="42"/>
      <c r="DNV39" s="42"/>
      <c r="DNW39" s="42"/>
      <c r="DNX39" s="42"/>
      <c r="DNY39" s="42"/>
      <c r="DNZ39" s="42"/>
      <c r="DOA39" s="42"/>
      <c r="DOB39" s="42"/>
      <c r="DOC39" s="42"/>
      <c r="DOD39" s="42"/>
      <c r="DOE39" s="42"/>
      <c r="DOF39" s="42"/>
      <c r="DOG39" s="42"/>
      <c r="DOH39" s="42"/>
      <c r="DOI39" s="42"/>
      <c r="DOJ39" s="42"/>
      <c r="DOK39" s="42"/>
      <c r="DOL39" s="42"/>
      <c r="DOM39" s="42"/>
      <c r="DON39" s="42"/>
      <c r="DOO39" s="42"/>
      <c r="DOP39" s="42"/>
      <c r="DOQ39" s="42"/>
      <c r="DOR39" s="42"/>
      <c r="DOS39" s="42"/>
      <c r="DOT39" s="42"/>
      <c r="DOU39" s="42"/>
      <c r="DOV39" s="42"/>
      <c r="DOW39" s="42"/>
      <c r="DOX39" s="42"/>
      <c r="DOY39" s="42"/>
      <c r="DOZ39" s="42"/>
      <c r="DPA39" s="42"/>
      <c r="DPB39" s="42"/>
      <c r="DPC39" s="42"/>
      <c r="DPD39" s="42"/>
      <c r="DPE39" s="42"/>
      <c r="DPF39" s="42"/>
      <c r="DPG39" s="42"/>
      <c r="DPH39" s="42"/>
      <c r="DPI39" s="42"/>
      <c r="DPJ39" s="42"/>
      <c r="DPK39" s="42"/>
      <c r="DPL39" s="42"/>
      <c r="DPM39" s="42"/>
      <c r="DPN39" s="42"/>
      <c r="DPO39" s="42"/>
      <c r="DPP39" s="42"/>
      <c r="DPQ39" s="42"/>
      <c r="DPR39" s="42"/>
      <c r="DPS39" s="42"/>
      <c r="DPT39" s="42"/>
      <c r="DPU39" s="42"/>
      <c r="DPV39" s="42"/>
      <c r="DPW39" s="42"/>
      <c r="DPX39" s="42"/>
      <c r="DPY39" s="42"/>
      <c r="DPZ39" s="42"/>
      <c r="DQA39" s="42"/>
      <c r="DQB39" s="42"/>
      <c r="DQC39" s="42"/>
      <c r="DQD39" s="42"/>
      <c r="DQE39" s="42"/>
      <c r="DQF39" s="42"/>
      <c r="DQG39" s="42"/>
      <c r="DQH39" s="42"/>
      <c r="DQI39" s="42"/>
      <c r="DQJ39" s="42"/>
      <c r="DQK39" s="42"/>
      <c r="DQL39" s="42"/>
      <c r="DQM39" s="42"/>
      <c r="DQN39" s="42"/>
      <c r="DQO39" s="42"/>
      <c r="DQP39" s="42"/>
      <c r="DQQ39" s="42"/>
      <c r="DQR39" s="42"/>
      <c r="DQS39" s="42"/>
      <c r="DQT39" s="42"/>
      <c r="DQU39" s="42"/>
      <c r="DQV39" s="42"/>
      <c r="DQW39" s="42"/>
      <c r="DQX39" s="42"/>
      <c r="DQY39" s="42"/>
      <c r="DQZ39" s="42"/>
      <c r="DRA39" s="42"/>
      <c r="DRB39" s="42"/>
      <c r="DRC39" s="42"/>
      <c r="DRD39" s="42"/>
      <c r="DRE39" s="42"/>
      <c r="DRF39" s="42"/>
      <c r="DRG39" s="42"/>
      <c r="DRH39" s="42"/>
      <c r="DRI39" s="42"/>
      <c r="DRJ39" s="42"/>
      <c r="DRK39" s="42"/>
      <c r="DRL39" s="42"/>
      <c r="DRM39" s="42"/>
      <c r="DRN39" s="42"/>
      <c r="DRO39" s="42"/>
      <c r="DRP39" s="42"/>
      <c r="DRQ39" s="42"/>
      <c r="DRR39" s="42"/>
      <c r="DRS39" s="42"/>
      <c r="DRT39" s="42"/>
      <c r="DRU39" s="42"/>
      <c r="DRV39" s="42"/>
      <c r="DRW39" s="42"/>
      <c r="DRX39" s="42"/>
      <c r="DRY39" s="42"/>
      <c r="DRZ39" s="42"/>
      <c r="DSA39" s="42"/>
      <c r="DSB39" s="42"/>
      <c r="DSC39" s="42"/>
      <c r="DSD39" s="42"/>
      <c r="DSE39" s="42"/>
      <c r="DSF39" s="42"/>
      <c r="DSG39" s="42"/>
      <c r="DSH39" s="42"/>
      <c r="DSI39" s="42"/>
      <c r="DSJ39" s="42"/>
      <c r="DSK39" s="42"/>
      <c r="DSL39" s="42"/>
      <c r="DSM39" s="42"/>
      <c r="DSN39" s="42"/>
      <c r="DSO39" s="42"/>
      <c r="DSP39" s="42"/>
      <c r="DSQ39" s="42"/>
      <c r="DSR39" s="42"/>
      <c r="DSS39" s="42"/>
      <c r="DST39" s="42"/>
      <c r="DSU39" s="42"/>
      <c r="DSV39" s="42"/>
      <c r="DSW39" s="42"/>
      <c r="DSX39" s="42"/>
      <c r="DSY39" s="42"/>
      <c r="DSZ39" s="42"/>
      <c r="DTA39" s="42"/>
      <c r="DTB39" s="42"/>
      <c r="DTC39" s="42"/>
      <c r="DTD39" s="42"/>
      <c r="DTE39" s="42"/>
      <c r="DTF39" s="42"/>
      <c r="DTG39" s="42"/>
      <c r="DTH39" s="42"/>
      <c r="DTI39" s="42"/>
      <c r="DTJ39" s="42"/>
      <c r="DTK39" s="42"/>
      <c r="DTL39" s="42"/>
      <c r="DTM39" s="42"/>
      <c r="DTN39" s="42"/>
      <c r="DTO39" s="42"/>
      <c r="DTP39" s="42"/>
      <c r="DTQ39" s="42"/>
      <c r="DTR39" s="42"/>
      <c r="DTS39" s="42"/>
      <c r="DTT39" s="42"/>
      <c r="DTU39" s="42"/>
      <c r="DTV39" s="42"/>
      <c r="DTW39" s="42"/>
      <c r="DTX39" s="42"/>
      <c r="DTY39" s="42"/>
      <c r="DTZ39" s="42"/>
      <c r="DUA39" s="42"/>
      <c r="DUB39" s="42"/>
      <c r="DUC39" s="42"/>
      <c r="DUD39" s="42"/>
      <c r="DUE39" s="42"/>
      <c r="DUF39" s="42"/>
      <c r="DUG39" s="42"/>
      <c r="DUH39" s="42"/>
      <c r="DUI39" s="42"/>
      <c r="DUJ39" s="42"/>
      <c r="DUK39" s="42"/>
      <c r="DUL39" s="42"/>
      <c r="DUM39" s="42"/>
      <c r="DUN39" s="42"/>
      <c r="DUO39" s="42"/>
      <c r="DUP39" s="42"/>
      <c r="DUQ39" s="42"/>
      <c r="DUR39" s="42"/>
      <c r="DUS39" s="42"/>
      <c r="DUT39" s="42"/>
      <c r="DUU39" s="42"/>
      <c r="DUV39" s="42"/>
      <c r="DUW39" s="42"/>
      <c r="DUX39" s="42"/>
      <c r="DUY39" s="42"/>
      <c r="DUZ39" s="42"/>
      <c r="DVA39" s="42"/>
      <c r="DVB39" s="42"/>
      <c r="DVC39" s="42"/>
      <c r="DVD39" s="42"/>
      <c r="DVE39" s="42"/>
      <c r="DVF39" s="42"/>
      <c r="DVG39" s="42"/>
      <c r="DVH39" s="42"/>
      <c r="DVI39" s="42"/>
      <c r="DVJ39" s="42"/>
      <c r="DVK39" s="42"/>
      <c r="DVL39" s="42"/>
      <c r="DVM39" s="42"/>
      <c r="DVN39" s="42"/>
      <c r="DVO39" s="42"/>
      <c r="DVP39" s="42"/>
      <c r="DVQ39" s="42"/>
      <c r="DVR39" s="42"/>
      <c r="DVS39" s="42"/>
      <c r="DVT39" s="42"/>
      <c r="DVU39" s="42"/>
      <c r="DVV39" s="42"/>
      <c r="DVW39" s="42"/>
      <c r="DVX39" s="42"/>
      <c r="DVY39" s="42"/>
      <c r="DVZ39" s="42"/>
      <c r="DWA39" s="42"/>
      <c r="DWB39" s="42"/>
      <c r="DWC39" s="42"/>
      <c r="DWD39" s="42"/>
      <c r="DWE39" s="42"/>
      <c r="DWF39" s="42"/>
      <c r="DWG39" s="42"/>
      <c r="DWH39" s="42"/>
      <c r="DWI39" s="42"/>
      <c r="DWJ39" s="42"/>
      <c r="DWK39" s="42"/>
      <c r="DWL39" s="42"/>
      <c r="DWM39" s="42"/>
      <c r="DWN39" s="42"/>
      <c r="DWO39" s="42"/>
      <c r="DWP39" s="42"/>
      <c r="DWQ39" s="42"/>
      <c r="DWR39" s="42"/>
      <c r="DWS39" s="42"/>
      <c r="DWT39" s="42"/>
      <c r="DWU39" s="42"/>
      <c r="DWV39" s="42"/>
      <c r="DWW39" s="42"/>
      <c r="DWX39" s="42"/>
      <c r="DWY39" s="42"/>
      <c r="DWZ39" s="42"/>
      <c r="DXA39" s="42"/>
      <c r="DXB39" s="42"/>
      <c r="DXC39" s="42"/>
      <c r="DXD39" s="42"/>
      <c r="DXE39" s="42"/>
      <c r="DXF39" s="42"/>
      <c r="DXG39" s="42"/>
      <c r="DXH39" s="42"/>
      <c r="DXI39" s="42"/>
      <c r="DXJ39" s="42"/>
      <c r="DXK39" s="42"/>
      <c r="DXL39" s="42"/>
      <c r="DXM39" s="42"/>
      <c r="DXN39" s="42"/>
      <c r="DXO39" s="42"/>
      <c r="DXP39" s="42"/>
      <c r="DXQ39" s="42"/>
      <c r="DXR39" s="42"/>
      <c r="DXS39" s="42"/>
      <c r="DXT39" s="42"/>
      <c r="DXU39" s="42"/>
      <c r="DXV39" s="42"/>
      <c r="DXW39" s="42"/>
      <c r="DXX39" s="42"/>
      <c r="DXY39" s="42"/>
      <c r="DXZ39" s="42"/>
      <c r="DYA39" s="42"/>
      <c r="DYB39" s="42"/>
      <c r="DYC39" s="42"/>
      <c r="DYD39" s="42"/>
      <c r="DYE39" s="42"/>
      <c r="DYF39" s="42"/>
      <c r="DYG39" s="42"/>
      <c r="DYH39" s="42"/>
      <c r="DYI39" s="42"/>
      <c r="DYJ39" s="42"/>
      <c r="DYK39" s="42"/>
      <c r="DYL39" s="42"/>
      <c r="DYM39" s="42"/>
      <c r="DYN39" s="42"/>
      <c r="DYO39" s="42"/>
      <c r="DYP39" s="42"/>
      <c r="DYQ39" s="42"/>
      <c r="DYR39" s="42"/>
      <c r="DYS39" s="42"/>
      <c r="DYT39" s="42"/>
      <c r="DYU39" s="42"/>
      <c r="DYV39" s="42"/>
      <c r="DYW39" s="42"/>
      <c r="DYX39" s="42"/>
      <c r="DYY39" s="42"/>
      <c r="DYZ39" s="42"/>
      <c r="DZA39" s="42"/>
      <c r="DZB39" s="42"/>
      <c r="DZC39" s="42"/>
      <c r="DZD39" s="42"/>
      <c r="DZE39" s="42"/>
      <c r="DZF39" s="42"/>
      <c r="DZG39" s="42"/>
      <c r="DZH39" s="42"/>
      <c r="DZI39" s="42"/>
      <c r="DZJ39" s="42"/>
      <c r="DZK39" s="42"/>
      <c r="DZL39" s="42"/>
      <c r="DZM39" s="42"/>
      <c r="DZN39" s="42"/>
      <c r="DZO39" s="42"/>
      <c r="DZP39" s="42"/>
      <c r="DZQ39" s="42"/>
      <c r="DZR39" s="42"/>
      <c r="DZS39" s="42"/>
      <c r="DZT39" s="42"/>
      <c r="DZU39" s="42"/>
      <c r="DZV39" s="42"/>
      <c r="DZW39" s="42"/>
      <c r="DZX39" s="42"/>
      <c r="DZY39" s="42"/>
      <c r="DZZ39" s="42"/>
      <c r="EAA39" s="42"/>
      <c r="EAB39" s="42"/>
      <c r="EAC39" s="42"/>
      <c r="EAD39" s="42"/>
      <c r="EAE39" s="42"/>
      <c r="EAF39" s="42"/>
      <c r="EAG39" s="42"/>
      <c r="EAH39" s="42"/>
      <c r="EAI39" s="42"/>
      <c r="EAJ39" s="42"/>
      <c r="EAK39" s="42"/>
      <c r="EAL39" s="42"/>
      <c r="EAM39" s="42"/>
      <c r="EAN39" s="42"/>
      <c r="EAO39" s="42"/>
      <c r="EAP39" s="42"/>
      <c r="EAQ39" s="42"/>
      <c r="EAR39" s="42"/>
      <c r="EAS39" s="42"/>
      <c r="EAT39" s="42"/>
      <c r="EAU39" s="42"/>
      <c r="EAV39" s="42"/>
      <c r="EAW39" s="42"/>
      <c r="EAX39" s="42"/>
      <c r="EAY39" s="42"/>
      <c r="EAZ39" s="42"/>
      <c r="EBA39" s="42"/>
      <c r="EBB39" s="42"/>
      <c r="EBC39" s="42"/>
      <c r="EBD39" s="42"/>
      <c r="EBE39" s="42"/>
      <c r="EBF39" s="42"/>
      <c r="EBG39" s="42"/>
      <c r="EBH39" s="42"/>
      <c r="EBI39" s="42"/>
      <c r="EBJ39" s="42"/>
      <c r="EBK39" s="42"/>
      <c r="EBL39" s="42"/>
      <c r="EBM39" s="42"/>
      <c r="EBN39" s="42"/>
      <c r="EBO39" s="42"/>
      <c r="EBP39" s="42"/>
      <c r="EBQ39" s="42"/>
      <c r="EBR39" s="42"/>
      <c r="EBS39" s="42"/>
      <c r="EBT39" s="42"/>
      <c r="EBU39" s="42"/>
      <c r="EBV39" s="42"/>
      <c r="EBW39" s="42"/>
      <c r="EBX39" s="42"/>
      <c r="EBY39" s="42"/>
      <c r="EBZ39" s="42"/>
      <c r="ECA39" s="42"/>
      <c r="ECB39" s="42"/>
      <c r="ECC39" s="42"/>
      <c r="ECD39" s="42"/>
      <c r="ECE39" s="42"/>
      <c r="ECF39" s="42"/>
      <c r="ECG39" s="42"/>
      <c r="ECH39" s="42"/>
      <c r="ECI39" s="42"/>
      <c r="ECJ39" s="42"/>
      <c r="ECK39" s="42"/>
      <c r="ECL39" s="42"/>
      <c r="ECM39" s="42"/>
      <c r="ECN39" s="42"/>
      <c r="ECO39" s="42"/>
      <c r="ECP39" s="42"/>
      <c r="ECQ39" s="42"/>
      <c r="ECR39" s="42"/>
      <c r="ECS39" s="42"/>
      <c r="ECT39" s="42"/>
      <c r="ECU39" s="42"/>
      <c r="ECV39" s="42"/>
      <c r="ECW39" s="42"/>
      <c r="ECX39" s="42"/>
      <c r="ECY39" s="42"/>
      <c r="ECZ39" s="42"/>
      <c r="EDA39" s="42"/>
      <c r="EDB39" s="42"/>
      <c r="EDC39" s="42"/>
      <c r="EDD39" s="42"/>
      <c r="EDE39" s="42"/>
      <c r="EDF39" s="42"/>
      <c r="EDG39" s="42"/>
      <c r="EDH39" s="42"/>
      <c r="EDI39" s="42"/>
      <c r="EDJ39" s="42"/>
      <c r="EDK39" s="42"/>
      <c r="EDL39" s="42"/>
      <c r="EDM39" s="42"/>
      <c r="EDN39" s="42"/>
      <c r="EDO39" s="42"/>
      <c r="EDP39" s="42"/>
      <c r="EDQ39" s="42"/>
      <c r="EDR39" s="42"/>
      <c r="EDS39" s="42"/>
      <c r="EDT39" s="42"/>
      <c r="EDU39" s="42"/>
      <c r="EDV39" s="42"/>
      <c r="EDW39" s="42"/>
      <c r="EDX39" s="42"/>
      <c r="EDY39" s="42"/>
      <c r="EDZ39" s="42"/>
      <c r="EEA39" s="42"/>
      <c r="EEB39" s="42"/>
      <c r="EEC39" s="42"/>
      <c r="EED39" s="42"/>
      <c r="EEE39" s="42"/>
      <c r="EEF39" s="42"/>
      <c r="EEG39" s="42"/>
      <c r="EEH39" s="42"/>
      <c r="EEI39" s="42"/>
      <c r="EEJ39" s="42"/>
      <c r="EEK39" s="42"/>
      <c r="EEL39" s="42"/>
      <c r="EEM39" s="42"/>
      <c r="EEN39" s="42"/>
      <c r="EEO39" s="42"/>
      <c r="EEP39" s="42"/>
      <c r="EEQ39" s="42"/>
      <c r="EER39" s="42"/>
      <c r="EES39" s="42"/>
      <c r="EET39" s="42"/>
      <c r="EEU39" s="42"/>
      <c r="EEV39" s="42"/>
      <c r="EEW39" s="42"/>
      <c r="EEX39" s="42"/>
      <c r="EEY39" s="42"/>
      <c r="EEZ39" s="42"/>
      <c r="EFA39" s="42"/>
      <c r="EFB39" s="42"/>
      <c r="EFC39" s="42"/>
      <c r="EFD39" s="42"/>
      <c r="EFE39" s="42"/>
      <c r="EFF39" s="42"/>
      <c r="EFG39" s="42"/>
      <c r="EFH39" s="42"/>
      <c r="EFI39" s="42"/>
      <c r="EFJ39" s="42"/>
      <c r="EFK39" s="42"/>
      <c r="EFL39" s="42"/>
      <c r="EFM39" s="42"/>
      <c r="EFN39" s="42"/>
      <c r="EFO39" s="42"/>
      <c r="EFP39" s="42"/>
      <c r="EFQ39" s="42"/>
      <c r="EFR39" s="42"/>
      <c r="EFS39" s="42"/>
      <c r="EFT39" s="42"/>
      <c r="EFU39" s="42"/>
      <c r="EFV39" s="42"/>
      <c r="EFW39" s="42"/>
      <c r="EFX39" s="42"/>
      <c r="EFY39" s="42"/>
      <c r="EFZ39" s="42"/>
      <c r="EGA39" s="42"/>
      <c r="EGB39" s="42"/>
      <c r="EGC39" s="42"/>
      <c r="EGD39" s="42"/>
      <c r="EGE39" s="42"/>
      <c r="EGF39" s="42"/>
      <c r="EGG39" s="42"/>
      <c r="EGH39" s="42"/>
      <c r="EGI39" s="42"/>
      <c r="EGJ39" s="42"/>
      <c r="EGK39" s="42"/>
      <c r="EGL39" s="42"/>
      <c r="EGM39" s="42"/>
      <c r="EGN39" s="42"/>
      <c r="EGO39" s="42"/>
      <c r="EGP39" s="42"/>
      <c r="EGQ39" s="42"/>
      <c r="EGR39" s="42"/>
      <c r="EGS39" s="42"/>
      <c r="EGT39" s="42"/>
      <c r="EGU39" s="42"/>
      <c r="EGV39" s="42"/>
      <c r="EGW39" s="42"/>
      <c r="EGX39" s="42"/>
      <c r="EGY39" s="42"/>
      <c r="EGZ39" s="42"/>
      <c r="EHA39" s="42"/>
      <c r="EHB39" s="42"/>
      <c r="EHC39" s="42"/>
      <c r="EHD39" s="42"/>
      <c r="EHE39" s="42"/>
      <c r="EHF39" s="42"/>
      <c r="EHG39" s="42"/>
      <c r="EHH39" s="42"/>
      <c r="EHI39" s="42"/>
      <c r="EHJ39" s="42"/>
      <c r="EHK39" s="42"/>
      <c r="EHL39" s="42"/>
      <c r="EHM39" s="42"/>
      <c r="EHN39" s="42"/>
      <c r="EHO39" s="42"/>
      <c r="EHP39" s="42"/>
      <c r="EHQ39" s="42"/>
      <c r="EHR39" s="42"/>
      <c r="EHS39" s="42"/>
      <c r="EHT39" s="42"/>
      <c r="EHU39" s="42"/>
      <c r="EHV39" s="42"/>
      <c r="EHW39" s="42"/>
      <c r="EHX39" s="42"/>
      <c r="EHY39" s="42"/>
      <c r="EHZ39" s="42"/>
      <c r="EIA39" s="42"/>
      <c r="EIB39" s="42"/>
      <c r="EIC39" s="42"/>
      <c r="EID39" s="42"/>
      <c r="EIE39" s="42"/>
      <c r="EIF39" s="42"/>
      <c r="EIG39" s="42"/>
      <c r="EIH39" s="42"/>
      <c r="EII39" s="42"/>
      <c r="EIJ39" s="42"/>
      <c r="EIK39" s="42"/>
      <c r="EIL39" s="42"/>
      <c r="EIM39" s="42"/>
      <c r="EIN39" s="42"/>
      <c r="EIO39" s="42"/>
      <c r="EIP39" s="42"/>
      <c r="EIQ39" s="42"/>
      <c r="EIR39" s="42"/>
      <c r="EIS39" s="42"/>
      <c r="EIT39" s="42"/>
      <c r="EIU39" s="42"/>
      <c r="EIV39" s="42"/>
      <c r="EIW39" s="42"/>
      <c r="EIX39" s="42"/>
      <c r="EIY39" s="42"/>
      <c r="EIZ39" s="42"/>
      <c r="EJA39" s="42"/>
      <c r="EJB39" s="42"/>
      <c r="EJC39" s="42"/>
      <c r="EJD39" s="42"/>
      <c r="EJE39" s="42"/>
      <c r="EJF39" s="42"/>
      <c r="EJG39" s="42"/>
      <c r="EJH39" s="42"/>
      <c r="EJI39" s="42"/>
      <c r="EJJ39" s="42"/>
      <c r="EJK39" s="42"/>
      <c r="EJL39" s="42"/>
      <c r="EJM39" s="42"/>
      <c r="EJN39" s="42"/>
      <c r="EJO39" s="42"/>
      <c r="EJP39" s="42"/>
      <c r="EJQ39" s="42"/>
      <c r="EJR39" s="42"/>
      <c r="EJS39" s="42"/>
      <c r="EJT39" s="42"/>
      <c r="EJU39" s="42"/>
      <c r="EJV39" s="42"/>
      <c r="EJW39" s="42"/>
      <c r="EJX39" s="42"/>
      <c r="EJY39" s="42"/>
      <c r="EJZ39" s="42"/>
      <c r="EKA39" s="42"/>
      <c r="EKB39" s="42"/>
      <c r="EKC39" s="42"/>
      <c r="EKD39" s="42"/>
      <c r="EKE39" s="42"/>
      <c r="EKF39" s="42"/>
      <c r="EKG39" s="42"/>
      <c r="EKH39" s="42"/>
      <c r="EKI39" s="42"/>
      <c r="EKJ39" s="42"/>
      <c r="EKK39" s="42"/>
      <c r="EKL39" s="42"/>
      <c r="EKM39" s="42"/>
      <c r="EKN39" s="42"/>
      <c r="EKO39" s="42"/>
      <c r="EKP39" s="42"/>
      <c r="EKQ39" s="42"/>
      <c r="EKR39" s="42"/>
      <c r="EKS39" s="42"/>
      <c r="EKT39" s="42"/>
      <c r="EKU39" s="42"/>
      <c r="EKV39" s="42"/>
      <c r="EKW39" s="42"/>
      <c r="EKX39" s="42"/>
      <c r="EKY39" s="42"/>
      <c r="EKZ39" s="42"/>
      <c r="ELA39" s="42"/>
      <c r="ELB39" s="42"/>
      <c r="ELC39" s="42"/>
      <c r="ELD39" s="42"/>
      <c r="ELE39" s="42"/>
      <c r="ELF39" s="42"/>
      <c r="ELG39" s="42"/>
      <c r="ELH39" s="42"/>
      <c r="ELI39" s="42"/>
      <c r="ELJ39" s="42"/>
      <c r="ELK39" s="42"/>
      <c r="ELL39" s="42"/>
      <c r="ELM39" s="42"/>
      <c r="ELN39" s="42"/>
      <c r="ELO39" s="42"/>
      <c r="ELP39" s="42"/>
      <c r="ELQ39" s="42"/>
      <c r="ELR39" s="42"/>
      <c r="ELS39" s="42"/>
      <c r="ELT39" s="42"/>
      <c r="ELU39" s="42"/>
      <c r="ELV39" s="42"/>
      <c r="ELW39" s="42"/>
      <c r="ELX39" s="42"/>
      <c r="ELY39" s="42"/>
      <c r="ELZ39" s="42"/>
      <c r="EMA39" s="42"/>
      <c r="EMB39" s="42"/>
      <c r="EMC39" s="42"/>
      <c r="EMD39" s="42"/>
      <c r="EME39" s="42"/>
      <c r="EMF39" s="42"/>
      <c r="EMG39" s="42"/>
      <c r="EMH39" s="42"/>
      <c r="EMI39" s="42"/>
      <c r="EMJ39" s="42"/>
      <c r="EMK39" s="42"/>
      <c r="EML39" s="42"/>
      <c r="EMM39" s="42"/>
      <c r="EMN39" s="42"/>
      <c r="EMO39" s="42"/>
      <c r="EMP39" s="42"/>
      <c r="EMQ39" s="42"/>
      <c r="EMR39" s="42"/>
      <c r="EMS39" s="42"/>
      <c r="EMT39" s="42"/>
      <c r="EMU39" s="42"/>
      <c r="EMV39" s="42"/>
      <c r="EMW39" s="42"/>
      <c r="EMX39" s="42"/>
      <c r="EMY39" s="42"/>
      <c r="EMZ39" s="42"/>
      <c r="ENA39" s="42"/>
      <c r="ENB39" s="42"/>
      <c r="ENC39" s="42"/>
      <c r="END39" s="42"/>
      <c r="ENE39" s="42"/>
      <c r="ENF39" s="42"/>
      <c r="ENG39" s="42"/>
      <c r="ENH39" s="42"/>
      <c r="ENI39" s="42"/>
      <c r="ENJ39" s="42"/>
      <c r="ENK39" s="42"/>
      <c r="ENL39" s="42"/>
      <c r="ENM39" s="42"/>
      <c r="ENN39" s="42"/>
      <c r="ENO39" s="42"/>
      <c r="ENP39" s="42"/>
      <c r="ENQ39" s="42"/>
      <c r="ENR39" s="42"/>
      <c r="ENS39" s="42"/>
      <c r="ENT39" s="42"/>
      <c r="ENU39" s="42"/>
      <c r="ENV39" s="42"/>
      <c r="ENW39" s="42"/>
      <c r="ENX39" s="42"/>
      <c r="ENY39" s="42"/>
      <c r="ENZ39" s="42"/>
      <c r="EOA39" s="42"/>
      <c r="EOB39" s="42"/>
      <c r="EOC39" s="42"/>
      <c r="EOD39" s="42"/>
      <c r="EOE39" s="42"/>
      <c r="EOF39" s="42"/>
      <c r="EOG39" s="42"/>
      <c r="EOH39" s="42"/>
      <c r="EOI39" s="42"/>
      <c r="EOJ39" s="42"/>
      <c r="EOK39" s="42"/>
      <c r="EOL39" s="42"/>
      <c r="EOM39" s="42"/>
      <c r="EON39" s="42"/>
      <c r="EOO39" s="42"/>
      <c r="EOP39" s="42"/>
      <c r="EOQ39" s="42"/>
      <c r="EOR39" s="42"/>
      <c r="EOS39" s="42"/>
      <c r="EOT39" s="42"/>
      <c r="EOU39" s="42"/>
      <c r="EOV39" s="42"/>
      <c r="EOW39" s="42"/>
      <c r="EOX39" s="42"/>
      <c r="EOY39" s="42"/>
      <c r="EOZ39" s="42"/>
      <c r="EPA39" s="42"/>
      <c r="EPB39" s="42"/>
      <c r="EPC39" s="42"/>
      <c r="EPD39" s="42"/>
      <c r="EPE39" s="42"/>
      <c r="EPF39" s="42"/>
      <c r="EPG39" s="42"/>
      <c r="EPH39" s="42"/>
      <c r="EPI39" s="42"/>
      <c r="EPJ39" s="42"/>
      <c r="EPK39" s="42"/>
      <c r="EPL39" s="42"/>
      <c r="EPM39" s="42"/>
      <c r="EPN39" s="42"/>
      <c r="EPO39" s="42"/>
      <c r="EPP39" s="42"/>
      <c r="EPQ39" s="42"/>
      <c r="EPR39" s="42"/>
      <c r="EPS39" s="42"/>
      <c r="EPT39" s="42"/>
      <c r="EPU39" s="42"/>
      <c r="EPV39" s="42"/>
      <c r="EPW39" s="42"/>
      <c r="EPX39" s="42"/>
      <c r="EPY39" s="42"/>
      <c r="EPZ39" s="42"/>
      <c r="EQA39" s="42"/>
      <c r="EQB39" s="42"/>
      <c r="EQC39" s="42"/>
      <c r="EQD39" s="42"/>
      <c r="EQE39" s="42"/>
      <c r="EQF39" s="42"/>
      <c r="EQG39" s="42"/>
      <c r="EQH39" s="42"/>
      <c r="EQI39" s="42"/>
      <c r="EQJ39" s="42"/>
      <c r="EQK39" s="42"/>
      <c r="EQL39" s="42"/>
      <c r="EQM39" s="42"/>
      <c r="EQN39" s="42"/>
      <c r="EQO39" s="42"/>
      <c r="EQP39" s="42"/>
      <c r="EQQ39" s="42"/>
      <c r="EQR39" s="42"/>
      <c r="EQS39" s="42"/>
      <c r="EQT39" s="42"/>
      <c r="EQU39" s="42"/>
      <c r="EQV39" s="42"/>
      <c r="EQW39" s="42"/>
      <c r="EQX39" s="42"/>
      <c r="EQY39" s="42"/>
      <c r="EQZ39" s="42"/>
      <c r="ERA39" s="42"/>
      <c r="ERB39" s="42"/>
      <c r="ERC39" s="42"/>
      <c r="ERD39" s="42"/>
      <c r="ERE39" s="42"/>
      <c r="ERF39" s="42"/>
      <c r="ERG39" s="42"/>
      <c r="ERH39" s="42"/>
      <c r="ERI39" s="42"/>
      <c r="ERJ39" s="42"/>
      <c r="ERK39" s="42"/>
      <c r="ERL39" s="42"/>
      <c r="ERM39" s="42"/>
      <c r="ERN39" s="42"/>
      <c r="ERO39" s="42"/>
      <c r="ERP39" s="42"/>
      <c r="ERQ39" s="42"/>
      <c r="ERR39" s="42"/>
      <c r="ERS39" s="42"/>
      <c r="ERT39" s="42"/>
      <c r="ERU39" s="42"/>
      <c r="ERV39" s="42"/>
      <c r="ERW39" s="42"/>
      <c r="ERX39" s="42"/>
      <c r="ERY39" s="42"/>
      <c r="ERZ39" s="42"/>
      <c r="ESA39" s="42"/>
      <c r="ESB39" s="42"/>
      <c r="ESC39" s="42"/>
      <c r="ESD39" s="42"/>
      <c r="ESE39" s="42"/>
      <c r="ESF39" s="42"/>
      <c r="ESG39" s="42"/>
      <c r="ESH39" s="42"/>
      <c r="ESI39" s="42"/>
      <c r="ESJ39" s="42"/>
      <c r="ESK39" s="42"/>
      <c r="ESL39" s="42"/>
      <c r="ESM39" s="42"/>
      <c r="ESN39" s="42"/>
      <c r="ESO39" s="42"/>
      <c r="ESP39" s="42"/>
      <c r="ESQ39" s="42"/>
      <c r="ESR39" s="42"/>
      <c r="ESS39" s="42"/>
      <c r="EST39" s="42"/>
      <c r="ESU39" s="42"/>
      <c r="ESV39" s="42"/>
      <c r="ESW39" s="42"/>
      <c r="ESX39" s="42"/>
      <c r="ESY39" s="42"/>
      <c r="ESZ39" s="42"/>
      <c r="ETA39" s="42"/>
      <c r="ETB39" s="42"/>
      <c r="ETC39" s="42"/>
      <c r="ETD39" s="42"/>
      <c r="ETE39" s="42"/>
      <c r="ETF39" s="42"/>
      <c r="ETG39" s="42"/>
      <c r="ETH39" s="42"/>
      <c r="ETI39" s="42"/>
      <c r="ETJ39" s="42"/>
      <c r="ETK39" s="42"/>
      <c r="ETL39" s="42"/>
      <c r="ETM39" s="42"/>
      <c r="ETN39" s="42"/>
      <c r="ETO39" s="42"/>
      <c r="ETP39" s="42"/>
      <c r="ETQ39" s="42"/>
      <c r="ETR39" s="42"/>
      <c r="ETS39" s="42"/>
      <c r="ETT39" s="42"/>
      <c r="ETU39" s="42"/>
      <c r="ETV39" s="42"/>
      <c r="ETW39" s="42"/>
      <c r="ETX39" s="42"/>
      <c r="ETY39" s="42"/>
      <c r="ETZ39" s="42"/>
      <c r="EUA39" s="42"/>
      <c r="EUB39" s="42"/>
      <c r="EUC39" s="42"/>
      <c r="EUD39" s="42"/>
      <c r="EUE39" s="42"/>
      <c r="EUF39" s="42"/>
      <c r="EUG39" s="42"/>
      <c r="EUH39" s="42"/>
      <c r="EUI39" s="42"/>
      <c r="EUJ39" s="42"/>
      <c r="EUK39" s="42"/>
      <c r="EUL39" s="42"/>
      <c r="EUM39" s="42"/>
      <c r="EUN39" s="42"/>
      <c r="EUO39" s="42"/>
      <c r="EUP39" s="42"/>
      <c r="EUQ39" s="42"/>
      <c r="EUR39" s="42"/>
      <c r="EUS39" s="42"/>
      <c r="EUT39" s="42"/>
      <c r="EUU39" s="42"/>
      <c r="EUV39" s="42"/>
      <c r="EUW39" s="42"/>
      <c r="EUX39" s="42"/>
      <c r="EUY39" s="42"/>
      <c r="EUZ39" s="42"/>
      <c r="EVA39" s="42"/>
      <c r="EVB39" s="42"/>
      <c r="EVC39" s="42"/>
      <c r="EVD39" s="42"/>
      <c r="EVE39" s="42"/>
      <c r="EVF39" s="42"/>
      <c r="EVG39" s="42"/>
      <c r="EVH39" s="42"/>
      <c r="EVI39" s="42"/>
      <c r="EVJ39" s="42"/>
      <c r="EVK39" s="42"/>
      <c r="EVL39" s="42"/>
      <c r="EVM39" s="42"/>
      <c r="EVN39" s="42"/>
      <c r="EVO39" s="42"/>
      <c r="EVP39" s="42"/>
      <c r="EVQ39" s="42"/>
      <c r="EVR39" s="42"/>
      <c r="EVS39" s="42"/>
      <c r="EVT39" s="42"/>
      <c r="EVU39" s="42"/>
      <c r="EVV39" s="42"/>
      <c r="EVW39" s="42"/>
      <c r="EVX39" s="42"/>
      <c r="EVY39" s="42"/>
      <c r="EVZ39" s="42"/>
      <c r="EWA39" s="42"/>
      <c r="EWB39" s="42"/>
      <c r="EWC39" s="42"/>
      <c r="EWD39" s="42"/>
      <c r="EWE39" s="42"/>
      <c r="EWF39" s="42"/>
      <c r="EWG39" s="42"/>
      <c r="EWH39" s="42"/>
      <c r="EWI39" s="42"/>
      <c r="EWJ39" s="42"/>
      <c r="EWK39" s="42"/>
      <c r="EWL39" s="42"/>
      <c r="EWM39" s="42"/>
      <c r="EWN39" s="42"/>
      <c r="EWO39" s="42"/>
      <c r="EWP39" s="42"/>
      <c r="EWQ39" s="42"/>
      <c r="EWR39" s="42"/>
      <c r="EWS39" s="42"/>
      <c r="EWT39" s="42"/>
      <c r="EWU39" s="42"/>
      <c r="EWV39" s="42"/>
      <c r="EWW39" s="42"/>
      <c r="EWX39" s="42"/>
      <c r="EWY39" s="42"/>
      <c r="EWZ39" s="42"/>
      <c r="EXA39" s="42"/>
      <c r="EXB39" s="42"/>
      <c r="EXC39" s="42"/>
      <c r="EXD39" s="42"/>
      <c r="EXE39" s="42"/>
      <c r="EXF39" s="42"/>
      <c r="EXG39" s="42"/>
      <c r="EXH39" s="42"/>
      <c r="EXI39" s="42"/>
      <c r="EXJ39" s="42"/>
      <c r="EXK39" s="42"/>
      <c r="EXL39" s="42"/>
      <c r="EXM39" s="42"/>
      <c r="EXN39" s="42"/>
      <c r="EXO39" s="42"/>
      <c r="EXP39" s="42"/>
      <c r="EXQ39" s="42"/>
      <c r="EXR39" s="42"/>
      <c r="EXS39" s="42"/>
      <c r="EXT39" s="42"/>
      <c r="EXU39" s="42"/>
      <c r="EXV39" s="42"/>
      <c r="EXW39" s="42"/>
      <c r="EXX39" s="42"/>
      <c r="EXY39" s="42"/>
      <c r="EXZ39" s="42"/>
      <c r="EYA39" s="42"/>
      <c r="EYB39" s="42"/>
      <c r="EYC39" s="42"/>
      <c r="EYD39" s="42"/>
      <c r="EYE39" s="42"/>
      <c r="EYF39" s="42"/>
      <c r="EYG39" s="42"/>
      <c r="EYH39" s="42"/>
      <c r="EYI39" s="42"/>
      <c r="EYJ39" s="42"/>
      <c r="EYK39" s="42"/>
      <c r="EYL39" s="42"/>
      <c r="EYM39" s="42"/>
      <c r="EYN39" s="42"/>
      <c r="EYO39" s="42"/>
      <c r="EYP39" s="42"/>
      <c r="EYQ39" s="42"/>
      <c r="EYR39" s="42"/>
      <c r="EYS39" s="42"/>
      <c r="EYT39" s="42"/>
      <c r="EYU39" s="42"/>
      <c r="EYV39" s="42"/>
      <c r="EYW39" s="42"/>
      <c r="EYX39" s="42"/>
      <c r="EYY39" s="42"/>
      <c r="EYZ39" s="42"/>
      <c r="EZA39" s="42"/>
      <c r="EZB39" s="42"/>
      <c r="EZC39" s="42"/>
      <c r="EZD39" s="42"/>
      <c r="EZE39" s="42"/>
      <c r="EZF39" s="42"/>
      <c r="EZG39" s="42"/>
      <c r="EZH39" s="42"/>
      <c r="EZI39" s="42"/>
      <c r="EZJ39" s="42"/>
      <c r="EZK39" s="42"/>
      <c r="EZL39" s="42"/>
      <c r="EZM39" s="42"/>
      <c r="EZN39" s="42"/>
      <c r="EZO39" s="42"/>
      <c r="EZP39" s="42"/>
      <c r="EZQ39" s="42"/>
      <c r="EZR39" s="42"/>
      <c r="EZS39" s="42"/>
      <c r="EZT39" s="42"/>
      <c r="EZU39" s="42"/>
      <c r="EZV39" s="42"/>
      <c r="EZW39" s="42"/>
      <c r="EZX39" s="42"/>
      <c r="EZY39" s="42"/>
      <c r="EZZ39" s="42"/>
      <c r="FAA39" s="42"/>
      <c r="FAB39" s="42"/>
      <c r="FAC39" s="42"/>
      <c r="FAD39" s="42"/>
      <c r="FAE39" s="42"/>
      <c r="FAF39" s="42"/>
      <c r="FAG39" s="42"/>
      <c r="FAH39" s="42"/>
      <c r="FAI39" s="42"/>
      <c r="FAJ39" s="42"/>
      <c r="FAK39" s="42"/>
      <c r="FAL39" s="42"/>
      <c r="FAM39" s="42"/>
      <c r="FAN39" s="42"/>
      <c r="FAO39" s="42"/>
      <c r="FAP39" s="42"/>
      <c r="FAQ39" s="42"/>
      <c r="FAR39" s="42"/>
      <c r="FAS39" s="42"/>
      <c r="FAT39" s="42"/>
      <c r="FAU39" s="42"/>
      <c r="FAV39" s="42"/>
      <c r="FAW39" s="42"/>
      <c r="FAX39" s="42"/>
      <c r="FAY39" s="42"/>
      <c r="FAZ39" s="42"/>
      <c r="FBA39" s="42"/>
      <c r="FBB39" s="42"/>
      <c r="FBC39" s="42"/>
      <c r="FBD39" s="42"/>
      <c r="FBE39" s="42"/>
      <c r="FBF39" s="42"/>
      <c r="FBG39" s="42"/>
      <c r="FBH39" s="42"/>
      <c r="FBI39" s="42"/>
      <c r="FBJ39" s="42"/>
      <c r="FBK39" s="42"/>
      <c r="FBL39" s="42"/>
      <c r="FBM39" s="42"/>
      <c r="FBN39" s="42"/>
      <c r="FBO39" s="42"/>
      <c r="FBP39" s="42"/>
      <c r="FBQ39" s="42"/>
      <c r="FBR39" s="42"/>
      <c r="FBS39" s="42"/>
      <c r="FBT39" s="42"/>
      <c r="FBU39" s="42"/>
      <c r="FBV39" s="42"/>
      <c r="FBW39" s="42"/>
      <c r="FBX39" s="42"/>
      <c r="FBY39" s="42"/>
      <c r="FBZ39" s="42"/>
      <c r="FCA39" s="42"/>
      <c r="FCB39" s="42"/>
      <c r="FCC39" s="42"/>
      <c r="FCD39" s="42"/>
      <c r="FCE39" s="42"/>
      <c r="FCF39" s="42"/>
      <c r="FCG39" s="42"/>
      <c r="FCH39" s="42"/>
      <c r="FCI39" s="42"/>
      <c r="FCJ39" s="42"/>
      <c r="FCK39" s="42"/>
      <c r="FCL39" s="42"/>
      <c r="FCM39" s="42"/>
      <c r="FCN39" s="42"/>
      <c r="FCO39" s="42"/>
      <c r="FCP39" s="42"/>
      <c r="FCQ39" s="42"/>
      <c r="FCR39" s="42"/>
      <c r="FCS39" s="42"/>
      <c r="FCT39" s="42"/>
      <c r="FCU39" s="42"/>
      <c r="FCV39" s="42"/>
      <c r="FCW39" s="42"/>
      <c r="FCX39" s="42"/>
      <c r="FCY39" s="42"/>
      <c r="FCZ39" s="42"/>
      <c r="FDA39" s="42"/>
      <c r="FDB39" s="42"/>
      <c r="FDC39" s="42"/>
      <c r="FDD39" s="42"/>
      <c r="FDE39" s="42"/>
      <c r="FDF39" s="42"/>
      <c r="FDG39" s="42"/>
      <c r="FDH39" s="42"/>
      <c r="FDI39" s="42"/>
      <c r="FDJ39" s="42"/>
      <c r="FDK39" s="42"/>
      <c r="FDL39" s="42"/>
      <c r="FDM39" s="42"/>
      <c r="FDN39" s="42"/>
      <c r="FDO39" s="42"/>
      <c r="FDP39" s="42"/>
      <c r="FDQ39" s="42"/>
      <c r="FDR39" s="42"/>
      <c r="FDS39" s="42"/>
      <c r="FDT39" s="42"/>
      <c r="FDU39" s="42"/>
      <c r="FDV39" s="42"/>
      <c r="FDW39" s="42"/>
      <c r="FDX39" s="42"/>
      <c r="FDY39" s="42"/>
      <c r="FDZ39" s="42"/>
      <c r="FEA39" s="42"/>
      <c r="FEB39" s="42"/>
      <c r="FEC39" s="42"/>
      <c r="FED39" s="42"/>
      <c r="FEE39" s="42"/>
      <c r="FEF39" s="42"/>
      <c r="FEG39" s="42"/>
      <c r="FEH39" s="42"/>
      <c r="FEI39" s="42"/>
      <c r="FEJ39" s="42"/>
      <c r="FEK39" s="42"/>
      <c r="FEL39" s="42"/>
      <c r="FEM39" s="42"/>
      <c r="FEN39" s="42"/>
      <c r="FEO39" s="42"/>
      <c r="FEP39" s="42"/>
      <c r="FEQ39" s="42"/>
      <c r="FER39" s="42"/>
      <c r="FES39" s="42"/>
      <c r="FET39" s="42"/>
      <c r="FEU39" s="42"/>
      <c r="FEV39" s="42"/>
      <c r="FEW39" s="42"/>
      <c r="FEX39" s="42"/>
      <c r="FEY39" s="42"/>
      <c r="FEZ39" s="42"/>
      <c r="FFA39" s="42"/>
      <c r="FFB39" s="42"/>
      <c r="FFC39" s="42"/>
      <c r="FFD39" s="42"/>
      <c r="FFE39" s="42"/>
      <c r="FFF39" s="42"/>
      <c r="FFG39" s="42"/>
      <c r="FFH39" s="42"/>
      <c r="FFI39" s="42"/>
      <c r="FFJ39" s="42"/>
      <c r="FFK39" s="42"/>
      <c r="FFL39" s="42"/>
      <c r="FFM39" s="42"/>
      <c r="FFN39" s="42"/>
      <c r="FFO39" s="42"/>
      <c r="FFP39" s="42"/>
      <c r="FFQ39" s="42"/>
      <c r="FFR39" s="42"/>
      <c r="FFS39" s="42"/>
      <c r="FFT39" s="42"/>
      <c r="FFU39" s="42"/>
      <c r="FFV39" s="42"/>
      <c r="FFW39" s="42"/>
      <c r="FFX39" s="42"/>
      <c r="FFY39" s="42"/>
      <c r="FFZ39" s="42"/>
      <c r="FGA39" s="42"/>
      <c r="FGB39" s="42"/>
      <c r="FGC39" s="42"/>
      <c r="FGD39" s="42"/>
      <c r="FGE39" s="42"/>
      <c r="FGF39" s="42"/>
      <c r="FGG39" s="42"/>
      <c r="FGH39" s="42"/>
      <c r="FGI39" s="42"/>
      <c r="FGJ39" s="42"/>
      <c r="FGK39" s="42"/>
      <c r="FGL39" s="42"/>
      <c r="FGM39" s="42"/>
      <c r="FGN39" s="42"/>
      <c r="FGO39" s="42"/>
      <c r="FGP39" s="42"/>
      <c r="FGQ39" s="42"/>
      <c r="FGR39" s="42"/>
      <c r="FGS39" s="42"/>
      <c r="FGT39" s="42"/>
      <c r="FGU39" s="42"/>
      <c r="FGV39" s="42"/>
      <c r="FGW39" s="42"/>
      <c r="FGX39" s="42"/>
      <c r="FGY39" s="42"/>
      <c r="FGZ39" s="42"/>
      <c r="FHA39" s="42"/>
      <c r="FHB39" s="42"/>
      <c r="FHC39" s="42"/>
      <c r="FHD39" s="42"/>
      <c r="FHE39" s="42"/>
      <c r="FHF39" s="42"/>
      <c r="FHG39" s="42"/>
      <c r="FHH39" s="42"/>
      <c r="FHI39" s="42"/>
      <c r="FHJ39" s="42"/>
      <c r="FHK39" s="42"/>
      <c r="FHL39" s="42"/>
      <c r="FHM39" s="42"/>
      <c r="FHN39" s="42"/>
      <c r="FHO39" s="42"/>
      <c r="FHP39" s="42"/>
      <c r="FHQ39" s="42"/>
      <c r="FHR39" s="42"/>
      <c r="FHS39" s="42"/>
      <c r="FHT39" s="42"/>
      <c r="FHU39" s="42"/>
      <c r="FHV39" s="42"/>
      <c r="FHW39" s="42"/>
      <c r="FHX39" s="42"/>
      <c r="FHY39" s="42"/>
      <c r="FHZ39" s="42"/>
      <c r="FIA39" s="42"/>
      <c r="FIB39" s="42"/>
      <c r="FIC39" s="42"/>
      <c r="FID39" s="42"/>
      <c r="FIE39" s="42"/>
      <c r="FIF39" s="42"/>
      <c r="FIG39" s="42"/>
      <c r="FIH39" s="42"/>
      <c r="FII39" s="42"/>
      <c r="FIJ39" s="42"/>
      <c r="FIK39" s="42"/>
      <c r="FIL39" s="42"/>
      <c r="FIM39" s="42"/>
      <c r="FIN39" s="42"/>
      <c r="FIO39" s="42"/>
      <c r="FIP39" s="42"/>
      <c r="FIQ39" s="42"/>
      <c r="FIR39" s="42"/>
      <c r="FIS39" s="42"/>
      <c r="FIT39" s="42"/>
      <c r="FIU39" s="42"/>
      <c r="FIV39" s="42"/>
      <c r="FIW39" s="42"/>
      <c r="FIX39" s="42"/>
      <c r="FIY39" s="42"/>
      <c r="FIZ39" s="42"/>
      <c r="FJA39" s="42"/>
      <c r="FJB39" s="42"/>
      <c r="FJC39" s="42"/>
      <c r="FJD39" s="42"/>
      <c r="FJE39" s="42"/>
      <c r="FJF39" s="42"/>
      <c r="FJG39" s="42"/>
      <c r="FJH39" s="42"/>
      <c r="FJI39" s="42"/>
      <c r="FJJ39" s="42"/>
      <c r="FJK39" s="42"/>
      <c r="FJL39" s="42"/>
      <c r="FJM39" s="42"/>
      <c r="FJN39" s="42"/>
      <c r="FJO39" s="42"/>
      <c r="FJP39" s="42"/>
      <c r="FJQ39" s="42"/>
      <c r="FJR39" s="42"/>
      <c r="FJS39" s="42"/>
      <c r="FJT39" s="42"/>
      <c r="FJU39" s="42"/>
      <c r="FJV39" s="42"/>
      <c r="FJW39" s="42"/>
      <c r="FJX39" s="42"/>
      <c r="FJY39" s="42"/>
      <c r="FJZ39" s="42"/>
      <c r="FKA39" s="42"/>
      <c r="FKB39" s="42"/>
      <c r="FKC39" s="42"/>
      <c r="FKD39" s="42"/>
      <c r="FKE39" s="42"/>
      <c r="FKF39" s="42"/>
      <c r="FKG39" s="42"/>
      <c r="FKH39" s="42"/>
      <c r="FKI39" s="42"/>
      <c r="FKJ39" s="42"/>
      <c r="FKK39" s="42"/>
      <c r="FKL39" s="42"/>
      <c r="FKM39" s="42"/>
      <c r="FKN39" s="42"/>
      <c r="FKO39" s="42"/>
      <c r="FKP39" s="42"/>
      <c r="FKQ39" s="42"/>
      <c r="FKR39" s="42"/>
      <c r="FKS39" s="42"/>
      <c r="FKT39" s="42"/>
      <c r="FKU39" s="42"/>
      <c r="FKV39" s="42"/>
      <c r="FKW39" s="42"/>
      <c r="FKX39" s="42"/>
      <c r="FKY39" s="42"/>
      <c r="FKZ39" s="42"/>
      <c r="FLA39" s="42"/>
      <c r="FLB39" s="42"/>
      <c r="FLC39" s="42"/>
      <c r="FLD39" s="42"/>
      <c r="FLE39" s="42"/>
      <c r="FLF39" s="42"/>
      <c r="FLG39" s="42"/>
      <c r="FLH39" s="42"/>
      <c r="FLI39" s="42"/>
      <c r="FLJ39" s="42"/>
      <c r="FLK39" s="42"/>
      <c r="FLL39" s="42"/>
      <c r="FLM39" s="42"/>
      <c r="FLN39" s="42"/>
      <c r="FLO39" s="42"/>
      <c r="FLP39" s="42"/>
      <c r="FLQ39" s="42"/>
      <c r="FLR39" s="42"/>
      <c r="FLS39" s="42"/>
      <c r="FLT39" s="42"/>
      <c r="FLU39" s="42"/>
      <c r="FLV39" s="42"/>
      <c r="FLW39" s="42"/>
      <c r="FLX39" s="42"/>
      <c r="FLY39" s="42"/>
      <c r="FLZ39" s="42"/>
      <c r="FMA39" s="42"/>
      <c r="FMB39" s="42"/>
      <c r="FMC39" s="42"/>
      <c r="FMD39" s="42"/>
      <c r="FME39" s="42"/>
      <c r="FMF39" s="42"/>
      <c r="FMG39" s="42"/>
      <c r="FMH39" s="42"/>
      <c r="FMI39" s="42"/>
      <c r="FMJ39" s="42"/>
      <c r="FMK39" s="42"/>
      <c r="FML39" s="42"/>
      <c r="FMM39" s="42"/>
      <c r="FMN39" s="42"/>
      <c r="FMO39" s="42"/>
      <c r="FMP39" s="42"/>
      <c r="FMQ39" s="42"/>
      <c r="FMR39" s="42"/>
      <c r="FMS39" s="42"/>
      <c r="FMT39" s="42"/>
      <c r="FMU39" s="42"/>
      <c r="FMV39" s="42"/>
      <c r="FMW39" s="42"/>
      <c r="FMX39" s="42"/>
      <c r="FMY39" s="42"/>
      <c r="FMZ39" s="42"/>
      <c r="FNA39" s="42"/>
      <c r="FNB39" s="42"/>
      <c r="FNC39" s="42"/>
      <c r="FND39" s="42"/>
      <c r="FNE39" s="42"/>
      <c r="FNF39" s="42"/>
      <c r="FNG39" s="42"/>
      <c r="FNH39" s="42"/>
      <c r="FNI39" s="42"/>
      <c r="FNJ39" s="42"/>
      <c r="FNK39" s="42"/>
      <c r="FNL39" s="42"/>
      <c r="FNM39" s="42"/>
      <c r="FNN39" s="42"/>
      <c r="FNO39" s="42"/>
      <c r="FNP39" s="42"/>
      <c r="FNQ39" s="42"/>
      <c r="FNR39" s="42"/>
      <c r="FNS39" s="42"/>
      <c r="FNT39" s="42"/>
      <c r="FNU39" s="42"/>
      <c r="FNV39" s="42"/>
      <c r="FNW39" s="42"/>
      <c r="FNX39" s="42"/>
      <c r="FNY39" s="42"/>
      <c r="FNZ39" s="42"/>
      <c r="FOA39" s="42"/>
      <c r="FOB39" s="42"/>
      <c r="FOC39" s="42"/>
      <c r="FOD39" s="42"/>
      <c r="FOE39" s="42"/>
      <c r="FOF39" s="42"/>
      <c r="FOG39" s="42"/>
      <c r="FOH39" s="42"/>
      <c r="FOI39" s="42"/>
      <c r="FOJ39" s="42"/>
      <c r="FOK39" s="42"/>
      <c r="FOL39" s="42"/>
      <c r="FOM39" s="42"/>
      <c r="FON39" s="42"/>
      <c r="FOO39" s="42"/>
      <c r="FOP39" s="42"/>
      <c r="FOQ39" s="42"/>
      <c r="FOR39" s="42"/>
      <c r="FOS39" s="42"/>
      <c r="FOT39" s="42"/>
      <c r="FOU39" s="42"/>
      <c r="FOV39" s="42"/>
      <c r="FOW39" s="42"/>
      <c r="FOX39" s="42"/>
      <c r="FOY39" s="42"/>
      <c r="FOZ39" s="42"/>
      <c r="FPA39" s="42"/>
      <c r="FPB39" s="42"/>
      <c r="FPC39" s="42"/>
      <c r="FPD39" s="42"/>
      <c r="FPE39" s="42"/>
      <c r="FPF39" s="42"/>
      <c r="FPG39" s="42"/>
      <c r="FPH39" s="42"/>
      <c r="FPI39" s="42"/>
      <c r="FPJ39" s="42"/>
      <c r="FPK39" s="42"/>
      <c r="FPL39" s="42"/>
      <c r="FPM39" s="42"/>
      <c r="FPN39" s="42"/>
      <c r="FPO39" s="42"/>
      <c r="FPP39" s="42"/>
      <c r="FPQ39" s="42"/>
      <c r="FPR39" s="42"/>
      <c r="FPS39" s="42"/>
      <c r="FPT39" s="42"/>
      <c r="FPU39" s="42"/>
      <c r="FPV39" s="42"/>
      <c r="FPW39" s="42"/>
      <c r="FPX39" s="42"/>
      <c r="FPY39" s="42"/>
      <c r="FPZ39" s="42"/>
      <c r="FQA39" s="42"/>
      <c r="FQB39" s="42"/>
      <c r="FQC39" s="42"/>
      <c r="FQD39" s="42"/>
      <c r="FQE39" s="42"/>
      <c r="FQF39" s="42"/>
      <c r="FQG39" s="42"/>
      <c r="FQH39" s="42"/>
      <c r="FQI39" s="42"/>
      <c r="FQJ39" s="42"/>
      <c r="FQK39" s="42"/>
      <c r="FQL39" s="42"/>
      <c r="FQM39" s="42"/>
      <c r="FQN39" s="42"/>
      <c r="FQO39" s="42"/>
      <c r="FQP39" s="42"/>
      <c r="FQQ39" s="42"/>
      <c r="FQR39" s="42"/>
      <c r="FQS39" s="42"/>
      <c r="FQT39" s="42"/>
      <c r="FQU39" s="42"/>
      <c r="FQV39" s="42"/>
      <c r="FQW39" s="42"/>
      <c r="FQX39" s="42"/>
      <c r="FQY39" s="42"/>
      <c r="FQZ39" s="42"/>
      <c r="FRA39" s="42"/>
      <c r="FRB39" s="42"/>
      <c r="FRC39" s="42"/>
      <c r="FRD39" s="42"/>
      <c r="FRE39" s="42"/>
      <c r="FRF39" s="42"/>
      <c r="FRG39" s="42"/>
      <c r="FRH39" s="42"/>
      <c r="FRI39" s="42"/>
      <c r="FRJ39" s="42"/>
      <c r="FRK39" s="42"/>
      <c r="FRL39" s="42"/>
      <c r="FRM39" s="42"/>
      <c r="FRN39" s="42"/>
      <c r="FRO39" s="42"/>
      <c r="FRP39" s="42"/>
      <c r="FRQ39" s="42"/>
      <c r="FRR39" s="42"/>
      <c r="FRS39" s="42"/>
      <c r="FRT39" s="42"/>
      <c r="FRU39" s="42"/>
      <c r="FRV39" s="42"/>
      <c r="FRW39" s="42"/>
      <c r="FRX39" s="42"/>
      <c r="FRY39" s="42"/>
      <c r="FRZ39" s="42"/>
      <c r="FSA39" s="42"/>
      <c r="FSB39" s="42"/>
      <c r="FSC39" s="42"/>
      <c r="FSD39" s="42"/>
      <c r="FSE39" s="42"/>
      <c r="FSF39" s="42"/>
      <c r="FSG39" s="42"/>
      <c r="FSH39" s="42"/>
      <c r="FSI39" s="42"/>
      <c r="FSJ39" s="42"/>
      <c r="FSK39" s="42"/>
      <c r="FSL39" s="42"/>
      <c r="FSM39" s="42"/>
      <c r="FSN39" s="42"/>
      <c r="FSO39" s="42"/>
      <c r="FSP39" s="42"/>
      <c r="FSQ39" s="42"/>
      <c r="FSR39" s="42"/>
      <c r="FSS39" s="42"/>
      <c r="FST39" s="42"/>
      <c r="FSU39" s="42"/>
      <c r="FSV39" s="42"/>
      <c r="FSW39" s="42"/>
      <c r="FSX39" s="42"/>
      <c r="FSY39" s="42"/>
      <c r="FSZ39" s="42"/>
      <c r="FTA39" s="42"/>
      <c r="FTB39" s="42"/>
      <c r="FTC39" s="42"/>
      <c r="FTD39" s="42"/>
      <c r="FTE39" s="42"/>
      <c r="FTF39" s="42"/>
      <c r="FTG39" s="42"/>
      <c r="FTH39" s="42"/>
      <c r="FTI39" s="42"/>
      <c r="FTJ39" s="42"/>
      <c r="FTK39" s="42"/>
      <c r="FTL39" s="42"/>
      <c r="FTM39" s="42"/>
      <c r="FTN39" s="42"/>
      <c r="FTO39" s="42"/>
      <c r="FTP39" s="42"/>
      <c r="FTQ39" s="42"/>
      <c r="FTR39" s="42"/>
      <c r="FTS39" s="42"/>
      <c r="FTT39" s="42"/>
      <c r="FTU39" s="42"/>
      <c r="FTV39" s="42"/>
      <c r="FTW39" s="42"/>
      <c r="FTX39" s="42"/>
      <c r="FTY39" s="42"/>
      <c r="FTZ39" s="42"/>
      <c r="FUA39" s="42"/>
      <c r="FUB39" s="42"/>
      <c r="FUC39" s="42"/>
      <c r="FUD39" s="42"/>
      <c r="FUE39" s="42"/>
      <c r="FUF39" s="42"/>
      <c r="FUG39" s="42"/>
      <c r="FUH39" s="42"/>
      <c r="FUI39" s="42"/>
      <c r="FUJ39" s="42"/>
      <c r="FUK39" s="42"/>
      <c r="FUL39" s="42"/>
      <c r="FUM39" s="42"/>
      <c r="FUN39" s="42"/>
      <c r="FUO39" s="42"/>
      <c r="FUP39" s="42"/>
      <c r="FUQ39" s="42"/>
      <c r="FUR39" s="42"/>
      <c r="FUS39" s="42"/>
      <c r="FUT39" s="42"/>
      <c r="FUU39" s="42"/>
      <c r="FUV39" s="42"/>
      <c r="FUW39" s="42"/>
      <c r="FUX39" s="42"/>
      <c r="FUY39" s="42"/>
      <c r="FUZ39" s="42"/>
      <c r="FVA39" s="42"/>
      <c r="FVB39" s="42"/>
      <c r="FVC39" s="42"/>
      <c r="FVD39" s="42"/>
      <c r="FVE39" s="42"/>
      <c r="FVF39" s="42"/>
      <c r="FVG39" s="42"/>
      <c r="FVH39" s="42"/>
      <c r="FVI39" s="42"/>
      <c r="FVJ39" s="42"/>
      <c r="FVK39" s="42"/>
      <c r="FVL39" s="42"/>
      <c r="FVM39" s="42"/>
      <c r="FVN39" s="42"/>
      <c r="FVO39" s="42"/>
      <c r="FVP39" s="42"/>
      <c r="FVQ39" s="42"/>
      <c r="FVR39" s="42"/>
      <c r="FVS39" s="42"/>
      <c r="FVT39" s="42"/>
      <c r="FVU39" s="42"/>
      <c r="FVV39" s="42"/>
      <c r="FVW39" s="42"/>
      <c r="FVX39" s="42"/>
      <c r="FVY39" s="42"/>
      <c r="FVZ39" s="42"/>
      <c r="FWA39" s="42"/>
      <c r="FWB39" s="42"/>
      <c r="FWC39" s="42"/>
      <c r="FWD39" s="42"/>
      <c r="FWE39" s="42"/>
      <c r="FWF39" s="42"/>
      <c r="FWG39" s="42"/>
      <c r="FWH39" s="42"/>
      <c r="FWI39" s="42"/>
      <c r="FWJ39" s="42"/>
      <c r="FWK39" s="42"/>
      <c r="FWL39" s="42"/>
      <c r="FWM39" s="42"/>
      <c r="FWN39" s="42"/>
      <c r="FWO39" s="42"/>
      <c r="FWP39" s="42"/>
      <c r="FWQ39" s="42"/>
      <c r="FWR39" s="42"/>
      <c r="FWS39" s="42"/>
      <c r="FWT39" s="42"/>
      <c r="FWU39" s="42"/>
      <c r="FWV39" s="42"/>
      <c r="FWW39" s="42"/>
      <c r="FWX39" s="42"/>
      <c r="FWY39" s="42"/>
      <c r="FWZ39" s="42"/>
      <c r="FXA39" s="42"/>
      <c r="FXB39" s="42"/>
      <c r="FXC39" s="42"/>
      <c r="FXD39" s="42"/>
      <c r="FXE39" s="42"/>
      <c r="FXF39" s="42"/>
      <c r="FXG39" s="42"/>
      <c r="FXH39" s="42"/>
      <c r="FXI39" s="42"/>
      <c r="FXJ39" s="42"/>
      <c r="FXK39" s="42"/>
      <c r="FXL39" s="42"/>
      <c r="FXM39" s="42"/>
      <c r="FXN39" s="42"/>
      <c r="FXO39" s="42"/>
      <c r="FXP39" s="42"/>
      <c r="FXQ39" s="42"/>
      <c r="FXR39" s="42"/>
      <c r="FXS39" s="42"/>
      <c r="FXT39" s="42"/>
      <c r="FXU39" s="42"/>
      <c r="FXV39" s="42"/>
      <c r="FXW39" s="42"/>
      <c r="FXX39" s="42"/>
      <c r="FXY39" s="42"/>
      <c r="FXZ39" s="42"/>
      <c r="FYA39" s="42"/>
      <c r="FYB39" s="42"/>
      <c r="FYC39" s="42"/>
      <c r="FYD39" s="42"/>
      <c r="FYE39" s="42"/>
      <c r="FYF39" s="42"/>
      <c r="FYG39" s="42"/>
      <c r="FYH39" s="42"/>
      <c r="FYI39" s="42"/>
      <c r="FYJ39" s="42"/>
      <c r="FYK39" s="42"/>
      <c r="FYL39" s="42"/>
      <c r="FYM39" s="42"/>
      <c r="FYN39" s="42"/>
      <c r="FYO39" s="42"/>
      <c r="FYP39" s="42"/>
      <c r="FYQ39" s="42"/>
      <c r="FYR39" s="42"/>
      <c r="FYS39" s="42"/>
      <c r="FYT39" s="42"/>
      <c r="FYU39" s="42"/>
      <c r="FYV39" s="42"/>
      <c r="FYW39" s="42"/>
      <c r="FYX39" s="42"/>
      <c r="FYY39" s="42"/>
      <c r="FYZ39" s="42"/>
      <c r="FZA39" s="42"/>
      <c r="FZB39" s="42"/>
      <c r="FZC39" s="42"/>
      <c r="FZD39" s="42"/>
      <c r="FZE39" s="42"/>
      <c r="FZF39" s="42"/>
      <c r="FZG39" s="42"/>
      <c r="FZH39" s="42"/>
      <c r="FZI39" s="42"/>
      <c r="FZJ39" s="42"/>
      <c r="FZK39" s="42"/>
      <c r="FZL39" s="42"/>
      <c r="FZM39" s="42"/>
      <c r="FZN39" s="42"/>
      <c r="FZO39" s="42"/>
      <c r="FZP39" s="42"/>
      <c r="FZQ39" s="42"/>
      <c r="FZR39" s="42"/>
      <c r="FZS39" s="42"/>
      <c r="FZT39" s="42"/>
      <c r="FZU39" s="42"/>
      <c r="FZV39" s="42"/>
      <c r="FZW39" s="42"/>
      <c r="FZX39" s="42"/>
      <c r="FZY39" s="42"/>
      <c r="FZZ39" s="42"/>
      <c r="GAA39" s="42"/>
      <c r="GAB39" s="42"/>
      <c r="GAC39" s="42"/>
      <c r="GAD39" s="42"/>
      <c r="GAE39" s="42"/>
      <c r="GAF39" s="42"/>
      <c r="GAG39" s="42"/>
      <c r="GAH39" s="42"/>
      <c r="GAI39" s="42"/>
      <c r="GAJ39" s="42"/>
      <c r="GAK39" s="42"/>
      <c r="GAL39" s="42"/>
      <c r="GAM39" s="42"/>
      <c r="GAN39" s="42"/>
      <c r="GAO39" s="42"/>
      <c r="GAP39" s="42"/>
      <c r="GAQ39" s="42"/>
      <c r="GAR39" s="42"/>
      <c r="GAS39" s="42"/>
      <c r="GAT39" s="42"/>
      <c r="GAU39" s="42"/>
      <c r="GAV39" s="42"/>
      <c r="GAW39" s="42"/>
      <c r="GAX39" s="42"/>
      <c r="GAY39" s="42"/>
      <c r="GAZ39" s="42"/>
      <c r="GBA39" s="42"/>
      <c r="GBB39" s="42"/>
      <c r="GBC39" s="42"/>
      <c r="GBD39" s="42"/>
      <c r="GBE39" s="42"/>
      <c r="GBF39" s="42"/>
      <c r="GBG39" s="42"/>
      <c r="GBH39" s="42"/>
      <c r="GBI39" s="42"/>
      <c r="GBJ39" s="42"/>
      <c r="GBK39" s="42"/>
      <c r="GBL39" s="42"/>
      <c r="GBM39" s="42"/>
      <c r="GBN39" s="42"/>
      <c r="GBO39" s="42"/>
      <c r="GBP39" s="42"/>
      <c r="GBQ39" s="42"/>
      <c r="GBR39" s="42"/>
      <c r="GBS39" s="42"/>
      <c r="GBT39" s="42"/>
      <c r="GBU39" s="42"/>
      <c r="GBV39" s="42"/>
      <c r="GBW39" s="42"/>
      <c r="GBX39" s="42"/>
      <c r="GBY39" s="42"/>
      <c r="GBZ39" s="42"/>
      <c r="GCA39" s="42"/>
      <c r="GCB39" s="42"/>
      <c r="GCC39" s="42"/>
      <c r="GCD39" s="42"/>
      <c r="GCE39" s="42"/>
      <c r="GCF39" s="42"/>
      <c r="GCG39" s="42"/>
      <c r="GCH39" s="42"/>
      <c r="GCI39" s="42"/>
      <c r="GCJ39" s="42"/>
      <c r="GCK39" s="42"/>
      <c r="GCL39" s="42"/>
      <c r="GCM39" s="42"/>
      <c r="GCN39" s="42"/>
      <c r="GCO39" s="42"/>
      <c r="GCP39" s="42"/>
      <c r="GCQ39" s="42"/>
      <c r="GCR39" s="42"/>
      <c r="GCS39" s="42"/>
      <c r="GCT39" s="42"/>
      <c r="GCU39" s="42"/>
      <c r="GCV39" s="42"/>
      <c r="GCW39" s="42"/>
      <c r="GCX39" s="42"/>
      <c r="GCY39" s="42"/>
      <c r="GCZ39" s="42"/>
      <c r="GDA39" s="42"/>
      <c r="GDB39" s="42"/>
      <c r="GDC39" s="42"/>
      <c r="GDD39" s="42"/>
      <c r="GDE39" s="42"/>
      <c r="GDF39" s="42"/>
      <c r="GDG39" s="42"/>
      <c r="GDH39" s="42"/>
      <c r="GDI39" s="42"/>
      <c r="GDJ39" s="42"/>
      <c r="GDK39" s="42"/>
      <c r="GDL39" s="42"/>
      <c r="GDM39" s="42"/>
      <c r="GDN39" s="42"/>
      <c r="GDO39" s="42"/>
      <c r="GDP39" s="42"/>
      <c r="GDQ39" s="42"/>
      <c r="GDR39" s="42"/>
      <c r="GDS39" s="42"/>
      <c r="GDT39" s="42"/>
      <c r="GDU39" s="42"/>
      <c r="GDV39" s="42"/>
      <c r="GDW39" s="42"/>
      <c r="GDX39" s="42"/>
      <c r="GDY39" s="42"/>
      <c r="GDZ39" s="42"/>
      <c r="GEA39" s="42"/>
      <c r="GEB39" s="42"/>
      <c r="GEC39" s="42"/>
      <c r="GED39" s="42"/>
      <c r="GEE39" s="42"/>
      <c r="GEF39" s="42"/>
      <c r="GEG39" s="42"/>
      <c r="GEH39" s="42"/>
      <c r="GEI39" s="42"/>
      <c r="GEJ39" s="42"/>
      <c r="GEK39" s="42"/>
      <c r="GEL39" s="42"/>
      <c r="GEM39" s="42"/>
      <c r="GEN39" s="42"/>
      <c r="GEO39" s="42"/>
      <c r="GEP39" s="42"/>
      <c r="GEQ39" s="42"/>
      <c r="GER39" s="42"/>
      <c r="GES39" s="42"/>
      <c r="GET39" s="42"/>
      <c r="GEU39" s="42"/>
      <c r="GEV39" s="42"/>
      <c r="GEW39" s="42"/>
      <c r="GEX39" s="42"/>
      <c r="GEY39" s="42"/>
      <c r="GEZ39" s="42"/>
      <c r="GFA39" s="42"/>
      <c r="GFB39" s="42"/>
      <c r="GFC39" s="42"/>
      <c r="GFD39" s="42"/>
      <c r="GFE39" s="42"/>
      <c r="GFF39" s="42"/>
      <c r="GFG39" s="42"/>
      <c r="GFH39" s="42"/>
      <c r="GFI39" s="42"/>
      <c r="GFJ39" s="42"/>
      <c r="GFK39" s="42"/>
      <c r="GFL39" s="42"/>
      <c r="GFM39" s="42"/>
      <c r="GFN39" s="42"/>
      <c r="GFO39" s="42"/>
      <c r="GFP39" s="42"/>
      <c r="GFQ39" s="42"/>
      <c r="GFR39" s="42"/>
      <c r="GFS39" s="42"/>
      <c r="GFT39" s="42"/>
      <c r="GFU39" s="42"/>
      <c r="GFV39" s="42"/>
      <c r="GFW39" s="42"/>
      <c r="GFX39" s="42"/>
      <c r="GFY39" s="42"/>
      <c r="GFZ39" s="42"/>
      <c r="GGA39" s="42"/>
      <c r="GGB39" s="42"/>
      <c r="GGC39" s="42"/>
      <c r="GGD39" s="42"/>
      <c r="GGE39" s="42"/>
      <c r="GGF39" s="42"/>
      <c r="GGG39" s="42"/>
      <c r="GGH39" s="42"/>
      <c r="GGI39" s="42"/>
      <c r="GGJ39" s="42"/>
      <c r="GGK39" s="42"/>
      <c r="GGL39" s="42"/>
      <c r="GGM39" s="42"/>
      <c r="GGN39" s="42"/>
      <c r="GGO39" s="42"/>
      <c r="GGP39" s="42"/>
      <c r="GGQ39" s="42"/>
      <c r="GGR39" s="42"/>
      <c r="GGS39" s="42"/>
      <c r="GGT39" s="42"/>
      <c r="GGU39" s="42"/>
      <c r="GGV39" s="42"/>
      <c r="GGW39" s="42"/>
      <c r="GGX39" s="42"/>
      <c r="GGY39" s="42"/>
      <c r="GGZ39" s="42"/>
      <c r="GHA39" s="42"/>
      <c r="GHB39" s="42"/>
      <c r="GHC39" s="42"/>
      <c r="GHD39" s="42"/>
      <c r="GHE39" s="42"/>
      <c r="GHF39" s="42"/>
      <c r="GHG39" s="42"/>
      <c r="GHH39" s="42"/>
      <c r="GHI39" s="42"/>
      <c r="GHJ39" s="42"/>
      <c r="GHK39" s="42"/>
      <c r="GHL39" s="42"/>
      <c r="GHM39" s="42"/>
      <c r="GHN39" s="42"/>
      <c r="GHO39" s="42"/>
      <c r="GHP39" s="42"/>
      <c r="GHQ39" s="42"/>
      <c r="GHR39" s="42"/>
      <c r="GHS39" s="42"/>
      <c r="GHT39" s="42"/>
      <c r="GHU39" s="42"/>
      <c r="GHV39" s="42"/>
      <c r="GHW39" s="42"/>
      <c r="GHX39" s="42"/>
      <c r="GHY39" s="42"/>
      <c r="GHZ39" s="42"/>
      <c r="GIA39" s="42"/>
      <c r="GIB39" s="42"/>
      <c r="GIC39" s="42"/>
      <c r="GID39" s="42"/>
      <c r="GIE39" s="42"/>
      <c r="GIF39" s="42"/>
      <c r="GIG39" s="42"/>
      <c r="GIH39" s="42"/>
      <c r="GII39" s="42"/>
      <c r="GIJ39" s="42"/>
      <c r="GIK39" s="42"/>
      <c r="GIL39" s="42"/>
      <c r="GIM39" s="42"/>
      <c r="GIN39" s="42"/>
      <c r="GIO39" s="42"/>
      <c r="GIP39" s="42"/>
      <c r="GIQ39" s="42"/>
      <c r="GIR39" s="42"/>
      <c r="GIS39" s="42"/>
      <c r="GIT39" s="42"/>
      <c r="GIU39" s="42"/>
      <c r="GIV39" s="42"/>
      <c r="GIW39" s="42"/>
      <c r="GIX39" s="42"/>
      <c r="GIY39" s="42"/>
      <c r="GIZ39" s="42"/>
      <c r="GJA39" s="42"/>
      <c r="GJB39" s="42"/>
      <c r="GJC39" s="42"/>
      <c r="GJD39" s="42"/>
      <c r="GJE39" s="42"/>
      <c r="GJF39" s="42"/>
      <c r="GJG39" s="42"/>
      <c r="GJH39" s="42"/>
      <c r="GJI39" s="42"/>
      <c r="GJJ39" s="42"/>
      <c r="GJK39" s="42"/>
      <c r="GJL39" s="42"/>
      <c r="GJM39" s="42"/>
      <c r="GJN39" s="42"/>
      <c r="GJO39" s="42"/>
      <c r="GJP39" s="42"/>
      <c r="GJQ39" s="42"/>
      <c r="GJR39" s="42"/>
      <c r="GJS39" s="42"/>
      <c r="GJT39" s="42"/>
      <c r="GJU39" s="42"/>
      <c r="GJV39" s="42"/>
      <c r="GJW39" s="42"/>
      <c r="GJX39" s="42"/>
      <c r="GJY39" s="42"/>
      <c r="GJZ39" s="42"/>
      <c r="GKA39" s="42"/>
      <c r="GKB39" s="42"/>
      <c r="GKC39" s="42"/>
      <c r="GKD39" s="42"/>
      <c r="GKE39" s="42"/>
      <c r="GKF39" s="42"/>
      <c r="GKG39" s="42"/>
      <c r="GKH39" s="42"/>
      <c r="GKI39" s="42"/>
      <c r="GKJ39" s="42"/>
      <c r="GKK39" s="42"/>
      <c r="GKL39" s="42"/>
      <c r="GKM39" s="42"/>
      <c r="GKN39" s="42"/>
      <c r="GKO39" s="42"/>
      <c r="GKP39" s="42"/>
      <c r="GKQ39" s="42"/>
      <c r="GKR39" s="42"/>
      <c r="GKS39" s="42"/>
      <c r="GKT39" s="42"/>
      <c r="GKU39" s="42"/>
      <c r="GKV39" s="42"/>
      <c r="GKW39" s="42"/>
      <c r="GKX39" s="42"/>
      <c r="GKY39" s="42"/>
      <c r="GKZ39" s="42"/>
      <c r="GLA39" s="42"/>
      <c r="GLB39" s="42"/>
      <c r="GLC39" s="42"/>
      <c r="GLD39" s="42"/>
      <c r="GLE39" s="42"/>
      <c r="GLF39" s="42"/>
      <c r="GLG39" s="42"/>
      <c r="GLH39" s="42"/>
      <c r="GLI39" s="42"/>
      <c r="GLJ39" s="42"/>
      <c r="GLK39" s="42"/>
      <c r="GLL39" s="42"/>
      <c r="GLM39" s="42"/>
      <c r="GLN39" s="42"/>
      <c r="GLO39" s="42"/>
      <c r="GLP39" s="42"/>
      <c r="GLQ39" s="42"/>
      <c r="GLR39" s="42"/>
      <c r="GLS39" s="42"/>
      <c r="GLT39" s="42"/>
      <c r="GLU39" s="42"/>
      <c r="GLV39" s="42"/>
      <c r="GLW39" s="42"/>
      <c r="GLX39" s="42"/>
      <c r="GLY39" s="42"/>
      <c r="GLZ39" s="42"/>
      <c r="GMA39" s="42"/>
      <c r="GMB39" s="42"/>
      <c r="GMC39" s="42"/>
      <c r="GMD39" s="42"/>
      <c r="GME39" s="42"/>
      <c r="GMF39" s="42"/>
      <c r="GMG39" s="42"/>
      <c r="GMH39" s="42"/>
      <c r="GMI39" s="42"/>
      <c r="GMJ39" s="42"/>
      <c r="GMK39" s="42"/>
      <c r="GML39" s="42"/>
      <c r="GMM39" s="42"/>
      <c r="GMN39" s="42"/>
      <c r="GMO39" s="42"/>
      <c r="GMP39" s="42"/>
      <c r="GMQ39" s="42"/>
      <c r="GMR39" s="42"/>
      <c r="GMS39" s="42"/>
      <c r="GMT39" s="42"/>
      <c r="GMU39" s="42"/>
      <c r="GMV39" s="42"/>
      <c r="GMW39" s="42"/>
      <c r="GMX39" s="42"/>
      <c r="GMY39" s="42"/>
      <c r="GMZ39" s="42"/>
      <c r="GNA39" s="42"/>
      <c r="GNB39" s="42"/>
      <c r="GNC39" s="42"/>
      <c r="GND39" s="42"/>
      <c r="GNE39" s="42"/>
      <c r="GNF39" s="42"/>
      <c r="GNG39" s="42"/>
      <c r="GNH39" s="42"/>
      <c r="GNI39" s="42"/>
      <c r="GNJ39" s="42"/>
      <c r="GNK39" s="42"/>
      <c r="GNL39" s="42"/>
      <c r="GNM39" s="42"/>
      <c r="GNN39" s="42"/>
      <c r="GNO39" s="42"/>
      <c r="GNP39" s="42"/>
      <c r="GNQ39" s="42"/>
      <c r="GNR39" s="42"/>
      <c r="GNS39" s="42"/>
      <c r="GNT39" s="42"/>
      <c r="GNU39" s="42"/>
      <c r="GNV39" s="42"/>
      <c r="GNW39" s="42"/>
      <c r="GNX39" s="42"/>
      <c r="GNY39" s="42"/>
      <c r="GNZ39" s="42"/>
      <c r="GOA39" s="42"/>
      <c r="GOB39" s="42"/>
      <c r="GOC39" s="42"/>
      <c r="GOD39" s="42"/>
      <c r="GOE39" s="42"/>
      <c r="GOF39" s="42"/>
      <c r="GOG39" s="42"/>
      <c r="GOH39" s="42"/>
      <c r="GOI39" s="42"/>
      <c r="GOJ39" s="42"/>
      <c r="GOK39" s="42"/>
      <c r="GOL39" s="42"/>
      <c r="GOM39" s="42"/>
      <c r="GON39" s="42"/>
      <c r="GOO39" s="42"/>
      <c r="GOP39" s="42"/>
      <c r="GOQ39" s="42"/>
      <c r="GOR39" s="42"/>
      <c r="GOS39" s="42"/>
      <c r="GOT39" s="42"/>
      <c r="GOU39" s="42"/>
      <c r="GOV39" s="42"/>
      <c r="GOW39" s="42"/>
      <c r="GOX39" s="42"/>
      <c r="GOY39" s="42"/>
      <c r="GOZ39" s="42"/>
      <c r="GPA39" s="42"/>
      <c r="GPB39" s="42"/>
      <c r="GPC39" s="42"/>
      <c r="GPD39" s="42"/>
      <c r="GPE39" s="42"/>
      <c r="GPF39" s="42"/>
      <c r="GPG39" s="42"/>
      <c r="GPH39" s="42"/>
      <c r="GPI39" s="42"/>
      <c r="GPJ39" s="42"/>
      <c r="GPK39" s="42"/>
      <c r="GPL39" s="42"/>
      <c r="GPM39" s="42"/>
      <c r="GPN39" s="42"/>
      <c r="GPO39" s="42"/>
      <c r="GPP39" s="42"/>
      <c r="GPQ39" s="42"/>
      <c r="GPR39" s="42"/>
      <c r="GPS39" s="42"/>
      <c r="GPT39" s="42"/>
      <c r="GPU39" s="42"/>
      <c r="GPV39" s="42"/>
      <c r="GPW39" s="42"/>
      <c r="GPX39" s="42"/>
      <c r="GPY39" s="42"/>
      <c r="GPZ39" s="42"/>
      <c r="GQA39" s="42"/>
      <c r="GQB39" s="42"/>
      <c r="GQC39" s="42"/>
      <c r="GQD39" s="42"/>
      <c r="GQE39" s="42"/>
      <c r="GQF39" s="42"/>
      <c r="GQG39" s="42"/>
      <c r="GQH39" s="42"/>
      <c r="GQI39" s="42"/>
      <c r="GQJ39" s="42"/>
      <c r="GQK39" s="42"/>
      <c r="GQL39" s="42"/>
      <c r="GQM39" s="42"/>
      <c r="GQN39" s="42"/>
      <c r="GQO39" s="42"/>
      <c r="GQP39" s="42"/>
      <c r="GQQ39" s="42"/>
      <c r="GQR39" s="42"/>
      <c r="GQS39" s="42"/>
      <c r="GQT39" s="42"/>
      <c r="GQU39" s="42"/>
      <c r="GQV39" s="42"/>
      <c r="GQW39" s="42"/>
      <c r="GQX39" s="42"/>
      <c r="GQY39" s="42"/>
      <c r="GQZ39" s="42"/>
      <c r="GRA39" s="42"/>
      <c r="GRB39" s="42"/>
      <c r="GRC39" s="42"/>
      <c r="GRD39" s="42"/>
      <c r="GRE39" s="42"/>
      <c r="GRF39" s="42"/>
      <c r="GRG39" s="42"/>
      <c r="GRH39" s="42"/>
      <c r="GRI39" s="42"/>
      <c r="GRJ39" s="42"/>
      <c r="GRK39" s="42"/>
      <c r="GRL39" s="42"/>
      <c r="GRM39" s="42"/>
      <c r="GRN39" s="42"/>
      <c r="GRO39" s="42"/>
      <c r="GRP39" s="42"/>
      <c r="GRQ39" s="42"/>
      <c r="GRR39" s="42"/>
      <c r="GRS39" s="42"/>
      <c r="GRT39" s="42"/>
      <c r="GRU39" s="42"/>
      <c r="GRV39" s="42"/>
      <c r="GRW39" s="42"/>
      <c r="GRX39" s="42"/>
      <c r="GRY39" s="42"/>
      <c r="GRZ39" s="42"/>
      <c r="GSA39" s="42"/>
      <c r="GSB39" s="42"/>
      <c r="GSC39" s="42"/>
      <c r="GSD39" s="42"/>
      <c r="GSE39" s="42"/>
      <c r="GSF39" s="42"/>
      <c r="GSG39" s="42"/>
      <c r="GSH39" s="42"/>
      <c r="GSI39" s="42"/>
      <c r="GSJ39" s="42"/>
      <c r="GSK39" s="42"/>
      <c r="GSL39" s="42"/>
      <c r="GSM39" s="42"/>
      <c r="GSN39" s="42"/>
      <c r="GSO39" s="42"/>
      <c r="GSP39" s="42"/>
      <c r="GSQ39" s="42"/>
      <c r="GSR39" s="42"/>
      <c r="GSS39" s="42"/>
      <c r="GST39" s="42"/>
      <c r="GSU39" s="42"/>
      <c r="GSV39" s="42"/>
      <c r="GSW39" s="42"/>
      <c r="GSX39" s="42"/>
      <c r="GSY39" s="42"/>
      <c r="GSZ39" s="42"/>
      <c r="GTA39" s="42"/>
      <c r="GTB39" s="42"/>
      <c r="GTC39" s="42"/>
      <c r="GTD39" s="42"/>
      <c r="GTE39" s="42"/>
      <c r="GTF39" s="42"/>
      <c r="GTG39" s="42"/>
      <c r="GTH39" s="42"/>
      <c r="GTI39" s="42"/>
      <c r="GTJ39" s="42"/>
      <c r="GTK39" s="42"/>
      <c r="GTL39" s="42"/>
      <c r="GTM39" s="42"/>
      <c r="GTN39" s="42"/>
      <c r="GTO39" s="42"/>
      <c r="GTP39" s="42"/>
      <c r="GTQ39" s="42"/>
      <c r="GTR39" s="42"/>
      <c r="GTS39" s="42"/>
      <c r="GTT39" s="42"/>
      <c r="GTU39" s="42"/>
      <c r="GTV39" s="42"/>
      <c r="GTW39" s="42"/>
      <c r="GTX39" s="42"/>
      <c r="GTY39" s="42"/>
      <c r="GTZ39" s="42"/>
      <c r="GUA39" s="42"/>
      <c r="GUB39" s="42"/>
      <c r="GUC39" s="42"/>
      <c r="GUD39" s="42"/>
      <c r="GUE39" s="42"/>
      <c r="GUF39" s="42"/>
      <c r="GUG39" s="42"/>
      <c r="GUH39" s="42"/>
      <c r="GUI39" s="42"/>
      <c r="GUJ39" s="42"/>
      <c r="GUK39" s="42"/>
      <c r="GUL39" s="42"/>
      <c r="GUM39" s="42"/>
      <c r="GUN39" s="42"/>
      <c r="GUO39" s="42"/>
      <c r="GUP39" s="42"/>
      <c r="GUQ39" s="42"/>
      <c r="GUR39" s="42"/>
      <c r="GUS39" s="42"/>
      <c r="GUT39" s="42"/>
      <c r="GUU39" s="42"/>
      <c r="GUV39" s="42"/>
      <c r="GUW39" s="42"/>
      <c r="GUX39" s="42"/>
      <c r="GUY39" s="42"/>
      <c r="GUZ39" s="42"/>
      <c r="GVA39" s="42"/>
      <c r="GVB39" s="42"/>
      <c r="GVC39" s="42"/>
      <c r="GVD39" s="42"/>
      <c r="GVE39" s="42"/>
      <c r="GVF39" s="42"/>
      <c r="GVG39" s="42"/>
      <c r="GVH39" s="42"/>
      <c r="GVI39" s="42"/>
      <c r="GVJ39" s="42"/>
      <c r="GVK39" s="42"/>
      <c r="GVL39" s="42"/>
      <c r="GVM39" s="42"/>
      <c r="GVN39" s="42"/>
      <c r="GVO39" s="42"/>
      <c r="GVP39" s="42"/>
      <c r="GVQ39" s="42"/>
      <c r="GVR39" s="42"/>
      <c r="GVS39" s="42"/>
      <c r="GVT39" s="42"/>
      <c r="GVU39" s="42"/>
      <c r="GVV39" s="42"/>
      <c r="GVW39" s="42"/>
      <c r="GVX39" s="42"/>
      <c r="GVY39" s="42"/>
      <c r="GVZ39" s="42"/>
      <c r="GWA39" s="42"/>
      <c r="GWB39" s="42"/>
      <c r="GWC39" s="42"/>
      <c r="GWD39" s="42"/>
      <c r="GWE39" s="42"/>
      <c r="GWF39" s="42"/>
      <c r="GWG39" s="42"/>
      <c r="GWH39" s="42"/>
      <c r="GWI39" s="42"/>
      <c r="GWJ39" s="42"/>
      <c r="GWK39" s="42"/>
      <c r="GWL39" s="42"/>
      <c r="GWM39" s="42"/>
      <c r="GWN39" s="42"/>
      <c r="GWO39" s="42"/>
      <c r="GWP39" s="42"/>
      <c r="GWQ39" s="42"/>
      <c r="GWR39" s="42"/>
      <c r="GWS39" s="42"/>
      <c r="GWT39" s="42"/>
      <c r="GWU39" s="42"/>
      <c r="GWV39" s="42"/>
      <c r="GWW39" s="42"/>
      <c r="GWX39" s="42"/>
      <c r="GWY39" s="42"/>
      <c r="GWZ39" s="42"/>
      <c r="GXA39" s="42"/>
      <c r="GXB39" s="42"/>
      <c r="GXC39" s="42"/>
      <c r="GXD39" s="42"/>
      <c r="GXE39" s="42"/>
      <c r="GXF39" s="42"/>
      <c r="GXG39" s="42"/>
      <c r="GXH39" s="42"/>
      <c r="GXI39" s="42"/>
      <c r="GXJ39" s="42"/>
      <c r="GXK39" s="42"/>
      <c r="GXL39" s="42"/>
      <c r="GXM39" s="42"/>
      <c r="GXN39" s="42"/>
      <c r="GXO39" s="42"/>
      <c r="GXP39" s="42"/>
      <c r="GXQ39" s="42"/>
      <c r="GXR39" s="42"/>
      <c r="GXS39" s="42"/>
      <c r="GXT39" s="42"/>
      <c r="GXU39" s="42"/>
      <c r="GXV39" s="42"/>
      <c r="GXW39" s="42"/>
      <c r="GXX39" s="42"/>
      <c r="GXY39" s="42"/>
      <c r="GXZ39" s="42"/>
      <c r="GYA39" s="42"/>
      <c r="GYB39" s="42"/>
      <c r="GYC39" s="42"/>
      <c r="GYD39" s="42"/>
      <c r="GYE39" s="42"/>
      <c r="GYF39" s="42"/>
      <c r="GYG39" s="42"/>
      <c r="GYH39" s="42"/>
      <c r="GYI39" s="42"/>
      <c r="GYJ39" s="42"/>
      <c r="GYK39" s="42"/>
      <c r="GYL39" s="42"/>
      <c r="GYM39" s="42"/>
      <c r="GYN39" s="42"/>
      <c r="GYO39" s="42"/>
      <c r="GYP39" s="42"/>
      <c r="GYQ39" s="42"/>
      <c r="GYR39" s="42"/>
      <c r="GYS39" s="42"/>
      <c r="GYT39" s="42"/>
      <c r="GYU39" s="42"/>
      <c r="GYV39" s="42"/>
      <c r="GYW39" s="42"/>
      <c r="GYX39" s="42"/>
      <c r="GYY39" s="42"/>
      <c r="GYZ39" s="42"/>
      <c r="GZA39" s="42"/>
      <c r="GZB39" s="42"/>
      <c r="GZC39" s="42"/>
      <c r="GZD39" s="42"/>
      <c r="GZE39" s="42"/>
      <c r="GZF39" s="42"/>
      <c r="GZG39" s="42"/>
      <c r="GZH39" s="42"/>
      <c r="GZI39" s="42"/>
      <c r="GZJ39" s="42"/>
      <c r="GZK39" s="42"/>
      <c r="GZL39" s="42"/>
      <c r="GZM39" s="42"/>
      <c r="GZN39" s="42"/>
      <c r="GZO39" s="42"/>
      <c r="GZP39" s="42"/>
      <c r="GZQ39" s="42"/>
      <c r="GZR39" s="42"/>
      <c r="GZS39" s="42"/>
      <c r="GZT39" s="42"/>
      <c r="GZU39" s="42"/>
      <c r="GZV39" s="42"/>
      <c r="GZW39" s="42"/>
      <c r="GZX39" s="42"/>
      <c r="GZY39" s="42"/>
      <c r="GZZ39" s="42"/>
      <c r="HAA39" s="42"/>
      <c r="HAB39" s="42"/>
      <c r="HAC39" s="42"/>
      <c r="HAD39" s="42"/>
      <c r="HAE39" s="42"/>
      <c r="HAF39" s="42"/>
      <c r="HAG39" s="42"/>
      <c r="HAH39" s="42"/>
      <c r="HAI39" s="42"/>
      <c r="HAJ39" s="42"/>
      <c r="HAK39" s="42"/>
      <c r="HAL39" s="42"/>
      <c r="HAM39" s="42"/>
      <c r="HAN39" s="42"/>
      <c r="HAO39" s="42"/>
      <c r="HAP39" s="42"/>
      <c r="HAQ39" s="42"/>
      <c r="HAR39" s="42"/>
      <c r="HAS39" s="42"/>
      <c r="HAT39" s="42"/>
      <c r="HAU39" s="42"/>
      <c r="HAV39" s="42"/>
      <c r="HAW39" s="42"/>
      <c r="HAX39" s="42"/>
      <c r="HAY39" s="42"/>
      <c r="HAZ39" s="42"/>
      <c r="HBA39" s="42"/>
      <c r="HBB39" s="42"/>
      <c r="HBC39" s="42"/>
      <c r="HBD39" s="42"/>
      <c r="HBE39" s="42"/>
      <c r="HBF39" s="42"/>
      <c r="HBG39" s="42"/>
      <c r="HBH39" s="42"/>
      <c r="HBI39" s="42"/>
      <c r="HBJ39" s="42"/>
      <c r="HBK39" s="42"/>
      <c r="HBL39" s="42"/>
      <c r="HBM39" s="42"/>
      <c r="HBN39" s="42"/>
      <c r="HBO39" s="42"/>
      <c r="HBP39" s="42"/>
      <c r="HBQ39" s="42"/>
      <c r="HBR39" s="42"/>
      <c r="HBS39" s="42"/>
      <c r="HBT39" s="42"/>
      <c r="HBU39" s="42"/>
      <c r="HBV39" s="42"/>
      <c r="HBW39" s="42"/>
      <c r="HBX39" s="42"/>
      <c r="HBY39" s="42"/>
      <c r="HBZ39" s="42"/>
      <c r="HCA39" s="42"/>
      <c r="HCB39" s="42"/>
      <c r="HCC39" s="42"/>
      <c r="HCD39" s="42"/>
      <c r="HCE39" s="42"/>
      <c r="HCF39" s="42"/>
      <c r="HCG39" s="42"/>
      <c r="HCH39" s="42"/>
      <c r="HCI39" s="42"/>
      <c r="HCJ39" s="42"/>
      <c r="HCK39" s="42"/>
      <c r="HCL39" s="42"/>
      <c r="HCM39" s="42"/>
      <c r="HCN39" s="42"/>
      <c r="HCO39" s="42"/>
      <c r="HCP39" s="42"/>
      <c r="HCQ39" s="42"/>
      <c r="HCR39" s="42"/>
      <c r="HCS39" s="42"/>
      <c r="HCT39" s="42"/>
      <c r="HCU39" s="42"/>
      <c r="HCV39" s="42"/>
      <c r="HCW39" s="42"/>
      <c r="HCX39" s="42"/>
      <c r="HCY39" s="42"/>
      <c r="HCZ39" s="42"/>
      <c r="HDA39" s="42"/>
      <c r="HDB39" s="42"/>
      <c r="HDC39" s="42"/>
      <c r="HDD39" s="42"/>
      <c r="HDE39" s="42"/>
      <c r="HDF39" s="42"/>
      <c r="HDG39" s="42"/>
      <c r="HDH39" s="42"/>
      <c r="HDI39" s="42"/>
      <c r="HDJ39" s="42"/>
      <c r="HDK39" s="42"/>
      <c r="HDL39" s="42"/>
      <c r="HDM39" s="42"/>
      <c r="HDN39" s="42"/>
      <c r="HDO39" s="42"/>
      <c r="HDP39" s="42"/>
      <c r="HDQ39" s="42"/>
      <c r="HDR39" s="42"/>
      <c r="HDS39" s="42"/>
      <c r="HDT39" s="42"/>
      <c r="HDU39" s="42"/>
      <c r="HDV39" s="42"/>
      <c r="HDW39" s="42"/>
      <c r="HDX39" s="42"/>
      <c r="HDY39" s="42"/>
      <c r="HDZ39" s="42"/>
      <c r="HEA39" s="42"/>
      <c r="HEB39" s="42"/>
      <c r="HEC39" s="42"/>
      <c r="HED39" s="42"/>
      <c r="HEE39" s="42"/>
      <c r="HEF39" s="42"/>
      <c r="HEG39" s="42"/>
      <c r="HEH39" s="42"/>
      <c r="HEI39" s="42"/>
      <c r="HEJ39" s="42"/>
      <c r="HEK39" s="42"/>
      <c r="HEL39" s="42"/>
      <c r="HEM39" s="42"/>
      <c r="HEN39" s="42"/>
      <c r="HEO39" s="42"/>
      <c r="HEP39" s="42"/>
      <c r="HEQ39" s="42"/>
      <c r="HER39" s="42"/>
      <c r="HES39" s="42"/>
      <c r="HET39" s="42"/>
      <c r="HEU39" s="42"/>
      <c r="HEV39" s="42"/>
      <c r="HEW39" s="42"/>
      <c r="HEX39" s="42"/>
      <c r="HEY39" s="42"/>
      <c r="HEZ39" s="42"/>
      <c r="HFA39" s="42"/>
      <c r="HFB39" s="42"/>
      <c r="HFC39" s="42"/>
      <c r="HFD39" s="42"/>
      <c r="HFE39" s="42"/>
      <c r="HFF39" s="42"/>
      <c r="HFG39" s="42"/>
      <c r="HFH39" s="42"/>
      <c r="HFI39" s="42"/>
      <c r="HFJ39" s="42"/>
      <c r="HFK39" s="42"/>
      <c r="HFL39" s="42"/>
      <c r="HFM39" s="42"/>
      <c r="HFN39" s="42"/>
      <c r="HFO39" s="42"/>
      <c r="HFP39" s="42"/>
      <c r="HFQ39" s="42"/>
      <c r="HFR39" s="42"/>
      <c r="HFS39" s="42"/>
      <c r="HFT39" s="42"/>
      <c r="HFU39" s="42"/>
      <c r="HFV39" s="42"/>
      <c r="HFW39" s="42"/>
      <c r="HFX39" s="42"/>
      <c r="HFY39" s="42"/>
      <c r="HFZ39" s="42"/>
      <c r="HGA39" s="42"/>
      <c r="HGB39" s="42"/>
      <c r="HGC39" s="42"/>
      <c r="HGD39" s="42"/>
      <c r="HGE39" s="42"/>
      <c r="HGF39" s="42"/>
      <c r="HGG39" s="42"/>
      <c r="HGH39" s="42"/>
      <c r="HGI39" s="42"/>
      <c r="HGJ39" s="42"/>
      <c r="HGK39" s="42"/>
      <c r="HGL39" s="42"/>
      <c r="HGM39" s="42"/>
      <c r="HGN39" s="42"/>
      <c r="HGO39" s="42"/>
      <c r="HGP39" s="42"/>
      <c r="HGQ39" s="42"/>
      <c r="HGR39" s="42"/>
      <c r="HGS39" s="42"/>
      <c r="HGT39" s="42"/>
      <c r="HGU39" s="42"/>
      <c r="HGV39" s="42"/>
      <c r="HGW39" s="42"/>
      <c r="HGX39" s="42"/>
      <c r="HGY39" s="42"/>
      <c r="HGZ39" s="42"/>
      <c r="HHA39" s="42"/>
      <c r="HHB39" s="42"/>
      <c r="HHC39" s="42"/>
      <c r="HHD39" s="42"/>
      <c r="HHE39" s="42"/>
      <c r="HHF39" s="42"/>
      <c r="HHG39" s="42"/>
      <c r="HHH39" s="42"/>
      <c r="HHI39" s="42"/>
      <c r="HHJ39" s="42"/>
      <c r="HHK39" s="42"/>
      <c r="HHL39" s="42"/>
      <c r="HHM39" s="42"/>
      <c r="HHN39" s="42"/>
      <c r="HHO39" s="42"/>
      <c r="HHP39" s="42"/>
      <c r="HHQ39" s="42"/>
      <c r="HHR39" s="42"/>
      <c r="HHS39" s="42"/>
      <c r="HHT39" s="42"/>
      <c r="HHU39" s="42"/>
      <c r="HHV39" s="42"/>
      <c r="HHW39" s="42"/>
      <c r="HHX39" s="42"/>
      <c r="HHY39" s="42"/>
      <c r="HHZ39" s="42"/>
      <c r="HIA39" s="42"/>
      <c r="HIB39" s="42"/>
      <c r="HIC39" s="42"/>
      <c r="HID39" s="42"/>
      <c r="HIE39" s="42"/>
      <c r="HIF39" s="42"/>
      <c r="HIG39" s="42"/>
      <c r="HIH39" s="42"/>
      <c r="HII39" s="42"/>
      <c r="HIJ39" s="42"/>
      <c r="HIK39" s="42"/>
      <c r="HIL39" s="42"/>
      <c r="HIM39" s="42"/>
      <c r="HIN39" s="42"/>
      <c r="HIO39" s="42"/>
      <c r="HIP39" s="42"/>
      <c r="HIQ39" s="42"/>
      <c r="HIR39" s="42"/>
      <c r="HIS39" s="42"/>
      <c r="HIT39" s="42"/>
      <c r="HIU39" s="42"/>
      <c r="HIV39" s="42"/>
      <c r="HIW39" s="42"/>
      <c r="HIX39" s="42"/>
      <c r="HIY39" s="42"/>
      <c r="HIZ39" s="42"/>
      <c r="HJA39" s="42"/>
      <c r="HJB39" s="42"/>
      <c r="HJC39" s="42"/>
      <c r="HJD39" s="42"/>
      <c r="HJE39" s="42"/>
      <c r="HJF39" s="42"/>
      <c r="HJG39" s="42"/>
      <c r="HJH39" s="42"/>
      <c r="HJI39" s="42"/>
      <c r="HJJ39" s="42"/>
      <c r="HJK39" s="42"/>
      <c r="HJL39" s="42"/>
      <c r="HJM39" s="42"/>
      <c r="HJN39" s="42"/>
      <c r="HJO39" s="42"/>
      <c r="HJP39" s="42"/>
      <c r="HJQ39" s="42"/>
      <c r="HJR39" s="42"/>
      <c r="HJS39" s="42"/>
      <c r="HJT39" s="42"/>
      <c r="HJU39" s="42"/>
      <c r="HJV39" s="42"/>
      <c r="HJW39" s="42"/>
      <c r="HJX39" s="42"/>
      <c r="HJY39" s="42"/>
      <c r="HJZ39" s="42"/>
      <c r="HKA39" s="42"/>
      <c r="HKB39" s="42"/>
      <c r="HKC39" s="42"/>
      <c r="HKD39" s="42"/>
      <c r="HKE39" s="42"/>
      <c r="HKF39" s="42"/>
      <c r="HKG39" s="42"/>
      <c r="HKH39" s="42"/>
      <c r="HKI39" s="42"/>
      <c r="HKJ39" s="42"/>
      <c r="HKK39" s="42"/>
      <c r="HKL39" s="42"/>
      <c r="HKM39" s="42"/>
      <c r="HKN39" s="42"/>
      <c r="HKO39" s="42"/>
      <c r="HKP39" s="42"/>
      <c r="HKQ39" s="42"/>
      <c r="HKR39" s="42"/>
      <c r="HKS39" s="42"/>
      <c r="HKT39" s="42"/>
      <c r="HKU39" s="42"/>
      <c r="HKV39" s="42"/>
      <c r="HKW39" s="42"/>
      <c r="HKX39" s="42"/>
      <c r="HKY39" s="42"/>
      <c r="HKZ39" s="42"/>
      <c r="HLA39" s="42"/>
      <c r="HLB39" s="42"/>
      <c r="HLC39" s="42"/>
      <c r="HLD39" s="42"/>
      <c r="HLE39" s="42"/>
      <c r="HLF39" s="42"/>
      <c r="HLG39" s="42"/>
      <c r="HLH39" s="42"/>
      <c r="HLI39" s="42"/>
      <c r="HLJ39" s="42"/>
      <c r="HLK39" s="42"/>
      <c r="HLL39" s="42"/>
      <c r="HLM39" s="42"/>
      <c r="HLN39" s="42"/>
      <c r="HLO39" s="42"/>
      <c r="HLP39" s="42"/>
      <c r="HLQ39" s="42"/>
      <c r="HLR39" s="42"/>
      <c r="HLS39" s="42"/>
      <c r="HLT39" s="42"/>
      <c r="HLU39" s="42"/>
      <c r="HLV39" s="42"/>
      <c r="HLW39" s="42"/>
      <c r="HLX39" s="42"/>
      <c r="HLY39" s="42"/>
      <c r="HLZ39" s="42"/>
      <c r="HMA39" s="42"/>
      <c r="HMB39" s="42"/>
      <c r="HMC39" s="42"/>
      <c r="HMD39" s="42"/>
      <c r="HME39" s="42"/>
      <c r="HMF39" s="42"/>
      <c r="HMG39" s="42"/>
      <c r="HMH39" s="42"/>
      <c r="HMI39" s="42"/>
      <c r="HMJ39" s="42"/>
      <c r="HMK39" s="42"/>
      <c r="HML39" s="42"/>
      <c r="HMM39" s="42"/>
      <c r="HMN39" s="42"/>
      <c r="HMO39" s="42"/>
      <c r="HMP39" s="42"/>
      <c r="HMQ39" s="42"/>
      <c r="HMR39" s="42"/>
      <c r="HMS39" s="42"/>
      <c r="HMT39" s="42"/>
      <c r="HMU39" s="42"/>
      <c r="HMV39" s="42"/>
      <c r="HMW39" s="42"/>
      <c r="HMX39" s="42"/>
      <c r="HMY39" s="42"/>
      <c r="HMZ39" s="42"/>
      <c r="HNA39" s="42"/>
      <c r="HNB39" s="42"/>
      <c r="HNC39" s="42"/>
      <c r="HND39" s="42"/>
      <c r="HNE39" s="42"/>
      <c r="HNF39" s="42"/>
      <c r="HNG39" s="42"/>
      <c r="HNH39" s="42"/>
      <c r="HNI39" s="42"/>
      <c r="HNJ39" s="42"/>
      <c r="HNK39" s="42"/>
      <c r="HNL39" s="42"/>
      <c r="HNM39" s="42"/>
      <c r="HNN39" s="42"/>
      <c r="HNO39" s="42"/>
      <c r="HNP39" s="42"/>
      <c r="HNQ39" s="42"/>
      <c r="HNR39" s="42"/>
      <c r="HNS39" s="42"/>
      <c r="HNT39" s="42"/>
      <c r="HNU39" s="42"/>
      <c r="HNV39" s="42"/>
      <c r="HNW39" s="42"/>
      <c r="HNX39" s="42"/>
      <c r="HNY39" s="42"/>
      <c r="HNZ39" s="42"/>
      <c r="HOA39" s="42"/>
      <c r="HOB39" s="42"/>
      <c r="HOC39" s="42"/>
      <c r="HOD39" s="42"/>
      <c r="HOE39" s="42"/>
      <c r="HOF39" s="42"/>
      <c r="HOG39" s="42"/>
      <c r="HOH39" s="42"/>
      <c r="HOI39" s="42"/>
      <c r="HOJ39" s="42"/>
      <c r="HOK39" s="42"/>
      <c r="HOL39" s="42"/>
      <c r="HOM39" s="42"/>
      <c r="HON39" s="42"/>
      <c r="HOO39" s="42"/>
      <c r="HOP39" s="42"/>
      <c r="HOQ39" s="42"/>
      <c r="HOR39" s="42"/>
      <c r="HOS39" s="42"/>
      <c r="HOT39" s="42"/>
      <c r="HOU39" s="42"/>
      <c r="HOV39" s="42"/>
      <c r="HOW39" s="42"/>
      <c r="HOX39" s="42"/>
      <c r="HOY39" s="42"/>
      <c r="HOZ39" s="42"/>
      <c r="HPA39" s="42"/>
      <c r="HPB39" s="42"/>
      <c r="HPC39" s="42"/>
      <c r="HPD39" s="42"/>
      <c r="HPE39" s="42"/>
      <c r="HPF39" s="42"/>
      <c r="HPG39" s="42"/>
      <c r="HPH39" s="42"/>
      <c r="HPI39" s="42"/>
      <c r="HPJ39" s="42"/>
      <c r="HPK39" s="42"/>
      <c r="HPL39" s="42"/>
      <c r="HPM39" s="42"/>
      <c r="HPN39" s="42"/>
      <c r="HPO39" s="42"/>
      <c r="HPP39" s="42"/>
      <c r="HPQ39" s="42"/>
      <c r="HPR39" s="42"/>
      <c r="HPS39" s="42"/>
      <c r="HPT39" s="42"/>
      <c r="HPU39" s="42"/>
      <c r="HPV39" s="42"/>
      <c r="HPW39" s="42"/>
      <c r="HPX39" s="42"/>
      <c r="HPY39" s="42"/>
      <c r="HPZ39" s="42"/>
      <c r="HQA39" s="42"/>
      <c r="HQB39" s="42"/>
      <c r="HQC39" s="42"/>
      <c r="HQD39" s="42"/>
      <c r="HQE39" s="42"/>
      <c r="HQF39" s="42"/>
      <c r="HQG39" s="42"/>
      <c r="HQH39" s="42"/>
      <c r="HQI39" s="42"/>
      <c r="HQJ39" s="42"/>
      <c r="HQK39" s="42"/>
      <c r="HQL39" s="42"/>
      <c r="HQM39" s="42"/>
      <c r="HQN39" s="42"/>
      <c r="HQO39" s="42"/>
      <c r="HQP39" s="42"/>
      <c r="HQQ39" s="42"/>
      <c r="HQR39" s="42"/>
      <c r="HQS39" s="42"/>
      <c r="HQT39" s="42"/>
      <c r="HQU39" s="42"/>
      <c r="HQV39" s="42"/>
      <c r="HQW39" s="42"/>
      <c r="HQX39" s="42"/>
      <c r="HQY39" s="42"/>
      <c r="HQZ39" s="42"/>
      <c r="HRA39" s="42"/>
      <c r="HRB39" s="42"/>
      <c r="HRC39" s="42"/>
      <c r="HRD39" s="42"/>
      <c r="HRE39" s="42"/>
      <c r="HRF39" s="42"/>
      <c r="HRG39" s="42"/>
      <c r="HRH39" s="42"/>
      <c r="HRI39" s="42"/>
      <c r="HRJ39" s="42"/>
      <c r="HRK39" s="42"/>
      <c r="HRL39" s="42"/>
      <c r="HRM39" s="42"/>
      <c r="HRN39" s="42"/>
      <c r="HRO39" s="42"/>
      <c r="HRP39" s="42"/>
      <c r="HRQ39" s="42"/>
      <c r="HRR39" s="42"/>
      <c r="HRS39" s="42"/>
      <c r="HRT39" s="42"/>
      <c r="HRU39" s="42"/>
      <c r="HRV39" s="42"/>
      <c r="HRW39" s="42"/>
      <c r="HRX39" s="42"/>
      <c r="HRY39" s="42"/>
      <c r="HRZ39" s="42"/>
      <c r="HSA39" s="42"/>
      <c r="HSB39" s="42"/>
      <c r="HSC39" s="42"/>
      <c r="HSD39" s="42"/>
      <c r="HSE39" s="42"/>
      <c r="HSF39" s="42"/>
      <c r="HSG39" s="42"/>
      <c r="HSH39" s="42"/>
      <c r="HSI39" s="42"/>
      <c r="HSJ39" s="42"/>
      <c r="HSK39" s="42"/>
      <c r="HSL39" s="42"/>
      <c r="HSM39" s="42"/>
      <c r="HSN39" s="42"/>
      <c r="HSO39" s="42"/>
      <c r="HSP39" s="42"/>
      <c r="HSQ39" s="42"/>
      <c r="HSR39" s="42"/>
      <c r="HSS39" s="42"/>
      <c r="HST39" s="42"/>
      <c r="HSU39" s="42"/>
      <c r="HSV39" s="42"/>
      <c r="HSW39" s="42"/>
      <c r="HSX39" s="42"/>
      <c r="HSY39" s="42"/>
      <c r="HSZ39" s="42"/>
      <c r="HTA39" s="42"/>
      <c r="HTB39" s="42"/>
      <c r="HTC39" s="42"/>
      <c r="HTD39" s="42"/>
      <c r="HTE39" s="42"/>
      <c r="HTF39" s="42"/>
      <c r="HTG39" s="42"/>
      <c r="HTH39" s="42"/>
      <c r="HTI39" s="42"/>
      <c r="HTJ39" s="42"/>
      <c r="HTK39" s="42"/>
      <c r="HTL39" s="42"/>
      <c r="HTM39" s="42"/>
      <c r="HTN39" s="42"/>
      <c r="HTO39" s="42"/>
      <c r="HTP39" s="42"/>
      <c r="HTQ39" s="42"/>
      <c r="HTR39" s="42"/>
      <c r="HTS39" s="42"/>
      <c r="HTT39" s="42"/>
      <c r="HTU39" s="42"/>
      <c r="HTV39" s="42"/>
      <c r="HTW39" s="42"/>
      <c r="HTX39" s="42"/>
      <c r="HTY39" s="42"/>
      <c r="HTZ39" s="42"/>
      <c r="HUA39" s="42"/>
      <c r="HUB39" s="42"/>
      <c r="HUC39" s="42"/>
      <c r="HUD39" s="42"/>
      <c r="HUE39" s="42"/>
      <c r="HUF39" s="42"/>
      <c r="HUG39" s="42"/>
      <c r="HUH39" s="42"/>
      <c r="HUI39" s="42"/>
      <c r="HUJ39" s="42"/>
      <c r="HUK39" s="42"/>
      <c r="HUL39" s="42"/>
      <c r="HUM39" s="42"/>
      <c r="HUN39" s="42"/>
      <c r="HUO39" s="42"/>
      <c r="HUP39" s="42"/>
      <c r="HUQ39" s="42"/>
      <c r="HUR39" s="42"/>
      <c r="HUS39" s="42"/>
      <c r="HUT39" s="42"/>
      <c r="HUU39" s="42"/>
      <c r="HUV39" s="42"/>
      <c r="HUW39" s="42"/>
      <c r="HUX39" s="42"/>
      <c r="HUY39" s="42"/>
      <c r="HUZ39" s="42"/>
      <c r="HVA39" s="42"/>
      <c r="HVB39" s="42"/>
      <c r="HVC39" s="42"/>
      <c r="HVD39" s="42"/>
      <c r="HVE39" s="42"/>
      <c r="HVF39" s="42"/>
      <c r="HVG39" s="42"/>
      <c r="HVH39" s="42"/>
      <c r="HVI39" s="42"/>
      <c r="HVJ39" s="42"/>
      <c r="HVK39" s="42"/>
      <c r="HVL39" s="42"/>
      <c r="HVM39" s="42"/>
      <c r="HVN39" s="42"/>
      <c r="HVO39" s="42"/>
      <c r="HVP39" s="42"/>
      <c r="HVQ39" s="42"/>
      <c r="HVR39" s="42"/>
      <c r="HVS39" s="42"/>
      <c r="HVT39" s="42"/>
      <c r="HVU39" s="42"/>
      <c r="HVV39" s="42"/>
      <c r="HVW39" s="42"/>
      <c r="HVX39" s="42"/>
      <c r="HVY39" s="42"/>
      <c r="HVZ39" s="42"/>
      <c r="HWA39" s="42"/>
      <c r="HWB39" s="42"/>
      <c r="HWC39" s="42"/>
      <c r="HWD39" s="42"/>
      <c r="HWE39" s="42"/>
      <c r="HWF39" s="42"/>
      <c r="HWG39" s="42"/>
      <c r="HWH39" s="42"/>
      <c r="HWI39" s="42"/>
      <c r="HWJ39" s="42"/>
      <c r="HWK39" s="42"/>
      <c r="HWL39" s="42"/>
      <c r="HWM39" s="42"/>
      <c r="HWN39" s="42"/>
      <c r="HWO39" s="42"/>
      <c r="HWP39" s="42"/>
      <c r="HWQ39" s="42"/>
      <c r="HWR39" s="42"/>
      <c r="HWS39" s="42"/>
      <c r="HWT39" s="42"/>
      <c r="HWU39" s="42"/>
      <c r="HWV39" s="42"/>
      <c r="HWW39" s="42"/>
      <c r="HWX39" s="42"/>
      <c r="HWY39" s="42"/>
      <c r="HWZ39" s="42"/>
      <c r="HXA39" s="42"/>
      <c r="HXB39" s="42"/>
      <c r="HXC39" s="42"/>
      <c r="HXD39" s="42"/>
      <c r="HXE39" s="42"/>
      <c r="HXF39" s="42"/>
      <c r="HXG39" s="42"/>
      <c r="HXH39" s="42"/>
      <c r="HXI39" s="42"/>
      <c r="HXJ39" s="42"/>
      <c r="HXK39" s="42"/>
      <c r="HXL39" s="42"/>
      <c r="HXM39" s="42"/>
      <c r="HXN39" s="42"/>
      <c r="HXO39" s="42"/>
      <c r="HXP39" s="42"/>
      <c r="HXQ39" s="42"/>
      <c r="HXR39" s="42"/>
      <c r="HXS39" s="42"/>
      <c r="HXT39" s="42"/>
      <c r="HXU39" s="42"/>
      <c r="HXV39" s="42"/>
      <c r="HXW39" s="42"/>
      <c r="HXX39" s="42"/>
      <c r="HXY39" s="42"/>
      <c r="HXZ39" s="42"/>
      <c r="HYA39" s="42"/>
      <c r="HYB39" s="42"/>
      <c r="HYC39" s="42"/>
      <c r="HYD39" s="42"/>
      <c r="HYE39" s="42"/>
      <c r="HYF39" s="42"/>
      <c r="HYG39" s="42"/>
      <c r="HYH39" s="42"/>
      <c r="HYI39" s="42"/>
      <c r="HYJ39" s="42"/>
      <c r="HYK39" s="42"/>
      <c r="HYL39" s="42"/>
      <c r="HYM39" s="42"/>
      <c r="HYN39" s="42"/>
      <c r="HYO39" s="42"/>
      <c r="HYP39" s="42"/>
      <c r="HYQ39" s="42"/>
      <c r="HYR39" s="42"/>
      <c r="HYS39" s="42"/>
      <c r="HYT39" s="42"/>
      <c r="HYU39" s="42"/>
      <c r="HYV39" s="42"/>
      <c r="HYW39" s="42"/>
      <c r="HYX39" s="42"/>
      <c r="HYY39" s="42"/>
      <c r="HYZ39" s="42"/>
      <c r="HZA39" s="42"/>
      <c r="HZB39" s="42"/>
      <c r="HZC39" s="42"/>
      <c r="HZD39" s="42"/>
      <c r="HZE39" s="42"/>
      <c r="HZF39" s="42"/>
      <c r="HZG39" s="42"/>
      <c r="HZH39" s="42"/>
      <c r="HZI39" s="42"/>
      <c r="HZJ39" s="42"/>
      <c r="HZK39" s="42"/>
      <c r="HZL39" s="42"/>
      <c r="HZM39" s="42"/>
      <c r="HZN39" s="42"/>
      <c r="HZO39" s="42"/>
      <c r="HZP39" s="42"/>
      <c r="HZQ39" s="42"/>
      <c r="HZR39" s="42"/>
      <c r="HZS39" s="42"/>
      <c r="HZT39" s="42"/>
      <c r="HZU39" s="42"/>
      <c r="HZV39" s="42"/>
      <c r="HZW39" s="42"/>
      <c r="HZX39" s="42"/>
      <c r="HZY39" s="42"/>
      <c r="HZZ39" s="42"/>
      <c r="IAA39" s="42"/>
      <c r="IAB39" s="42"/>
      <c r="IAC39" s="42"/>
      <c r="IAD39" s="42"/>
      <c r="IAE39" s="42"/>
      <c r="IAF39" s="42"/>
      <c r="IAG39" s="42"/>
      <c r="IAH39" s="42"/>
      <c r="IAI39" s="42"/>
      <c r="IAJ39" s="42"/>
      <c r="IAK39" s="42"/>
      <c r="IAL39" s="42"/>
      <c r="IAM39" s="42"/>
      <c r="IAN39" s="42"/>
      <c r="IAO39" s="42"/>
      <c r="IAP39" s="42"/>
      <c r="IAQ39" s="42"/>
      <c r="IAR39" s="42"/>
      <c r="IAS39" s="42"/>
      <c r="IAT39" s="42"/>
      <c r="IAU39" s="42"/>
      <c r="IAV39" s="42"/>
      <c r="IAW39" s="42"/>
      <c r="IAX39" s="42"/>
      <c r="IAY39" s="42"/>
      <c r="IAZ39" s="42"/>
      <c r="IBA39" s="42"/>
      <c r="IBB39" s="42"/>
      <c r="IBC39" s="42"/>
      <c r="IBD39" s="42"/>
      <c r="IBE39" s="42"/>
      <c r="IBF39" s="42"/>
      <c r="IBG39" s="42"/>
      <c r="IBH39" s="42"/>
      <c r="IBI39" s="42"/>
      <c r="IBJ39" s="42"/>
      <c r="IBK39" s="42"/>
      <c r="IBL39" s="42"/>
      <c r="IBM39" s="42"/>
      <c r="IBN39" s="42"/>
      <c r="IBO39" s="42"/>
      <c r="IBP39" s="42"/>
      <c r="IBQ39" s="42"/>
      <c r="IBR39" s="42"/>
      <c r="IBS39" s="42"/>
      <c r="IBT39" s="42"/>
      <c r="IBU39" s="42"/>
      <c r="IBV39" s="42"/>
      <c r="IBW39" s="42"/>
      <c r="IBX39" s="42"/>
      <c r="IBY39" s="42"/>
      <c r="IBZ39" s="42"/>
      <c r="ICA39" s="42"/>
      <c r="ICB39" s="42"/>
      <c r="ICC39" s="42"/>
      <c r="ICD39" s="42"/>
      <c r="ICE39" s="42"/>
      <c r="ICF39" s="42"/>
      <c r="ICG39" s="42"/>
      <c r="ICH39" s="42"/>
      <c r="ICI39" s="42"/>
      <c r="ICJ39" s="42"/>
      <c r="ICK39" s="42"/>
      <c r="ICL39" s="42"/>
      <c r="ICM39" s="42"/>
      <c r="ICN39" s="42"/>
      <c r="ICO39" s="42"/>
      <c r="ICP39" s="42"/>
      <c r="ICQ39" s="42"/>
      <c r="ICR39" s="42"/>
      <c r="ICS39" s="42"/>
      <c r="ICT39" s="42"/>
      <c r="ICU39" s="42"/>
      <c r="ICV39" s="42"/>
      <c r="ICW39" s="42"/>
      <c r="ICX39" s="42"/>
      <c r="ICY39" s="42"/>
      <c r="ICZ39" s="42"/>
      <c r="IDA39" s="42"/>
      <c r="IDB39" s="42"/>
      <c r="IDC39" s="42"/>
      <c r="IDD39" s="42"/>
      <c r="IDE39" s="42"/>
      <c r="IDF39" s="42"/>
      <c r="IDG39" s="42"/>
      <c r="IDH39" s="42"/>
      <c r="IDI39" s="42"/>
      <c r="IDJ39" s="42"/>
      <c r="IDK39" s="42"/>
      <c r="IDL39" s="42"/>
      <c r="IDM39" s="42"/>
      <c r="IDN39" s="42"/>
      <c r="IDO39" s="42"/>
      <c r="IDP39" s="42"/>
      <c r="IDQ39" s="42"/>
      <c r="IDR39" s="42"/>
      <c r="IDS39" s="42"/>
      <c r="IDT39" s="42"/>
      <c r="IDU39" s="42"/>
      <c r="IDV39" s="42"/>
      <c r="IDW39" s="42"/>
      <c r="IDX39" s="42"/>
      <c r="IDY39" s="42"/>
      <c r="IDZ39" s="42"/>
      <c r="IEA39" s="42"/>
      <c r="IEB39" s="42"/>
      <c r="IEC39" s="42"/>
      <c r="IED39" s="42"/>
      <c r="IEE39" s="42"/>
      <c r="IEF39" s="42"/>
      <c r="IEG39" s="42"/>
      <c r="IEH39" s="42"/>
      <c r="IEI39" s="42"/>
      <c r="IEJ39" s="42"/>
      <c r="IEK39" s="42"/>
      <c r="IEL39" s="42"/>
      <c r="IEM39" s="42"/>
      <c r="IEN39" s="42"/>
      <c r="IEO39" s="42"/>
      <c r="IEP39" s="42"/>
      <c r="IEQ39" s="42"/>
      <c r="IER39" s="42"/>
      <c r="IES39" s="42"/>
      <c r="IET39" s="42"/>
      <c r="IEU39" s="42"/>
      <c r="IEV39" s="42"/>
      <c r="IEW39" s="42"/>
      <c r="IEX39" s="42"/>
      <c r="IEY39" s="42"/>
      <c r="IEZ39" s="42"/>
      <c r="IFA39" s="42"/>
      <c r="IFB39" s="42"/>
      <c r="IFC39" s="42"/>
      <c r="IFD39" s="42"/>
      <c r="IFE39" s="42"/>
      <c r="IFF39" s="42"/>
      <c r="IFG39" s="42"/>
      <c r="IFH39" s="42"/>
      <c r="IFI39" s="42"/>
      <c r="IFJ39" s="42"/>
      <c r="IFK39" s="42"/>
      <c r="IFL39" s="42"/>
      <c r="IFM39" s="42"/>
      <c r="IFN39" s="42"/>
      <c r="IFO39" s="42"/>
      <c r="IFP39" s="42"/>
      <c r="IFQ39" s="42"/>
      <c r="IFR39" s="42"/>
      <c r="IFS39" s="42"/>
      <c r="IFT39" s="42"/>
      <c r="IFU39" s="42"/>
      <c r="IFV39" s="42"/>
      <c r="IFW39" s="42"/>
      <c r="IFX39" s="42"/>
      <c r="IFY39" s="42"/>
      <c r="IFZ39" s="42"/>
      <c r="IGA39" s="42"/>
      <c r="IGB39" s="42"/>
      <c r="IGC39" s="42"/>
      <c r="IGD39" s="42"/>
      <c r="IGE39" s="42"/>
      <c r="IGF39" s="42"/>
      <c r="IGG39" s="42"/>
      <c r="IGH39" s="42"/>
      <c r="IGI39" s="42"/>
      <c r="IGJ39" s="42"/>
      <c r="IGK39" s="42"/>
      <c r="IGL39" s="42"/>
      <c r="IGM39" s="42"/>
      <c r="IGN39" s="42"/>
      <c r="IGO39" s="42"/>
      <c r="IGP39" s="42"/>
      <c r="IGQ39" s="42"/>
      <c r="IGR39" s="42"/>
      <c r="IGS39" s="42"/>
      <c r="IGT39" s="42"/>
      <c r="IGU39" s="42"/>
      <c r="IGV39" s="42"/>
      <c r="IGW39" s="42"/>
      <c r="IGX39" s="42"/>
      <c r="IGY39" s="42"/>
      <c r="IGZ39" s="42"/>
      <c r="IHA39" s="42"/>
      <c r="IHB39" s="42"/>
      <c r="IHC39" s="42"/>
      <c r="IHD39" s="42"/>
      <c r="IHE39" s="42"/>
      <c r="IHF39" s="42"/>
      <c r="IHG39" s="42"/>
      <c r="IHH39" s="42"/>
      <c r="IHI39" s="42"/>
      <c r="IHJ39" s="42"/>
      <c r="IHK39" s="42"/>
      <c r="IHL39" s="42"/>
      <c r="IHM39" s="42"/>
      <c r="IHN39" s="42"/>
      <c r="IHO39" s="42"/>
      <c r="IHP39" s="42"/>
      <c r="IHQ39" s="42"/>
      <c r="IHR39" s="42"/>
      <c r="IHS39" s="42"/>
      <c r="IHT39" s="42"/>
      <c r="IHU39" s="42"/>
      <c r="IHV39" s="42"/>
      <c r="IHW39" s="42"/>
      <c r="IHX39" s="42"/>
      <c r="IHY39" s="42"/>
      <c r="IHZ39" s="42"/>
      <c r="IIA39" s="42"/>
      <c r="IIB39" s="42"/>
      <c r="IIC39" s="42"/>
      <c r="IID39" s="42"/>
      <c r="IIE39" s="42"/>
      <c r="IIF39" s="42"/>
      <c r="IIG39" s="42"/>
      <c r="IIH39" s="42"/>
      <c r="III39" s="42"/>
      <c r="IIJ39" s="42"/>
      <c r="IIK39" s="42"/>
      <c r="IIL39" s="42"/>
      <c r="IIM39" s="42"/>
      <c r="IIN39" s="42"/>
      <c r="IIO39" s="42"/>
      <c r="IIP39" s="42"/>
      <c r="IIQ39" s="42"/>
      <c r="IIR39" s="42"/>
      <c r="IIS39" s="42"/>
      <c r="IIT39" s="42"/>
      <c r="IIU39" s="42"/>
      <c r="IIV39" s="42"/>
      <c r="IIW39" s="42"/>
      <c r="IIX39" s="42"/>
      <c r="IIY39" s="42"/>
      <c r="IIZ39" s="42"/>
      <c r="IJA39" s="42"/>
      <c r="IJB39" s="42"/>
      <c r="IJC39" s="42"/>
      <c r="IJD39" s="42"/>
      <c r="IJE39" s="42"/>
      <c r="IJF39" s="42"/>
      <c r="IJG39" s="42"/>
      <c r="IJH39" s="42"/>
      <c r="IJI39" s="42"/>
      <c r="IJJ39" s="42"/>
      <c r="IJK39" s="42"/>
      <c r="IJL39" s="42"/>
      <c r="IJM39" s="42"/>
      <c r="IJN39" s="42"/>
      <c r="IJO39" s="42"/>
      <c r="IJP39" s="42"/>
      <c r="IJQ39" s="42"/>
      <c r="IJR39" s="42"/>
      <c r="IJS39" s="42"/>
      <c r="IJT39" s="42"/>
      <c r="IJU39" s="42"/>
      <c r="IJV39" s="42"/>
      <c r="IJW39" s="42"/>
      <c r="IJX39" s="42"/>
      <c r="IJY39" s="42"/>
      <c r="IJZ39" s="42"/>
      <c r="IKA39" s="42"/>
      <c r="IKB39" s="42"/>
      <c r="IKC39" s="42"/>
      <c r="IKD39" s="42"/>
      <c r="IKE39" s="42"/>
      <c r="IKF39" s="42"/>
      <c r="IKG39" s="42"/>
      <c r="IKH39" s="42"/>
      <c r="IKI39" s="42"/>
      <c r="IKJ39" s="42"/>
      <c r="IKK39" s="42"/>
      <c r="IKL39" s="42"/>
      <c r="IKM39" s="42"/>
      <c r="IKN39" s="42"/>
      <c r="IKO39" s="42"/>
      <c r="IKP39" s="42"/>
      <c r="IKQ39" s="42"/>
      <c r="IKR39" s="42"/>
      <c r="IKS39" s="42"/>
      <c r="IKT39" s="42"/>
      <c r="IKU39" s="42"/>
      <c r="IKV39" s="42"/>
      <c r="IKW39" s="42"/>
      <c r="IKX39" s="42"/>
      <c r="IKY39" s="42"/>
      <c r="IKZ39" s="42"/>
      <c r="ILA39" s="42"/>
      <c r="ILB39" s="42"/>
      <c r="ILC39" s="42"/>
      <c r="ILD39" s="42"/>
      <c r="ILE39" s="42"/>
      <c r="ILF39" s="42"/>
      <c r="ILG39" s="42"/>
      <c r="ILH39" s="42"/>
      <c r="ILI39" s="42"/>
      <c r="ILJ39" s="42"/>
      <c r="ILK39" s="42"/>
      <c r="ILL39" s="42"/>
      <c r="ILM39" s="42"/>
      <c r="ILN39" s="42"/>
      <c r="ILO39" s="42"/>
      <c r="ILP39" s="42"/>
      <c r="ILQ39" s="42"/>
      <c r="ILR39" s="42"/>
      <c r="ILS39" s="42"/>
      <c r="ILT39" s="42"/>
      <c r="ILU39" s="42"/>
      <c r="ILV39" s="42"/>
      <c r="ILW39" s="42"/>
      <c r="ILX39" s="42"/>
      <c r="ILY39" s="42"/>
      <c r="ILZ39" s="42"/>
      <c r="IMA39" s="42"/>
      <c r="IMB39" s="42"/>
      <c r="IMC39" s="42"/>
      <c r="IMD39" s="42"/>
      <c r="IME39" s="42"/>
      <c r="IMF39" s="42"/>
      <c r="IMG39" s="42"/>
      <c r="IMH39" s="42"/>
      <c r="IMI39" s="42"/>
      <c r="IMJ39" s="42"/>
      <c r="IMK39" s="42"/>
      <c r="IML39" s="42"/>
      <c r="IMM39" s="42"/>
      <c r="IMN39" s="42"/>
      <c r="IMO39" s="42"/>
      <c r="IMP39" s="42"/>
      <c r="IMQ39" s="42"/>
      <c r="IMR39" s="42"/>
      <c r="IMS39" s="42"/>
      <c r="IMT39" s="42"/>
      <c r="IMU39" s="42"/>
      <c r="IMV39" s="42"/>
      <c r="IMW39" s="42"/>
      <c r="IMX39" s="42"/>
      <c r="IMY39" s="42"/>
      <c r="IMZ39" s="42"/>
      <c r="INA39" s="42"/>
      <c r="INB39" s="42"/>
      <c r="INC39" s="42"/>
      <c r="IND39" s="42"/>
      <c r="INE39" s="42"/>
      <c r="INF39" s="42"/>
      <c r="ING39" s="42"/>
      <c r="INH39" s="42"/>
      <c r="INI39" s="42"/>
      <c r="INJ39" s="42"/>
      <c r="INK39" s="42"/>
      <c r="INL39" s="42"/>
      <c r="INM39" s="42"/>
      <c r="INN39" s="42"/>
      <c r="INO39" s="42"/>
      <c r="INP39" s="42"/>
      <c r="INQ39" s="42"/>
      <c r="INR39" s="42"/>
      <c r="INS39" s="42"/>
      <c r="INT39" s="42"/>
      <c r="INU39" s="42"/>
      <c r="INV39" s="42"/>
      <c r="INW39" s="42"/>
      <c r="INX39" s="42"/>
      <c r="INY39" s="42"/>
      <c r="INZ39" s="42"/>
      <c r="IOA39" s="42"/>
      <c r="IOB39" s="42"/>
      <c r="IOC39" s="42"/>
      <c r="IOD39" s="42"/>
      <c r="IOE39" s="42"/>
      <c r="IOF39" s="42"/>
      <c r="IOG39" s="42"/>
      <c r="IOH39" s="42"/>
      <c r="IOI39" s="42"/>
      <c r="IOJ39" s="42"/>
      <c r="IOK39" s="42"/>
      <c r="IOL39" s="42"/>
      <c r="IOM39" s="42"/>
      <c r="ION39" s="42"/>
      <c r="IOO39" s="42"/>
      <c r="IOP39" s="42"/>
      <c r="IOQ39" s="42"/>
      <c r="IOR39" s="42"/>
      <c r="IOS39" s="42"/>
      <c r="IOT39" s="42"/>
      <c r="IOU39" s="42"/>
      <c r="IOV39" s="42"/>
      <c r="IOW39" s="42"/>
      <c r="IOX39" s="42"/>
      <c r="IOY39" s="42"/>
      <c r="IOZ39" s="42"/>
      <c r="IPA39" s="42"/>
      <c r="IPB39" s="42"/>
      <c r="IPC39" s="42"/>
      <c r="IPD39" s="42"/>
      <c r="IPE39" s="42"/>
      <c r="IPF39" s="42"/>
      <c r="IPG39" s="42"/>
      <c r="IPH39" s="42"/>
      <c r="IPI39" s="42"/>
      <c r="IPJ39" s="42"/>
      <c r="IPK39" s="42"/>
      <c r="IPL39" s="42"/>
      <c r="IPM39" s="42"/>
      <c r="IPN39" s="42"/>
      <c r="IPO39" s="42"/>
      <c r="IPP39" s="42"/>
      <c r="IPQ39" s="42"/>
      <c r="IPR39" s="42"/>
      <c r="IPS39" s="42"/>
      <c r="IPT39" s="42"/>
      <c r="IPU39" s="42"/>
      <c r="IPV39" s="42"/>
      <c r="IPW39" s="42"/>
      <c r="IPX39" s="42"/>
      <c r="IPY39" s="42"/>
      <c r="IPZ39" s="42"/>
      <c r="IQA39" s="42"/>
      <c r="IQB39" s="42"/>
      <c r="IQC39" s="42"/>
      <c r="IQD39" s="42"/>
      <c r="IQE39" s="42"/>
      <c r="IQF39" s="42"/>
      <c r="IQG39" s="42"/>
      <c r="IQH39" s="42"/>
      <c r="IQI39" s="42"/>
      <c r="IQJ39" s="42"/>
      <c r="IQK39" s="42"/>
      <c r="IQL39" s="42"/>
      <c r="IQM39" s="42"/>
      <c r="IQN39" s="42"/>
      <c r="IQO39" s="42"/>
      <c r="IQP39" s="42"/>
      <c r="IQQ39" s="42"/>
      <c r="IQR39" s="42"/>
      <c r="IQS39" s="42"/>
      <c r="IQT39" s="42"/>
      <c r="IQU39" s="42"/>
      <c r="IQV39" s="42"/>
      <c r="IQW39" s="42"/>
      <c r="IQX39" s="42"/>
      <c r="IQY39" s="42"/>
      <c r="IQZ39" s="42"/>
      <c r="IRA39" s="42"/>
      <c r="IRB39" s="42"/>
      <c r="IRC39" s="42"/>
      <c r="IRD39" s="42"/>
      <c r="IRE39" s="42"/>
      <c r="IRF39" s="42"/>
      <c r="IRG39" s="42"/>
      <c r="IRH39" s="42"/>
      <c r="IRI39" s="42"/>
      <c r="IRJ39" s="42"/>
      <c r="IRK39" s="42"/>
      <c r="IRL39" s="42"/>
      <c r="IRM39" s="42"/>
      <c r="IRN39" s="42"/>
      <c r="IRO39" s="42"/>
      <c r="IRP39" s="42"/>
      <c r="IRQ39" s="42"/>
      <c r="IRR39" s="42"/>
      <c r="IRS39" s="42"/>
      <c r="IRT39" s="42"/>
      <c r="IRU39" s="42"/>
      <c r="IRV39" s="42"/>
      <c r="IRW39" s="42"/>
      <c r="IRX39" s="42"/>
      <c r="IRY39" s="42"/>
      <c r="IRZ39" s="42"/>
      <c r="ISA39" s="42"/>
      <c r="ISB39" s="42"/>
      <c r="ISC39" s="42"/>
      <c r="ISD39" s="42"/>
      <c r="ISE39" s="42"/>
      <c r="ISF39" s="42"/>
      <c r="ISG39" s="42"/>
      <c r="ISH39" s="42"/>
      <c r="ISI39" s="42"/>
      <c r="ISJ39" s="42"/>
      <c r="ISK39" s="42"/>
      <c r="ISL39" s="42"/>
      <c r="ISM39" s="42"/>
      <c r="ISN39" s="42"/>
      <c r="ISO39" s="42"/>
      <c r="ISP39" s="42"/>
      <c r="ISQ39" s="42"/>
      <c r="ISR39" s="42"/>
      <c r="ISS39" s="42"/>
      <c r="IST39" s="42"/>
      <c r="ISU39" s="42"/>
      <c r="ISV39" s="42"/>
      <c r="ISW39" s="42"/>
      <c r="ISX39" s="42"/>
      <c r="ISY39" s="42"/>
      <c r="ISZ39" s="42"/>
      <c r="ITA39" s="42"/>
      <c r="ITB39" s="42"/>
      <c r="ITC39" s="42"/>
      <c r="ITD39" s="42"/>
      <c r="ITE39" s="42"/>
      <c r="ITF39" s="42"/>
      <c r="ITG39" s="42"/>
      <c r="ITH39" s="42"/>
      <c r="ITI39" s="42"/>
      <c r="ITJ39" s="42"/>
      <c r="ITK39" s="42"/>
      <c r="ITL39" s="42"/>
      <c r="ITM39" s="42"/>
      <c r="ITN39" s="42"/>
      <c r="ITO39" s="42"/>
      <c r="ITP39" s="42"/>
      <c r="ITQ39" s="42"/>
      <c r="ITR39" s="42"/>
      <c r="ITS39" s="42"/>
      <c r="ITT39" s="42"/>
      <c r="ITU39" s="42"/>
      <c r="ITV39" s="42"/>
      <c r="ITW39" s="42"/>
      <c r="ITX39" s="42"/>
      <c r="ITY39" s="42"/>
      <c r="ITZ39" s="42"/>
      <c r="IUA39" s="42"/>
      <c r="IUB39" s="42"/>
      <c r="IUC39" s="42"/>
      <c r="IUD39" s="42"/>
      <c r="IUE39" s="42"/>
      <c r="IUF39" s="42"/>
      <c r="IUG39" s="42"/>
      <c r="IUH39" s="42"/>
      <c r="IUI39" s="42"/>
      <c r="IUJ39" s="42"/>
      <c r="IUK39" s="42"/>
      <c r="IUL39" s="42"/>
      <c r="IUM39" s="42"/>
      <c r="IUN39" s="42"/>
      <c r="IUO39" s="42"/>
      <c r="IUP39" s="42"/>
      <c r="IUQ39" s="42"/>
      <c r="IUR39" s="42"/>
      <c r="IUS39" s="42"/>
      <c r="IUT39" s="42"/>
      <c r="IUU39" s="42"/>
      <c r="IUV39" s="42"/>
      <c r="IUW39" s="42"/>
      <c r="IUX39" s="42"/>
      <c r="IUY39" s="42"/>
      <c r="IUZ39" s="42"/>
      <c r="IVA39" s="42"/>
      <c r="IVB39" s="42"/>
      <c r="IVC39" s="42"/>
      <c r="IVD39" s="42"/>
      <c r="IVE39" s="42"/>
      <c r="IVF39" s="42"/>
      <c r="IVG39" s="42"/>
      <c r="IVH39" s="42"/>
      <c r="IVI39" s="42"/>
      <c r="IVJ39" s="42"/>
      <c r="IVK39" s="42"/>
      <c r="IVL39" s="42"/>
      <c r="IVM39" s="42"/>
      <c r="IVN39" s="42"/>
      <c r="IVO39" s="42"/>
      <c r="IVP39" s="42"/>
      <c r="IVQ39" s="42"/>
      <c r="IVR39" s="42"/>
      <c r="IVS39" s="42"/>
      <c r="IVT39" s="42"/>
      <c r="IVU39" s="42"/>
      <c r="IVV39" s="42"/>
      <c r="IVW39" s="42"/>
      <c r="IVX39" s="42"/>
      <c r="IVY39" s="42"/>
      <c r="IVZ39" s="42"/>
      <c r="IWA39" s="42"/>
      <c r="IWB39" s="42"/>
      <c r="IWC39" s="42"/>
      <c r="IWD39" s="42"/>
      <c r="IWE39" s="42"/>
      <c r="IWF39" s="42"/>
      <c r="IWG39" s="42"/>
      <c r="IWH39" s="42"/>
      <c r="IWI39" s="42"/>
      <c r="IWJ39" s="42"/>
      <c r="IWK39" s="42"/>
      <c r="IWL39" s="42"/>
      <c r="IWM39" s="42"/>
      <c r="IWN39" s="42"/>
      <c r="IWO39" s="42"/>
      <c r="IWP39" s="42"/>
      <c r="IWQ39" s="42"/>
      <c r="IWR39" s="42"/>
      <c r="IWS39" s="42"/>
      <c r="IWT39" s="42"/>
      <c r="IWU39" s="42"/>
      <c r="IWV39" s="42"/>
      <c r="IWW39" s="42"/>
      <c r="IWX39" s="42"/>
      <c r="IWY39" s="42"/>
      <c r="IWZ39" s="42"/>
      <c r="IXA39" s="42"/>
      <c r="IXB39" s="42"/>
      <c r="IXC39" s="42"/>
      <c r="IXD39" s="42"/>
      <c r="IXE39" s="42"/>
      <c r="IXF39" s="42"/>
      <c r="IXG39" s="42"/>
      <c r="IXH39" s="42"/>
      <c r="IXI39" s="42"/>
      <c r="IXJ39" s="42"/>
      <c r="IXK39" s="42"/>
      <c r="IXL39" s="42"/>
      <c r="IXM39" s="42"/>
      <c r="IXN39" s="42"/>
      <c r="IXO39" s="42"/>
      <c r="IXP39" s="42"/>
      <c r="IXQ39" s="42"/>
      <c r="IXR39" s="42"/>
      <c r="IXS39" s="42"/>
      <c r="IXT39" s="42"/>
      <c r="IXU39" s="42"/>
      <c r="IXV39" s="42"/>
      <c r="IXW39" s="42"/>
      <c r="IXX39" s="42"/>
      <c r="IXY39" s="42"/>
      <c r="IXZ39" s="42"/>
      <c r="IYA39" s="42"/>
      <c r="IYB39" s="42"/>
      <c r="IYC39" s="42"/>
      <c r="IYD39" s="42"/>
      <c r="IYE39" s="42"/>
      <c r="IYF39" s="42"/>
      <c r="IYG39" s="42"/>
      <c r="IYH39" s="42"/>
      <c r="IYI39" s="42"/>
      <c r="IYJ39" s="42"/>
      <c r="IYK39" s="42"/>
      <c r="IYL39" s="42"/>
      <c r="IYM39" s="42"/>
      <c r="IYN39" s="42"/>
      <c r="IYO39" s="42"/>
      <c r="IYP39" s="42"/>
      <c r="IYQ39" s="42"/>
      <c r="IYR39" s="42"/>
      <c r="IYS39" s="42"/>
      <c r="IYT39" s="42"/>
      <c r="IYU39" s="42"/>
      <c r="IYV39" s="42"/>
      <c r="IYW39" s="42"/>
      <c r="IYX39" s="42"/>
      <c r="IYY39" s="42"/>
      <c r="IYZ39" s="42"/>
      <c r="IZA39" s="42"/>
      <c r="IZB39" s="42"/>
      <c r="IZC39" s="42"/>
      <c r="IZD39" s="42"/>
      <c r="IZE39" s="42"/>
      <c r="IZF39" s="42"/>
      <c r="IZG39" s="42"/>
      <c r="IZH39" s="42"/>
      <c r="IZI39" s="42"/>
      <c r="IZJ39" s="42"/>
      <c r="IZK39" s="42"/>
      <c r="IZL39" s="42"/>
      <c r="IZM39" s="42"/>
      <c r="IZN39" s="42"/>
      <c r="IZO39" s="42"/>
      <c r="IZP39" s="42"/>
      <c r="IZQ39" s="42"/>
      <c r="IZR39" s="42"/>
      <c r="IZS39" s="42"/>
      <c r="IZT39" s="42"/>
      <c r="IZU39" s="42"/>
      <c r="IZV39" s="42"/>
      <c r="IZW39" s="42"/>
      <c r="IZX39" s="42"/>
      <c r="IZY39" s="42"/>
      <c r="IZZ39" s="42"/>
      <c r="JAA39" s="42"/>
      <c r="JAB39" s="42"/>
      <c r="JAC39" s="42"/>
      <c r="JAD39" s="42"/>
      <c r="JAE39" s="42"/>
      <c r="JAF39" s="42"/>
      <c r="JAG39" s="42"/>
      <c r="JAH39" s="42"/>
      <c r="JAI39" s="42"/>
      <c r="JAJ39" s="42"/>
      <c r="JAK39" s="42"/>
      <c r="JAL39" s="42"/>
      <c r="JAM39" s="42"/>
      <c r="JAN39" s="42"/>
      <c r="JAO39" s="42"/>
      <c r="JAP39" s="42"/>
      <c r="JAQ39" s="42"/>
      <c r="JAR39" s="42"/>
      <c r="JAS39" s="42"/>
      <c r="JAT39" s="42"/>
      <c r="JAU39" s="42"/>
      <c r="JAV39" s="42"/>
      <c r="JAW39" s="42"/>
      <c r="JAX39" s="42"/>
      <c r="JAY39" s="42"/>
      <c r="JAZ39" s="42"/>
      <c r="JBA39" s="42"/>
      <c r="JBB39" s="42"/>
      <c r="JBC39" s="42"/>
      <c r="JBD39" s="42"/>
      <c r="JBE39" s="42"/>
      <c r="JBF39" s="42"/>
      <c r="JBG39" s="42"/>
      <c r="JBH39" s="42"/>
      <c r="JBI39" s="42"/>
      <c r="JBJ39" s="42"/>
      <c r="JBK39" s="42"/>
      <c r="JBL39" s="42"/>
      <c r="JBM39" s="42"/>
      <c r="JBN39" s="42"/>
      <c r="JBO39" s="42"/>
      <c r="JBP39" s="42"/>
      <c r="JBQ39" s="42"/>
      <c r="JBR39" s="42"/>
      <c r="JBS39" s="42"/>
      <c r="JBT39" s="42"/>
      <c r="JBU39" s="42"/>
      <c r="JBV39" s="42"/>
      <c r="JBW39" s="42"/>
      <c r="JBX39" s="42"/>
      <c r="JBY39" s="42"/>
      <c r="JBZ39" s="42"/>
      <c r="JCA39" s="42"/>
      <c r="JCB39" s="42"/>
      <c r="JCC39" s="42"/>
      <c r="JCD39" s="42"/>
      <c r="JCE39" s="42"/>
      <c r="JCF39" s="42"/>
      <c r="JCG39" s="42"/>
      <c r="JCH39" s="42"/>
      <c r="JCI39" s="42"/>
      <c r="JCJ39" s="42"/>
      <c r="JCK39" s="42"/>
      <c r="JCL39" s="42"/>
      <c r="JCM39" s="42"/>
      <c r="JCN39" s="42"/>
      <c r="JCO39" s="42"/>
      <c r="JCP39" s="42"/>
      <c r="JCQ39" s="42"/>
      <c r="JCR39" s="42"/>
      <c r="JCS39" s="42"/>
      <c r="JCT39" s="42"/>
      <c r="JCU39" s="42"/>
      <c r="JCV39" s="42"/>
      <c r="JCW39" s="42"/>
      <c r="JCX39" s="42"/>
      <c r="JCY39" s="42"/>
      <c r="JCZ39" s="42"/>
      <c r="JDA39" s="42"/>
      <c r="JDB39" s="42"/>
      <c r="JDC39" s="42"/>
      <c r="JDD39" s="42"/>
      <c r="JDE39" s="42"/>
      <c r="JDF39" s="42"/>
      <c r="JDG39" s="42"/>
      <c r="JDH39" s="42"/>
      <c r="JDI39" s="42"/>
      <c r="JDJ39" s="42"/>
      <c r="JDK39" s="42"/>
      <c r="JDL39" s="42"/>
      <c r="JDM39" s="42"/>
      <c r="JDN39" s="42"/>
      <c r="JDO39" s="42"/>
      <c r="JDP39" s="42"/>
      <c r="JDQ39" s="42"/>
      <c r="JDR39" s="42"/>
      <c r="JDS39" s="42"/>
      <c r="JDT39" s="42"/>
      <c r="JDU39" s="42"/>
      <c r="JDV39" s="42"/>
      <c r="JDW39" s="42"/>
      <c r="JDX39" s="42"/>
      <c r="JDY39" s="42"/>
      <c r="JDZ39" s="42"/>
      <c r="JEA39" s="42"/>
      <c r="JEB39" s="42"/>
      <c r="JEC39" s="42"/>
      <c r="JED39" s="42"/>
      <c r="JEE39" s="42"/>
      <c r="JEF39" s="42"/>
      <c r="JEG39" s="42"/>
      <c r="JEH39" s="42"/>
      <c r="JEI39" s="42"/>
      <c r="JEJ39" s="42"/>
      <c r="JEK39" s="42"/>
      <c r="JEL39" s="42"/>
      <c r="JEM39" s="42"/>
      <c r="JEN39" s="42"/>
      <c r="JEO39" s="42"/>
      <c r="JEP39" s="42"/>
      <c r="JEQ39" s="42"/>
      <c r="JER39" s="42"/>
      <c r="JES39" s="42"/>
      <c r="JET39" s="42"/>
      <c r="JEU39" s="42"/>
      <c r="JEV39" s="42"/>
      <c r="JEW39" s="42"/>
      <c r="JEX39" s="42"/>
      <c r="JEY39" s="42"/>
      <c r="JEZ39" s="42"/>
      <c r="JFA39" s="42"/>
      <c r="JFB39" s="42"/>
      <c r="JFC39" s="42"/>
      <c r="JFD39" s="42"/>
      <c r="JFE39" s="42"/>
      <c r="JFF39" s="42"/>
      <c r="JFG39" s="42"/>
      <c r="JFH39" s="42"/>
      <c r="JFI39" s="42"/>
      <c r="JFJ39" s="42"/>
      <c r="JFK39" s="42"/>
      <c r="JFL39" s="42"/>
      <c r="JFM39" s="42"/>
      <c r="JFN39" s="42"/>
      <c r="JFO39" s="42"/>
      <c r="JFP39" s="42"/>
      <c r="JFQ39" s="42"/>
      <c r="JFR39" s="42"/>
      <c r="JFS39" s="42"/>
      <c r="JFT39" s="42"/>
      <c r="JFU39" s="42"/>
      <c r="JFV39" s="42"/>
      <c r="JFW39" s="42"/>
      <c r="JFX39" s="42"/>
      <c r="JFY39" s="42"/>
      <c r="JFZ39" s="42"/>
      <c r="JGA39" s="42"/>
      <c r="JGB39" s="42"/>
      <c r="JGC39" s="42"/>
      <c r="JGD39" s="42"/>
      <c r="JGE39" s="42"/>
      <c r="JGF39" s="42"/>
      <c r="JGG39" s="42"/>
      <c r="JGH39" s="42"/>
      <c r="JGI39" s="42"/>
      <c r="JGJ39" s="42"/>
      <c r="JGK39" s="42"/>
      <c r="JGL39" s="42"/>
      <c r="JGM39" s="42"/>
      <c r="JGN39" s="42"/>
      <c r="JGO39" s="42"/>
      <c r="JGP39" s="42"/>
      <c r="JGQ39" s="42"/>
      <c r="JGR39" s="42"/>
      <c r="JGS39" s="42"/>
      <c r="JGT39" s="42"/>
      <c r="JGU39" s="42"/>
      <c r="JGV39" s="42"/>
      <c r="JGW39" s="42"/>
      <c r="JGX39" s="42"/>
      <c r="JGY39" s="42"/>
      <c r="JGZ39" s="42"/>
      <c r="JHA39" s="42"/>
      <c r="JHB39" s="42"/>
      <c r="JHC39" s="42"/>
      <c r="JHD39" s="42"/>
      <c r="JHE39" s="42"/>
      <c r="JHF39" s="42"/>
      <c r="JHG39" s="42"/>
      <c r="JHH39" s="42"/>
      <c r="JHI39" s="42"/>
      <c r="JHJ39" s="42"/>
      <c r="JHK39" s="42"/>
      <c r="JHL39" s="42"/>
      <c r="JHM39" s="42"/>
      <c r="JHN39" s="42"/>
      <c r="JHO39" s="42"/>
      <c r="JHP39" s="42"/>
      <c r="JHQ39" s="42"/>
      <c r="JHR39" s="42"/>
      <c r="JHS39" s="42"/>
      <c r="JHT39" s="42"/>
      <c r="JHU39" s="42"/>
      <c r="JHV39" s="42"/>
      <c r="JHW39" s="42"/>
      <c r="JHX39" s="42"/>
      <c r="JHY39" s="42"/>
      <c r="JHZ39" s="42"/>
      <c r="JIA39" s="42"/>
      <c r="JIB39" s="42"/>
      <c r="JIC39" s="42"/>
      <c r="JID39" s="42"/>
      <c r="JIE39" s="42"/>
      <c r="JIF39" s="42"/>
      <c r="JIG39" s="42"/>
      <c r="JIH39" s="42"/>
      <c r="JII39" s="42"/>
      <c r="JIJ39" s="42"/>
      <c r="JIK39" s="42"/>
      <c r="JIL39" s="42"/>
      <c r="JIM39" s="42"/>
      <c r="JIN39" s="42"/>
      <c r="JIO39" s="42"/>
      <c r="JIP39" s="42"/>
      <c r="JIQ39" s="42"/>
      <c r="JIR39" s="42"/>
      <c r="JIS39" s="42"/>
      <c r="JIT39" s="42"/>
      <c r="JIU39" s="42"/>
      <c r="JIV39" s="42"/>
      <c r="JIW39" s="42"/>
      <c r="JIX39" s="42"/>
      <c r="JIY39" s="42"/>
      <c r="JIZ39" s="42"/>
      <c r="JJA39" s="42"/>
      <c r="JJB39" s="42"/>
      <c r="JJC39" s="42"/>
      <c r="JJD39" s="42"/>
      <c r="JJE39" s="42"/>
      <c r="JJF39" s="42"/>
      <c r="JJG39" s="42"/>
      <c r="JJH39" s="42"/>
      <c r="JJI39" s="42"/>
      <c r="JJJ39" s="42"/>
      <c r="JJK39" s="42"/>
      <c r="JJL39" s="42"/>
      <c r="JJM39" s="42"/>
      <c r="JJN39" s="42"/>
      <c r="JJO39" s="42"/>
      <c r="JJP39" s="42"/>
      <c r="JJQ39" s="42"/>
      <c r="JJR39" s="42"/>
      <c r="JJS39" s="42"/>
      <c r="JJT39" s="42"/>
      <c r="JJU39" s="42"/>
      <c r="JJV39" s="42"/>
      <c r="JJW39" s="42"/>
      <c r="JJX39" s="42"/>
      <c r="JJY39" s="42"/>
      <c r="JJZ39" s="42"/>
      <c r="JKA39" s="42"/>
      <c r="JKB39" s="42"/>
      <c r="JKC39" s="42"/>
      <c r="JKD39" s="42"/>
      <c r="JKE39" s="42"/>
      <c r="JKF39" s="42"/>
      <c r="JKG39" s="42"/>
      <c r="JKH39" s="42"/>
      <c r="JKI39" s="42"/>
      <c r="JKJ39" s="42"/>
      <c r="JKK39" s="42"/>
      <c r="JKL39" s="42"/>
      <c r="JKM39" s="42"/>
      <c r="JKN39" s="42"/>
      <c r="JKO39" s="42"/>
      <c r="JKP39" s="42"/>
      <c r="JKQ39" s="42"/>
      <c r="JKR39" s="42"/>
      <c r="JKS39" s="42"/>
      <c r="JKT39" s="42"/>
      <c r="JKU39" s="42"/>
      <c r="JKV39" s="42"/>
      <c r="JKW39" s="42"/>
      <c r="JKX39" s="42"/>
      <c r="JKY39" s="42"/>
      <c r="JKZ39" s="42"/>
      <c r="JLA39" s="42"/>
      <c r="JLB39" s="42"/>
      <c r="JLC39" s="42"/>
      <c r="JLD39" s="42"/>
      <c r="JLE39" s="42"/>
      <c r="JLF39" s="42"/>
      <c r="JLG39" s="42"/>
      <c r="JLH39" s="42"/>
      <c r="JLI39" s="42"/>
      <c r="JLJ39" s="42"/>
      <c r="JLK39" s="42"/>
      <c r="JLL39" s="42"/>
      <c r="JLM39" s="42"/>
      <c r="JLN39" s="42"/>
      <c r="JLO39" s="42"/>
      <c r="JLP39" s="42"/>
      <c r="JLQ39" s="42"/>
      <c r="JLR39" s="42"/>
      <c r="JLS39" s="42"/>
      <c r="JLT39" s="42"/>
      <c r="JLU39" s="42"/>
      <c r="JLV39" s="42"/>
      <c r="JLW39" s="42"/>
      <c r="JLX39" s="42"/>
      <c r="JLY39" s="42"/>
      <c r="JLZ39" s="42"/>
      <c r="JMA39" s="42"/>
      <c r="JMB39" s="42"/>
      <c r="JMC39" s="42"/>
      <c r="JMD39" s="42"/>
      <c r="JME39" s="42"/>
      <c r="JMF39" s="42"/>
      <c r="JMG39" s="42"/>
      <c r="JMH39" s="42"/>
      <c r="JMI39" s="42"/>
      <c r="JMJ39" s="42"/>
      <c r="JMK39" s="42"/>
      <c r="JML39" s="42"/>
      <c r="JMM39" s="42"/>
      <c r="JMN39" s="42"/>
      <c r="JMO39" s="42"/>
      <c r="JMP39" s="42"/>
      <c r="JMQ39" s="42"/>
      <c r="JMR39" s="42"/>
      <c r="JMS39" s="42"/>
      <c r="JMT39" s="42"/>
      <c r="JMU39" s="42"/>
      <c r="JMV39" s="42"/>
      <c r="JMW39" s="42"/>
      <c r="JMX39" s="42"/>
      <c r="JMY39" s="42"/>
      <c r="JMZ39" s="42"/>
      <c r="JNA39" s="42"/>
      <c r="JNB39" s="42"/>
      <c r="JNC39" s="42"/>
      <c r="JND39" s="42"/>
      <c r="JNE39" s="42"/>
      <c r="JNF39" s="42"/>
      <c r="JNG39" s="42"/>
      <c r="JNH39" s="42"/>
      <c r="JNI39" s="42"/>
      <c r="JNJ39" s="42"/>
      <c r="JNK39" s="42"/>
      <c r="JNL39" s="42"/>
      <c r="JNM39" s="42"/>
      <c r="JNN39" s="42"/>
      <c r="JNO39" s="42"/>
      <c r="JNP39" s="42"/>
      <c r="JNQ39" s="42"/>
      <c r="JNR39" s="42"/>
      <c r="JNS39" s="42"/>
      <c r="JNT39" s="42"/>
      <c r="JNU39" s="42"/>
      <c r="JNV39" s="42"/>
      <c r="JNW39" s="42"/>
      <c r="JNX39" s="42"/>
      <c r="JNY39" s="42"/>
      <c r="JNZ39" s="42"/>
      <c r="JOA39" s="42"/>
      <c r="JOB39" s="42"/>
      <c r="JOC39" s="42"/>
      <c r="JOD39" s="42"/>
      <c r="JOE39" s="42"/>
      <c r="JOF39" s="42"/>
      <c r="JOG39" s="42"/>
      <c r="JOH39" s="42"/>
      <c r="JOI39" s="42"/>
      <c r="JOJ39" s="42"/>
      <c r="JOK39" s="42"/>
      <c r="JOL39" s="42"/>
      <c r="JOM39" s="42"/>
      <c r="JON39" s="42"/>
      <c r="JOO39" s="42"/>
      <c r="JOP39" s="42"/>
      <c r="JOQ39" s="42"/>
      <c r="JOR39" s="42"/>
      <c r="JOS39" s="42"/>
      <c r="JOT39" s="42"/>
      <c r="JOU39" s="42"/>
      <c r="JOV39" s="42"/>
      <c r="JOW39" s="42"/>
      <c r="JOX39" s="42"/>
      <c r="JOY39" s="42"/>
      <c r="JOZ39" s="42"/>
      <c r="JPA39" s="42"/>
      <c r="JPB39" s="42"/>
      <c r="JPC39" s="42"/>
      <c r="JPD39" s="42"/>
      <c r="JPE39" s="42"/>
      <c r="JPF39" s="42"/>
      <c r="JPG39" s="42"/>
      <c r="JPH39" s="42"/>
      <c r="JPI39" s="42"/>
      <c r="JPJ39" s="42"/>
      <c r="JPK39" s="42"/>
      <c r="JPL39" s="42"/>
      <c r="JPM39" s="42"/>
      <c r="JPN39" s="42"/>
      <c r="JPO39" s="42"/>
      <c r="JPP39" s="42"/>
      <c r="JPQ39" s="42"/>
      <c r="JPR39" s="42"/>
      <c r="JPS39" s="42"/>
      <c r="JPT39" s="42"/>
      <c r="JPU39" s="42"/>
      <c r="JPV39" s="42"/>
      <c r="JPW39" s="42"/>
      <c r="JPX39" s="42"/>
      <c r="JPY39" s="42"/>
      <c r="JPZ39" s="42"/>
      <c r="JQA39" s="42"/>
      <c r="JQB39" s="42"/>
      <c r="JQC39" s="42"/>
      <c r="JQD39" s="42"/>
      <c r="JQE39" s="42"/>
      <c r="JQF39" s="42"/>
      <c r="JQG39" s="42"/>
      <c r="JQH39" s="42"/>
      <c r="JQI39" s="42"/>
      <c r="JQJ39" s="42"/>
      <c r="JQK39" s="42"/>
      <c r="JQL39" s="42"/>
      <c r="JQM39" s="42"/>
      <c r="JQN39" s="42"/>
      <c r="JQO39" s="42"/>
      <c r="JQP39" s="42"/>
      <c r="JQQ39" s="42"/>
      <c r="JQR39" s="42"/>
      <c r="JQS39" s="42"/>
      <c r="JQT39" s="42"/>
      <c r="JQU39" s="42"/>
      <c r="JQV39" s="42"/>
      <c r="JQW39" s="42"/>
      <c r="JQX39" s="42"/>
      <c r="JQY39" s="42"/>
      <c r="JQZ39" s="42"/>
      <c r="JRA39" s="42"/>
      <c r="JRB39" s="42"/>
      <c r="JRC39" s="42"/>
      <c r="JRD39" s="42"/>
      <c r="JRE39" s="42"/>
      <c r="JRF39" s="42"/>
      <c r="JRG39" s="42"/>
      <c r="JRH39" s="42"/>
      <c r="JRI39" s="42"/>
      <c r="JRJ39" s="42"/>
      <c r="JRK39" s="42"/>
      <c r="JRL39" s="42"/>
      <c r="JRM39" s="42"/>
      <c r="JRN39" s="42"/>
      <c r="JRO39" s="42"/>
      <c r="JRP39" s="42"/>
      <c r="JRQ39" s="42"/>
      <c r="JRR39" s="42"/>
      <c r="JRS39" s="42"/>
      <c r="JRT39" s="42"/>
      <c r="JRU39" s="42"/>
      <c r="JRV39" s="42"/>
      <c r="JRW39" s="42"/>
      <c r="JRX39" s="42"/>
      <c r="JRY39" s="42"/>
      <c r="JRZ39" s="42"/>
      <c r="JSA39" s="42"/>
      <c r="JSB39" s="42"/>
      <c r="JSC39" s="42"/>
      <c r="JSD39" s="42"/>
      <c r="JSE39" s="42"/>
      <c r="JSF39" s="42"/>
      <c r="JSG39" s="42"/>
      <c r="JSH39" s="42"/>
      <c r="JSI39" s="42"/>
      <c r="JSJ39" s="42"/>
      <c r="JSK39" s="42"/>
      <c r="JSL39" s="42"/>
      <c r="JSM39" s="42"/>
      <c r="JSN39" s="42"/>
      <c r="JSO39" s="42"/>
      <c r="JSP39" s="42"/>
      <c r="JSQ39" s="42"/>
      <c r="JSR39" s="42"/>
      <c r="JSS39" s="42"/>
      <c r="JST39" s="42"/>
      <c r="JSU39" s="42"/>
      <c r="JSV39" s="42"/>
      <c r="JSW39" s="42"/>
      <c r="JSX39" s="42"/>
      <c r="JSY39" s="42"/>
      <c r="JSZ39" s="42"/>
      <c r="JTA39" s="42"/>
      <c r="JTB39" s="42"/>
      <c r="JTC39" s="42"/>
      <c r="JTD39" s="42"/>
      <c r="JTE39" s="42"/>
      <c r="JTF39" s="42"/>
      <c r="JTG39" s="42"/>
      <c r="JTH39" s="42"/>
      <c r="JTI39" s="42"/>
      <c r="JTJ39" s="42"/>
      <c r="JTK39" s="42"/>
      <c r="JTL39" s="42"/>
      <c r="JTM39" s="42"/>
      <c r="JTN39" s="42"/>
      <c r="JTO39" s="42"/>
      <c r="JTP39" s="42"/>
      <c r="JTQ39" s="42"/>
      <c r="JTR39" s="42"/>
      <c r="JTS39" s="42"/>
      <c r="JTT39" s="42"/>
      <c r="JTU39" s="42"/>
      <c r="JTV39" s="42"/>
      <c r="JTW39" s="42"/>
      <c r="JTX39" s="42"/>
      <c r="JTY39" s="42"/>
      <c r="JTZ39" s="42"/>
      <c r="JUA39" s="42"/>
      <c r="JUB39" s="42"/>
      <c r="JUC39" s="42"/>
      <c r="JUD39" s="42"/>
      <c r="JUE39" s="42"/>
      <c r="JUF39" s="42"/>
      <c r="JUG39" s="42"/>
      <c r="JUH39" s="42"/>
      <c r="JUI39" s="42"/>
      <c r="JUJ39" s="42"/>
      <c r="JUK39" s="42"/>
      <c r="JUL39" s="42"/>
      <c r="JUM39" s="42"/>
      <c r="JUN39" s="42"/>
      <c r="JUO39" s="42"/>
      <c r="JUP39" s="42"/>
      <c r="JUQ39" s="42"/>
      <c r="JUR39" s="42"/>
      <c r="JUS39" s="42"/>
      <c r="JUT39" s="42"/>
      <c r="JUU39" s="42"/>
      <c r="JUV39" s="42"/>
      <c r="JUW39" s="42"/>
      <c r="JUX39" s="42"/>
      <c r="JUY39" s="42"/>
      <c r="JUZ39" s="42"/>
      <c r="JVA39" s="42"/>
      <c r="JVB39" s="42"/>
      <c r="JVC39" s="42"/>
      <c r="JVD39" s="42"/>
      <c r="JVE39" s="42"/>
      <c r="JVF39" s="42"/>
      <c r="JVG39" s="42"/>
      <c r="JVH39" s="42"/>
      <c r="JVI39" s="42"/>
      <c r="JVJ39" s="42"/>
      <c r="JVK39" s="42"/>
      <c r="JVL39" s="42"/>
      <c r="JVM39" s="42"/>
      <c r="JVN39" s="42"/>
      <c r="JVO39" s="42"/>
      <c r="JVP39" s="42"/>
      <c r="JVQ39" s="42"/>
      <c r="JVR39" s="42"/>
      <c r="JVS39" s="42"/>
      <c r="JVT39" s="42"/>
      <c r="JVU39" s="42"/>
      <c r="JVV39" s="42"/>
      <c r="JVW39" s="42"/>
      <c r="JVX39" s="42"/>
      <c r="JVY39" s="42"/>
      <c r="JVZ39" s="42"/>
      <c r="JWA39" s="42"/>
      <c r="JWB39" s="42"/>
      <c r="JWC39" s="42"/>
      <c r="JWD39" s="42"/>
      <c r="JWE39" s="42"/>
      <c r="JWF39" s="42"/>
      <c r="JWG39" s="42"/>
      <c r="JWH39" s="42"/>
      <c r="JWI39" s="42"/>
      <c r="JWJ39" s="42"/>
      <c r="JWK39" s="42"/>
      <c r="JWL39" s="42"/>
      <c r="JWM39" s="42"/>
      <c r="JWN39" s="42"/>
      <c r="JWO39" s="42"/>
      <c r="JWP39" s="42"/>
      <c r="JWQ39" s="42"/>
      <c r="JWR39" s="42"/>
      <c r="JWS39" s="42"/>
      <c r="JWT39" s="42"/>
      <c r="JWU39" s="42"/>
      <c r="JWV39" s="42"/>
      <c r="JWW39" s="42"/>
      <c r="JWX39" s="42"/>
      <c r="JWY39" s="42"/>
      <c r="JWZ39" s="42"/>
      <c r="JXA39" s="42"/>
      <c r="JXB39" s="42"/>
      <c r="JXC39" s="42"/>
      <c r="JXD39" s="42"/>
      <c r="JXE39" s="42"/>
      <c r="JXF39" s="42"/>
      <c r="JXG39" s="42"/>
      <c r="JXH39" s="42"/>
      <c r="JXI39" s="42"/>
      <c r="JXJ39" s="42"/>
      <c r="JXK39" s="42"/>
      <c r="JXL39" s="42"/>
      <c r="JXM39" s="42"/>
      <c r="JXN39" s="42"/>
      <c r="JXO39" s="42"/>
      <c r="JXP39" s="42"/>
      <c r="JXQ39" s="42"/>
      <c r="JXR39" s="42"/>
      <c r="JXS39" s="42"/>
      <c r="JXT39" s="42"/>
      <c r="JXU39" s="42"/>
      <c r="JXV39" s="42"/>
      <c r="JXW39" s="42"/>
      <c r="JXX39" s="42"/>
      <c r="JXY39" s="42"/>
      <c r="JXZ39" s="42"/>
      <c r="JYA39" s="42"/>
      <c r="JYB39" s="42"/>
      <c r="JYC39" s="42"/>
      <c r="JYD39" s="42"/>
      <c r="JYE39" s="42"/>
      <c r="JYF39" s="42"/>
      <c r="JYG39" s="42"/>
      <c r="JYH39" s="42"/>
      <c r="JYI39" s="42"/>
      <c r="JYJ39" s="42"/>
      <c r="JYK39" s="42"/>
      <c r="JYL39" s="42"/>
      <c r="JYM39" s="42"/>
      <c r="JYN39" s="42"/>
      <c r="JYO39" s="42"/>
      <c r="JYP39" s="42"/>
      <c r="JYQ39" s="42"/>
      <c r="JYR39" s="42"/>
      <c r="JYS39" s="42"/>
      <c r="JYT39" s="42"/>
      <c r="JYU39" s="42"/>
      <c r="JYV39" s="42"/>
      <c r="JYW39" s="42"/>
      <c r="JYX39" s="42"/>
      <c r="JYY39" s="42"/>
      <c r="JYZ39" s="42"/>
      <c r="JZA39" s="42"/>
      <c r="JZB39" s="42"/>
      <c r="JZC39" s="42"/>
      <c r="JZD39" s="42"/>
      <c r="JZE39" s="42"/>
      <c r="JZF39" s="42"/>
      <c r="JZG39" s="42"/>
      <c r="JZH39" s="42"/>
      <c r="JZI39" s="42"/>
      <c r="JZJ39" s="42"/>
      <c r="JZK39" s="42"/>
      <c r="JZL39" s="42"/>
      <c r="JZM39" s="42"/>
      <c r="JZN39" s="42"/>
      <c r="JZO39" s="42"/>
      <c r="JZP39" s="42"/>
      <c r="JZQ39" s="42"/>
      <c r="JZR39" s="42"/>
      <c r="JZS39" s="42"/>
      <c r="JZT39" s="42"/>
      <c r="JZU39" s="42"/>
      <c r="JZV39" s="42"/>
      <c r="JZW39" s="42"/>
      <c r="JZX39" s="42"/>
      <c r="JZY39" s="42"/>
      <c r="JZZ39" s="42"/>
      <c r="KAA39" s="42"/>
      <c r="KAB39" s="42"/>
      <c r="KAC39" s="42"/>
      <c r="KAD39" s="42"/>
      <c r="KAE39" s="42"/>
      <c r="KAF39" s="42"/>
      <c r="KAG39" s="42"/>
      <c r="KAH39" s="42"/>
      <c r="KAI39" s="42"/>
      <c r="KAJ39" s="42"/>
      <c r="KAK39" s="42"/>
      <c r="KAL39" s="42"/>
      <c r="KAM39" s="42"/>
      <c r="KAN39" s="42"/>
      <c r="KAO39" s="42"/>
      <c r="KAP39" s="42"/>
      <c r="KAQ39" s="42"/>
      <c r="KAR39" s="42"/>
      <c r="KAS39" s="42"/>
      <c r="KAT39" s="42"/>
      <c r="KAU39" s="42"/>
      <c r="KAV39" s="42"/>
      <c r="KAW39" s="42"/>
      <c r="KAX39" s="42"/>
      <c r="KAY39" s="42"/>
      <c r="KAZ39" s="42"/>
      <c r="KBA39" s="42"/>
      <c r="KBB39" s="42"/>
      <c r="KBC39" s="42"/>
      <c r="KBD39" s="42"/>
      <c r="KBE39" s="42"/>
      <c r="KBF39" s="42"/>
      <c r="KBG39" s="42"/>
      <c r="KBH39" s="42"/>
      <c r="KBI39" s="42"/>
      <c r="KBJ39" s="42"/>
      <c r="KBK39" s="42"/>
      <c r="KBL39" s="42"/>
      <c r="KBM39" s="42"/>
      <c r="KBN39" s="42"/>
      <c r="KBO39" s="42"/>
      <c r="KBP39" s="42"/>
      <c r="KBQ39" s="42"/>
      <c r="KBR39" s="42"/>
      <c r="KBS39" s="42"/>
      <c r="KBT39" s="42"/>
      <c r="KBU39" s="42"/>
      <c r="KBV39" s="42"/>
      <c r="KBW39" s="42"/>
      <c r="KBX39" s="42"/>
      <c r="KBY39" s="42"/>
      <c r="KBZ39" s="42"/>
      <c r="KCA39" s="42"/>
      <c r="KCB39" s="42"/>
      <c r="KCC39" s="42"/>
      <c r="KCD39" s="42"/>
      <c r="KCE39" s="42"/>
      <c r="KCF39" s="42"/>
      <c r="KCG39" s="42"/>
      <c r="KCH39" s="42"/>
      <c r="KCI39" s="42"/>
      <c r="KCJ39" s="42"/>
      <c r="KCK39" s="42"/>
      <c r="KCL39" s="42"/>
      <c r="KCM39" s="42"/>
      <c r="KCN39" s="42"/>
      <c r="KCO39" s="42"/>
      <c r="KCP39" s="42"/>
      <c r="KCQ39" s="42"/>
      <c r="KCR39" s="42"/>
      <c r="KCS39" s="42"/>
      <c r="KCT39" s="42"/>
      <c r="KCU39" s="42"/>
      <c r="KCV39" s="42"/>
      <c r="KCW39" s="42"/>
      <c r="KCX39" s="42"/>
      <c r="KCY39" s="42"/>
      <c r="KCZ39" s="42"/>
      <c r="KDA39" s="42"/>
      <c r="KDB39" s="42"/>
      <c r="KDC39" s="42"/>
      <c r="KDD39" s="42"/>
      <c r="KDE39" s="42"/>
      <c r="KDF39" s="42"/>
      <c r="KDG39" s="42"/>
      <c r="KDH39" s="42"/>
      <c r="KDI39" s="42"/>
      <c r="KDJ39" s="42"/>
      <c r="KDK39" s="42"/>
      <c r="KDL39" s="42"/>
      <c r="KDM39" s="42"/>
      <c r="KDN39" s="42"/>
      <c r="KDO39" s="42"/>
      <c r="KDP39" s="42"/>
      <c r="KDQ39" s="42"/>
      <c r="KDR39" s="42"/>
      <c r="KDS39" s="42"/>
      <c r="KDT39" s="42"/>
      <c r="KDU39" s="42"/>
      <c r="KDV39" s="42"/>
      <c r="KDW39" s="42"/>
      <c r="KDX39" s="42"/>
      <c r="KDY39" s="42"/>
      <c r="KDZ39" s="42"/>
      <c r="KEA39" s="42"/>
      <c r="KEB39" s="42"/>
      <c r="KEC39" s="42"/>
      <c r="KED39" s="42"/>
      <c r="KEE39" s="42"/>
      <c r="KEF39" s="42"/>
      <c r="KEG39" s="42"/>
      <c r="KEH39" s="42"/>
      <c r="KEI39" s="42"/>
      <c r="KEJ39" s="42"/>
      <c r="KEK39" s="42"/>
      <c r="KEL39" s="42"/>
      <c r="KEM39" s="42"/>
      <c r="KEN39" s="42"/>
      <c r="KEO39" s="42"/>
      <c r="KEP39" s="42"/>
      <c r="KEQ39" s="42"/>
      <c r="KER39" s="42"/>
      <c r="KES39" s="42"/>
      <c r="KET39" s="42"/>
      <c r="KEU39" s="42"/>
      <c r="KEV39" s="42"/>
      <c r="KEW39" s="42"/>
      <c r="KEX39" s="42"/>
      <c r="KEY39" s="42"/>
      <c r="KEZ39" s="42"/>
      <c r="KFA39" s="42"/>
      <c r="KFB39" s="42"/>
      <c r="KFC39" s="42"/>
      <c r="KFD39" s="42"/>
      <c r="KFE39" s="42"/>
      <c r="KFF39" s="42"/>
      <c r="KFG39" s="42"/>
      <c r="KFH39" s="42"/>
      <c r="KFI39" s="42"/>
      <c r="KFJ39" s="42"/>
      <c r="KFK39" s="42"/>
      <c r="KFL39" s="42"/>
      <c r="KFM39" s="42"/>
      <c r="KFN39" s="42"/>
      <c r="KFO39" s="42"/>
      <c r="KFP39" s="42"/>
      <c r="KFQ39" s="42"/>
      <c r="KFR39" s="42"/>
      <c r="KFS39" s="42"/>
      <c r="KFT39" s="42"/>
      <c r="KFU39" s="42"/>
      <c r="KFV39" s="42"/>
      <c r="KFW39" s="42"/>
      <c r="KFX39" s="42"/>
      <c r="KFY39" s="42"/>
      <c r="KFZ39" s="42"/>
      <c r="KGA39" s="42"/>
      <c r="KGB39" s="42"/>
      <c r="KGC39" s="42"/>
      <c r="KGD39" s="42"/>
      <c r="KGE39" s="42"/>
      <c r="KGF39" s="42"/>
      <c r="KGG39" s="42"/>
      <c r="KGH39" s="42"/>
      <c r="KGI39" s="42"/>
      <c r="KGJ39" s="42"/>
      <c r="KGK39" s="42"/>
      <c r="KGL39" s="42"/>
      <c r="KGM39" s="42"/>
      <c r="KGN39" s="42"/>
      <c r="KGO39" s="42"/>
      <c r="KGP39" s="42"/>
      <c r="KGQ39" s="42"/>
      <c r="KGR39" s="42"/>
      <c r="KGS39" s="42"/>
      <c r="KGT39" s="42"/>
      <c r="KGU39" s="42"/>
      <c r="KGV39" s="42"/>
      <c r="KGW39" s="42"/>
      <c r="KGX39" s="42"/>
      <c r="KGY39" s="42"/>
      <c r="KGZ39" s="42"/>
      <c r="KHA39" s="42"/>
      <c r="KHB39" s="42"/>
      <c r="KHC39" s="42"/>
      <c r="KHD39" s="42"/>
      <c r="KHE39" s="42"/>
      <c r="KHF39" s="42"/>
      <c r="KHG39" s="42"/>
      <c r="KHH39" s="42"/>
      <c r="KHI39" s="42"/>
      <c r="KHJ39" s="42"/>
      <c r="KHK39" s="42"/>
      <c r="KHL39" s="42"/>
      <c r="KHM39" s="42"/>
      <c r="KHN39" s="42"/>
      <c r="KHO39" s="42"/>
      <c r="KHP39" s="42"/>
      <c r="KHQ39" s="42"/>
      <c r="KHR39" s="42"/>
      <c r="KHS39" s="42"/>
      <c r="KHT39" s="42"/>
      <c r="KHU39" s="42"/>
      <c r="KHV39" s="42"/>
      <c r="KHW39" s="42"/>
      <c r="KHX39" s="42"/>
      <c r="KHY39" s="42"/>
      <c r="KHZ39" s="42"/>
      <c r="KIA39" s="42"/>
      <c r="KIB39" s="42"/>
      <c r="KIC39" s="42"/>
      <c r="KID39" s="42"/>
      <c r="KIE39" s="42"/>
      <c r="KIF39" s="42"/>
      <c r="KIG39" s="42"/>
      <c r="KIH39" s="42"/>
      <c r="KII39" s="42"/>
      <c r="KIJ39" s="42"/>
      <c r="KIK39" s="42"/>
      <c r="KIL39" s="42"/>
      <c r="KIM39" s="42"/>
      <c r="KIN39" s="42"/>
      <c r="KIO39" s="42"/>
      <c r="KIP39" s="42"/>
      <c r="KIQ39" s="42"/>
      <c r="KIR39" s="42"/>
      <c r="KIS39" s="42"/>
      <c r="KIT39" s="42"/>
      <c r="KIU39" s="42"/>
      <c r="KIV39" s="42"/>
      <c r="KIW39" s="42"/>
      <c r="KIX39" s="42"/>
      <c r="KIY39" s="42"/>
      <c r="KIZ39" s="42"/>
      <c r="KJA39" s="42"/>
      <c r="KJB39" s="42"/>
      <c r="KJC39" s="42"/>
      <c r="KJD39" s="42"/>
      <c r="KJE39" s="42"/>
      <c r="KJF39" s="42"/>
      <c r="KJG39" s="42"/>
      <c r="KJH39" s="42"/>
      <c r="KJI39" s="42"/>
      <c r="KJJ39" s="42"/>
      <c r="KJK39" s="42"/>
      <c r="KJL39" s="42"/>
      <c r="KJM39" s="42"/>
      <c r="KJN39" s="42"/>
      <c r="KJO39" s="42"/>
      <c r="KJP39" s="42"/>
      <c r="KJQ39" s="42"/>
      <c r="KJR39" s="42"/>
      <c r="KJS39" s="42"/>
      <c r="KJT39" s="42"/>
      <c r="KJU39" s="42"/>
      <c r="KJV39" s="42"/>
      <c r="KJW39" s="42"/>
      <c r="KJX39" s="42"/>
      <c r="KJY39" s="42"/>
      <c r="KJZ39" s="42"/>
      <c r="KKA39" s="42"/>
      <c r="KKB39" s="42"/>
      <c r="KKC39" s="42"/>
      <c r="KKD39" s="42"/>
      <c r="KKE39" s="42"/>
      <c r="KKF39" s="42"/>
      <c r="KKG39" s="42"/>
      <c r="KKH39" s="42"/>
      <c r="KKI39" s="42"/>
      <c r="KKJ39" s="42"/>
      <c r="KKK39" s="42"/>
      <c r="KKL39" s="42"/>
      <c r="KKM39" s="42"/>
      <c r="KKN39" s="42"/>
      <c r="KKO39" s="42"/>
      <c r="KKP39" s="42"/>
      <c r="KKQ39" s="42"/>
      <c r="KKR39" s="42"/>
      <c r="KKS39" s="42"/>
      <c r="KKT39" s="42"/>
      <c r="KKU39" s="42"/>
      <c r="KKV39" s="42"/>
      <c r="KKW39" s="42"/>
      <c r="KKX39" s="42"/>
      <c r="KKY39" s="42"/>
      <c r="KKZ39" s="42"/>
      <c r="KLA39" s="42"/>
      <c r="KLB39" s="42"/>
      <c r="KLC39" s="42"/>
      <c r="KLD39" s="42"/>
      <c r="KLE39" s="42"/>
      <c r="KLF39" s="42"/>
      <c r="KLG39" s="42"/>
      <c r="KLH39" s="42"/>
      <c r="KLI39" s="42"/>
      <c r="KLJ39" s="42"/>
      <c r="KLK39" s="42"/>
      <c r="KLL39" s="42"/>
      <c r="KLM39" s="42"/>
      <c r="KLN39" s="42"/>
      <c r="KLO39" s="42"/>
      <c r="KLP39" s="42"/>
      <c r="KLQ39" s="42"/>
      <c r="KLR39" s="42"/>
      <c r="KLS39" s="42"/>
      <c r="KLT39" s="42"/>
      <c r="KLU39" s="42"/>
      <c r="KLV39" s="42"/>
      <c r="KLW39" s="42"/>
      <c r="KLX39" s="42"/>
      <c r="KLY39" s="42"/>
      <c r="KLZ39" s="42"/>
      <c r="KMA39" s="42"/>
      <c r="KMB39" s="42"/>
      <c r="KMC39" s="42"/>
      <c r="KMD39" s="42"/>
      <c r="KME39" s="42"/>
      <c r="KMF39" s="42"/>
      <c r="KMG39" s="42"/>
      <c r="KMH39" s="42"/>
      <c r="KMI39" s="42"/>
      <c r="KMJ39" s="42"/>
      <c r="KMK39" s="42"/>
      <c r="KML39" s="42"/>
      <c r="KMM39" s="42"/>
      <c r="KMN39" s="42"/>
      <c r="KMO39" s="42"/>
      <c r="KMP39" s="42"/>
      <c r="KMQ39" s="42"/>
      <c r="KMR39" s="42"/>
      <c r="KMS39" s="42"/>
      <c r="KMT39" s="42"/>
      <c r="KMU39" s="42"/>
      <c r="KMV39" s="42"/>
      <c r="KMW39" s="42"/>
      <c r="KMX39" s="42"/>
      <c r="KMY39" s="42"/>
      <c r="KMZ39" s="42"/>
      <c r="KNA39" s="42"/>
      <c r="KNB39" s="42"/>
      <c r="KNC39" s="42"/>
      <c r="KND39" s="42"/>
      <c r="KNE39" s="42"/>
      <c r="KNF39" s="42"/>
      <c r="KNG39" s="42"/>
      <c r="KNH39" s="42"/>
      <c r="KNI39" s="42"/>
      <c r="KNJ39" s="42"/>
      <c r="KNK39" s="42"/>
      <c r="KNL39" s="42"/>
      <c r="KNM39" s="42"/>
      <c r="KNN39" s="42"/>
      <c r="KNO39" s="42"/>
      <c r="KNP39" s="42"/>
      <c r="KNQ39" s="42"/>
      <c r="KNR39" s="42"/>
      <c r="KNS39" s="42"/>
      <c r="KNT39" s="42"/>
      <c r="KNU39" s="42"/>
      <c r="KNV39" s="42"/>
      <c r="KNW39" s="42"/>
      <c r="KNX39" s="42"/>
      <c r="KNY39" s="42"/>
      <c r="KNZ39" s="42"/>
      <c r="KOA39" s="42"/>
      <c r="KOB39" s="42"/>
      <c r="KOC39" s="42"/>
      <c r="KOD39" s="42"/>
      <c r="KOE39" s="42"/>
      <c r="KOF39" s="42"/>
      <c r="KOG39" s="42"/>
      <c r="KOH39" s="42"/>
      <c r="KOI39" s="42"/>
      <c r="KOJ39" s="42"/>
      <c r="KOK39" s="42"/>
      <c r="KOL39" s="42"/>
      <c r="KOM39" s="42"/>
      <c r="KON39" s="42"/>
      <c r="KOO39" s="42"/>
      <c r="KOP39" s="42"/>
      <c r="KOQ39" s="42"/>
      <c r="KOR39" s="42"/>
      <c r="KOS39" s="42"/>
      <c r="KOT39" s="42"/>
      <c r="KOU39" s="42"/>
      <c r="KOV39" s="42"/>
      <c r="KOW39" s="42"/>
      <c r="KOX39" s="42"/>
      <c r="KOY39" s="42"/>
      <c r="KOZ39" s="42"/>
      <c r="KPA39" s="42"/>
      <c r="KPB39" s="42"/>
      <c r="KPC39" s="42"/>
      <c r="KPD39" s="42"/>
      <c r="KPE39" s="42"/>
      <c r="KPF39" s="42"/>
      <c r="KPG39" s="42"/>
      <c r="KPH39" s="42"/>
      <c r="KPI39" s="42"/>
      <c r="KPJ39" s="42"/>
      <c r="KPK39" s="42"/>
      <c r="KPL39" s="42"/>
      <c r="KPM39" s="42"/>
      <c r="KPN39" s="42"/>
      <c r="KPO39" s="42"/>
      <c r="KPP39" s="42"/>
      <c r="KPQ39" s="42"/>
      <c r="KPR39" s="42"/>
      <c r="KPS39" s="42"/>
      <c r="KPT39" s="42"/>
      <c r="KPU39" s="42"/>
      <c r="KPV39" s="42"/>
      <c r="KPW39" s="42"/>
      <c r="KPX39" s="42"/>
      <c r="KPY39" s="42"/>
      <c r="KPZ39" s="42"/>
      <c r="KQA39" s="42"/>
      <c r="KQB39" s="42"/>
      <c r="KQC39" s="42"/>
      <c r="KQD39" s="42"/>
      <c r="KQE39" s="42"/>
      <c r="KQF39" s="42"/>
      <c r="KQG39" s="42"/>
      <c r="KQH39" s="42"/>
      <c r="KQI39" s="42"/>
      <c r="KQJ39" s="42"/>
      <c r="KQK39" s="42"/>
      <c r="KQL39" s="42"/>
      <c r="KQM39" s="42"/>
      <c r="KQN39" s="42"/>
      <c r="KQO39" s="42"/>
      <c r="KQP39" s="42"/>
      <c r="KQQ39" s="42"/>
      <c r="KQR39" s="42"/>
      <c r="KQS39" s="42"/>
      <c r="KQT39" s="42"/>
      <c r="KQU39" s="42"/>
      <c r="KQV39" s="42"/>
      <c r="KQW39" s="42"/>
      <c r="KQX39" s="42"/>
      <c r="KQY39" s="42"/>
      <c r="KQZ39" s="42"/>
      <c r="KRA39" s="42"/>
      <c r="KRB39" s="42"/>
      <c r="KRC39" s="42"/>
      <c r="KRD39" s="42"/>
      <c r="KRE39" s="42"/>
      <c r="KRF39" s="42"/>
      <c r="KRG39" s="42"/>
      <c r="KRH39" s="42"/>
      <c r="KRI39" s="42"/>
      <c r="KRJ39" s="42"/>
      <c r="KRK39" s="42"/>
      <c r="KRL39" s="42"/>
      <c r="KRM39" s="42"/>
      <c r="KRN39" s="42"/>
      <c r="KRO39" s="42"/>
      <c r="KRP39" s="42"/>
      <c r="KRQ39" s="42"/>
      <c r="KRR39" s="42"/>
      <c r="KRS39" s="42"/>
      <c r="KRT39" s="42"/>
      <c r="KRU39" s="42"/>
      <c r="KRV39" s="42"/>
      <c r="KRW39" s="42"/>
      <c r="KRX39" s="42"/>
      <c r="KRY39" s="42"/>
      <c r="KRZ39" s="42"/>
      <c r="KSA39" s="42"/>
      <c r="KSB39" s="42"/>
      <c r="KSC39" s="42"/>
      <c r="KSD39" s="42"/>
      <c r="KSE39" s="42"/>
      <c r="KSF39" s="42"/>
      <c r="KSG39" s="42"/>
      <c r="KSH39" s="42"/>
      <c r="KSI39" s="42"/>
      <c r="KSJ39" s="42"/>
      <c r="KSK39" s="42"/>
      <c r="KSL39" s="42"/>
      <c r="KSM39" s="42"/>
      <c r="KSN39" s="42"/>
      <c r="KSO39" s="42"/>
      <c r="KSP39" s="42"/>
      <c r="KSQ39" s="42"/>
      <c r="KSR39" s="42"/>
      <c r="KSS39" s="42"/>
      <c r="KST39" s="42"/>
      <c r="KSU39" s="42"/>
      <c r="KSV39" s="42"/>
      <c r="KSW39" s="42"/>
      <c r="KSX39" s="42"/>
      <c r="KSY39" s="42"/>
      <c r="KSZ39" s="42"/>
      <c r="KTA39" s="42"/>
      <c r="KTB39" s="42"/>
      <c r="KTC39" s="42"/>
      <c r="KTD39" s="42"/>
      <c r="KTE39" s="42"/>
      <c r="KTF39" s="42"/>
      <c r="KTG39" s="42"/>
      <c r="KTH39" s="42"/>
      <c r="KTI39" s="42"/>
      <c r="KTJ39" s="42"/>
      <c r="KTK39" s="42"/>
      <c r="KTL39" s="42"/>
      <c r="KTM39" s="42"/>
      <c r="KTN39" s="42"/>
      <c r="KTO39" s="42"/>
      <c r="KTP39" s="42"/>
      <c r="KTQ39" s="42"/>
      <c r="KTR39" s="42"/>
      <c r="KTS39" s="42"/>
      <c r="KTT39" s="42"/>
      <c r="KTU39" s="42"/>
      <c r="KTV39" s="42"/>
      <c r="KTW39" s="42"/>
      <c r="KTX39" s="42"/>
      <c r="KTY39" s="42"/>
      <c r="KTZ39" s="42"/>
      <c r="KUA39" s="42"/>
      <c r="KUB39" s="42"/>
      <c r="KUC39" s="42"/>
      <c r="KUD39" s="42"/>
      <c r="KUE39" s="42"/>
      <c r="KUF39" s="42"/>
      <c r="KUG39" s="42"/>
      <c r="KUH39" s="42"/>
      <c r="KUI39" s="42"/>
      <c r="KUJ39" s="42"/>
      <c r="KUK39" s="42"/>
      <c r="KUL39" s="42"/>
      <c r="KUM39" s="42"/>
      <c r="KUN39" s="42"/>
      <c r="KUO39" s="42"/>
      <c r="KUP39" s="42"/>
      <c r="KUQ39" s="42"/>
      <c r="KUR39" s="42"/>
      <c r="KUS39" s="42"/>
      <c r="KUT39" s="42"/>
      <c r="KUU39" s="42"/>
      <c r="KUV39" s="42"/>
      <c r="KUW39" s="42"/>
      <c r="KUX39" s="42"/>
      <c r="KUY39" s="42"/>
      <c r="KUZ39" s="42"/>
      <c r="KVA39" s="42"/>
      <c r="KVB39" s="42"/>
      <c r="KVC39" s="42"/>
      <c r="KVD39" s="42"/>
      <c r="KVE39" s="42"/>
      <c r="KVF39" s="42"/>
      <c r="KVG39" s="42"/>
      <c r="KVH39" s="42"/>
      <c r="KVI39" s="42"/>
      <c r="KVJ39" s="42"/>
      <c r="KVK39" s="42"/>
      <c r="KVL39" s="42"/>
      <c r="KVM39" s="42"/>
      <c r="KVN39" s="42"/>
      <c r="KVO39" s="42"/>
      <c r="KVP39" s="42"/>
      <c r="KVQ39" s="42"/>
      <c r="KVR39" s="42"/>
      <c r="KVS39" s="42"/>
      <c r="KVT39" s="42"/>
      <c r="KVU39" s="42"/>
      <c r="KVV39" s="42"/>
      <c r="KVW39" s="42"/>
      <c r="KVX39" s="42"/>
      <c r="KVY39" s="42"/>
      <c r="KVZ39" s="42"/>
      <c r="KWA39" s="42"/>
      <c r="KWB39" s="42"/>
      <c r="KWC39" s="42"/>
      <c r="KWD39" s="42"/>
      <c r="KWE39" s="42"/>
      <c r="KWF39" s="42"/>
      <c r="KWG39" s="42"/>
      <c r="KWH39" s="42"/>
      <c r="KWI39" s="42"/>
      <c r="KWJ39" s="42"/>
      <c r="KWK39" s="42"/>
      <c r="KWL39" s="42"/>
      <c r="KWM39" s="42"/>
      <c r="KWN39" s="42"/>
      <c r="KWO39" s="42"/>
      <c r="KWP39" s="42"/>
      <c r="KWQ39" s="42"/>
      <c r="KWR39" s="42"/>
      <c r="KWS39" s="42"/>
      <c r="KWT39" s="42"/>
      <c r="KWU39" s="42"/>
      <c r="KWV39" s="42"/>
      <c r="KWW39" s="42"/>
      <c r="KWX39" s="42"/>
      <c r="KWY39" s="42"/>
      <c r="KWZ39" s="42"/>
      <c r="KXA39" s="42"/>
      <c r="KXB39" s="42"/>
      <c r="KXC39" s="42"/>
      <c r="KXD39" s="42"/>
      <c r="KXE39" s="42"/>
      <c r="KXF39" s="42"/>
      <c r="KXG39" s="42"/>
      <c r="KXH39" s="42"/>
      <c r="KXI39" s="42"/>
      <c r="KXJ39" s="42"/>
      <c r="KXK39" s="42"/>
      <c r="KXL39" s="42"/>
      <c r="KXM39" s="42"/>
      <c r="KXN39" s="42"/>
      <c r="KXO39" s="42"/>
      <c r="KXP39" s="42"/>
      <c r="KXQ39" s="42"/>
      <c r="KXR39" s="42"/>
      <c r="KXS39" s="42"/>
      <c r="KXT39" s="42"/>
      <c r="KXU39" s="42"/>
      <c r="KXV39" s="42"/>
      <c r="KXW39" s="42"/>
      <c r="KXX39" s="42"/>
      <c r="KXY39" s="42"/>
      <c r="KXZ39" s="42"/>
      <c r="KYA39" s="42"/>
      <c r="KYB39" s="42"/>
      <c r="KYC39" s="42"/>
      <c r="KYD39" s="42"/>
      <c r="KYE39" s="42"/>
      <c r="KYF39" s="42"/>
      <c r="KYG39" s="42"/>
      <c r="KYH39" s="42"/>
      <c r="KYI39" s="42"/>
      <c r="KYJ39" s="42"/>
      <c r="KYK39" s="42"/>
      <c r="KYL39" s="42"/>
      <c r="KYM39" s="42"/>
      <c r="KYN39" s="42"/>
      <c r="KYO39" s="42"/>
      <c r="KYP39" s="42"/>
      <c r="KYQ39" s="42"/>
      <c r="KYR39" s="42"/>
      <c r="KYS39" s="42"/>
      <c r="KYT39" s="42"/>
      <c r="KYU39" s="42"/>
      <c r="KYV39" s="42"/>
      <c r="KYW39" s="42"/>
      <c r="KYX39" s="42"/>
      <c r="KYY39" s="42"/>
      <c r="KYZ39" s="42"/>
      <c r="KZA39" s="42"/>
      <c r="KZB39" s="42"/>
      <c r="KZC39" s="42"/>
      <c r="KZD39" s="42"/>
      <c r="KZE39" s="42"/>
      <c r="KZF39" s="42"/>
      <c r="KZG39" s="42"/>
      <c r="KZH39" s="42"/>
      <c r="KZI39" s="42"/>
      <c r="KZJ39" s="42"/>
      <c r="KZK39" s="42"/>
      <c r="KZL39" s="42"/>
      <c r="KZM39" s="42"/>
      <c r="KZN39" s="42"/>
      <c r="KZO39" s="42"/>
      <c r="KZP39" s="42"/>
      <c r="KZQ39" s="42"/>
      <c r="KZR39" s="42"/>
      <c r="KZS39" s="42"/>
      <c r="KZT39" s="42"/>
      <c r="KZU39" s="42"/>
      <c r="KZV39" s="42"/>
      <c r="KZW39" s="42"/>
      <c r="KZX39" s="42"/>
      <c r="KZY39" s="42"/>
      <c r="KZZ39" s="42"/>
      <c r="LAA39" s="42"/>
      <c r="LAB39" s="42"/>
      <c r="LAC39" s="42"/>
      <c r="LAD39" s="42"/>
      <c r="LAE39" s="42"/>
      <c r="LAF39" s="42"/>
      <c r="LAG39" s="42"/>
      <c r="LAH39" s="42"/>
      <c r="LAI39" s="42"/>
      <c r="LAJ39" s="42"/>
      <c r="LAK39" s="42"/>
      <c r="LAL39" s="42"/>
      <c r="LAM39" s="42"/>
      <c r="LAN39" s="42"/>
      <c r="LAO39" s="42"/>
      <c r="LAP39" s="42"/>
      <c r="LAQ39" s="42"/>
      <c r="LAR39" s="42"/>
      <c r="LAS39" s="42"/>
      <c r="LAT39" s="42"/>
      <c r="LAU39" s="42"/>
      <c r="LAV39" s="42"/>
      <c r="LAW39" s="42"/>
      <c r="LAX39" s="42"/>
      <c r="LAY39" s="42"/>
      <c r="LAZ39" s="42"/>
      <c r="LBA39" s="42"/>
      <c r="LBB39" s="42"/>
      <c r="LBC39" s="42"/>
      <c r="LBD39" s="42"/>
      <c r="LBE39" s="42"/>
      <c r="LBF39" s="42"/>
      <c r="LBG39" s="42"/>
      <c r="LBH39" s="42"/>
      <c r="LBI39" s="42"/>
      <c r="LBJ39" s="42"/>
      <c r="LBK39" s="42"/>
      <c r="LBL39" s="42"/>
      <c r="LBM39" s="42"/>
      <c r="LBN39" s="42"/>
      <c r="LBO39" s="42"/>
      <c r="LBP39" s="42"/>
      <c r="LBQ39" s="42"/>
      <c r="LBR39" s="42"/>
      <c r="LBS39" s="42"/>
      <c r="LBT39" s="42"/>
      <c r="LBU39" s="42"/>
      <c r="LBV39" s="42"/>
      <c r="LBW39" s="42"/>
      <c r="LBX39" s="42"/>
      <c r="LBY39" s="42"/>
      <c r="LBZ39" s="42"/>
      <c r="LCA39" s="42"/>
      <c r="LCB39" s="42"/>
      <c r="LCC39" s="42"/>
      <c r="LCD39" s="42"/>
      <c r="LCE39" s="42"/>
      <c r="LCF39" s="42"/>
      <c r="LCG39" s="42"/>
      <c r="LCH39" s="42"/>
      <c r="LCI39" s="42"/>
      <c r="LCJ39" s="42"/>
      <c r="LCK39" s="42"/>
      <c r="LCL39" s="42"/>
      <c r="LCM39" s="42"/>
      <c r="LCN39" s="42"/>
      <c r="LCO39" s="42"/>
      <c r="LCP39" s="42"/>
      <c r="LCQ39" s="42"/>
      <c r="LCR39" s="42"/>
      <c r="LCS39" s="42"/>
      <c r="LCT39" s="42"/>
      <c r="LCU39" s="42"/>
      <c r="LCV39" s="42"/>
      <c r="LCW39" s="42"/>
      <c r="LCX39" s="42"/>
      <c r="LCY39" s="42"/>
      <c r="LCZ39" s="42"/>
      <c r="LDA39" s="42"/>
      <c r="LDB39" s="42"/>
      <c r="LDC39" s="42"/>
      <c r="LDD39" s="42"/>
      <c r="LDE39" s="42"/>
      <c r="LDF39" s="42"/>
      <c r="LDG39" s="42"/>
      <c r="LDH39" s="42"/>
      <c r="LDI39" s="42"/>
      <c r="LDJ39" s="42"/>
      <c r="LDK39" s="42"/>
      <c r="LDL39" s="42"/>
      <c r="LDM39" s="42"/>
      <c r="LDN39" s="42"/>
      <c r="LDO39" s="42"/>
      <c r="LDP39" s="42"/>
      <c r="LDQ39" s="42"/>
      <c r="LDR39" s="42"/>
      <c r="LDS39" s="42"/>
      <c r="LDT39" s="42"/>
      <c r="LDU39" s="42"/>
      <c r="LDV39" s="42"/>
      <c r="LDW39" s="42"/>
      <c r="LDX39" s="42"/>
      <c r="LDY39" s="42"/>
      <c r="LDZ39" s="42"/>
      <c r="LEA39" s="42"/>
      <c r="LEB39" s="42"/>
      <c r="LEC39" s="42"/>
      <c r="LED39" s="42"/>
      <c r="LEE39" s="42"/>
      <c r="LEF39" s="42"/>
      <c r="LEG39" s="42"/>
      <c r="LEH39" s="42"/>
      <c r="LEI39" s="42"/>
      <c r="LEJ39" s="42"/>
      <c r="LEK39" s="42"/>
      <c r="LEL39" s="42"/>
      <c r="LEM39" s="42"/>
      <c r="LEN39" s="42"/>
      <c r="LEO39" s="42"/>
      <c r="LEP39" s="42"/>
      <c r="LEQ39" s="42"/>
      <c r="LER39" s="42"/>
      <c r="LES39" s="42"/>
      <c r="LET39" s="42"/>
      <c r="LEU39" s="42"/>
      <c r="LEV39" s="42"/>
      <c r="LEW39" s="42"/>
      <c r="LEX39" s="42"/>
      <c r="LEY39" s="42"/>
      <c r="LEZ39" s="42"/>
      <c r="LFA39" s="42"/>
      <c r="LFB39" s="42"/>
      <c r="LFC39" s="42"/>
      <c r="LFD39" s="42"/>
      <c r="LFE39" s="42"/>
      <c r="LFF39" s="42"/>
      <c r="LFG39" s="42"/>
      <c r="LFH39" s="42"/>
      <c r="LFI39" s="42"/>
      <c r="LFJ39" s="42"/>
      <c r="LFK39" s="42"/>
      <c r="LFL39" s="42"/>
      <c r="LFM39" s="42"/>
      <c r="LFN39" s="42"/>
      <c r="LFO39" s="42"/>
      <c r="LFP39" s="42"/>
      <c r="LFQ39" s="42"/>
      <c r="LFR39" s="42"/>
      <c r="LFS39" s="42"/>
      <c r="LFT39" s="42"/>
      <c r="LFU39" s="42"/>
      <c r="LFV39" s="42"/>
      <c r="LFW39" s="42"/>
      <c r="LFX39" s="42"/>
      <c r="LFY39" s="42"/>
      <c r="LFZ39" s="42"/>
      <c r="LGA39" s="42"/>
      <c r="LGB39" s="42"/>
      <c r="LGC39" s="42"/>
      <c r="LGD39" s="42"/>
      <c r="LGE39" s="42"/>
      <c r="LGF39" s="42"/>
      <c r="LGG39" s="42"/>
      <c r="LGH39" s="42"/>
      <c r="LGI39" s="42"/>
      <c r="LGJ39" s="42"/>
      <c r="LGK39" s="42"/>
      <c r="LGL39" s="42"/>
      <c r="LGM39" s="42"/>
      <c r="LGN39" s="42"/>
      <c r="LGO39" s="42"/>
      <c r="LGP39" s="42"/>
      <c r="LGQ39" s="42"/>
      <c r="LGR39" s="42"/>
      <c r="LGS39" s="42"/>
      <c r="LGT39" s="42"/>
      <c r="LGU39" s="42"/>
      <c r="LGV39" s="42"/>
      <c r="LGW39" s="42"/>
      <c r="LGX39" s="42"/>
      <c r="LGY39" s="42"/>
      <c r="LGZ39" s="42"/>
      <c r="LHA39" s="42"/>
      <c r="LHB39" s="42"/>
      <c r="LHC39" s="42"/>
      <c r="LHD39" s="42"/>
      <c r="LHE39" s="42"/>
      <c r="LHF39" s="42"/>
      <c r="LHG39" s="42"/>
      <c r="LHH39" s="42"/>
      <c r="LHI39" s="42"/>
      <c r="LHJ39" s="42"/>
      <c r="LHK39" s="42"/>
      <c r="LHL39" s="42"/>
      <c r="LHM39" s="42"/>
      <c r="LHN39" s="42"/>
      <c r="LHO39" s="42"/>
      <c r="LHP39" s="42"/>
      <c r="LHQ39" s="42"/>
      <c r="LHR39" s="42"/>
      <c r="LHS39" s="42"/>
      <c r="LHT39" s="42"/>
      <c r="LHU39" s="42"/>
      <c r="LHV39" s="42"/>
      <c r="LHW39" s="42"/>
      <c r="LHX39" s="42"/>
      <c r="LHY39" s="42"/>
      <c r="LHZ39" s="42"/>
      <c r="LIA39" s="42"/>
      <c r="LIB39" s="42"/>
      <c r="LIC39" s="42"/>
      <c r="LID39" s="42"/>
      <c r="LIE39" s="42"/>
      <c r="LIF39" s="42"/>
      <c r="LIG39" s="42"/>
      <c r="LIH39" s="42"/>
      <c r="LII39" s="42"/>
      <c r="LIJ39" s="42"/>
      <c r="LIK39" s="42"/>
      <c r="LIL39" s="42"/>
      <c r="LIM39" s="42"/>
      <c r="LIN39" s="42"/>
      <c r="LIO39" s="42"/>
      <c r="LIP39" s="42"/>
      <c r="LIQ39" s="42"/>
      <c r="LIR39" s="42"/>
      <c r="LIS39" s="42"/>
      <c r="LIT39" s="42"/>
      <c r="LIU39" s="42"/>
      <c r="LIV39" s="42"/>
      <c r="LIW39" s="42"/>
      <c r="LIX39" s="42"/>
      <c r="LIY39" s="42"/>
      <c r="LIZ39" s="42"/>
      <c r="LJA39" s="42"/>
      <c r="LJB39" s="42"/>
      <c r="LJC39" s="42"/>
      <c r="LJD39" s="42"/>
      <c r="LJE39" s="42"/>
      <c r="LJF39" s="42"/>
      <c r="LJG39" s="42"/>
      <c r="LJH39" s="42"/>
      <c r="LJI39" s="42"/>
      <c r="LJJ39" s="42"/>
      <c r="LJK39" s="42"/>
      <c r="LJL39" s="42"/>
      <c r="LJM39" s="42"/>
      <c r="LJN39" s="42"/>
      <c r="LJO39" s="42"/>
      <c r="LJP39" s="42"/>
      <c r="LJQ39" s="42"/>
      <c r="LJR39" s="42"/>
      <c r="LJS39" s="42"/>
      <c r="LJT39" s="42"/>
      <c r="LJU39" s="42"/>
      <c r="LJV39" s="42"/>
      <c r="LJW39" s="42"/>
      <c r="LJX39" s="42"/>
      <c r="LJY39" s="42"/>
      <c r="LJZ39" s="42"/>
      <c r="LKA39" s="42"/>
      <c r="LKB39" s="42"/>
      <c r="LKC39" s="42"/>
      <c r="LKD39" s="42"/>
      <c r="LKE39" s="42"/>
      <c r="LKF39" s="42"/>
      <c r="LKG39" s="42"/>
      <c r="LKH39" s="42"/>
      <c r="LKI39" s="42"/>
      <c r="LKJ39" s="42"/>
      <c r="LKK39" s="42"/>
      <c r="LKL39" s="42"/>
      <c r="LKM39" s="42"/>
      <c r="LKN39" s="42"/>
      <c r="LKO39" s="42"/>
      <c r="LKP39" s="42"/>
      <c r="LKQ39" s="42"/>
      <c r="LKR39" s="42"/>
      <c r="LKS39" s="42"/>
      <c r="LKT39" s="42"/>
      <c r="LKU39" s="42"/>
      <c r="LKV39" s="42"/>
      <c r="LKW39" s="42"/>
      <c r="LKX39" s="42"/>
      <c r="LKY39" s="42"/>
      <c r="LKZ39" s="42"/>
      <c r="LLA39" s="42"/>
      <c r="LLB39" s="42"/>
      <c r="LLC39" s="42"/>
      <c r="LLD39" s="42"/>
      <c r="LLE39" s="42"/>
      <c r="LLF39" s="42"/>
      <c r="LLG39" s="42"/>
      <c r="LLH39" s="42"/>
      <c r="LLI39" s="42"/>
      <c r="LLJ39" s="42"/>
      <c r="LLK39" s="42"/>
      <c r="LLL39" s="42"/>
      <c r="LLM39" s="42"/>
      <c r="LLN39" s="42"/>
      <c r="LLO39" s="42"/>
      <c r="LLP39" s="42"/>
      <c r="LLQ39" s="42"/>
      <c r="LLR39" s="42"/>
      <c r="LLS39" s="42"/>
      <c r="LLT39" s="42"/>
      <c r="LLU39" s="42"/>
      <c r="LLV39" s="42"/>
      <c r="LLW39" s="42"/>
      <c r="LLX39" s="42"/>
      <c r="LLY39" s="42"/>
      <c r="LLZ39" s="42"/>
      <c r="LMA39" s="42"/>
      <c r="LMB39" s="42"/>
      <c r="LMC39" s="42"/>
      <c r="LMD39" s="42"/>
      <c r="LME39" s="42"/>
      <c r="LMF39" s="42"/>
      <c r="LMG39" s="42"/>
      <c r="LMH39" s="42"/>
      <c r="LMI39" s="42"/>
      <c r="LMJ39" s="42"/>
      <c r="LMK39" s="42"/>
      <c r="LML39" s="42"/>
      <c r="LMM39" s="42"/>
      <c r="LMN39" s="42"/>
      <c r="LMO39" s="42"/>
      <c r="LMP39" s="42"/>
      <c r="LMQ39" s="42"/>
      <c r="LMR39" s="42"/>
      <c r="LMS39" s="42"/>
      <c r="LMT39" s="42"/>
      <c r="LMU39" s="42"/>
      <c r="LMV39" s="42"/>
      <c r="LMW39" s="42"/>
      <c r="LMX39" s="42"/>
      <c r="LMY39" s="42"/>
      <c r="LMZ39" s="42"/>
      <c r="LNA39" s="42"/>
      <c r="LNB39" s="42"/>
      <c r="LNC39" s="42"/>
      <c r="LND39" s="42"/>
      <c r="LNE39" s="42"/>
      <c r="LNF39" s="42"/>
      <c r="LNG39" s="42"/>
      <c r="LNH39" s="42"/>
      <c r="LNI39" s="42"/>
      <c r="LNJ39" s="42"/>
      <c r="LNK39" s="42"/>
      <c r="LNL39" s="42"/>
      <c r="LNM39" s="42"/>
      <c r="LNN39" s="42"/>
      <c r="LNO39" s="42"/>
      <c r="LNP39" s="42"/>
      <c r="LNQ39" s="42"/>
      <c r="LNR39" s="42"/>
      <c r="LNS39" s="42"/>
      <c r="LNT39" s="42"/>
      <c r="LNU39" s="42"/>
      <c r="LNV39" s="42"/>
      <c r="LNW39" s="42"/>
      <c r="LNX39" s="42"/>
      <c r="LNY39" s="42"/>
      <c r="LNZ39" s="42"/>
      <c r="LOA39" s="42"/>
      <c r="LOB39" s="42"/>
      <c r="LOC39" s="42"/>
      <c r="LOD39" s="42"/>
      <c r="LOE39" s="42"/>
      <c r="LOF39" s="42"/>
      <c r="LOG39" s="42"/>
      <c r="LOH39" s="42"/>
      <c r="LOI39" s="42"/>
      <c r="LOJ39" s="42"/>
      <c r="LOK39" s="42"/>
      <c r="LOL39" s="42"/>
      <c r="LOM39" s="42"/>
      <c r="LON39" s="42"/>
      <c r="LOO39" s="42"/>
      <c r="LOP39" s="42"/>
      <c r="LOQ39" s="42"/>
      <c r="LOR39" s="42"/>
      <c r="LOS39" s="42"/>
      <c r="LOT39" s="42"/>
      <c r="LOU39" s="42"/>
      <c r="LOV39" s="42"/>
      <c r="LOW39" s="42"/>
      <c r="LOX39" s="42"/>
      <c r="LOY39" s="42"/>
      <c r="LOZ39" s="42"/>
      <c r="LPA39" s="42"/>
      <c r="LPB39" s="42"/>
      <c r="LPC39" s="42"/>
      <c r="LPD39" s="42"/>
      <c r="LPE39" s="42"/>
      <c r="LPF39" s="42"/>
      <c r="LPG39" s="42"/>
      <c r="LPH39" s="42"/>
      <c r="LPI39" s="42"/>
      <c r="LPJ39" s="42"/>
      <c r="LPK39" s="42"/>
      <c r="LPL39" s="42"/>
      <c r="LPM39" s="42"/>
      <c r="LPN39" s="42"/>
      <c r="LPO39" s="42"/>
      <c r="LPP39" s="42"/>
      <c r="LPQ39" s="42"/>
      <c r="LPR39" s="42"/>
      <c r="LPS39" s="42"/>
      <c r="LPT39" s="42"/>
      <c r="LPU39" s="42"/>
      <c r="LPV39" s="42"/>
      <c r="LPW39" s="42"/>
      <c r="LPX39" s="42"/>
      <c r="LPY39" s="42"/>
      <c r="LPZ39" s="42"/>
      <c r="LQA39" s="42"/>
      <c r="LQB39" s="42"/>
      <c r="LQC39" s="42"/>
      <c r="LQD39" s="42"/>
      <c r="LQE39" s="42"/>
      <c r="LQF39" s="42"/>
      <c r="LQG39" s="42"/>
      <c r="LQH39" s="42"/>
      <c r="LQI39" s="42"/>
      <c r="LQJ39" s="42"/>
      <c r="LQK39" s="42"/>
      <c r="LQL39" s="42"/>
      <c r="LQM39" s="42"/>
      <c r="LQN39" s="42"/>
      <c r="LQO39" s="42"/>
      <c r="LQP39" s="42"/>
      <c r="LQQ39" s="42"/>
      <c r="LQR39" s="42"/>
      <c r="LQS39" s="42"/>
      <c r="LQT39" s="42"/>
      <c r="LQU39" s="42"/>
      <c r="LQV39" s="42"/>
      <c r="LQW39" s="42"/>
      <c r="LQX39" s="42"/>
      <c r="LQY39" s="42"/>
      <c r="LQZ39" s="42"/>
      <c r="LRA39" s="42"/>
      <c r="LRB39" s="42"/>
      <c r="LRC39" s="42"/>
      <c r="LRD39" s="42"/>
      <c r="LRE39" s="42"/>
      <c r="LRF39" s="42"/>
      <c r="LRG39" s="42"/>
      <c r="LRH39" s="42"/>
      <c r="LRI39" s="42"/>
      <c r="LRJ39" s="42"/>
      <c r="LRK39" s="42"/>
      <c r="LRL39" s="42"/>
      <c r="LRM39" s="42"/>
      <c r="LRN39" s="42"/>
      <c r="LRO39" s="42"/>
      <c r="LRP39" s="42"/>
      <c r="LRQ39" s="42"/>
      <c r="LRR39" s="42"/>
      <c r="LRS39" s="42"/>
      <c r="LRT39" s="42"/>
      <c r="LRU39" s="42"/>
      <c r="LRV39" s="42"/>
      <c r="LRW39" s="42"/>
      <c r="LRX39" s="42"/>
      <c r="LRY39" s="42"/>
      <c r="LRZ39" s="42"/>
      <c r="LSA39" s="42"/>
      <c r="LSB39" s="42"/>
      <c r="LSC39" s="42"/>
      <c r="LSD39" s="42"/>
      <c r="LSE39" s="42"/>
      <c r="LSF39" s="42"/>
      <c r="LSG39" s="42"/>
      <c r="LSH39" s="42"/>
      <c r="LSI39" s="42"/>
      <c r="LSJ39" s="42"/>
      <c r="LSK39" s="42"/>
      <c r="LSL39" s="42"/>
      <c r="LSM39" s="42"/>
      <c r="LSN39" s="42"/>
      <c r="LSO39" s="42"/>
      <c r="LSP39" s="42"/>
      <c r="LSQ39" s="42"/>
      <c r="LSR39" s="42"/>
      <c r="LSS39" s="42"/>
      <c r="LST39" s="42"/>
      <c r="LSU39" s="42"/>
      <c r="LSV39" s="42"/>
      <c r="LSW39" s="42"/>
      <c r="LSX39" s="42"/>
      <c r="LSY39" s="42"/>
      <c r="LSZ39" s="42"/>
      <c r="LTA39" s="42"/>
      <c r="LTB39" s="42"/>
      <c r="LTC39" s="42"/>
      <c r="LTD39" s="42"/>
      <c r="LTE39" s="42"/>
      <c r="LTF39" s="42"/>
      <c r="LTG39" s="42"/>
      <c r="LTH39" s="42"/>
      <c r="LTI39" s="42"/>
      <c r="LTJ39" s="42"/>
      <c r="LTK39" s="42"/>
      <c r="LTL39" s="42"/>
      <c r="LTM39" s="42"/>
      <c r="LTN39" s="42"/>
      <c r="LTO39" s="42"/>
      <c r="LTP39" s="42"/>
      <c r="LTQ39" s="42"/>
      <c r="LTR39" s="42"/>
      <c r="LTS39" s="42"/>
      <c r="LTT39" s="42"/>
      <c r="LTU39" s="42"/>
      <c r="LTV39" s="42"/>
      <c r="LTW39" s="42"/>
      <c r="LTX39" s="42"/>
      <c r="LTY39" s="42"/>
      <c r="LTZ39" s="42"/>
      <c r="LUA39" s="42"/>
      <c r="LUB39" s="42"/>
      <c r="LUC39" s="42"/>
      <c r="LUD39" s="42"/>
      <c r="LUE39" s="42"/>
      <c r="LUF39" s="42"/>
      <c r="LUG39" s="42"/>
      <c r="LUH39" s="42"/>
      <c r="LUI39" s="42"/>
      <c r="LUJ39" s="42"/>
      <c r="LUK39" s="42"/>
      <c r="LUL39" s="42"/>
      <c r="LUM39" s="42"/>
      <c r="LUN39" s="42"/>
      <c r="LUO39" s="42"/>
      <c r="LUP39" s="42"/>
      <c r="LUQ39" s="42"/>
      <c r="LUR39" s="42"/>
      <c r="LUS39" s="42"/>
      <c r="LUT39" s="42"/>
      <c r="LUU39" s="42"/>
      <c r="LUV39" s="42"/>
      <c r="LUW39" s="42"/>
      <c r="LUX39" s="42"/>
      <c r="LUY39" s="42"/>
      <c r="LUZ39" s="42"/>
      <c r="LVA39" s="42"/>
      <c r="LVB39" s="42"/>
      <c r="LVC39" s="42"/>
      <c r="LVD39" s="42"/>
      <c r="LVE39" s="42"/>
      <c r="LVF39" s="42"/>
      <c r="LVG39" s="42"/>
      <c r="LVH39" s="42"/>
      <c r="LVI39" s="42"/>
      <c r="LVJ39" s="42"/>
      <c r="LVK39" s="42"/>
      <c r="LVL39" s="42"/>
      <c r="LVM39" s="42"/>
      <c r="LVN39" s="42"/>
      <c r="LVO39" s="42"/>
      <c r="LVP39" s="42"/>
      <c r="LVQ39" s="42"/>
      <c r="LVR39" s="42"/>
      <c r="LVS39" s="42"/>
      <c r="LVT39" s="42"/>
      <c r="LVU39" s="42"/>
      <c r="LVV39" s="42"/>
      <c r="LVW39" s="42"/>
      <c r="LVX39" s="42"/>
      <c r="LVY39" s="42"/>
      <c r="LVZ39" s="42"/>
      <c r="LWA39" s="42"/>
      <c r="LWB39" s="42"/>
      <c r="LWC39" s="42"/>
      <c r="LWD39" s="42"/>
      <c r="LWE39" s="42"/>
      <c r="LWF39" s="42"/>
      <c r="LWG39" s="42"/>
      <c r="LWH39" s="42"/>
      <c r="LWI39" s="42"/>
      <c r="LWJ39" s="42"/>
      <c r="LWK39" s="42"/>
      <c r="LWL39" s="42"/>
      <c r="LWM39" s="42"/>
      <c r="LWN39" s="42"/>
      <c r="LWO39" s="42"/>
      <c r="LWP39" s="42"/>
      <c r="LWQ39" s="42"/>
      <c r="LWR39" s="42"/>
      <c r="LWS39" s="42"/>
      <c r="LWT39" s="42"/>
      <c r="LWU39" s="42"/>
      <c r="LWV39" s="42"/>
      <c r="LWW39" s="42"/>
      <c r="LWX39" s="42"/>
      <c r="LWY39" s="42"/>
      <c r="LWZ39" s="42"/>
      <c r="LXA39" s="42"/>
      <c r="LXB39" s="42"/>
      <c r="LXC39" s="42"/>
      <c r="LXD39" s="42"/>
      <c r="LXE39" s="42"/>
      <c r="LXF39" s="42"/>
      <c r="LXG39" s="42"/>
      <c r="LXH39" s="42"/>
      <c r="LXI39" s="42"/>
      <c r="LXJ39" s="42"/>
      <c r="LXK39" s="42"/>
      <c r="LXL39" s="42"/>
      <c r="LXM39" s="42"/>
      <c r="LXN39" s="42"/>
      <c r="LXO39" s="42"/>
      <c r="LXP39" s="42"/>
      <c r="LXQ39" s="42"/>
      <c r="LXR39" s="42"/>
      <c r="LXS39" s="42"/>
      <c r="LXT39" s="42"/>
      <c r="LXU39" s="42"/>
      <c r="LXV39" s="42"/>
      <c r="LXW39" s="42"/>
      <c r="LXX39" s="42"/>
      <c r="LXY39" s="42"/>
      <c r="LXZ39" s="42"/>
      <c r="LYA39" s="42"/>
      <c r="LYB39" s="42"/>
      <c r="LYC39" s="42"/>
      <c r="LYD39" s="42"/>
      <c r="LYE39" s="42"/>
      <c r="LYF39" s="42"/>
      <c r="LYG39" s="42"/>
      <c r="LYH39" s="42"/>
      <c r="LYI39" s="42"/>
      <c r="LYJ39" s="42"/>
      <c r="LYK39" s="42"/>
      <c r="LYL39" s="42"/>
      <c r="LYM39" s="42"/>
      <c r="LYN39" s="42"/>
      <c r="LYO39" s="42"/>
      <c r="LYP39" s="42"/>
      <c r="LYQ39" s="42"/>
      <c r="LYR39" s="42"/>
      <c r="LYS39" s="42"/>
      <c r="LYT39" s="42"/>
      <c r="LYU39" s="42"/>
      <c r="LYV39" s="42"/>
      <c r="LYW39" s="42"/>
      <c r="LYX39" s="42"/>
      <c r="LYY39" s="42"/>
      <c r="LYZ39" s="42"/>
      <c r="LZA39" s="42"/>
      <c r="LZB39" s="42"/>
      <c r="LZC39" s="42"/>
      <c r="LZD39" s="42"/>
      <c r="LZE39" s="42"/>
      <c r="LZF39" s="42"/>
      <c r="LZG39" s="42"/>
      <c r="LZH39" s="42"/>
      <c r="LZI39" s="42"/>
      <c r="LZJ39" s="42"/>
      <c r="LZK39" s="42"/>
      <c r="LZL39" s="42"/>
      <c r="LZM39" s="42"/>
      <c r="LZN39" s="42"/>
      <c r="LZO39" s="42"/>
      <c r="LZP39" s="42"/>
      <c r="LZQ39" s="42"/>
      <c r="LZR39" s="42"/>
      <c r="LZS39" s="42"/>
      <c r="LZT39" s="42"/>
      <c r="LZU39" s="42"/>
      <c r="LZV39" s="42"/>
      <c r="LZW39" s="42"/>
      <c r="LZX39" s="42"/>
      <c r="LZY39" s="42"/>
      <c r="LZZ39" s="42"/>
      <c r="MAA39" s="42"/>
      <c r="MAB39" s="42"/>
      <c r="MAC39" s="42"/>
      <c r="MAD39" s="42"/>
      <c r="MAE39" s="42"/>
      <c r="MAF39" s="42"/>
      <c r="MAG39" s="42"/>
      <c r="MAH39" s="42"/>
      <c r="MAI39" s="42"/>
      <c r="MAJ39" s="42"/>
      <c r="MAK39" s="42"/>
      <c r="MAL39" s="42"/>
      <c r="MAM39" s="42"/>
      <c r="MAN39" s="42"/>
      <c r="MAO39" s="42"/>
      <c r="MAP39" s="42"/>
      <c r="MAQ39" s="42"/>
      <c r="MAR39" s="42"/>
      <c r="MAS39" s="42"/>
      <c r="MAT39" s="42"/>
      <c r="MAU39" s="42"/>
      <c r="MAV39" s="42"/>
      <c r="MAW39" s="42"/>
      <c r="MAX39" s="42"/>
      <c r="MAY39" s="42"/>
      <c r="MAZ39" s="42"/>
      <c r="MBA39" s="42"/>
      <c r="MBB39" s="42"/>
      <c r="MBC39" s="42"/>
      <c r="MBD39" s="42"/>
      <c r="MBE39" s="42"/>
      <c r="MBF39" s="42"/>
      <c r="MBG39" s="42"/>
      <c r="MBH39" s="42"/>
      <c r="MBI39" s="42"/>
      <c r="MBJ39" s="42"/>
      <c r="MBK39" s="42"/>
      <c r="MBL39" s="42"/>
      <c r="MBM39" s="42"/>
      <c r="MBN39" s="42"/>
      <c r="MBO39" s="42"/>
      <c r="MBP39" s="42"/>
      <c r="MBQ39" s="42"/>
      <c r="MBR39" s="42"/>
      <c r="MBS39" s="42"/>
      <c r="MBT39" s="42"/>
      <c r="MBU39" s="42"/>
      <c r="MBV39" s="42"/>
      <c r="MBW39" s="42"/>
      <c r="MBX39" s="42"/>
      <c r="MBY39" s="42"/>
      <c r="MBZ39" s="42"/>
      <c r="MCA39" s="42"/>
      <c r="MCB39" s="42"/>
      <c r="MCC39" s="42"/>
      <c r="MCD39" s="42"/>
      <c r="MCE39" s="42"/>
      <c r="MCF39" s="42"/>
      <c r="MCG39" s="42"/>
      <c r="MCH39" s="42"/>
      <c r="MCI39" s="42"/>
      <c r="MCJ39" s="42"/>
      <c r="MCK39" s="42"/>
      <c r="MCL39" s="42"/>
      <c r="MCM39" s="42"/>
      <c r="MCN39" s="42"/>
      <c r="MCO39" s="42"/>
      <c r="MCP39" s="42"/>
      <c r="MCQ39" s="42"/>
      <c r="MCR39" s="42"/>
      <c r="MCS39" s="42"/>
      <c r="MCT39" s="42"/>
      <c r="MCU39" s="42"/>
      <c r="MCV39" s="42"/>
      <c r="MCW39" s="42"/>
      <c r="MCX39" s="42"/>
      <c r="MCY39" s="42"/>
      <c r="MCZ39" s="42"/>
      <c r="MDA39" s="42"/>
      <c r="MDB39" s="42"/>
      <c r="MDC39" s="42"/>
      <c r="MDD39" s="42"/>
      <c r="MDE39" s="42"/>
      <c r="MDF39" s="42"/>
      <c r="MDG39" s="42"/>
      <c r="MDH39" s="42"/>
      <c r="MDI39" s="42"/>
      <c r="MDJ39" s="42"/>
      <c r="MDK39" s="42"/>
      <c r="MDL39" s="42"/>
      <c r="MDM39" s="42"/>
      <c r="MDN39" s="42"/>
      <c r="MDO39" s="42"/>
      <c r="MDP39" s="42"/>
      <c r="MDQ39" s="42"/>
      <c r="MDR39" s="42"/>
      <c r="MDS39" s="42"/>
      <c r="MDT39" s="42"/>
      <c r="MDU39" s="42"/>
      <c r="MDV39" s="42"/>
      <c r="MDW39" s="42"/>
      <c r="MDX39" s="42"/>
      <c r="MDY39" s="42"/>
      <c r="MDZ39" s="42"/>
      <c r="MEA39" s="42"/>
      <c r="MEB39" s="42"/>
      <c r="MEC39" s="42"/>
      <c r="MED39" s="42"/>
      <c r="MEE39" s="42"/>
      <c r="MEF39" s="42"/>
      <c r="MEG39" s="42"/>
      <c r="MEH39" s="42"/>
      <c r="MEI39" s="42"/>
      <c r="MEJ39" s="42"/>
      <c r="MEK39" s="42"/>
      <c r="MEL39" s="42"/>
      <c r="MEM39" s="42"/>
      <c r="MEN39" s="42"/>
      <c r="MEO39" s="42"/>
      <c r="MEP39" s="42"/>
      <c r="MEQ39" s="42"/>
      <c r="MER39" s="42"/>
      <c r="MES39" s="42"/>
      <c r="MET39" s="42"/>
      <c r="MEU39" s="42"/>
      <c r="MEV39" s="42"/>
      <c r="MEW39" s="42"/>
      <c r="MEX39" s="42"/>
      <c r="MEY39" s="42"/>
      <c r="MEZ39" s="42"/>
      <c r="MFA39" s="42"/>
      <c r="MFB39" s="42"/>
      <c r="MFC39" s="42"/>
      <c r="MFD39" s="42"/>
      <c r="MFE39" s="42"/>
      <c r="MFF39" s="42"/>
      <c r="MFG39" s="42"/>
      <c r="MFH39" s="42"/>
      <c r="MFI39" s="42"/>
      <c r="MFJ39" s="42"/>
      <c r="MFK39" s="42"/>
      <c r="MFL39" s="42"/>
      <c r="MFM39" s="42"/>
      <c r="MFN39" s="42"/>
      <c r="MFO39" s="42"/>
      <c r="MFP39" s="42"/>
      <c r="MFQ39" s="42"/>
      <c r="MFR39" s="42"/>
      <c r="MFS39" s="42"/>
      <c r="MFT39" s="42"/>
      <c r="MFU39" s="42"/>
      <c r="MFV39" s="42"/>
      <c r="MFW39" s="42"/>
      <c r="MFX39" s="42"/>
      <c r="MFY39" s="42"/>
      <c r="MFZ39" s="42"/>
      <c r="MGA39" s="42"/>
      <c r="MGB39" s="42"/>
      <c r="MGC39" s="42"/>
      <c r="MGD39" s="42"/>
      <c r="MGE39" s="42"/>
      <c r="MGF39" s="42"/>
      <c r="MGG39" s="42"/>
      <c r="MGH39" s="42"/>
      <c r="MGI39" s="42"/>
      <c r="MGJ39" s="42"/>
      <c r="MGK39" s="42"/>
      <c r="MGL39" s="42"/>
      <c r="MGM39" s="42"/>
      <c r="MGN39" s="42"/>
      <c r="MGO39" s="42"/>
      <c r="MGP39" s="42"/>
      <c r="MGQ39" s="42"/>
      <c r="MGR39" s="42"/>
      <c r="MGS39" s="42"/>
      <c r="MGT39" s="42"/>
      <c r="MGU39" s="42"/>
      <c r="MGV39" s="42"/>
      <c r="MGW39" s="42"/>
      <c r="MGX39" s="42"/>
      <c r="MGY39" s="42"/>
      <c r="MGZ39" s="42"/>
      <c r="MHA39" s="42"/>
      <c r="MHB39" s="42"/>
      <c r="MHC39" s="42"/>
      <c r="MHD39" s="42"/>
      <c r="MHE39" s="42"/>
      <c r="MHF39" s="42"/>
      <c r="MHG39" s="42"/>
      <c r="MHH39" s="42"/>
      <c r="MHI39" s="42"/>
      <c r="MHJ39" s="42"/>
      <c r="MHK39" s="42"/>
      <c r="MHL39" s="42"/>
      <c r="MHM39" s="42"/>
      <c r="MHN39" s="42"/>
      <c r="MHO39" s="42"/>
      <c r="MHP39" s="42"/>
      <c r="MHQ39" s="42"/>
      <c r="MHR39" s="42"/>
      <c r="MHS39" s="42"/>
      <c r="MHT39" s="42"/>
      <c r="MHU39" s="42"/>
      <c r="MHV39" s="42"/>
      <c r="MHW39" s="42"/>
      <c r="MHX39" s="42"/>
      <c r="MHY39" s="42"/>
      <c r="MHZ39" s="42"/>
      <c r="MIA39" s="42"/>
      <c r="MIB39" s="42"/>
      <c r="MIC39" s="42"/>
      <c r="MID39" s="42"/>
      <c r="MIE39" s="42"/>
      <c r="MIF39" s="42"/>
      <c r="MIG39" s="42"/>
      <c r="MIH39" s="42"/>
      <c r="MII39" s="42"/>
      <c r="MIJ39" s="42"/>
      <c r="MIK39" s="42"/>
      <c r="MIL39" s="42"/>
      <c r="MIM39" s="42"/>
      <c r="MIN39" s="42"/>
      <c r="MIO39" s="42"/>
      <c r="MIP39" s="42"/>
      <c r="MIQ39" s="42"/>
      <c r="MIR39" s="42"/>
      <c r="MIS39" s="42"/>
      <c r="MIT39" s="42"/>
      <c r="MIU39" s="42"/>
      <c r="MIV39" s="42"/>
      <c r="MIW39" s="42"/>
      <c r="MIX39" s="42"/>
      <c r="MIY39" s="42"/>
      <c r="MIZ39" s="42"/>
      <c r="MJA39" s="42"/>
      <c r="MJB39" s="42"/>
      <c r="MJC39" s="42"/>
      <c r="MJD39" s="42"/>
      <c r="MJE39" s="42"/>
      <c r="MJF39" s="42"/>
      <c r="MJG39" s="42"/>
      <c r="MJH39" s="42"/>
      <c r="MJI39" s="42"/>
      <c r="MJJ39" s="42"/>
      <c r="MJK39" s="42"/>
      <c r="MJL39" s="42"/>
      <c r="MJM39" s="42"/>
      <c r="MJN39" s="42"/>
      <c r="MJO39" s="42"/>
      <c r="MJP39" s="42"/>
      <c r="MJQ39" s="42"/>
      <c r="MJR39" s="42"/>
      <c r="MJS39" s="42"/>
      <c r="MJT39" s="42"/>
      <c r="MJU39" s="42"/>
      <c r="MJV39" s="42"/>
      <c r="MJW39" s="42"/>
      <c r="MJX39" s="42"/>
      <c r="MJY39" s="42"/>
      <c r="MJZ39" s="42"/>
      <c r="MKA39" s="42"/>
      <c r="MKB39" s="42"/>
      <c r="MKC39" s="42"/>
      <c r="MKD39" s="42"/>
      <c r="MKE39" s="42"/>
      <c r="MKF39" s="42"/>
      <c r="MKG39" s="42"/>
      <c r="MKH39" s="42"/>
      <c r="MKI39" s="42"/>
      <c r="MKJ39" s="42"/>
      <c r="MKK39" s="42"/>
      <c r="MKL39" s="42"/>
      <c r="MKM39" s="42"/>
      <c r="MKN39" s="42"/>
      <c r="MKO39" s="42"/>
      <c r="MKP39" s="42"/>
      <c r="MKQ39" s="42"/>
      <c r="MKR39" s="42"/>
      <c r="MKS39" s="42"/>
      <c r="MKT39" s="42"/>
      <c r="MKU39" s="42"/>
      <c r="MKV39" s="42"/>
      <c r="MKW39" s="42"/>
      <c r="MKX39" s="42"/>
      <c r="MKY39" s="42"/>
      <c r="MKZ39" s="42"/>
      <c r="MLA39" s="42"/>
      <c r="MLB39" s="42"/>
      <c r="MLC39" s="42"/>
      <c r="MLD39" s="42"/>
      <c r="MLE39" s="42"/>
      <c r="MLF39" s="42"/>
      <c r="MLG39" s="42"/>
      <c r="MLH39" s="42"/>
      <c r="MLI39" s="42"/>
      <c r="MLJ39" s="42"/>
      <c r="MLK39" s="42"/>
      <c r="MLL39" s="42"/>
      <c r="MLM39" s="42"/>
      <c r="MLN39" s="42"/>
      <c r="MLO39" s="42"/>
      <c r="MLP39" s="42"/>
      <c r="MLQ39" s="42"/>
      <c r="MLR39" s="42"/>
      <c r="MLS39" s="42"/>
      <c r="MLT39" s="42"/>
      <c r="MLU39" s="42"/>
      <c r="MLV39" s="42"/>
      <c r="MLW39" s="42"/>
      <c r="MLX39" s="42"/>
      <c r="MLY39" s="42"/>
      <c r="MLZ39" s="42"/>
      <c r="MMA39" s="42"/>
      <c r="MMB39" s="42"/>
      <c r="MMC39" s="42"/>
      <c r="MMD39" s="42"/>
      <c r="MME39" s="42"/>
      <c r="MMF39" s="42"/>
      <c r="MMG39" s="42"/>
      <c r="MMH39" s="42"/>
      <c r="MMI39" s="42"/>
      <c r="MMJ39" s="42"/>
      <c r="MMK39" s="42"/>
      <c r="MML39" s="42"/>
      <c r="MMM39" s="42"/>
      <c r="MMN39" s="42"/>
      <c r="MMO39" s="42"/>
      <c r="MMP39" s="42"/>
      <c r="MMQ39" s="42"/>
      <c r="MMR39" s="42"/>
      <c r="MMS39" s="42"/>
      <c r="MMT39" s="42"/>
      <c r="MMU39" s="42"/>
      <c r="MMV39" s="42"/>
      <c r="MMW39" s="42"/>
      <c r="MMX39" s="42"/>
      <c r="MMY39" s="42"/>
      <c r="MMZ39" s="42"/>
      <c r="MNA39" s="42"/>
      <c r="MNB39" s="42"/>
      <c r="MNC39" s="42"/>
      <c r="MND39" s="42"/>
      <c r="MNE39" s="42"/>
      <c r="MNF39" s="42"/>
      <c r="MNG39" s="42"/>
      <c r="MNH39" s="42"/>
      <c r="MNI39" s="42"/>
      <c r="MNJ39" s="42"/>
      <c r="MNK39" s="42"/>
      <c r="MNL39" s="42"/>
      <c r="MNM39" s="42"/>
      <c r="MNN39" s="42"/>
      <c r="MNO39" s="42"/>
      <c r="MNP39" s="42"/>
      <c r="MNQ39" s="42"/>
      <c r="MNR39" s="42"/>
      <c r="MNS39" s="42"/>
      <c r="MNT39" s="42"/>
      <c r="MNU39" s="42"/>
      <c r="MNV39" s="42"/>
      <c r="MNW39" s="42"/>
      <c r="MNX39" s="42"/>
      <c r="MNY39" s="42"/>
      <c r="MNZ39" s="42"/>
      <c r="MOA39" s="42"/>
      <c r="MOB39" s="42"/>
      <c r="MOC39" s="42"/>
      <c r="MOD39" s="42"/>
      <c r="MOE39" s="42"/>
      <c r="MOF39" s="42"/>
      <c r="MOG39" s="42"/>
      <c r="MOH39" s="42"/>
      <c r="MOI39" s="42"/>
      <c r="MOJ39" s="42"/>
      <c r="MOK39" s="42"/>
      <c r="MOL39" s="42"/>
      <c r="MOM39" s="42"/>
      <c r="MON39" s="42"/>
      <c r="MOO39" s="42"/>
      <c r="MOP39" s="42"/>
      <c r="MOQ39" s="42"/>
      <c r="MOR39" s="42"/>
      <c r="MOS39" s="42"/>
      <c r="MOT39" s="42"/>
      <c r="MOU39" s="42"/>
      <c r="MOV39" s="42"/>
      <c r="MOW39" s="42"/>
      <c r="MOX39" s="42"/>
      <c r="MOY39" s="42"/>
      <c r="MOZ39" s="42"/>
      <c r="MPA39" s="42"/>
      <c r="MPB39" s="42"/>
      <c r="MPC39" s="42"/>
      <c r="MPD39" s="42"/>
      <c r="MPE39" s="42"/>
      <c r="MPF39" s="42"/>
      <c r="MPG39" s="42"/>
      <c r="MPH39" s="42"/>
      <c r="MPI39" s="42"/>
      <c r="MPJ39" s="42"/>
      <c r="MPK39" s="42"/>
      <c r="MPL39" s="42"/>
      <c r="MPM39" s="42"/>
      <c r="MPN39" s="42"/>
      <c r="MPO39" s="42"/>
      <c r="MPP39" s="42"/>
      <c r="MPQ39" s="42"/>
      <c r="MPR39" s="42"/>
      <c r="MPS39" s="42"/>
      <c r="MPT39" s="42"/>
      <c r="MPU39" s="42"/>
      <c r="MPV39" s="42"/>
      <c r="MPW39" s="42"/>
      <c r="MPX39" s="42"/>
      <c r="MPY39" s="42"/>
      <c r="MPZ39" s="42"/>
      <c r="MQA39" s="42"/>
      <c r="MQB39" s="42"/>
      <c r="MQC39" s="42"/>
      <c r="MQD39" s="42"/>
      <c r="MQE39" s="42"/>
      <c r="MQF39" s="42"/>
      <c r="MQG39" s="42"/>
      <c r="MQH39" s="42"/>
      <c r="MQI39" s="42"/>
      <c r="MQJ39" s="42"/>
      <c r="MQK39" s="42"/>
      <c r="MQL39" s="42"/>
      <c r="MQM39" s="42"/>
      <c r="MQN39" s="42"/>
      <c r="MQO39" s="42"/>
      <c r="MQP39" s="42"/>
      <c r="MQQ39" s="42"/>
      <c r="MQR39" s="42"/>
      <c r="MQS39" s="42"/>
      <c r="MQT39" s="42"/>
      <c r="MQU39" s="42"/>
      <c r="MQV39" s="42"/>
      <c r="MQW39" s="42"/>
      <c r="MQX39" s="42"/>
      <c r="MQY39" s="42"/>
      <c r="MQZ39" s="42"/>
      <c r="MRA39" s="42"/>
      <c r="MRB39" s="42"/>
      <c r="MRC39" s="42"/>
      <c r="MRD39" s="42"/>
      <c r="MRE39" s="42"/>
      <c r="MRF39" s="42"/>
      <c r="MRG39" s="42"/>
      <c r="MRH39" s="42"/>
      <c r="MRI39" s="42"/>
      <c r="MRJ39" s="42"/>
      <c r="MRK39" s="42"/>
      <c r="MRL39" s="42"/>
      <c r="MRM39" s="42"/>
      <c r="MRN39" s="42"/>
      <c r="MRO39" s="42"/>
      <c r="MRP39" s="42"/>
      <c r="MRQ39" s="42"/>
      <c r="MRR39" s="42"/>
      <c r="MRS39" s="42"/>
      <c r="MRT39" s="42"/>
      <c r="MRU39" s="42"/>
      <c r="MRV39" s="42"/>
      <c r="MRW39" s="42"/>
      <c r="MRX39" s="42"/>
      <c r="MRY39" s="42"/>
      <c r="MRZ39" s="42"/>
      <c r="MSA39" s="42"/>
      <c r="MSB39" s="42"/>
      <c r="MSC39" s="42"/>
      <c r="MSD39" s="42"/>
      <c r="MSE39" s="42"/>
      <c r="MSF39" s="42"/>
      <c r="MSG39" s="42"/>
      <c r="MSH39" s="42"/>
      <c r="MSI39" s="42"/>
      <c r="MSJ39" s="42"/>
      <c r="MSK39" s="42"/>
      <c r="MSL39" s="42"/>
      <c r="MSM39" s="42"/>
      <c r="MSN39" s="42"/>
      <c r="MSO39" s="42"/>
      <c r="MSP39" s="42"/>
      <c r="MSQ39" s="42"/>
      <c r="MSR39" s="42"/>
      <c r="MSS39" s="42"/>
      <c r="MST39" s="42"/>
      <c r="MSU39" s="42"/>
      <c r="MSV39" s="42"/>
      <c r="MSW39" s="42"/>
      <c r="MSX39" s="42"/>
      <c r="MSY39" s="42"/>
      <c r="MSZ39" s="42"/>
      <c r="MTA39" s="42"/>
      <c r="MTB39" s="42"/>
      <c r="MTC39" s="42"/>
      <c r="MTD39" s="42"/>
      <c r="MTE39" s="42"/>
      <c r="MTF39" s="42"/>
      <c r="MTG39" s="42"/>
      <c r="MTH39" s="42"/>
      <c r="MTI39" s="42"/>
      <c r="MTJ39" s="42"/>
      <c r="MTK39" s="42"/>
      <c r="MTL39" s="42"/>
      <c r="MTM39" s="42"/>
      <c r="MTN39" s="42"/>
      <c r="MTO39" s="42"/>
      <c r="MTP39" s="42"/>
      <c r="MTQ39" s="42"/>
      <c r="MTR39" s="42"/>
      <c r="MTS39" s="42"/>
      <c r="MTT39" s="42"/>
      <c r="MTU39" s="42"/>
      <c r="MTV39" s="42"/>
      <c r="MTW39" s="42"/>
      <c r="MTX39" s="42"/>
      <c r="MTY39" s="42"/>
      <c r="MTZ39" s="42"/>
      <c r="MUA39" s="42"/>
      <c r="MUB39" s="42"/>
      <c r="MUC39" s="42"/>
      <c r="MUD39" s="42"/>
      <c r="MUE39" s="42"/>
      <c r="MUF39" s="42"/>
      <c r="MUG39" s="42"/>
      <c r="MUH39" s="42"/>
      <c r="MUI39" s="42"/>
      <c r="MUJ39" s="42"/>
      <c r="MUK39" s="42"/>
      <c r="MUL39" s="42"/>
      <c r="MUM39" s="42"/>
      <c r="MUN39" s="42"/>
      <c r="MUO39" s="42"/>
      <c r="MUP39" s="42"/>
      <c r="MUQ39" s="42"/>
      <c r="MUR39" s="42"/>
      <c r="MUS39" s="42"/>
      <c r="MUT39" s="42"/>
      <c r="MUU39" s="42"/>
      <c r="MUV39" s="42"/>
      <c r="MUW39" s="42"/>
      <c r="MUX39" s="42"/>
      <c r="MUY39" s="42"/>
      <c r="MUZ39" s="42"/>
      <c r="MVA39" s="42"/>
      <c r="MVB39" s="42"/>
      <c r="MVC39" s="42"/>
      <c r="MVD39" s="42"/>
      <c r="MVE39" s="42"/>
      <c r="MVF39" s="42"/>
      <c r="MVG39" s="42"/>
      <c r="MVH39" s="42"/>
      <c r="MVI39" s="42"/>
      <c r="MVJ39" s="42"/>
      <c r="MVK39" s="42"/>
      <c r="MVL39" s="42"/>
      <c r="MVM39" s="42"/>
      <c r="MVN39" s="42"/>
      <c r="MVO39" s="42"/>
      <c r="MVP39" s="42"/>
      <c r="MVQ39" s="42"/>
      <c r="MVR39" s="42"/>
      <c r="MVS39" s="42"/>
      <c r="MVT39" s="42"/>
      <c r="MVU39" s="42"/>
      <c r="MVV39" s="42"/>
      <c r="MVW39" s="42"/>
      <c r="MVX39" s="42"/>
      <c r="MVY39" s="42"/>
      <c r="MVZ39" s="42"/>
      <c r="MWA39" s="42"/>
      <c r="MWB39" s="42"/>
      <c r="MWC39" s="42"/>
      <c r="MWD39" s="42"/>
      <c r="MWE39" s="42"/>
      <c r="MWF39" s="42"/>
      <c r="MWG39" s="42"/>
      <c r="MWH39" s="42"/>
      <c r="MWI39" s="42"/>
      <c r="MWJ39" s="42"/>
      <c r="MWK39" s="42"/>
      <c r="MWL39" s="42"/>
      <c r="MWM39" s="42"/>
      <c r="MWN39" s="42"/>
      <c r="MWO39" s="42"/>
      <c r="MWP39" s="42"/>
      <c r="MWQ39" s="42"/>
      <c r="MWR39" s="42"/>
      <c r="MWS39" s="42"/>
      <c r="MWT39" s="42"/>
      <c r="MWU39" s="42"/>
      <c r="MWV39" s="42"/>
      <c r="MWW39" s="42"/>
      <c r="MWX39" s="42"/>
      <c r="MWY39" s="42"/>
      <c r="MWZ39" s="42"/>
      <c r="MXA39" s="42"/>
      <c r="MXB39" s="42"/>
      <c r="MXC39" s="42"/>
      <c r="MXD39" s="42"/>
      <c r="MXE39" s="42"/>
      <c r="MXF39" s="42"/>
      <c r="MXG39" s="42"/>
      <c r="MXH39" s="42"/>
      <c r="MXI39" s="42"/>
      <c r="MXJ39" s="42"/>
      <c r="MXK39" s="42"/>
      <c r="MXL39" s="42"/>
      <c r="MXM39" s="42"/>
      <c r="MXN39" s="42"/>
      <c r="MXO39" s="42"/>
      <c r="MXP39" s="42"/>
      <c r="MXQ39" s="42"/>
      <c r="MXR39" s="42"/>
      <c r="MXS39" s="42"/>
      <c r="MXT39" s="42"/>
      <c r="MXU39" s="42"/>
      <c r="MXV39" s="42"/>
      <c r="MXW39" s="42"/>
      <c r="MXX39" s="42"/>
      <c r="MXY39" s="42"/>
      <c r="MXZ39" s="42"/>
      <c r="MYA39" s="42"/>
      <c r="MYB39" s="42"/>
      <c r="MYC39" s="42"/>
      <c r="MYD39" s="42"/>
      <c r="MYE39" s="42"/>
      <c r="MYF39" s="42"/>
      <c r="MYG39" s="42"/>
      <c r="MYH39" s="42"/>
      <c r="MYI39" s="42"/>
      <c r="MYJ39" s="42"/>
      <c r="MYK39" s="42"/>
      <c r="MYL39" s="42"/>
      <c r="MYM39" s="42"/>
      <c r="MYN39" s="42"/>
      <c r="MYO39" s="42"/>
      <c r="MYP39" s="42"/>
      <c r="MYQ39" s="42"/>
      <c r="MYR39" s="42"/>
      <c r="MYS39" s="42"/>
      <c r="MYT39" s="42"/>
      <c r="MYU39" s="42"/>
      <c r="MYV39" s="42"/>
      <c r="MYW39" s="42"/>
      <c r="MYX39" s="42"/>
      <c r="MYY39" s="42"/>
      <c r="MYZ39" s="42"/>
      <c r="MZA39" s="42"/>
      <c r="MZB39" s="42"/>
      <c r="MZC39" s="42"/>
      <c r="MZD39" s="42"/>
      <c r="MZE39" s="42"/>
      <c r="MZF39" s="42"/>
      <c r="MZG39" s="42"/>
      <c r="MZH39" s="42"/>
      <c r="MZI39" s="42"/>
      <c r="MZJ39" s="42"/>
      <c r="MZK39" s="42"/>
      <c r="MZL39" s="42"/>
      <c r="MZM39" s="42"/>
      <c r="MZN39" s="42"/>
      <c r="MZO39" s="42"/>
      <c r="MZP39" s="42"/>
      <c r="MZQ39" s="42"/>
      <c r="MZR39" s="42"/>
      <c r="MZS39" s="42"/>
      <c r="MZT39" s="42"/>
      <c r="MZU39" s="42"/>
      <c r="MZV39" s="42"/>
      <c r="MZW39" s="42"/>
      <c r="MZX39" s="42"/>
      <c r="MZY39" s="42"/>
      <c r="MZZ39" s="42"/>
      <c r="NAA39" s="42"/>
      <c r="NAB39" s="42"/>
      <c r="NAC39" s="42"/>
      <c r="NAD39" s="42"/>
      <c r="NAE39" s="42"/>
      <c r="NAF39" s="42"/>
      <c r="NAG39" s="42"/>
      <c r="NAH39" s="42"/>
      <c r="NAI39" s="42"/>
      <c r="NAJ39" s="42"/>
      <c r="NAK39" s="42"/>
      <c r="NAL39" s="42"/>
      <c r="NAM39" s="42"/>
      <c r="NAN39" s="42"/>
      <c r="NAO39" s="42"/>
      <c r="NAP39" s="42"/>
      <c r="NAQ39" s="42"/>
      <c r="NAR39" s="42"/>
      <c r="NAS39" s="42"/>
      <c r="NAT39" s="42"/>
      <c r="NAU39" s="42"/>
      <c r="NAV39" s="42"/>
      <c r="NAW39" s="42"/>
      <c r="NAX39" s="42"/>
      <c r="NAY39" s="42"/>
      <c r="NAZ39" s="42"/>
      <c r="NBA39" s="42"/>
      <c r="NBB39" s="42"/>
      <c r="NBC39" s="42"/>
      <c r="NBD39" s="42"/>
      <c r="NBE39" s="42"/>
      <c r="NBF39" s="42"/>
      <c r="NBG39" s="42"/>
      <c r="NBH39" s="42"/>
      <c r="NBI39" s="42"/>
      <c r="NBJ39" s="42"/>
      <c r="NBK39" s="42"/>
      <c r="NBL39" s="42"/>
      <c r="NBM39" s="42"/>
      <c r="NBN39" s="42"/>
      <c r="NBO39" s="42"/>
      <c r="NBP39" s="42"/>
      <c r="NBQ39" s="42"/>
      <c r="NBR39" s="42"/>
      <c r="NBS39" s="42"/>
      <c r="NBT39" s="42"/>
      <c r="NBU39" s="42"/>
      <c r="NBV39" s="42"/>
      <c r="NBW39" s="42"/>
      <c r="NBX39" s="42"/>
      <c r="NBY39" s="42"/>
      <c r="NBZ39" s="42"/>
      <c r="NCA39" s="42"/>
      <c r="NCB39" s="42"/>
      <c r="NCC39" s="42"/>
      <c r="NCD39" s="42"/>
      <c r="NCE39" s="42"/>
      <c r="NCF39" s="42"/>
      <c r="NCG39" s="42"/>
      <c r="NCH39" s="42"/>
      <c r="NCI39" s="42"/>
      <c r="NCJ39" s="42"/>
      <c r="NCK39" s="42"/>
      <c r="NCL39" s="42"/>
      <c r="NCM39" s="42"/>
      <c r="NCN39" s="42"/>
      <c r="NCO39" s="42"/>
      <c r="NCP39" s="42"/>
      <c r="NCQ39" s="42"/>
      <c r="NCR39" s="42"/>
      <c r="NCS39" s="42"/>
      <c r="NCT39" s="42"/>
      <c r="NCU39" s="42"/>
      <c r="NCV39" s="42"/>
      <c r="NCW39" s="42"/>
      <c r="NCX39" s="42"/>
      <c r="NCY39" s="42"/>
      <c r="NCZ39" s="42"/>
      <c r="NDA39" s="42"/>
      <c r="NDB39" s="42"/>
      <c r="NDC39" s="42"/>
      <c r="NDD39" s="42"/>
      <c r="NDE39" s="42"/>
      <c r="NDF39" s="42"/>
      <c r="NDG39" s="42"/>
      <c r="NDH39" s="42"/>
      <c r="NDI39" s="42"/>
      <c r="NDJ39" s="42"/>
      <c r="NDK39" s="42"/>
      <c r="NDL39" s="42"/>
      <c r="NDM39" s="42"/>
      <c r="NDN39" s="42"/>
      <c r="NDO39" s="42"/>
      <c r="NDP39" s="42"/>
      <c r="NDQ39" s="42"/>
      <c r="NDR39" s="42"/>
      <c r="NDS39" s="42"/>
      <c r="NDT39" s="42"/>
      <c r="NDU39" s="42"/>
      <c r="NDV39" s="42"/>
      <c r="NDW39" s="42"/>
      <c r="NDX39" s="42"/>
      <c r="NDY39" s="42"/>
      <c r="NDZ39" s="42"/>
      <c r="NEA39" s="42"/>
      <c r="NEB39" s="42"/>
      <c r="NEC39" s="42"/>
      <c r="NED39" s="42"/>
      <c r="NEE39" s="42"/>
      <c r="NEF39" s="42"/>
      <c r="NEG39" s="42"/>
      <c r="NEH39" s="42"/>
      <c r="NEI39" s="42"/>
      <c r="NEJ39" s="42"/>
      <c r="NEK39" s="42"/>
      <c r="NEL39" s="42"/>
      <c r="NEM39" s="42"/>
      <c r="NEN39" s="42"/>
      <c r="NEO39" s="42"/>
      <c r="NEP39" s="42"/>
      <c r="NEQ39" s="42"/>
      <c r="NER39" s="42"/>
      <c r="NES39" s="42"/>
      <c r="NET39" s="42"/>
      <c r="NEU39" s="42"/>
      <c r="NEV39" s="42"/>
      <c r="NEW39" s="42"/>
      <c r="NEX39" s="42"/>
      <c r="NEY39" s="42"/>
      <c r="NEZ39" s="42"/>
      <c r="NFA39" s="42"/>
      <c r="NFB39" s="42"/>
      <c r="NFC39" s="42"/>
      <c r="NFD39" s="42"/>
      <c r="NFE39" s="42"/>
      <c r="NFF39" s="42"/>
      <c r="NFG39" s="42"/>
      <c r="NFH39" s="42"/>
      <c r="NFI39" s="42"/>
      <c r="NFJ39" s="42"/>
      <c r="NFK39" s="42"/>
      <c r="NFL39" s="42"/>
      <c r="NFM39" s="42"/>
      <c r="NFN39" s="42"/>
      <c r="NFO39" s="42"/>
      <c r="NFP39" s="42"/>
      <c r="NFQ39" s="42"/>
      <c r="NFR39" s="42"/>
      <c r="NFS39" s="42"/>
      <c r="NFT39" s="42"/>
      <c r="NFU39" s="42"/>
      <c r="NFV39" s="42"/>
      <c r="NFW39" s="42"/>
      <c r="NFX39" s="42"/>
      <c r="NFY39" s="42"/>
      <c r="NFZ39" s="42"/>
      <c r="NGA39" s="42"/>
      <c r="NGB39" s="42"/>
      <c r="NGC39" s="42"/>
      <c r="NGD39" s="42"/>
      <c r="NGE39" s="42"/>
      <c r="NGF39" s="42"/>
      <c r="NGG39" s="42"/>
      <c r="NGH39" s="42"/>
      <c r="NGI39" s="42"/>
      <c r="NGJ39" s="42"/>
      <c r="NGK39" s="42"/>
      <c r="NGL39" s="42"/>
      <c r="NGM39" s="42"/>
      <c r="NGN39" s="42"/>
      <c r="NGO39" s="42"/>
      <c r="NGP39" s="42"/>
      <c r="NGQ39" s="42"/>
      <c r="NGR39" s="42"/>
      <c r="NGS39" s="42"/>
      <c r="NGT39" s="42"/>
      <c r="NGU39" s="42"/>
      <c r="NGV39" s="42"/>
      <c r="NGW39" s="42"/>
      <c r="NGX39" s="42"/>
      <c r="NGY39" s="42"/>
      <c r="NGZ39" s="42"/>
      <c r="NHA39" s="42"/>
      <c r="NHB39" s="42"/>
      <c r="NHC39" s="42"/>
      <c r="NHD39" s="42"/>
      <c r="NHE39" s="42"/>
      <c r="NHF39" s="42"/>
      <c r="NHG39" s="42"/>
      <c r="NHH39" s="42"/>
      <c r="NHI39" s="42"/>
      <c r="NHJ39" s="42"/>
      <c r="NHK39" s="42"/>
      <c r="NHL39" s="42"/>
      <c r="NHM39" s="42"/>
      <c r="NHN39" s="42"/>
      <c r="NHO39" s="42"/>
      <c r="NHP39" s="42"/>
      <c r="NHQ39" s="42"/>
      <c r="NHR39" s="42"/>
      <c r="NHS39" s="42"/>
      <c r="NHT39" s="42"/>
      <c r="NHU39" s="42"/>
      <c r="NHV39" s="42"/>
      <c r="NHW39" s="42"/>
      <c r="NHX39" s="42"/>
      <c r="NHY39" s="42"/>
      <c r="NHZ39" s="42"/>
      <c r="NIA39" s="42"/>
      <c r="NIB39" s="42"/>
      <c r="NIC39" s="42"/>
      <c r="NID39" s="42"/>
      <c r="NIE39" s="42"/>
      <c r="NIF39" s="42"/>
      <c r="NIG39" s="42"/>
      <c r="NIH39" s="42"/>
      <c r="NII39" s="42"/>
      <c r="NIJ39" s="42"/>
      <c r="NIK39" s="42"/>
      <c r="NIL39" s="42"/>
      <c r="NIM39" s="42"/>
      <c r="NIN39" s="42"/>
      <c r="NIO39" s="42"/>
      <c r="NIP39" s="42"/>
      <c r="NIQ39" s="42"/>
      <c r="NIR39" s="42"/>
      <c r="NIS39" s="42"/>
      <c r="NIT39" s="42"/>
      <c r="NIU39" s="42"/>
      <c r="NIV39" s="42"/>
      <c r="NIW39" s="42"/>
      <c r="NIX39" s="42"/>
      <c r="NIY39" s="42"/>
      <c r="NIZ39" s="42"/>
      <c r="NJA39" s="42"/>
      <c r="NJB39" s="42"/>
      <c r="NJC39" s="42"/>
      <c r="NJD39" s="42"/>
      <c r="NJE39" s="42"/>
      <c r="NJF39" s="42"/>
      <c r="NJG39" s="42"/>
      <c r="NJH39" s="42"/>
      <c r="NJI39" s="42"/>
      <c r="NJJ39" s="42"/>
      <c r="NJK39" s="42"/>
      <c r="NJL39" s="42"/>
      <c r="NJM39" s="42"/>
      <c r="NJN39" s="42"/>
      <c r="NJO39" s="42"/>
      <c r="NJP39" s="42"/>
      <c r="NJQ39" s="42"/>
      <c r="NJR39" s="42"/>
      <c r="NJS39" s="42"/>
      <c r="NJT39" s="42"/>
      <c r="NJU39" s="42"/>
      <c r="NJV39" s="42"/>
      <c r="NJW39" s="42"/>
      <c r="NJX39" s="42"/>
      <c r="NJY39" s="42"/>
      <c r="NJZ39" s="42"/>
      <c r="NKA39" s="42"/>
      <c r="NKB39" s="42"/>
      <c r="NKC39" s="42"/>
      <c r="NKD39" s="42"/>
      <c r="NKE39" s="42"/>
      <c r="NKF39" s="42"/>
      <c r="NKG39" s="42"/>
      <c r="NKH39" s="42"/>
      <c r="NKI39" s="42"/>
      <c r="NKJ39" s="42"/>
      <c r="NKK39" s="42"/>
      <c r="NKL39" s="42"/>
      <c r="NKM39" s="42"/>
      <c r="NKN39" s="42"/>
      <c r="NKO39" s="42"/>
      <c r="NKP39" s="42"/>
      <c r="NKQ39" s="42"/>
      <c r="NKR39" s="42"/>
      <c r="NKS39" s="42"/>
      <c r="NKT39" s="42"/>
      <c r="NKU39" s="42"/>
      <c r="NKV39" s="42"/>
      <c r="NKW39" s="42"/>
      <c r="NKX39" s="42"/>
      <c r="NKY39" s="42"/>
      <c r="NKZ39" s="42"/>
      <c r="NLA39" s="42"/>
      <c r="NLB39" s="42"/>
      <c r="NLC39" s="42"/>
      <c r="NLD39" s="42"/>
      <c r="NLE39" s="42"/>
      <c r="NLF39" s="42"/>
      <c r="NLG39" s="42"/>
      <c r="NLH39" s="42"/>
      <c r="NLI39" s="42"/>
      <c r="NLJ39" s="42"/>
      <c r="NLK39" s="42"/>
      <c r="NLL39" s="42"/>
      <c r="NLM39" s="42"/>
      <c r="NLN39" s="42"/>
      <c r="NLO39" s="42"/>
      <c r="NLP39" s="42"/>
      <c r="NLQ39" s="42"/>
      <c r="NLR39" s="42"/>
      <c r="NLS39" s="42"/>
      <c r="NLT39" s="42"/>
      <c r="NLU39" s="42"/>
      <c r="NLV39" s="42"/>
      <c r="NLW39" s="42"/>
      <c r="NLX39" s="42"/>
      <c r="NLY39" s="42"/>
      <c r="NLZ39" s="42"/>
      <c r="NMA39" s="42"/>
      <c r="NMB39" s="42"/>
      <c r="NMC39" s="42"/>
      <c r="NMD39" s="42"/>
      <c r="NME39" s="42"/>
      <c r="NMF39" s="42"/>
      <c r="NMG39" s="42"/>
      <c r="NMH39" s="42"/>
      <c r="NMI39" s="42"/>
      <c r="NMJ39" s="42"/>
      <c r="NMK39" s="42"/>
      <c r="NML39" s="42"/>
      <c r="NMM39" s="42"/>
      <c r="NMN39" s="42"/>
      <c r="NMO39" s="42"/>
      <c r="NMP39" s="42"/>
      <c r="NMQ39" s="42"/>
      <c r="NMR39" s="42"/>
      <c r="NMS39" s="42"/>
      <c r="NMT39" s="42"/>
      <c r="NMU39" s="42"/>
      <c r="NMV39" s="42"/>
      <c r="NMW39" s="42"/>
      <c r="NMX39" s="42"/>
      <c r="NMY39" s="42"/>
      <c r="NMZ39" s="42"/>
      <c r="NNA39" s="42"/>
      <c r="NNB39" s="42"/>
      <c r="NNC39" s="42"/>
      <c r="NND39" s="42"/>
      <c r="NNE39" s="42"/>
      <c r="NNF39" s="42"/>
      <c r="NNG39" s="42"/>
      <c r="NNH39" s="42"/>
      <c r="NNI39" s="42"/>
      <c r="NNJ39" s="42"/>
      <c r="NNK39" s="42"/>
      <c r="NNL39" s="42"/>
      <c r="NNM39" s="42"/>
      <c r="NNN39" s="42"/>
      <c r="NNO39" s="42"/>
      <c r="NNP39" s="42"/>
      <c r="NNQ39" s="42"/>
      <c r="NNR39" s="42"/>
      <c r="NNS39" s="42"/>
      <c r="NNT39" s="42"/>
      <c r="NNU39" s="42"/>
      <c r="NNV39" s="42"/>
      <c r="NNW39" s="42"/>
      <c r="NNX39" s="42"/>
      <c r="NNY39" s="42"/>
      <c r="NNZ39" s="42"/>
      <c r="NOA39" s="42"/>
      <c r="NOB39" s="42"/>
      <c r="NOC39" s="42"/>
      <c r="NOD39" s="42"/>
      <c r="NOE39" s="42"/>
      <c r="NOF39" s="42"/>
      <c r="NOG39" s="42"/>
      <c r="NOH39" s="42"/>
      <c r="NOI39" s="42"/>
      <c r="NOJ39" s="42"/>
      <c r="NOK39" s="42"/>
      <c r="NOL39" s="42"/>
      <c r="NOM39" s="42"/>
      <c r="NON39" s="42"/>
      <c r="NOO39" s="42"/>
      <c r="NOP39" s="42"/>
      <c r="NOQ39" s="42"/>
      <c r="NOR39" s="42"/>
      <c r="NOS39" s="42"/>
      <c r="NOT39" s="42"/>
      <c r="NOU39" s="42"/>
      <c r="NOV39" s="42"/>
      <c r="NOW39" s="42"/>
      <c r="NOX39" s="42"/>
      <c r="NOY39" s="42"/>
      <c r="NOZ39" s="42"/>
      <c r="NPA39" s="42"/>
      <c r="NPB39" s="42"/>
      <c r="NPC39" s="42"/>
      <c r="NPD39" s="42"/>
      <c r="NPE39" s="42"/>
      <c r="NPF39" s="42"/>
      <c r="NPG39" s="42"/>
      <c r="NPH39" s="42"/>
      <c r="NPI39" s="42"/>
      <c r="NPJ39" s="42"/>
      <c r="NPK39" s="42"/>
      <c r="NPL39" s="42"/>
      <c r="NPM39" s="42"/>
      <c r="NPN39" s="42"/>
      <c r="NPO39" s="42"/>
      <c r="NPP39" s="42"/>
      <c r="NPQ39" s="42"/>
      <c r="NPR39" s="42"/>
      <c r="NPS39" s="42"/>
      <c r="NPT39" s="42"/>
      <c r="NPU39" s="42"/>
      <c r="NPV39" s="42"/>
      <c r="NPW39" s="42"/>
      <c r="NPX39" s="42"/>
      <c r="NPY39" s="42"/>
      <c r="NPZ39" s="42"/>
      <c r="NQA39" s="42"/>
      <c r="NQB39" s="42"/>
      <c r="NQC39" s="42"/>
      <c r="NQD39" s="42"/>
      <c r="NQE39" s="42"/>
      <c r="NQF39" s="42"/>
      <c r="NQG39" s="42"/>
      <c r="NQH39" s="42"/>
      <c r="NQI39" s="42"/>
      <c r="NQJ39" s="42"/>
      <c r="NQK39" s="42"/>
      <c r="NQL39" s="42"/>
      <c r="NQM39" s="42"/>
      <c r="NQN39" s="42"/>
      <c r="NQO39" s="42"/>
      <c r="NQP39" s="42"/>
      <c r="NQQ39" s="42"/>
      <c r="NQR39" s="42"/>
      <c r="NQS39" s="42"/>
      <c r="NQT39" s="42"/>
      <c r="NQU39" s="42"/>
      <c r="NQV39" s="42"/>
      <c r="NQW39" s="42"/>
      <c r="NQX39" s="42"/>
      <c r="NQY39" s="42"/>
      <c r="NQZ39" s="42"/>
      <c r="NRA39" s="42"/>
      <c r="NRB39" s="42"/>
      <c r="NRC39" s="42"/>
      <c r="NRD39" s="42"/>
      <c r="NRE39" s="42"/>
      <c r="NRF39" s="42"/>
      <c r="NRG39" s="42"/>
      <c r="NRH39" s="42"/>
      <c r="NRI39" s="42"/>
      <c r="NRJ39" s="42"/>
      <c r="NRK39" s="42"/>
      <c r="NRL39" s="42"/>
      <c r="NRM39" s="42"/>
      <c r="NRN39" s="42"/>
      <c r="NRO39" s="42"/>
      <c r="NRP39" s="42"/>
      <c r="NRQ39" s="42"/>
      <c r="NRR39" s="42"/>
      <c r="NRS39" s="42"/>
      <c r="NRT39" s="42"/>
      <c r="NRU39" s="42"/>
      <c r="NRV39" s="42"/>
      <c r="NRW39" s="42"/>
      <c r="NRX39" s="42"/>
      <c r="NRY39" s="42"/>
      <c r="NRZ39" s="42"/>
      <c r="NSA39" s="42"/>
      <c r="NSB39" s="42"/>
      <c r="NSC39" s="42"/>
      <c r="NSD39" s="42"/>
      <c r="NSE39" s="42"/>
      <c r="NSF39" s="42"/>
      <c r="NSG39" s="42"/>
      <c r="NSH39" s="42"/>
      <c r="NSI39" s="42"/>
      <c r="NSJ39" s="42"/>
      <c r="NSK39" s="42"/>
      <c r="NSL39" s="42"/>
      <c r="NSM39" s="42"/>
      <c r="NSN39" s="42"/>
      <c r="NSO39" s="42"/>
      <c r="NSP39" s="42"/>
      <c r="NSQ39" s="42"/>
      <c r="NSR39" s="42"/>
      <c r="NSS39" s="42"/>
      <c r="NST39" s="42"/>
      <c r="NSU39" s="42"/>
      <c r="NSV39" s="42"/>
      <c r="NSW39" s="42"/>
      <c r="NSX39" s="42"/>
      <c r="NSY39" s="42"/>
      <c r="NSZ39" s="42"/>
      <c r="NTA39" s="42"/>
      <c r="NTB39" s="42"/>
      <c r="NTC39" s="42"/>
      <c r="NTD39" s="42"/>
      <c r="NTE39" s="42"/>
      <c r="NTF39" s="42"/>
      <c r="NTG39" s="42"/>
      <c r="NTH39" s="42"/>
      <c r="NTI39" s="42"/>
      <c r="NTJ39" s="42"/>
      <c r="NTK39" s="42"/>
      <c r="NTL39" s="42"/>
      <c r="NTM39" s="42"/>
      <c r="NTN39" s="42"/>
      <c r="NTO39" s="42"/>
      <c r="NTP39" s="42"/>
      <c r="NTQ39" s="42"/>
      <c r="NTR39" s="42"/>
      <c r="NTS39" s="42"/>
      <c r="NTT39" s="42"/>
      <c r="NTU39" s="42"/>
      <c r="NTV39" s="42"/>
      <c r="NTW39" s="42"/>
      <c r="NTX39" s="42"/>
      <c r="NTY39" s="42"/>
      <c r="NTZ39" s="42"/>
      <c r="NUA39" s="42"/>
      <c r="NUB39" s="42"/>
      <c r="NUC39" s="42"/>
      <c r="NUD39" s="42"/>
      <c r="NUE39" s="42"/>
      <c r="NUF39" s="42"/>
      <c r="NUG39" s="42"/>
      <c r="NUH39" s="42"/>
      <c r="NUI39" s="42"/>
      <c r="NUJ39" s="42"/>
      <c r="NUK39" s="42"/>
      <c r="NUL39" s="42"/>
      <c r="NUM39" s="42"/>
      <c r="NUN39" s="42"/>
      <c r="NUO39" s="42"/>
      <c r="NUP39" s="42"/>
      <c r="NUQ39" s="42"/>
      <c r="NUR39" s="42"/>
      <c r="NUS39" s="42"/>
      <c r="NUT39" s="42"/>
      <c r="NUU39" s="42"/>
      <c r="NUV39" s="42"/>
      <c r="NUW39" s="42"/>
      <c r="NUX39" s="42"/>
      <c r="NUY39" s="42"/>
      <c r="NUZ39" s="42"/>
      <c r="NVA39" s="42"/>
      <c r="NVB39" s="42"/>
      <c r="NVC39" s="42"/>
      <c r="NVD39" s="42"/>
      <c r="NVE39" s="42"/>
      <c r="NVF39" s="42"/>
      <c r="NVG39" s="42"/>
      <c r="NVH39" s="42"/>
      <c r="NVI39" s="42"/>
      <c r="NVJ39" s="42"/>
      <c r="NVK39" s="42"/>
      <c r="NVL39" s="42"/>
      <c r="NVM39" s="42"/>
      <c r="NVN39" s="42"/>
      <c r="NVO39" s="42"/>
      <c r="NVP39" s="42"/>
      <c r="NVQ39" s="42"/>
      <c r="NVR39" s="42"/>
      <c r="NVS39" s="42"/>
      <c r="NVT39" s="42"/>
      <c r="NVU39" s="42"/>
      <c r="NVV39" s="42"/>
      <c r="NVW39" s="42"/>
      <c r="NVX39" s="42"/>
      <c r="NVY39" s="42"/>
      <c r="NVZ39" s="42"/>
      <c r="NWA39" s="42"/>
      <c r="NWB39" s="42"/>
      <c r="NWC39" s="42"/>
      <c r="NWD39" s="42"/>
      <c r="NWE39" s="42"/>
      <c r="NWF39" s="42"/>
      <c r="NWG39" s="42"/>
      <c r="NWH39" s="42"/>
      <c r="NWI39" s="42"/>
      <c r="NWJ39" s="42"/>
      <c r="NWK39" s="42"/>
      <c r="NWL39" s="42"/>
      <c r="NWM39" s="42"/>
      <c r="NWN39" s="42"/>
      <c r="NWO39" s="42"/>
      <c r="NWP39" s="42"/>
      <c r="NWQ39" s="42"/>
      <c r="NWR39" s="42"/>
      <c r="NWS39" s="42"/>
      <c r="NWT39" s="42"/>
      <c r="NWU39" s="42"/>
      <c r="NWV39" s="42"/>
      <c r="NWW39" s="42"/>
      <c r="NWX39" s="42"/>
      <c r="NWY39" s="42"/>
      <c r="NWZ39" s="42"/>
      <c r="NXA39" s="42"/>
      <c r="NXB39" s="42"/>
      <c r="NXC39" s="42"/>
      <c r="NXD39" s="42"/>
      <c r="NXE39" s="42"/>
      <c r="NXF39" s="42"/>
      <c r="NXG39" s="42"/>
      <c r="NXH39" s="42"/>
      <c r="NXI39" s="42"/>
      <c r="NXJ39" s="42"/>
      <c r="NXK39" s="42"/>
      <c r="NXL39" s="42"/>
      <c r="NXM39" s="42"/>
      <c r="NXN39" s="42"/>
      <c r="NXO39" s="42"/>
      <c r="NXP39" s="42"/>
      <c r="NXQ39" s="42"/>
      <c r="NXR39" s="42"/>
      <c r="NXS39" s="42"/>
      <c r="NXT39" s="42"/>
      <c r="NXU39" s="42"/>
      <c r="NXV39" s="42"/>
      <c r="NXW39" s="42"/>
      <c r="NXX39" s="42"/>
      <c r="NXY39" s="42"/>
      <c r="NXZ39" s="42"/>
      <c r="NYA39" s="42"/>
      <c r="NYB39" s="42"/>
      <c r="NYC39" s="42"/>
      <c r="NYD39" s="42"/>
      <c r="NYE39" s="42"/>
      <c r="NYF39" s="42"/>
      <c r="NYG39" s="42"/>
      <c r="NYH39" s="42"/>
      <c r="NYI39" s="42"/>
      <c r="NYJ39" s="42"/>
      <c r="NYK39" s="42"/>
      <c r="NYL39" s="42"/>
      <c r="NYM39" s="42"/>
      <c r="NYN39" s="42"/>
      <c r="NYO39" s="42"/>
      <c r="NYP39" s="42"/>
      <c r="NYQ39" s="42"/>
      <c r="NYR39" s="42"/>
      <c r="NYS39" s="42"/>
      <c r="NYT39" s="42"/>
      <c r="NYU39" s="42"/>
      <c r="NYV39" s="42"/>
      <c r="NYW39" s="42"/>
      <c r="NYX39" s="42"/>
      <c r="NYY39" s="42"/>
      <c r="NYZ39" s="42"/>
      <c r="NZA39" s="42"/>
      <c r="NZB39" s="42"/>
      <c r="NZC39" s="42"/>
      <c r="NZD39" s="42"/>
      <c r="NZE39" s="42"/>
      <c r="NZF39" s="42"/>
      <c r="NZG39" s="42"/>
      <c r="NZH39" s="42"/>
      <c r="NZI39" s="42"/>
      <c r="NZJ39" s="42"/>
      <c r="NZK39" s="42"/>
      <c r="NZL39" s="42"/>
      <c r="NZM39" s="42"/>
      <c r="NZN39" s="42"/>
      <c r="NZO39" s="42"/>
      <c r="NZP39" s="42"/>
      <c r="NZQ39" s="42"/>
      <c r="NZR39" s="42"/>
      <c r="NZS39" s="42"/>
      <c r="NZT39" s="42"/>
      <c r="NZU39" s="42"/>
      <c r="NZV39" s="42"/>
      <c r="NZW39" s="42"/>
      <c r="NZX39" s="42"/>
      <c r="NZY39" s="42"/>
      <c r="NZZ39" s="42"/>
      <c r="OAA39" s="42"/>
      <c r="OAB39" s="42"/>
      <c r="OAC39" s="42"/>
      <c r="OAD39" s="42"/>
      <c r="OAE39" s="42"/>
      <c r="OAF39" s="42"/>
      <c r="OAG39" s="42"/>
      <c r="OAH39" s="42"/>
      <c r="OAI39" s="42"/>
      <c r="OAJ39" s="42"/>
      <c r="OAK39" s="42"/>
      <c r="OAL39" s="42"/>
      <c r="OAM39" s="42"/>
      <c r="OAN39" s="42"/>
      <c r="OAO39" s="42"/>
      <c r="OAP39" s="42"/>
      <c r="OAQ39" s="42"/>
      <c r="OAR39" s="42"/>
      <c r="OAS39" s="42"/>
      <c r="OAT39" s="42"/>
      <c r="OAU39" s="42"/>
      <c r="OAV39" s="42"/>
      <c r="OAW39" s="42"/>
      <c r="OAX39" s="42"/>
      <c r="OAY39" s="42"/>
      <c r="OAZ39" s="42"/>
      <c r="OBA39" s="42"/>
      <c r="OBB39" s="42"/>
      <c r="OBC39" s="42"/>
      <c r="OBD39" s="42"/>
      <c r="OBE39" s="42"/>
      <c r="OBF39" s="42"/>
      <c r="OBG39" s="42"/>
      <c r="OBH39" s="42"/>
      <c r="OBI39" s="42"/>
      <c r="OBJ39" s="42"/>
      <c r="OBK39" s="42"/>
      <c r="OBL39" s="42"/>
      <c r="OBM39" s="42"/>
      <c r="OBN39" s="42"/>
      <c r="OBO39" s="42"/>
      <c r="OBP39" s="42"/>
      <c r="OBQ39" s="42"/>
      <c r="OBR39" s="42"/>
      <c r="OBS39" s="42"/>
      <c r="OBT39" s="42"/>
      <c r="OBU39" s="42"/>
      <c r="OBV39" s="42"/>
      <c r="OBW39" s="42"/>
      <c r="OBX39" s="42"/>
      <c r="OBY39" s="42"/>
      <c r="OBZ39" s="42"/>
      <c r="OCA39" s="42"/>
      <c r="OCB39" s="42"/>
      <c r="OCC39" s="42"/>
      <c r="OCD39" s="42"/>
      <c r="OCE39" s="42"/>
      <c r="OCF39" s="42"/>
      <c r="OCG39" s="42"/>
      <c r="OCH39" s="42"/>
      <c r="OCI39" s="42"/>
      <c r="OCJ39" s="42"/>
      <c r="OCK39" s="42"/>
      <c r="OCL39" s="42"/>
      <c r="OCM39" s="42"/>
      <c r="OCN39" s="42"/>
      <c r="OCO39" s="42"/>
      <c r="OCP39" s="42"/>
      <c r="OCQ39" s="42"/>
      <c r="OCR39" s="42"/>
      <c r="OCS39" s="42"/>
      <c r="OCT39" s="42"/>
      <c r="OCU39" s="42"/>
      <c r="OCV39" s="42"/>
      <c r="OCW39" s="42"/>
      <c r="OCX39" s="42"/>
      <c r="OCY39" s="42"/>
      <c r="OCZ39" s="42"/>
      <c r="ODA39" s="42"/>
      <c r="ODB39" s="42"/>
      <c r="ODC39" s="42"/>
      <c r="ODD39" s="42"/>
      <c r="ODE39" s="42"/>
      <c r="ODF39" s="42"/>
      <c r="ODG39" s="42"/>
      <c r="ODH39" s="42"/>
      <c r="ODI39" s="42"/>
      <c r="ODJ39" s="42"/>
      <c r="ODK39" s="42"/>
      <c r="ODL39" s="42"/>
      <c r="ODM39" s="42"/>
      <c r="ODN39" s="42"/>
      <c r="ODO39" s="42"/>
      <c r="ODP39" s="42"/>
      <c r="ODQ39" s="42"/>
      <c r="ODR39" s="42"/>
      <c r="ODS39" s="42"/>
      <c r="ODT39" s="42"/>
      <c r="ODU39" s="42"/>
      <c r="ODV39" s="42"/>
      <c r="ODW39" s="42"/>
      <c r="ODX39" s="42"/>
      <c r="ODY39" s="42"/>
      <c r="ODZ39" s="42"/>
      <c r="OEA39" s="42"/>
      <c r="OEB39" s="42"/>
      <c r="OEC39" s="42"/>
      <c r="OED39" s="42"/>
      <c r="OEE39" s="42"/>
      <c r="OEF39" s="42"/>
      <c r="OEG39" s="42"/>
      <c r="OEH39" s="42"/>
      <c r="OEI39" s="42"/>
      <c r="OEJ39" s="42"/>
      <c r="OEK39" s="42"/>
      <c r="OEL39" s="42"/>
      <c r="OEM39" s="42"/>
      <c r="OEN39" s="42"/>
      <c r="OEO39" s="42"/>
      <c r="OEP39" s="42"/>
      <c r="OEQ39" s="42"/>
      <c r="OER39" s="42"/>
      <c r="OES39" s="42"/>
      <c r="OET39" s="42"/>
      <c r="OEU39" s="42"/>
      <c r="OEV39" s="42"/>
      <c r="OEW39" s="42"/>
      <c r="OEX39" s="42"/>
      <c r="OEY39" s="42"/>
      <c r="OEZ39" s="42"/>
      <c r="OFA39" s="42"/>
      <c r="OFB39" s="42"/>
      <c r="OFC39" s="42"/>
      <c r="OFD39" s="42"/>
      <c r="OFE39" s="42"/>
      <c r="OFF39" s="42"/>
      <c r="OFG39" s="42"/>
      <c r="OFH39" s="42"/>
      <c r="OFI39" s="42"/>
      <c r="OFJ39" s="42"/>
      <c r="OFK39" s="42"/>
      <c r="OFL39" s="42"/>
      <c r="OFM39" s="42"/>
      <c r="OFN39" s="42"/>
      <c r="OFO39" s="42"/>
      <c r="OFP39" s="42"/>
      <c r="OFQ39" s="42"/>
      <c r="OFR39" s="42"/>
      <c r="OFS39" s="42"/>
      <c r="OFT39" s="42"/>
      <c r="OFU39" s="42"/>
      <c r="OFV39" s="42"/>
      <c r="OFW39" s="42"/>
      <c r="OFX39" s="42"/>
      <c r="OFY39" s="42"/>
      <c r="OFZ39" s="42"/>
      <c r="OGA39" s="42"/>
      <c r="OGB39" s="42"/>
      <c r="OGC39" s="42"/>
      <c r="OGD39" s="42"/>
      <c r="OGE39" s="42"/>
      <c r="OGF39" s="42"/>
      <c r="OGG39" s="42"/>
      <c r="OGH39" s="42"/>
      <c r="OGI39" s="42"/>
      <c r="OGJ39" s="42"/>
      <c r="OGK39" s="42"/>
      <c r="OGL39" s="42"/>
      <c r="OGM39" s="42"/>
      <c r="OGN39" s="42"/>
      <c r="OGO39" s="42"/>
      <c r="OGP39" s="42"/>
      <c r="OGQ39" s="42"/>
      <c r="OGR39" s="42"/>
      <c r="OGS39" s="42"/>
      <c r="OGT39" s="42"/>
      <c r="OGU39" s="42"/>
      <c r="OGV39" s="42"/>
      <c r="OGW39" s="42"/>
      <c r="OGX39" s="42"/>
      <c r="OGY39" s="42"/>
      <c r="OGZ39" s="42"/>
      <c r="OHA39" s="42"/>
      <c r="OHB39" s="42"/>
      <c r="OHC39" s="42"/>
      <c r="OHD39" s="42"/>
      <c r="OHE39" s="42"/>
      <c r="OHF39" s="42"/>
      <c r="OHG39" s="42"/>
      <c r="OHH39" s="42"/>
      <c r="OHI39" s="42"/>
      <c r="OHJ39" s="42"/>
      <c r="OHK39" s="42"/>
      <c r="OHL39" s="42"/>
      <c r="OHM39" s="42"/>
      <c r="OHN39" s="42"/>
      <c r="OHO39" s="42"/>
      <c r="OHP39" s="42"/>
      <c r="OHQ39" s="42"/>
      <c r="OHR39" s="42"/>
      <c r="OHS39" s="42"/>
      <c r="OHT39" s="42"/>
      <c r="OHU39" s="42"/>
      <c r="OHV39" s="42"/>
      <c r="OHW39" s="42"/>
      <c r="OHX39" s="42"/>
      <c r="OHY39" s="42"/>
      <c r="OHZ39" s="42"/>
      <c r="OIA39" s="42"/>
      <c r="OIB39" s="42"/>
      <c r="OIC39" s="42"/>
      <c r="OID39" s="42"/>
      <c r="OIE39" s="42"/>
      <c r="OIF39" s="42"/>
      <c r="OIG39" s="42"/>
      <c r="OIH39" s="42"/>
      <c r="OII39" s="42"/>
      <c r="OIJ39" s="42"/>
      <c r="OIK39" s="42"/>
      <c r="OIL39" s="42"/>
      <c r="OIM39" s="42"/>
      <c r="OIN39" s="42"/>
      <c r="OIO39" s="42"/>
      <c r="OIP39" s="42"/>
      <c r="OIQ39" s="42"/>
      <c r="OIR39" s="42"/>
      <c r="OIS39" s="42"/>
      <c r="OIT39" s="42"/>
      <c r="OIU39" s="42"/>
      <c r="OIV39" s="42"/>
      <c r="OIW39" s="42"/>
      <c r="OIX39" s="42"/>
      <c r="OIY39" s="42"/>
      <c r="OIZ39" s="42"/>
      <c r="OJA39" s="42"/>
      <c r="OJB39" s="42"/>
      <c r="OJC39" s="42"/>
      <c r="OJD39" s="42"/>
      <c r="OJE39" s="42"/>
      <c r="OJF39" s="42"/>
      <c r="OJG39" s="42"/>
      <c r="OJH39" s="42"/>
      <c r="OJI39" s="42"/>
      <c r="OJJ39" s="42"/>
      <c r="OJK39" s="42"/>
      <c r="OJL39" s="42"/>
      <c r="OJM39" s="42"/>
      <c r="OJN39" s="42"/>
      <c r="OJO39" s="42"/>
      <c r="OJP39" s="42"/>
      <c r="OJQ39" s="42"/>
      <c r="OJR39" s="42"/>
      <c r="OJS39" s="42"/>
      <c r="OJT39" s="42"/>
      <c r="OJU39" s="42"/>
      <c r="OJV39" s="42"/>
      <c r="OJW39" s="42"/>
      <c r="OJX39" s="42"/>
      <c r="OJY39" s="42"/>
      <c r="OJZ39" s="42"/>
      <c r="OKA39" s="42"/>
      <c r="OKB39" s="42"/>
      <c r="OKC39" s="42"/>
      <c r="OKD39" s="42"/>
      <c r="OKE39" s="42"/>
      <c r="OKF39" s="42"/>
      <c r="OKG39" s="42"/>
      <c r="OKH39" s="42"/>
      <c r="OKI39" s="42"/>
      <c r="OKJ39" s="42"/>
      <c r="OKK39" s="42"/>
      <c r="OKL39" s="42"/>
      <c r="OKM39" s="42"/>
      <c r="OKN39" s="42"/>
      <c r="OKO39" s="42"/>
      <c r="OKP39" s="42"/>
      <c r="OKQ39" s="42"/>
      <c r="OKR39" s="42"/>
      <c r="OKS39" s="42"/>
      <c r="OKT39" s="42"/>
      <c r="OKU39" s="42"/>
      <c r="OKV39" s="42"/>
      <c r="OKW39" s="42"/>
      <c r="OKX39" s="42"/>
      <c r="OKY39" s="42"/>
      <c r="OKZ39" s="42"/>
      <c r="OLA39" s="42"/>
      <c r="OLB39" s="42"/>
      <c r="OLC39" s="42"/>
      <c r="OLD39" s="42"/>
      <c r="OLE39" s="42"/>
      <c r="OLF39" s="42"/>
      <c r="OLG39" s="42"/>
      <c r="OLH39" s="42"/>
      <c r="OLI39" s="42"/>
      <c r="OLJ39" s="42"/>
      <c r="OLK39" s="42"/>
      <c r="OLL39" s="42"/>
      <c r="OLM39" s="42"/>
      <c r="OLN39" s="42"/>
      <c r="OLO39" s="42"/>
      <c r="OLP39" s="42"/>
      <c r="OLQ39" s="42"/>
      <c r="OLR39" s="42"/>
      <c r="OLS39" s="42"/>
      <c r="OLT39" s="42"/>
      <c r="OLU39" s="42"/>
      <c r="OLV39" s="42"/>
      <c r="OLW39" s="42"/>
      <c r="OLX39" s="42"/>
      <c r="OLY39" s="42"/>
      <c r="OLZ39" s="42"/>
      <c r="OMA39" s="42"/>
      <c r="OMB39" s="42"/>
      <c r="OMC39" s="42"/>
      <c r="OMD39" s="42"/>
      <c r="OME39" s="42"/>
      <c r="OMF39" s="42"/>
      <c r="OMG39" s="42"/>
      <c r="OMH39" s="42"/>
      <c r="OMI39" s="42"/>
      <c r="OMJ39" s="42"/>
      <c r="OMK39" s="42"/>
      <c r="OML39" s="42"/>
      <c r="OMM39" s="42"/>
      <c r="OMN39" s="42"/>
      <c r="OMO39" s="42"/>
      <c r="OMP39" s="42"/>
      <c r="OMQ39" s="42"/>
      <c r="OMR39" s="42"/>
      <c r="OMS39" s="42"/>
      <c r="OMT39" s="42"/>
      <c r="OMU39" s="42"/>
      <c r="OMV39" s="42"/>
      <c r="OMW39" s="42"/>
      <c r="OMX39" s="42"/>
      <c r="OMY39" s="42"/>
      <c r="OMZ39" s="42"/>
      <c r="ONA39" s="42"/>
      <c r="ONB39" s="42"/>
      <c r="ONC39" s="42"/>
      <c r="OND39" s="42"/>
      <c r="ONE39" s="42"/>
      <c r="ONF39" s="42"/>
      <c r="ONG39" s="42"/>
      <c r="ONH39" s="42"/>
      <c r="ONI39" s="42"/>
      <c r="ONJ39" s="42"/>
      <c r="ONK39" s="42"/>
      <c r="ONL39" s="42"/>
      <c r="ONM39" s="42"/>
      <c r="ONN39" s="42"/>
      <c r="ONO39" s="42"/>
      <c r="ONP39" s="42"/>
      <c r="ONQ39" s="42"/>
      <c r="ONR39" s="42"/>
      <c r="ONS39" s="42"/>
      <c r="ONT39" s="42"/>
      <c r="ONU39" s="42"/>
      <c r="ONV39" s="42"/>
      <c r="ONW39" s="42"/>
      <c r="ONX39" s="42"/>
      <c r="ONY39" s="42"/>
      <c r="ONZ39" s="42"/>
      <c r="OOA39" s="42"/>
      <c r="OOB39" s="42"/>
      <c r="OOC39" s="42"/>
      <c r="OOD39" s="42"/>
      <c r="OOE39" s="42"/>
      <c r="OOF39" s="42"/>
      <c r="OOG39" s="42"/>
      <c r="OOH39" s="42"/>
      <c r="OOI39" s="42"/>
      <c r="OOJ39" s="42"/>
      <c r="OOK39" s="42"/>
      <c r="OOL39" s="42"/>
      <c r="OOM39" s="42"/>
      <c r="OON39" s="42"/>
      <c r="OOO39" s="42"/>
      <c r="OOP39" s="42"/>
      <c r="OOQ39" s="42"/>
      <c r="OOR39" s="42"/>
      <c r="OOS39" s="42"/>
      <c r="OOT39" s="42"/>
      <c r="OOU39" s="42"/>
      <c r="OOV39" s="42"/>
      <c r="OOW39" s="42"/>
      <c r="OOX39" s="42"/>
      <c r="OOY39" s="42"/>
      <c r="OOZ39" s="42"/>
      <c r="OPA39" s="42"/>
      <c r="OPB39" s="42"/>
      <c r="OPC39" s="42"/>
      <c r="OPD39" s="42"/>
      <c r="OPE39" s="42"/>
      <c r="OPF39" s="42"/>
      <c r="OPG39" s="42"/>
      <c r="OPH39" s="42"/>
      <c r="OPI39" s="42"/>
      <c r="OPJ39" s="42"/>
      <c r="OPK39" s="42"/>
      <c r="OPL39" s="42"/>
      <c r="OPM39" s="42"/>
      <c r="OPN39" s="42"/>
      <c r="OPO39" s="42"/>
      <c r="OPP39" s="42"/>
      <c r="OPQ39" s="42"/>
      <c r="OPR39" s="42"/>
      <c r="OPS39" s="42"/>
      <c r="OPT39" s="42"/>
      <c r="OPU39" s="42"/>
      <c r="OPV39" s="42"/>
      <c r="OPW39" s="42"/>
      <c r="OPX39" s="42"/>
      <c r="OPY39" s="42"/>
      <c r="OPZ39" s="42"/>
      <c r="OQA39" s="42"/>
      <c r="OQB39" s="42"/>
      <c r="OQC39" s="42"/>
      <c r="OQD39" s="42"/>
      <c r="OQE39" s="42"/>
      <c r="OQF39" s="42"/>
      <c r="OQG39" s="42"/>
      <c r="OQH39" s="42"/>
      <c r="OQI39" s="42"/>
      <c r="OQJ39" s="42"/>
      <c r="OQK39" s="42"/>
      <c r="OQL39" s="42"/>
      <c r="OQM39" s="42"/>
      <c r="OQN39" s="42"/>
      <c r="OQO39" s="42"/>
      <c r="OQP39" s="42"/>
      <c r="OQQ39" s="42"/>
      <c r="OQR39" s="42"/>
      <c r="OQS39" s="42"/>
      <c r="OQT39" s="42"/>
      <c r="OQU39" s="42"/>
      <c r="OQV39" s="42"/>
      <c r="OQW39" s="42"/>
      <c r="OQX39" s="42"/>
      <c r="OQY39" s="42"/>
      <c r="OQZ39" s="42"/>
      <c r="ORA39" s="42"/>
      <c r="ORB39" s="42"/>
      <c r="ORC39" s="42"/>
      <c r="ORD39" s="42"/>
      <c r="ORE39" s="42"/>
      <c r="ORF39" s="42"/>
      <c r="ORG39" s="42"/>
      <c r="ORH39" s="42"/>
      <c r="ORI39" s="42"/>
      <c r="ORJ39" s="42"/>
      <c r="ORK39" s="42"/>
      <c r="ORL39" s="42"/>
      <c r="ORM39" s="42"/>
      <c r="ORN39" s="42"/>
      <c r="ORO39" s="42"/>
      <c r="ORP39" s="42"/>
      <c r="ORQ39" s="42"/>
      <c r="ORR39" s="42"/>
      <c r="ORS39" s="42"/>
      <c r="ORT39" s="42"/>
      <c r="ORU39" s="42"/>
      <c r="ORV39" s="42"/>
      <c r="ORW39" s="42"/>
      <c r="ORX39" s="42"/>
      <c r="ORY39" s="42"/>
      <c r="ORZ39" s="42"/>
      <c r="OSA39" s="42"/>
      <c r="OSB39" s="42"/>
      <c r="OSC39" s="42"/>
      <c r="OSD39" s="42"/>
      <c r="OSE39" s="42"/>
      <c r="OSF39" s="42"/>
      <c r="OSG39" s="42"/>
      <c r="OSH39" s="42"/>
      <c r="OSI39" s="42"/>
      <c r="OSJ39" s="42"/>
      <c r="OSK39" s="42"/>
      <c r="OSL39" s="42"/>
      <c r="OSM39" s="42"/>
      <c r="OSN39" s="42"/>
      <c r="OSO39" s="42"/>
      <c r="OSP39" s="42"/>
      <c r="OSQ39" s="42"/>
      <c r="OSR39" s="42"/>
      <c r="OSS39" s="42"/>
      <c r="OST39" s="42"/>
      <c r="OSU39" s="42"/>
      <c r="OSV39" s="42"/>
      <c r="OSW39" s="42"/>
      <c r="OSX39" s="42"/>
      <c r="OSY39" s="42"/>
      <c r="OSZ39" s="42"/>
      <c r="OTA39" s="42"/>
      <c r="OTB39" s="42"/>
      <c r="OTC39" s="42"/>
      <c r="OTD39" s="42"/>
      <c r="OTE39" s="42"/>
      <c r="OTF39" s="42"/>
      <c r="OTG39" s="42"/>
      <c r="OTH39" s="42"/>
      <c r="OTI39" s="42"/>
      <c r="OTJ39" s="42"/>
      <c r="OTK39" s="42"/>
      <c r="OTL39" s="42"/>
      <c r="OTM39" s="42"/>
      <c r="OTN39" s="42"/>
      <c r="OTO39" s="42"/>
      <c r="OTP39" s="42"/>
      <c r="OTQ39" s="42"/>
      <c r="OTR39" s="42"/>
      <c r="OTS39" s="42"/>
      <c r="OTT39" s="42"/>
      <c r="OTU39" s="42"/>
      <c r="OTV39" s="42"/>
      <c r="OTW39" s="42"/>
      <c r="OTX39" s="42"/>
      <c r="OTY39" s="42"/>
      <c r="OTZ39" s="42"/>
      <c r="OUA39" s="42"/>
      <c r="OUB39" s="42"/>
      <c r="OUC39" s="42"/>
      <c r="OUD39" s="42"/>
      <c r="OUE39" s="42"/>
      <c r="OUF39" s="42"/>
      <c r="OUG39" s="42"/>
      <c r="OUH39" s="42"/>
      <c r="OUI39" s="42"/>
      <c r="OUJ39" s="42"/>
      <c r="OUK39" s="42"/>
      <c r="OUL39" s="42"/>
      <c r="OUM39" s="42"/>
      <c r="OUN39" s="42"/>
      <c r="OUO39" s="42"/>
      <c r="OUP39" s="42"/>
      <c r="OUQ39" s="42"/>
      <c r="OUR39" s="42"/>
      <c r="OUS39" s="42"/>
      <c r="OUT39" s="42"/>
      <c r="OUU39" s="42"/>
      <c r="OUV39" s="42"/>
      <c r="OUW39" s="42"/>
      <c r="OUX39" s="42"/>
      <c r="OUY39" s="42"/>
      <c r="OUZ39" s="42"/>
      <c r="OVA39" s="42"/>
      <c r="OVB39" s="42"/>
      <c r="OVC39" s="42"/>
      <c r="OVD39" s="42"/>
      <c r="OVE39" s="42"/>
      <c r="OVF39" s="42"/>
      <c r="OVG39" s="42"/>
      <c r="OVH39" s="42"/>
      <c r="OVI39" s="42"/>
      <c r="OVJ39" s="42"/>
      <c r="OVK39" s="42"/>
      <c r="OVL39" s="42"/>
      <c r="OVM39" s="42"/>
      <c r="OVN39" s="42"/>
      <c r="OVO39" s="42"/>
      <c r="OVP39" s="42"/>
      <c r="OVQ39" s="42"/>
      <c r="OVR39" s="42"/>
      <c r="OVS39" s="42"/>
      <c r="OVT39" s="42"/>
      <c r="OVU39" s="42"/>
      <c r="OVV39" s="42"/>
      <c r="OVW39" s="42"/>
      <c r="OVX39" s="42"/>
      <c r="OVY39" s="42"/>
      <c r="OVZ39" s="42"/>
      <c r="OWA39" s="42"/>
      <c r="OWB39" s="42"/>
      <c r="OWC39" s="42"/>
      <c r="OWD39" s="42"/>
      <c r="OWE39" s="42"/>
      <c r="OWF39" s="42"/>
      <c r="OWG39" s="42"/>
      <c r="OWH39" s="42"/>
      <c r="OWI39" s="42"/>
      <c r="OWJ39" s="42"/>
      <c r="OWK39" s="42"/>
      <c r="OWL39" s="42"/>
      <c r="OWM39" s="42"/>
      <c r="OWN39" s="42"/>
      <c r="OWO39" s="42"/>
      <c r="OWP39" s="42"/>
      <c r="OWQ39" s="42"/>
      <c r="OWR39" s="42"/>
      <c r="OWS39" s="42"/>
      <c r="OWT39" s="42"/>
      <c r="OWU39" s="42"/>
      <c r="OWV39" s="42"/>
      <c r="OWW39" s="42"/>
      <c r="OWX39" s="42"/>
      <c r="OWY39" s="42"/>
      <c r="OWZ39" s="42"/>
      <c r="OXA39" s="42"/>
      <c r="OXB39" s="42"/>
      <c r="OXC39" s="42"/>
      <c r="OXD39" s="42"/>
      <c r="OXE39" s="42"/>
      <c r="OXF39" s="42"/>
      <c r="OXG39" s="42"/>
      <c r="OXH39" s="42"/>
      <c r="OXI39" s="42"/>
      <c r="OXJ39" s="42"/>
      <c r="OXK39" s="42"/>
      <c r="OXL39" s="42"/>
      <c r="OXM39" s="42"/>
      <c r="OXN39" s="42"/>
      <c r="OXO39" s="42"/>
      <c r="OXP39" s="42"/>
      <c r="OXQ39" s="42"/>
      <c r="OXR39" s="42"/>
      <c r="OXS39" s="42"/>
      <c r="OXT39" s="42"/>
      <c r="OXU39" s="42"/>
      <c r="OXV39" s="42"/>
      <c r="OXW39" s="42"/>
      <c r="OXX39" s="42"/>
      <c r="OXY39" s="42"/>
      <c r="OXZ39" s="42"/>
      <c r="OYA39" s="42"/>
      <c r="OYB39" s="42"/>
      <c r="OYC39" s="42"/>
      <c r="OYD39" s="42"/>
      <c r="OYE39" s="42"/>
      <c r="OYF39" s="42"/>
      <c r="OYG39" s="42"/>
      <c r="OYH39" s="42"/>
      <c r="OYI39" s="42"/>
      <c r="OYJ39" s="42"/>
      <c r="OYK39" s="42"/>
      <c r="OYL39" s="42"/>
      <c r="OYM39" s="42"/>
      <c r="OYN39" s="42"/>
      <c r="OYO39" s="42"/>
      <c r="OYP39" s="42"/>
      <c r="OYQ39" s="42"/>
      <c r="OYR39" s="42"/>
      <c r="OYS39" s="42"/>
      <c r="OYT39" s="42"/>
      <c r="OYU39" s="42"/>
      <c r="OYV39" s="42"/>
      <c r="OYW39" s="42"/>
      <c r="OYX39" s="42"/>
      <c r="OYY39" s="42"/>
      <c r="OYZ39" s="42"/>
      <c r="OZA39" s="42"/>
      <c r="OZB39" s="42"/>
      <c r="OZC39" s="42"/>
      <c r="OZD39" s="42"/>
      <c r="OZE39" s="42"/>
      <c r="OZF39" s="42"/>
      <c r="OZG39" s="42"/>
      <c r="OZH39" s="42"/>
      <c r="OZI39" s="42"/>
      <c r="OZJ39" s="42"/>
      <c r="OZK39" s="42"/>
      <c r="OZL39" s="42"/>
      <c r="OZM39" s="42"/>
      <c r="OZN39" s="42"/>
      <c r="OZO39" s="42"/>
      <c r="OZP39" s="42"/>
      <c r="OZQ39" s="42"/>
      <c r="OZR39" s="42"/>
      <c r="OZS39" s="42"/>
      <c r="OZT39" s="42"/>
      <c r="OZU39" s="42"/>
      <c r="OZV39" s="42"/>
      <c r="OZW39" s="42"/>
      <c r="OZX39" s="42"/>
      <c r="OZY39" s="42"/>
      <c r="OZZ39" s="42"/>
      <c r="PAA39" s="42"/>
      <c r="PAB39" s="42"/>
      <c r="PAC39" s="42"/>
      <c r="PAD39" s="42"/>
      <c r="PAE39" s="42"/>
      <c r="PAF39" s="42"/>
      <c r="PAG39" s="42"/>
      <c r="PAH39" s="42"/>
      <c r="PAI39" s="42"/>
      <c r="PAJ39" s="42"/>
      <c r="PAK39" s="42"/>
      <c r="PAL39" s="42"/>
      <c r="PAM39" s="42"/>
      <c r="PAN39" s="42"/>
      <c r="PAO39" s="42"/>
      <c r="PAP39" s="42"/>
      <c r="PAQ39" s="42"/>
      <c r="PAR39" s="42"/>
      <c r="PAS39" s="42"/>
      <c r="PAT39" s="42"/>
      <c r="PAU39" s="42"/>
      <c r="PAV39" s="42"/>
      <c r="PAW39" s="42"/>
      <c r="PAX39" s="42"/>
      <c r="PAY39" s="42"/>
      <c r="PAZ39" s="42"/>
      <c r="PBA39" s="42"/>
      <c r="PBB39" s="42"/>
      <c r="PBC39" s="42"/>
      <c r="PBD39" s="42"/>
      <c r="PBE39" s="42"/>
      <c r="PBF39" s="42"/>
      <c r="PBG39" s="42"/>
      <c r="PBH39" s="42"/>
      <c r="PBI39" s="42"/>
      <c r="PBJ39" s="42"/>
      <c r="PBK39" s="42"/>
      <c r="PBL39" s="42"/>
      <c r="PBM39" s="42"/>
      <c r="PBN39" s="42"/>
      <c r="PBO39" s="42"/>
      <c r="PBP39" s="42"/>
      <c r="PBQ39" s="42"/>
      <c r="PBR39" s="42"/>
      <c r="PBS39" s="42"/>
      <c r="PBT39" s="42"/>
      <c r="PBU39" s="42"/>
      <c r="PBV39" s="42"/>
      <c r="PBW39" s="42"/>
      <c r="PBX39" s="42"/>
      <c r="PBY39" s="42"/>
      <c r="PBZ39" s="42"/>
      <c r="PCA39" s="42"/>
      <c r="PCB39" s="42"/>
      <c r="PCC39" s="42"/>
      <c r="PCD39" s="42"/>
      <c r="PCE39" s="42"/>
      <c r="PCF39" s="42"/>
      <c r="PCG39" s="42"/>
      <c r="PCH39" s="42"/>
      <c r="PCI39" s="42"/>
      <c r="PCJ39" s="42"/>
      <c r="PCK39" s="42"/>
      <c r="PCL39" s="42"/>
      <c r="PCM39" s="42"/>
      <c r="PCN39" s="42"/>
      <c r="PCO39" s="42"/>
      <c r="PCP39" s="42"/>
      <c r="PCQ39" s="42"/>
      <c r="PCR39" s="42"/>
      <c r="PCS39" s="42"/>
      <c r="PCT39" s="42"/>
      <c r="PCU39" s="42"/>
      <c r="PCV39" s="42"/>
      <c r="PCW39" s="42"/>
      <c r="PCX39" s="42"/>
      <c r="PCY39" s="42"/>
      <c r="PCZ39" s="42"/>
      <c r="PDA39" s="42"/>
      <c r="PDB39" s="42"/>
      <c r="PDC39" s="42"/>
      <c r="PDD39" s="42"/>
      <c r="PDE39" s="42"/>
      <c r="PDF39" s="42"/>
      <c r="PDG39" s="42"/>
      <c r="PDH39" s="42"/>
      <c r="PDI39" s="42"/>
      <c r="PDJ39" s="42"/>
      <c r="PDK39" s="42"/>
      <c r="PDL39" s="42"/>
      <c r="PDM39" s="42"/>
      <c r="PDN39" s="42"/>
      <c r="PDO39" s="42"/>
      <c r="PDP39" s="42"/>
      <c r="PDQ39" s="42"/>
      <c r="PDR39" s="42"/>
      <c r="PDS39" s="42"/>
      <c r="PDT39" s="42"/>
      <c r="PDU39" s="42"/>
      <c r="PDV39" s="42"/>
      <c r="PDW39" s="42"/>
      <c r="PDX39" s="42"/>
      <c r="PDY39" s="42"/>
      <c r="PDZ39" s="42"/>
      <c r="PEA39" s="42"/>
      <c r="PEB39" s="42"/>
      <c r="PEC39" s="42"/>
      <c r="PED39" s="42"/>
      <c r="PEE39" s="42"/>
      <c r="PEF39" s="42"/>
      <c r="PEG39" s="42"/>
      <c r="PEH39" s="42"/>
      <c r="PEI39" s="42"/>
      <c r="PEJ39" s="42"/>
      <c r="PEK39" s="42"/>
      <c r="PEL39" s="42"/>
      <c r="PEM39" s="42"/>
      <c r="PEN39" s="42"/>
      <c r="PEO39" s="42"/>
      <c r="PEP39" s="42"/>
      <c r="PEQ39" s="42"/>
      <c r="PER39" s="42"/>
      <c r="PES39" s="42"/>
      <c r="PET39" s="42"/>
      <c r="PEU39" s="42"/>
      <c r="PEV39" s="42"/>
      <c r="PEW39" s="42"/>
      <c r="PEX39" s="42"/>
      <c r="PEY39" s="42"/>
      <c r="PEZ39" s="42"/>
      <c r="PFA39" s="42"/>
      <c r="PFB39" s="42"/>
      <c r="PFC39" s="42"/>
      <c r="PFD39" s="42"/>
      <c r="PFE39" s="42"/>
      <c r="PFF39" s="42"/>
      <c r="PFG39" s="42"/>
      <c r="PFH39" s="42"/>
      <c r="PFI39" s="42"/>
      <c r="PFJ39" s="42"/>
      <c r="PFK39" s="42"/>
      <c r="PFL39" s="42"/>
      <c r="PFM39" s="42"/>
      <c r="PFN39" s="42"/>
      <c r="PFO39" s="42"/>
      <c r="PFP39" s="42"/>
      <c r="PFQ39" s="42"/>
      <c r="PFR39" s="42"/>
      <c r="PFS39" s="42"/>
      <c r="PFT39" s="42"/>
      <c r="PFU39" s="42"/>
      <c r="PFV39" s="42"/>
      <c r="PFW39" s="42"/>
      <c r="PFX39" s="42"/>
      <c r="PFY39" s="42"/>
      <c r="PFZ39" s="42"/>
      <c r="PGA39" s="42"/>
      <c r="PGB39" s="42"/>
      <c r="PGC39" s="42"/>
      <c r="PGD39" s="42"/>
      <c r="PGE39" s="42"/>
      <c r="PGF39" s="42"/>
      <c r="PGG39" s="42"/>
      <c r="PGH39" s="42"/>
      <c r="PGI39" s="42"/>
      <c r="PGJ39" s="42"/>
      <c r="PGK39" s="42"/>
      <c r="PGL39" s="42"/>
      <c r="PGM39" s="42"/>
      <c r="PGN39" s="42"/>
      <c r="PGO39" s="42"/>
      <c r="PGP39" s="42"/>
      <c r="PGQ39" s="42"/>
      <c r="PGR39" s="42"/>
      <c r="PGS39" s="42"/>
      <c r="PGT39" s="42"/>
      <c r="PGU39" s="42"/>
      <c r="PGV39" s="42"/>
      <c r="PGW39" s="42"/>
      <c r="PGX39" s="42"/>
      <c r="PGY39" s="42"/>
      <c r="PGZ39" s="42"/>
      <c r="PHA39" s="42"/>
      <c r="PHB39" s="42"/>
      <c r="PHC39" s="42"/>
      <c r="PHD39" s="42"/>
      <c r="PHE39" s="42"/>
      <c r="PHF39" s="42"/>
      <c r="PHG39" s="42"/>
      <c r="PHH39" s="42"/>
      <c r="PHI39" s="42"/>
      <c r="PHJ39" s="42"/>
      <c r="PHK39" s="42"/>
      <c r="PHL39" s="42"/>
      <c r="PHM39" s="42"/>
      <c r="PHN39" s="42"/>
      <c r="PHO39" s="42"/>
      <c r="PHP39" s="42"/>
      <c r="PHQ39" s="42"/>
      <c r="PHR39" s="42"/>
      <c r="PHS39" s="42"/>
      <c r="PHT39" s="42"/>
      <c r="PHU39" s="42"/>
      <c r="PHV39" s="42"/>
      <c r="PHW39" s="42"/>
      <c r="PHX39" s="42"/>
      <c r="PHY39" s="42"/>
      <c r="PHZ39" s="42"/>
      <c r="PIA39" s="42"/>
      <c r="PIB39" s="42"/>
      <c r="PIC39" s="42"/>
      <c r="PID39" s="42"/>
      <c r="PIE39" s="42"/>
      <c r="PIF39" s="42"/>
      <c r="PIG39" s="42"/>
      <c r="PIH39" s="42"/>
      <c r="PII39" s="42"/>
      <c r="PIJ39" s="42"/>
      <c r="PIK39" s="42"/>
      <c r="PIL39" s="42"/>
      <c r="PIM39" s="42"/>
      <c r="PIN39" s="42"/>
      <c r="PIO39" s="42"/>
      <c r="PIP39" s="42"/>
      <c r="PIQ39" s="42"/>
      <c r="PIR39" s="42"/>
      <c r="PIS39" s="42"/>
      <c r="PIT39" s="42"/>
      <c r="PIU39" s="42"/>
      <c r="PIV39" s="42"/>
      <c r="PIW39" s="42"/>
      <c r="PIX39" s="42"/>
      <c r="PIY39" s="42"/>
      <c r="PIZ39" s="42"/>
      <c r="PJA39" s="42"/>
      <c r="PJB39" s="42"/>
      <c r="PJC39" s="42"/>
      <c r="PJD39" s="42"/>
      <c r="PJE39" s="42"/>
      <c r="PJF39" s="42"/>
      <c r="PJG39" s="42"/>
      <c r="PJH39" s="42"/>
      <c r="PJI39" s="42"/>
      <c r="PJJ39" s="42"/>
      <c r="PJK39" s="42"/>
      <c r="PJL39" s="42"/>
      <c r="PJM39" s="42"/>
      <c r="PJN39" s="42"/>
      <c r="PJO39" s="42"/>
      <c r="PJP39" s="42"/>
      <c r="PJQ39" s="42"/>
      <c r="PJR39" s="42"/>
      <c r="PJS39" s="42"/>
      <c r="PJT39" s="42"/>
      <c r="PJU39" s="42"/>
      <c r="PJV39" s="42"/>
      <c r="PJW39" s="42"/>
      <c r="PJX39" s="42"/>
      <c r="PJY39" s="42"/>
      <c r="PJZ39" s="42"/>
      <c r="PKA39" s="42"/>
      <c r="PKB39" s="42"/>
      <c r="PKC39" s="42"/>
      <c r="PKD39" s="42"/>
      <c r="PKE39" s="42"/>
      <c r="PKF39" s="42"/>
      <c r="PKG39" s="42"/>
      <c r="PKH39" s="42"/>
      <c r="PKI39" s="42"/>
      <c r="PKJ39" s="42"/>
      <c r="PKK39" s="42"/>
      <c r="PKL39" s="42"/>
      <c r="PKM39" s="42"/>
      <c r="PKN39" s="42"/>
      <c r="PKO39" s="42"/>
      <c r="PKP39" s="42"/>
      <c r="PKQ39" s="42"/>
      <c r="PKR39" s="42"/>
      <c r="PKS39" s="42"/>
      <c r="PKT39" s="42"/>
      <c r="PKU39" s="42"/>
      <c r="PKV39" s="42"/>
      <c r="PKW39" s="42"/>
      <c r="PKX39" s="42"/>
      <c r="PKY39" s="42"/>
      <c r="PKZ39" s="42"/>
      <c r="PLA39" s="42"/>
      <c r="PLB39" s="42"/>
      <c r="PLC39" s="42"/>
      <c r="PLD39" s="42"/>
      <c r="PLE39" s="42"/>
      <c r="PLF39" s="42"/>
      <c r="PLG39" s="42"/>
      <c r="PLH39" s="42"/>
      <c r="PLI39" s="42"/>
      <c r="PLJ39" s="42"/>
      <c r="PLK39" s="42"/>
      <c r="PLL39" s="42"/>
      <c r="PLM39" s="42"/>
      <c r="PLN39" s="42"/>
      <c r="PLO39" s="42"/>
      <c r="PLP39" s="42"/>
      <c r="PLQ39" s="42"/>
      <c r="PLR39" s="42"/>
      <c r="PLS39" s="42"/>
      <c r="PLT39" s="42"/>
      <c r="PLU39" s="42"/>
      <c r="PLV39" s="42"/>
      <c r="PLW39" s="42"/>
      <c r="PLX39" s="42"/>
      <c r="PLY39" s="42"/>
      <c r="PLZ39" s="42"/>
      <c r="PMA39" s="42"/>
      <c r="PMB39" s="42"/>
      <c r="PMC39" s="42"/>
      <c r="PMD39" s="42"/>
      <c r="PME39" s="42"/>
      <c r="PMF39" s="42"/>
      <c r="PMG39" s="42"/>
      <c r="PMH39" s="42"/>
      <c r="PMI39" s="42"/>
      <c r="PMJ39" s="42"/>
      <c r="PMK39" s="42"/>
      <c r="PML39" s="42"/>
      <c r="PMM39" s="42"/>
      <c r="PMN39" s="42"/>
      <c r="PMO39" s="42"/>
      <c r="PMP39" s="42"/>
      <c r="PMQ39" s="42"/>
      <c r="PMR39" s="42"/>
      <c r="PMS39" s="42"/>
      <c r="PMT39" s="42"/>
      <c r="PMU39" s="42"/>
      <c r="PMV39" s="42"/>
      <c r="PMW39" s="42"/>
      <c r="PMX39" s="42"/>
      <c r="PMY39" s="42"/>
      <c r="PMZ39" s="42"/>
      <c r="PNA39" s="42"/>
      <c r="PNB39" s="42"/>
      <c r="PNC39" s="42"/>
      <c r="PND39" s="42"/>
      <c r="PNE39" s="42"/>
      <c r="PNF39" s="42"/>
      <c r="PNG39" s="42"/>
      <c r="PNH39" s="42"/>
      <c r="PNI39" s="42"/>
      <c r="PNJ39" s="42"/>
      <c r="PNK39" s="42"/>
      <c r="PNL39" s="42"/>
      <c r="PNM39" s="42"/>
      <c r="PNN39" s="42"/>
      <c r="PNO39" s="42"/>
      <c r="PNP39" s="42"/>
      <c r="PNQ39" s="42"/>
      <c r="PNR39" s="42"/>
      <c r="PNS39" s="42"/>
      <c r="PNT39" s="42"/>
      <c r="PNU39" s="42"/>
      <c r="PNV39" s="42"/>
      <c r="PNW39" s="42"/>
      <c r="PNX39" s="42"/>
      <c r="PNY39" s="42"/>
      <c r="PNZ39" s="42"/>
      <c r="POA39" s="42"/>
      <c r="POB39" s="42"/>
      <c r="POC39" s="42"/>
      <c r="POD39" s="42"/>
      <c r="POE39" s="42"/>
      <c r="POF39" s="42"/>
      <c r="POG39" s="42"/>
      <c r="POH39" s="42"/>
      <c r="POI39" s="42"/>
      <c r="POJ39" s="42"/>
      <c r="POK39" s="42"/>
      <c r="POL39" s="42"/>
      <c r="POM39" s="42"/>
      <c r="PON39" s="42"/>
      <c r="POO39" s="42"/>
      <c r="POP39" s="42"/>
      <c r="POQ39" s="42"/>
      <c r="POR39" s="42"/>
      <c r="POS39" s="42"/>
      <c r="POT39" s="42"/>
      <c r="POU39" s="42"/>
      <c r="POV39" s="42"/>
      <c r="POW39" s="42"/>
      <c r="POX39" s="42"/>
      <c r="POY39" s="42"/>
      <c r="POZ39" s="42"/>
      <c r="PPA39" s="42"/>
      <c r="PPB39" s="42"/>
      <c r="PPC39" s="42"/>
      <c r="PPD39" s="42"/>
      <c r="PPE39" s="42"/>
      <c r="PPF39" s="42"/>
      <c r="PPG39" s="42"/>
      <c r="PPH39" s="42"/>
      <c r="PPI39" s="42"/>
      <c r="PPJ39" s="42"/>
      <c r="PPK39" s="42"/>
      <c r="PPL39" s="42"/>
      <c r="PPM39" s="42"/>
      <c r="PPN39" s="42"/>
      <c r="PPO39" s="42"/>
      <c r="PPP39" s="42"/>
      <c r="PPQ39" s="42"/>
      <c r="PPR39" s="42"/>
      <c r="PPS39" s="42"/>
      <c r="PPT39" s="42"/>
      <c r="PPU39" s="42"/>
      <c r="PPV39" s="42"/>
      <c r="PPW39" s="42"/>
      <c r="PPX39" s="42"/>
      <c r="PPY39" s="42"/>
      <c r="PPZ39" s="42"/>
      <c r="PQA39" s="42"/>
      <c r="PQB39" s="42"/>
      <c r="PQC39" s="42"/>
      <c r="PQD39" s="42"/>
      <c r="PQE39" s="42"/>
      <c r="PQF39" s="42"/>
      <c r="PQG39" s="42"/>
      <c r="PQH39" s="42"/>
      <c r="PQI39" s="42"/>
      <c r="PQJ39" s="42"/>
      <c r="PQK39" s="42"/>
      <c r="PQL39" s="42"/>
      <c r="PQM39" s="42"/>
      <c r="PQN39" s="42"/>
      <c r="PQO39" s="42"/>
      <c r="PQP39" s="42"/>
      <c r="PQQ39" s="42"/>
      <c r="PQR39" s="42"/>
      <c r="PQS39" s="42"/>
      <c r="PQT39" s="42"/>
      <c r="PQU39" s="42"/>
      <c r="PQV39" s="42"/>
      <c r="PQW39" s="42"/>
      <c r="PQX39" s="42"/>
      <c r="PQY39" s="42"/>
      <c r="PQZ39" s="42"/>
      <c r="PRA39" s="42"/>
      <c r="PRB39" s="42"/>
      <c r="PRC39" s="42"/>
      <c r="PRD39" s="42"/>
      <c r="PRE39" s="42"/>
      <c r="PRF39" s="42"/>
      <c r="PRG39" s="42"/>
      <c r="PRH39" s="42"/>
      <c r="PRI39" s="42"/>
      <c r="PRJ39" s="42"/>
      <c r="PRK39" s="42"/>
      <c r="PRL39" s="42"/>
      <c r="PRM39" s="42"/>
      <c r="PRN39" s="42"/>
      <c r="PRO39" s="42"/>
      <c r="PRP39" s="42"/>
      <c r="PRQ39" s="42"/>
      <c r="PRR39" s="42"/>
      <c r="PRS39" s="42"/>
      <c r="PRT39" s="42"/>
      <c r="PRU39" s="42"/>
      <c r="PRV39" s="42"/>
      <c r="PRW39" s="42"/>
      <c r="PRX39" s="42"/>
      <c r="PRY39" s="42"/>
      <c r="PRZ39" s="42"/>
      <c r="PSA39" s="42"/>
      <c r="PSB39" s="42"/>
      <c r="PSC39" s="42"/>
      <c r="PSD39" s="42"/>
      <c r="PSE39" s="42"/>
      <c r="PSF39" s="42"/>
      <c r="PSG39" s="42"/>
      <c r="PSH39" s="42"/>
      <c r="PSI39" s="42"/>
      <c r="PSJ39" s="42"/>
      <c r="PSK39" s="42"/>
      <c r="PSL39" s="42"/>
      <c r="PSM39" s="42"/>
      <c r="PSN39" s="42"/>
      <c r="PSO39" s="42"/>
      <c r="PSP39" s="42"/>
      <c r="PSQ39" s="42"/>
      <c r="PSR39" s="42"/>
      <c r="PSS39" s="42"/>
      <c r="PST39" s="42"/>
      <c r="PSU39" s="42"/>
      <c r="PSV39" s="42"/>
      <c r="PSW39" s="42"/>
      <c r="PSX39" s="42"/>
      <c r="PSY39" s="42"/>
      <c r="PSZ39" s="42"/>
      <c r="PTA39" s="42"/>
      <c r="PTB39" s="42"/>
      <c r="PTC39" s="42"/>
      <c r="PTD39" s="42"/>
      <c r="PTE39" s="42"/>
      <c r="PTF39" s="42"/>
      <c r="PTG39" s="42"/>
      <c r="PTH39" s="42"/>
      <c r="PTI39" s="42"/>
      <c r="PTJ39" s="42"/>
      <c r="PTK39" s="42"/>
      <c r="PTL39" s="42"/>
      <c r="PTM39" s="42"/>
      <c r="PTN39" s="42"/>
      <c r="PTO39" s="42"/>
      <c r="PTP39" s="42"/>
      <c r="PTQ39" s="42"/>
      <c r="PTR39" s="42"/>
      <c r="PTS39" s="42"/>
      <c r="PTT39" s="42"/>
      <c r="PTU39" s="42"/>
      <c r="PTV39" s="42"/>
      <c r="PTW39" s="42"/>
      <c r="PTX39" s="42"/>
      <c r="PTY39" s="42"/>
      <c r="PTZ39" s="42"/>
      <c r="PUA39" s="42"/>
      <c r="PUB39" s="42"/>
      <c r="PUC39" s="42"/>
      <c r="PUD39" s="42"/>
      <c r="PUE39" s="42"/>
      <c r="PUF39" s="42"/>
      <c r="PUG39" s="42"/>
      <c r="PUH39" s="42"/>
      <c r="PUI39" s="42"/>
      <c r="PUJ39" s="42"/>
      <c r="PUK39" s="42"/>
      <c r="PUL39" s="42"/>
      <c r="PUM39" s="42"/>
      <c r="PUN39" s="42"/>
      <c r="PUO39" s="42"/>
      <c r="PUP39" s="42"/>
      <c r="PUQ39" s="42"/>
      <c r="PUR39" s="42"/>
      <c r="PUS39" s="42"/>
      <c r="PUT39" s="42"/>
      <c r="PUU39" s="42"/>
      <c r="PUV39" s="42"/>
      <c r="PUW39" s="42"/>
      <c r="PUX39" s="42"/>
      <c r="PUY39" s="42"/>
      <c r="PUZ39" s="42"/>
      <c r="PVA39" s="42"/>
      <c r="PVB39" s="42"/>
      <c r="PVC39" s="42"/>
      <c r="PVD39" s="42"/>
      <c r="PVE39" s="42"/>
      <c r="PVF39" s="42"/>
      <c r="PVG39" s="42"/>
      <c r="PVH39" s="42"/>
      <c r="PVI39" s="42"/>
      <c r="PVJ39" s="42"/>
      <c r="PVK39" s="42"/>
      <c r="PVL39" s="42"/>
      <c r="PVM39" s="42"/>
      <c r="PVN39" s="42"/>
      <c r="PVO39" s="42"/>
      <c r="PVP39" s="42"/>
      <c r="PVQ39" s="42"/>
      <c r="PVR39" s="42"/>
      <c r="PVS39" s="42"/>
      <c r="PVT39" s="42"/>
      <c r="PVU39" s="42"/>
      <c r="PVV39" s="42"/>
      <c r="PVW39" s="42"/>
      <c r="PVX39" s="42"/>
      <c r="PVY39" s="42"/>
      <c r="PVZ39" s="42"/>
      <c r="PWA39" s="42"/>
      <c r="PWB39" s="42"/>
      <c r="PWC39" s="42"/>
      <c r="PWD39" s="42"/>
      <c r="PWE39" s="42"/>
      <c r="PWF39" s="42"/>
      <c r="PWG39" s="42"/>
      <c r="PWH39" s="42"/>
      <c r="PWI39" s="42"/>
      <c r="PWJ39" s="42"/>
      <c r="PWK39" s="42"/>
      <c r="PWL39" s="42"/>
      <c r="PWM39" s="42"/>
      <c r="PWN39" s="42"/>
      <c r="PWO39" s="42"/>
      <c r="PWP39" s="42"/>
      <c r="PWQ39" s="42"/>
      <c r="PWR39" s="42"/>
      <c r="PWS39" s="42"/>
      <c r="PWT39" s="42"/>
      <c r="PWU39" s="42"/>
      <c r="PWV39" s="42"/>
      <c r="PWW39" s="42"/>
      <c r="PWX39" s="42"/>
      <c r="PWY39" s="42"/>
      <c r="PWZ39" s="42"/>
      <c r="PXA39" s="42"/>
      <c r="PXB39" s="42"/>
      <c r="PXC39" s="42"/>
      <c r="PXD39" s="42"/>
      <c r="PXE39" s="42"/>
      <c r="PXF39" s="42"/>
      <c r="PXG39" s="42"/>
      <c r="PXH39" s="42"/>
      <c r="PXI39" s="42"/>
      <c r="PXJ39" s="42"/>
      <c r="PXK39" s="42"/>
      <c r="PXL39" s="42"/>
      <c r="PXM39" s="42"/>
      <c r="PXN39" s="42"/>
      <c r="PXO39" s="42"/>
      <c r="PXP39" s="42"/>
      <c r="PXQ39" s="42"/>
      <c r="PXR39" s="42"/>
      <c r="PXS39" s="42"/>
      <c r="PXT39" s="42"/>
      <c r="PXU39" s="42"/>
      <c r="PXV39" s="42"/>
      <c r="PXW39" s="42"/>
      <c r="PXX39" s="42"/>
      <c r="PXY39" s="42"/>
      <c r="PXZ39" s="42"/>
      <c r="PYA39" s="42"/>
      <c r="PYB39" s="42"/>
      <c r="PYC39" s="42"/>
      <c r="PYD39" s="42"/>
      <c r="PYE39" s="42"/>
      <c r="PYF39" s="42"/>
      <c r="PYG39" s="42"/>
      <c r="PYH39" s="42"/>
      <c r="PYI39" s="42"/>
      <c r="PYJ39" s="42"/>
      <c r="PYK39" s="42"/>
      <c r="PYL39" s="42"/>
      <c r="PYM39" s="42"/>
      <c r="PYN39" s="42"/>
      <c r="PYO39" s="42"/>
      <c r="PYP39" s="42"/>
      <c r="PYQ39" s="42"/>
      <c r="PYR39" s="42"/>
      <c r="PYS39" s="42"/>
      <c r="PYT39" s="42"/>
      <c r="PYU39" s="42"/>
      <c r="PYV39" s="42"/>
      <c r="PYW39" s="42"/>
      <c r="PYX39" s="42"/>
      <c r="PYY39" s="42"/>
      <c r="PYZ39" s="42"/>
      <c r="PZA39" s="42"/>
      <c r="PZB39" s="42"/>
      <c r="PZC39" s="42"/>
      <c r="PZD39" s="42"/>
      <c r="PZE39" s="42"/>
      <c r="PZF39" s="42"/>
      <c r="PZG39" s="42"/>
      <c r="PZH39" s="42"/>
      <c r="PZI39" s="42"/>
      <c r="PZJ39" s="42"/>
      <c r="PZK39" s="42"/>
      <c r="PZL39" s="42"/>
      <c r="PZM39" s="42"/>
      <c r="PZN39" s="42"/>
      <c r="PZO39" s="42"/>
      <c r="PZP39" s="42"/>
      <c r="PZQ39" s="42"/>
      <c r="PZR39" s="42"/>
      <c r="PZS39" s="42"/>
      <c r="PZT39" s="42"/>
      <c r="PZU39" s="42"/>
      <c r="PZV39" s="42"/>
      <c r="PZW39" s="42"/>
      <c r="PZX39" s="42"/>
      <c r="PZY39" s="42"/>
      <c r="PZZ39" s="42"/>
      <c r="QAA39" s="42"/>
      <c r="QAB39" s="42"/>
      <c r="QAC39" s="42"/>
      <c r="QAD39" s="42"/>
      <c r="QAE39" s="42"/>
      <c r="QAF39" s="42"/>
      <c r="QAG39" s="42"/>
      <c r="QAH39" s="42"/>
      <c r="QAI39" s="42"/>
      <c r="QAJ39" s="42"/>
      <c r="QAK39" s="42"/>
      <c r="QAL39" s="42"/>
      <c r="QAM39" s="42"/>
      <c r="QAN39" s="42"/>
      <c r="QAO39" s="42"/>
      <c r="QAP39" s="42"/>
      <c r="QAQ39" s="42"/>
      <c r="QAR39" s="42"/>
      <c r="QAS39" s="42"/>
      <c r="QAT39" s="42"/>
      <c r="QAU39" s="42"/>
      <c r="QAV39" s="42"/>
      <c r="QAW39" s="42"/>
      <c r="QAX39" s="42"/>
      <c r="QAY39" s="42"/>
      <c r="QAZ39" s="42"/>
      <c r="QBA39" s="42"/>
      <c r="QBB39" s="42"/>
      <c r="QBC39" s="42"/>
      <c r="QBD39" s="42"/>
      <c r="QBE39" s="42"/>
      <c r="QBF39" s="42"/>
      <c r="QBG39" s="42"/>
      <c r="QBH39" s="42"/>
      <c r="QBI39" s="42"/>
      <c r="QBJ39" s="42"/>
      <c r="QBK39" s="42"/>
      <c r="QBL39" s="42"/>
      <c r="QBM39" s="42"/>
      <c r="QBN39" s="42"/>
      <c r="QBO39" s="42"/>
      <c r="QBP39" s="42"/>
      <c r="QBQ39" s="42"/>
      <c r="QBR39" s="42"/>
      <c r="QBS39" s="42"/>
      <c r="QBT39" s="42"/>
      <c r="QBU39" s="42"/>
      <c r="QBV39" s="42"/>
      <c r="QBW39" s="42"/>
      <c r="QBX39" s="42"/>
      <c r="QBY39" s="42"/>
      <c r="QBZ39" s="42"/>
      <c r="QCA39" s="42"/>
      <c r="QCB39" s="42"/>
      <c r="QCC39" s="42"/>
      <c r="QCD39" s="42"/>
      <c r="QCE39" s="42"/>
      <c r="QCF39" s="42"/>
      <c r="QCG39" s="42"/>
      <c r="QCH39" s="42"/>
      <c r="QCI39" s="42"/>
      <c r="QCJ39" s="42"/>
      <c r="QCK39" s="42"/>
      <c r="QCL39" s="42"/>
      <c r="QCM39" s="42"/>
      <c r="QCN39" s="42"/>
      <c r="QCO39" s="42"/>
      <c r="QCP39" s="42"/>
      <c r="QCQ39" s="42"/>
      <c r="QCR39" s="42"/>
      <c r="QCS39" s="42"/>
      <c r="QCT39" s="42"/>
      <c r="QCU39" s="42"/>
      <c r="QCV39" s="42"/>
      <c r="QCW39" s="42"/>
      <c r="QCX39" s="42"/>
      <c r="QCY39" s="42"/>
      <c r="QCZ39" s="42"/>
      <c r="QDA39" s="42"/>
      <c r="QDB39" s="42"/>
      <c r="QDC39" s="42"/>
      <c r="QDD39" s="42"/>
      <c r="QDE39" s="42"/>
      <c r="QDF39" s="42"/>
      <c r="QDG39" s="42"/>
      <c r="QDH39" s="42"/>
      <c r="QDI39" s="42"/>
      <c r="QDJ39" s="42"/>
      <c r="QDK39" s="42"/>
      <c r="QDL39" s="42"/>
      <c r="QDM39" s="42"/>
      <c r="QDN39" s="42"/>
      <c r="QDO39" s="42"/>
      <c r="QDP39" s="42"/>
      <c r="QDQ39" s="42"/>
      <c r="QDR39" s="42"/>
      <c r="QDS39" s="42"/>
      <c r="QDT39" s="42"/>
      <c r="QDU39" s="42"/>
      <c r="QDV39" s="42"/>
      <c r="QDW39" s="42"/>
      <c r="QDX39" s="42"/>
      <c r="QDY39" s="42"/>
      <c r="QDZ39" s="42"/>
      <c r="QEA39" s="42"/>
      <c r="QEB39" s="42"/>
      <c r="QEC39" s="42"/>
      <c r="QED39" s="42"/>
      <c r="QEE39" s="42"/>
      <c r="QEF39" s="42"/>
      <c r="QEG39" s="42"/>
      <c r="QEH39" s="42"/>
      <c r="QEI39" s="42"/>
      <c r="QEJ39" s="42"/>
      <c r="QEK39" s="42"/>
      <c r="QEL39" s="42"/>
      <c r="QEM39" s="42"/>
      <c r="QEN39" s="42"/>
      <c r="QEO39" s="42"/>
      <c r="QEP39" s="42"/>
      <c r="QEQ39" s="42"/>
      <c r="QER39" s="42"/>
      <c r="QES39" s="42"/>
      <c r="QET39" s="42"/>
      <c r="QEU39" s="42"/>
      <c r="QEV39" s="42"/>
      <c r="QEW39" s="42"/>
      <c r="QEX39" s="42"/>
      <c r="QEY39" s="42"/>
      <c r="QEZ39" s="42"/>
      <c r="QFA39" s="42"/>
      <c r="QFB39" s="42"/>
      <c r="QFC39" s="42"/>
      <c r="QFD39" s="42"/>
      <c r="QFE39" s="42"/>
      <c r="QFF39" s="42"/>
      <c r="QFG39" s="42"/>
      <c r="QFH39" s="42"/>
      <c r="QFI39" s="42"/>
      <c r="QFJ39" s="42"/>
      <c r="QFK39" s="42"/>
      <c r="QFL39" s="42"/>
      <c r="QFM39" s="42"/>
      <c r="QFN39" s="42"/>
      <c r="QFO39" s="42"/>
      <c r="QFP39" s="42"/>
      <c r="QFQ39" s="42"/>
      <c r="QFR39" s="42"/>
      <c r="QFS39" s="42"/>
      <c r="QFT39" s="42"/>
      <c r="QFU39" s="42"/>
      <c r="QFV39" s="42"/>
      <c r="QFW39" s="42"/>
      <c r="QFX39" s="42"/>
      <c r="QFY39" s="42"/>
      <c r="QFZ39" s="42"/>
      <c r="QGA39" s="42"/>
      <c r="QGB39" s="42"/>
      <c r="QGC39" s="42"/>
      <c r="QGD39" s="42"/>
      <c r="QGE39" s="42"/>
      <c r="QGF39" s="42"/>
      <c r="QGG39" s="42"/>
      <c r="QGH39" s="42"/>
      <c r="QGI39" s="42"/>
      <c r="QGJ39" s="42"/>
      <c r="QGK39" s="42"/>
      <c r="QGL39" s="42"/>
      <c r="QGM39" s="42"/>
      <c r="QGN39" s="42"/>
      <c r="QGO39" s="42"/>
      <c r="QGP39" s="42"/>
      <c r="QGQ39" s="42"/>
      <c r="QGR39" s="42"/>
      <c r="QGS39" s="42"/>
      <c r="QGT39" s="42"/>
      <c r="QGU39" s="42"/>
      <c r="QGV39" s="42"/>
      <c r="QGW39" s="42"/>
      <c r="QGX39" s="42"/>
      <c r="QGY39" s="42"/>
      <c r="QGZ39" s="42"/>
      <c r="QHA39" s="42"/>
      <c r="QHB39" s="42"/>
      <c r="QHC39" s="42"/>
      <c r="QHD39" s="42"/>
      <c r="QHE39" s="42"/>
      <c r="QHF39" s="42"/>
      <c r="QHG39" s="42"/>
      <c r="QHH39" s="42"/>
      <c r="QHI39" s="42"/>
      <c r="QHJ39" s="42"/>
      <c r="QHK39" s="42"/>
      <c r="QHL39" s="42"/>
      <c r="QHM39" s="42"/>
      <c r="QHN39" s="42"/>
      <c r="QHO39" s="42"/>
      <c r="QHP39" s="42"/>
      <c r="QHQ39" s="42"/>
      <c r="QHR39" s="42"/>
      <c r="QHS39" s="42"/>
      <c r="QHT39" s="42"/>
      <c r="QHU39" s="42"/>
      <c r="QHV39" s="42"/>
      <c r="QHW39" s="42"/>
      <c r="QHX39" s="42"/>
      <c r="QHY39" s="42"/>
      <c r="QHZ39" s="42"/>
      <c r="QIA39" s="42"/>
      <c r="QIB39" s="42"/>
      <c r="QIC39" s="42"/>
      <c r="QID39" s="42"/>
      <c r="QIE39" s="42"/>
      <c r="QIF39" s="42"/>
      <c r="QIG39" s="42"/>
      <c r="QIH39" s="42"/>
      <c r="QII39" s="42"/>
      <c r="QIJ39" s="42"/>
      <c r="QIK39" s="42"/>
      <c r="QIL39" s="42"/>
      <c r="QIM39" s="42"/>
      <c r="QIN39" s="42"/>
      <c r="QIO39" s="42"/>
      <c r="QIP39" s="42"/>
      <c r="QIQ39" s="42"/>
      <c r="QIR39" s="42"/>
      <c r="QIS39" s="42"/>
      <c r="QIT39" s="42"/>
      <c r="QIU39" s="42"/>
      <c r="QIV39" s="42"/>
      <c r="QIW39" s="42"/>
      <c r="QIX39" s="42"/>
      <c r="QIY39" s="42"/>
      <c r="QIZ39" s="42"/>
      <c r="QJA39" s="42"/>
      <c r="QJB39" s="42"/>
      <c r="QJC39" s="42"/>
      <c r="QJD39" s="42"/>
      <c r="QJE39" s="42"/>
      <c r="QJF39" s="42"/>
      <c r="QJG39" s="42"/>
      <c r="QJH39" s="42"/>
      <c r="QJI39" s="42"/>
      <c r="QJJ39" s="42"/>
      <c r="QJK39" s="42"/>
      <c r="QJL39" s="42"/>
      <c r="QJM39" s="42"/>
      <c r="QJN39" s="42"/>
      <c r="QJO39" s="42"/>
      <c r="QJP39" s="42"/>
      <c r="QJQ39" s="42"/>
      <c r="QJR39" s="42"/>
      <c r="QJS39" s="42"/>
      <c r="QJT39" s="42"/>
      <c r="QJU39" s="42"/>
      <c r="QJV39" s="42"/>
      <c r="QJW39" s="42"/>
      <c r="QJX39" s="42"/>
      <c r="QJY39" s="42"/>
      <c r="QJZ39" s="42"/>
      <c r="QKA39" s="42"/>
      <c r="QKB39" s="42"/>
      <c r="QKC39" s="42"/>
      <c r="QKD39" s="42"/>
      <c r="QKE39" s="42"/>
      <c r="QKF39" s="42"/>
      <c r="QKG39" s="42"/>
      <c r="QKH39" s="42"/>
      <c r="QKI39" s="42"/>
      <c r="QKJ39" s="42"/>
      <c r="QKK39" s="42"/>
      <c r="QKL39" s="42"/>
      <c r="QKM39" s="42"/>
      <c r="QKN39" s="42"/>
      <c r="QKO39" s="42"/>
      <c r="QKP39" s="42"/>
      <c r="QKQ39" s="42"/>
      <c r="QKR39" s="42"/>
      <c r="QKS39" s="42"/>
      <c r="QKT39" s="42"/>
      <c r="QKU39" s="42"/>
      <c r="QKV39" s="42"/>
      <c r="QKW39" s="42"/>
      <c r="QKX39" s="42"/>
      <c r="QKY39" s="42"/>
      <c r="QKZ39" s="42"/>
      <c r="QLA39" s="42"/>
      <c r="QLB39" s="42"/>
      <c r="QLC39" s="42"/>
      <c r="QLD39" s="42"/>
      <c r="QLE39" s="42"/>
      <c r="QLF39" s="42"/>
      <c r="QLG39" s="42"/>
      <c r="QLH39" s="42"/>
      <c r="QLI39" s="42"/>
      <c r="QLJ39" s="42"/>
      <c r="QLK39" s="42"/>
      <c r="QLL39" s="42"/>
      <c r="QLM39" s="42"/>
      <c r="QLN39" s="42"/>
      <c r="QLO39" s="42"/>
      <c r="QLP39" s="42"/>
      <c r="QLQ39" s="42"/>
      <c r="QLR39" s="42"/>
      <c r="QLS39" s="42"/>
      <c r="QLT39" s="42"/>
      <c r="QLU39" s="42"/>
      <c r="QLV39" s="42"/>
      <c r="QLW39" s="42"/>
      <c r="QLX39" s="42"/>
      <c r="QLY39" s="42"/>
      <c r="QLZ39" s="42"/>
      <c r="QMA39" s="42"/>
      <c r="QMB39" s="42"/>
      <c r="QMC39" s="42"/>
      <c r="QMD39" s="42"/>
      <c r="QME39" s="42"/>
      <c r="QMF39" s="42"/>
      <c r="QMG39" s="42"/>
      <c r="QMH39" s="42"/>
      <c r="QMI39" s="42"/>
      <c r="QMJ39" s="42"/>
      <c r="QMK39" s="42"/>
      <c r="QML39" s="42"/>
      <c r="QMM39" s="42"/>
      <c r="QMN39" s="42"/>
      <c r="QMO39" s="42"/>
      <c r="QMP39" s="42"/>
      <c r="QMQ39" s="42"/>
      <c r="QMR39" s="42"/>
      <c r="QMS39" s="42"/>
      <c r="QMT39" s="42"/>
      <c r="QMU39" s="42"/>
      <c r="QMV39" s="42"/>
      <c r="QMW39" s="42"/>
      <c r="QMX39" s="42"/>
      <c r="QMY39" s="42"/>
      <c r="QMZ39" s="42"/>
      <c r="QNA39" s="42"/>
      <c r="QNB39" s="42"/>
      <c r="QNC39" s="42"/>
      <c r="QND39" s="42"/>
      <c r="QNE39" s="42"/>
      <c r="QNF39" s="42"/>
      <c r="QNG39" s="42"/>
      <c r="QNH39" s="42"/>
      <c r="QNI39" s="42"/>
      <c r="QNJ39" s="42"/>
      <c r="QNK39" s="42"/>
      <c r="QNL39" s="42"/>
      <c r="QNM39" s="42"/>
      <c r="QNN39" s="42"/>
      <c r="QNO39" s="42"/>
      <c r="QNP39" s="42"/>
      <c r="QNQ39" s="42"/>
      <c r="QNR39" s="42"/>
      <c r="QNS39" s="42"/>
      <c r="QNT39" s="42"/>
      <c r="QNU39" s="42"/>
      <c r="QNV39" s="42"/>
      <c r="QNW39" s="42"/>
      <c r="QNX39" s="42"/>
      <c r="QNY39" s="42"/>
      <c r="QNZ39" s="42"/>
      <c r="QOA39" s="42"/>
      <c r="QOB39" s="42"/>
      <c r="QOC39" s="42"/>
      <c r="QOD39" s="42"/>
      <c r="QOE39" s="42"/>
      <c r="QOF39" s="42"/>
      <c r="QOG39" s="42"/>
      <c r="QOH39" s="42"/>
      <c r="QOI39" s="42"/>
      <c r="QOJ39" s="42"/>
      <c r="QOK39" s="42"/>
      <c r="QOL39" s="42"/>
      <c r="QOM39" s="42"/>
      <c r="QON39" s="42"/>
      <c r="QOO39" s="42"/>
      <c r="QOP39" s="42"/>
      <c r="QOQ39" s="42"/>
      <c r="QOR39" s="42"/>
      <c r="QOS39" s="42"/>
      <c r="QOT39" s="42"/>
      <c r="QOU39" s="42"/>
      <c r="QOV39" s="42"/>
      <c r="QOW39" s="42"/>
      <c r="QOX39" s="42"/>
      <c r="QOY39" s="42"/>
      <c r="QOZ39" s="42"/>
      <c r="QPA39" s="42"/>
      <c r="QPB39" s="42"/>
      <c r="QPC39" s="42"/>
      <c r="QPD39" s="42"/>
      <c r="QPE39" s="42"/>
      <c r="QPF39" s="42"/>
      <c r="QPG39" s="42"/>
      <c r="QPH39" s="42"/>
      <c r="QPI39" s="42"/>
      <c r="QPJ39" s="42"/>
      <c r="QPK39" s="42"/>
      <c r="QPL39" s="42"/>
      <c r="QPM39" s="42"/>
      <c r="QPN39" s="42"/>
      <c r="QPO39" s="42"/>
      <c r="QPP39" s="42"/>
      <c r="QPQ39" s="42"/>
      <c r="QPR39" s="42"/>
      <c r="QPS39" s="42"/>
      <c r="QPT39" s="42"/>
      <c r="QPU39" s="42"/>
      <c r="QPV39" s="42"/>
      <c r="QPW39" s="42"/>
      <c r="QPX39" s="42"/>
      <c r="QPY39" s="42"/>
      <c r="QPZ39" s="42"/>
      <c r="QQA39" s="42"/>
      <c r="QQB39" s="42"/>
      <c r="QQC39" s="42"/>
      <c r="QQD39" s="42"/>
      <c r="QQE39" s="42"/>
      <c r="QQF39" s="42"/>
      <c r="QQG39" s="42"/>
      <c r="QQH39" s="42"/>
      <c r="QQI39" s="42"/>
      <c r="QQJ39" s="42"/>
      <c r="QQK39" s="42"/>
      <c r="QQL39" s="42"/>
      <c r="QQM39" s="42"/>
      <c r="QQN39" s="42"/>
      <c r="QQO39" s="42"/>
      <c r="QQP39" s="42"/>
      <c r="QQQ39" s="42"/>
      <c r="QQR39" s="42"/>
      <c r="QQS39" s="42"/>
      <c r="QQT39" s="42"/>
      <c r="QQU39" s="42"/>
      <c r="QQV39" s="42"/>
      <c r="QQW39" s="42"/>
      <c r="QQX39" s="42"/>
      <c r="QQY39" s="42"/>
      <c r="QQZ39" s="42"/>
      <c r="QRA39" s="42"/>
      <c r="QRB39" s="42"/>
      <c r="QRC39" s="42"/>
      <c r="QRD39" s="42"/>
      <c r="QRE39" s="42"/>
      <c r="QRF39" s="42"/>
      <c r="QRG39" s="42"/>
      <c r="QRH39" s="42"/>
      <c r="QRI39" s="42"/>
      <c r="QRJ39" s="42"/>
      <c r="QRK39" s="42"/>
      <c r="QRL39" s="42"/>
      <c r="QRM39" s="42"/>
      <c r="QRN39" s="42"/>
      <c r="QRO39" s="42"/>
      <c r="QRP39" s="42"/>
      <c r="QRQ39" s="42"/>
      <c r="QRR39" s="42"/>
      <c r="QRS39" s="42"/>
      <c r="QRT39" s="42"/>
      <c r="QRU39" s="42"/>
      <c r="QRV39" s="42"/>
      <c r="QRW39" s="42"/>
      <c r="QRX39" s="42"/>
      <c r="QRY39" s="42"/>
      <c r="QRZ39" s="42"/>
      <c r="QSA39" s="42"/>
      <c r="QSB39" s="42"/>
      <c r="QSC39" s="42"/>
      <c r="QSD39" s="42"/>
      <c r="QSE39" s="42"/>
      <c r="QSF39" s="42"/>
      <c r="QSG39" s="42"/>
      <c r="QSH39" s="42"/>
      <c r="QSI39" s="42"/>
      <c r="QSJ39" s="42"/>
      <c r="QSK39" s="42"/>
      <c r="QSL39" s="42"/>
      <c r="QSM39" s="42"/>
      <c r="QSN39" s="42"/>
      <c r="QSO39" s="42"/>
      <c r="QSP39" s="42"/>
      <c r="QSQ39" s="42"/>
      <c r="QSR39" s="42"/>
      <c r="QSS39" s="42"/>
      <c r="QST39" s="42"/>
      <c r="QSU39" s="42"/>
      <c r="QSV39" s="42"/>
      <c r="QSW39" s="42"/>
      <c r="QSX39" s="42"/>
      <c r="QSY39" s="42"/>
      <c r="QSZ39" s="42"/>
      <c r="QTA39" s="42"/>
      <c r="QTB39" s="42"/>
      <c r="QTC39" s="42"/>
      <c r="QTD39" s="42"/>
      <c r="QTE39" s="42"/>
      <c r="QTF39" s="42"/>
      <c r="QTG39" s="42"/>
      <c r="QTH39" s="42"/>
      <c r="QTI39" s="42"/>
      <c r="QTJ39" s="42"/>
      <c r="QTK39" s="42"/>
      <c r="QTL39" s="42"/>
      <c r="QTM39" s="42"/>
      <c r="QTN39" s="42"/>
      <c r="QTO39" s="42"/>
      <c r="QTP39" s="42"/>
      <c r="QTQ39" s="42"/>
      <c r="QTR39" s="42"/>
      <c r="QTS39" s="42"/>
      <c r="QTT39" s="42"/>
      <c r="QTU39" s="42"/>
      <c r="QTV39" s="42"/>
      <c r="QTW39" s="42"/>
      <c r="QTX39" s="42"/>
      <c r="QTY39" s="42"/>
      <c r="QTZ39" s="42"/>
      <c r="QUA39" s="42"/>
      <c r="QUB39" s="42"/>
      <c r="QUC39" s="42"/>
      <c r="QUD39" s="42"/>
      <c r="QUE39" s="42"/>
      <c r="QUF39" s="42"/>
      <c r="QUG39" s="42"/>
      <c r="QUH39" s="42"/>
      <c r="QUI39" s="42"/>
      <c r="QUJ39" s="42"/>
      <c r="QUK39" s="42"/>
      <c r="QUL39" s="42"/>
      <c r="QUM39" s="42"/>
      <c r="QUN39" s="42"/>
      <c r="QUO39" s="42"/>
      <c r="QUP39" s="42"/>
      <c r="QUQ39" s="42"/>
      <c r="QUR39" s="42"/>
      <c r="QUS39" s="42"/>
      <c r="QUT39" s="42"/>
      <c r="QUU39" s="42"/>
      <c r="QUV39" s="42"/>
      <c r="QUW39" s="42"/>
      <c r="QUX39" s="42"/>
      <c r="QUY39" s="42"/>
      <c r="QUZ39" s="42"/>
      <c r="QVA39" s="42"/>
      <c r="QVB39" s="42"/>
      <c r="QVC39" s="42"/>
      <c r="QVD39" s="42"/>
      <c r="QVE39" s="42"/>
      <c r="QVF39" s="42"/>
      <c r="QVG39" s="42"/>
      <c r="QVH39" s="42"/>
      <c r="QVI39" s="42"/>
      <c r="QVJ39" s="42"/>
      <c r="QVK39" s="42"/>
      <c r="QVL39" s="42"/>
      <c r="QVM39" s="42"/>
      <c r="QVN39" s="42"/>
      <c r="QVO39" s="42"/>
      <c r="QVP39" s="42"/>
      <c r="QVQ39" s="42"/>
      <c r="QVR39" s="42"/>
      <c r="QVS39" s="42"/>
      <c r="QVT39" s="42"/>
      <c r="QVU39" s="42"/>
      <c r="QVV39" s="42"/>
      <c r="QVW39" s="42"/>
      <c r="QVX39" s="42"/>
      <c r="QVY39" s="42"/>
      <c r="QVZ39" s="42"/>
      <c r="QWA39" s="42"/>
      <c r="QWB39" s="42"/>
      <c r="QWC39" s="42"/>
      <c r="QWD39" s="42"/>
      <c r="QWE39" s="42"/>
      <c r="QWF39" s="42"/>
      <c r="QWG39" s="42"/>
      <c r="QWH39" s="42"/>
      <c r="QWI39" s="42"/>
      <c r="QWJ39" s="42"/>
      <c r="QWK39" s="42"/>
      <c r="QWL39" s="42"/>
      <c r="QWM39" s="42"/>
      <c r="QWN39" s="42"/>
      <c r="QWO39" s="42"/>
      <c r="QWP39" s="42"/>
      <c r="QWQ39" s="42"/>
      <c r="QWR39" s="42"/>
      <c r="QWS39" s="42"/>
      <c r="QWT39" s="42"/>
      <c r="QWU39" s="42"/>
      <c r="QWV39" s="42"/>
      <c r="QWW39" s="42"/>
      <c r="QWX39" s="42"/>
      <c r="QWY39" s="42"/>
      <c r="QWZ39" s="42"/>
      <c r="QXA39" s="42"/>
      <c r="QXB39" s="42"/>
      <c r="QXC39" s="42"/>
      <c r="QXD39" s="42"/>
      <c r="QXE39" s="42"/>
      <c r="QXF39" s="42"/>
      <c r="QXG39" s="42"/>
      <c r="QXH39" s="42"/>
      <c r="QXI39" s="42"/>
      <c r="QXJ39" s="42"/>
      <c r="QXK39" s="42"/>
      <c r="QXL39" s="42"/>
      <c r="QXM39" s="42"/>
      <c r="QXN39" s="42"/>
      <c r="QXO39" s="42"/>
      <c r="QXP39" s="42"/>
      <c r="QXQ39" s="42"/>
      <c r="QXR39" s="42"/>
      <c r="QXS39" s="42"/>
      <c r="QXT39" s="42"/>
      <c r="QXU39" s="42"/>
      <c r="QXV39" s="42"/>
      <c r="QXW39" s="42"/>
      <c r="QXX39" s="42"/>
      <c r="QXY39" s="42"/>
      <c r="QXZ39" s="42"/>
      <c r="QYA39" s="42"/>
      <c r="QYB39" s="42"/>
      <c r="QYC39" s="42"/>
      <c r="QYD39" s="42"/>
      <c r="QYE39" s="42"/>
      <c r="QYF39" s="42"/>
      <c r="QYG39" s="42"/>
      <c r="QYH39" s="42"/>
      <c r="QYI39" s="42"/>
      <c r="QYJ39" s="42"/>
      <c r="QYK39" s="42"/>
      <c r="QYL39" s="42"/>
      <c r="QYM39" s="42"/>
      <c r="QYN39" s="42"/>
      <c r="QYO39" s="42"/>
      <c r="QYP39" s="42"/>
      <c r="QYQ39" s="42"/>
      <c r="QYR39" s="42"/>
      <c r="QYS39" s="42"/>
      <c r="QYT39" s="42"/>
      <c r="QYU39" s="42"/>
      <c r="QYV39" s="42"/>
      <c r="QYW39" s="42"/>
      <c r="QYX39" s="42"/>
      <c r="QYY39" s="42"/>
      <c r="QYZ39" s="42"/>
      <c r="QZA39" s="42"/>
      <c r="QZB39" s="42"/>
      <c r="QZC39" s="42"/>
      <c r="QZD39" s="42"/>
      <c r="QZE39" s="42"/>
      <c r="QZF39" s="42"/>
      <c r="QZG39" s="42"/>
      <c r="QZH39" s="42"/>
      <c r="QZI39" s="42"/>
      <c r="QZJ39" s="42"/>
      <c r="QZK39" s="42"/>
      <c r="QZL39" s="42"/>
      <c r="QZM39" s="42"/>
      <c r="QZN39" s="42"/>
      <c r="QZO39" s="42"/>
      <c r="QZP39" s="42"/>
      <c r="QZQ39" s="42"/>
      <c r="QZR39" s="42"/>
      <c r="QZS39" s="42"/>
      <c r="QZT39" s="42"/>
      <c r="QZU39" s="42"/>
      <c r="QZV39" s="42"/>
      <c r="QZW39" s="42"/>
      <c r="QZX39" s="42"/>
      <c r="QZY39" s="42"/>
      <c r="QZZ39" s="42"/>
      <c r="RAA39" s="42"/>
      <c r="RAB39" s="42"/>
      <c r="RAC39" s="42"/>
      <c r="RAD39" s="42"/>
      <c r="RAE39" s="42"/>
      <c r="RAF39" s="42"/>
      <c r="RAG39" s="42"/>
      <c r="RAH39" s="42"/>
      <c r="RAI39" s="42"/>
      <c r="RAJ39" s="42"/>
      <c r="RAK39" s="42"/>
      <c r="RAL39" s="42"/>
      <c r="RAM39" s="42"/>
      <c r="RAN39" s="42"/>
      <c r="RAO39" s="42"/>
      <c r="RAP39" s="42"/>
      <c r="RAQ39" s="42"/>
      <c r="RAR39" s="42"/>
      <c r="RAS39" s="42"/>
      <c r="RAT39" s="42"/>
      <c r="RAU39" s="42"/>
      <c r="RAV39" s="42"/>
      <c r="RAW39" s="42"/>
      <c r="RAX39" s="42"/>
      <c r="RAY39" s="42"/>
      <c r="RAZ39" s="42"/>
      <c r="RBA39" s="42"/>
      <c r="RBB39" s="42"/>
      <c r="RBC39" s="42"/>
      <c r="RBD39" s="42"/>
      <c r="RBE39" s="42"/>
      <c r="RBF39" s="42"/>
      <c r="RBG39" s="42"/>
      <c r="RBH39" s="42"/>
      <c r="RBI39" s="42"/>
      <c r="RBJ39" s="42"/>
      <c r="RBK39" s="42"/>
      <c r="RBL39" s="42"/>
      <c r="RBM39" s="42"/>
      <c r="RBN39" s="42"/>
      <c r="RBO39" s="42"/>
      <c r="RBP39" s="42"/>
      <c r="RBQ39" s="42"/>
      <c r="RBR39" s="42"/>
      <c r="RBS39" s="42"/>
      <c r="RBT39" s="42"/>
      <c r="RBU39" s="42"/>
      <c r="RBV39" s="42"/>
      <c r="RBW39" s="42"/>
      <c r="RBX39" s="42"/>
      <c r="RBY39" s="42"/>
      <c r="RBZ39" s="42"/>
      <c r="RCA39" s="42"/>
      <c r="RCB39" s="42"/>
      <c r="RCC39" s="42"/>
      <c r="RCD39" s="42"/>
      <c r="RCE39" s="42"/>
      <c r="RCF39" s="42"/>
      <c r="RCG39" s="42"/>
      <c r="RCH39" s="42"/>
      <c r="RCI39" s="42"/>
      <c r="RCJ39" s="42"/>
      <c r="RCK39" s="42"/>
      <c r="RCL39" s="42"/>
      <c r="RCM39" s="42"/>
      <c r="RCN39" s="42"/>
      <c r="RCO39" s="42"/>
      <c r="RCP39" s="42"/>
      <c r="RCQ39" s="42"/>
      <c r="RCR39" s="42"/>
      <c r="RCS39" s="42"/>
      <c r="RCT39" s="42"/>
      <c r="RCU39" s="42"/>
      <c r="RCV39" s="42"/>
      <c r="RCW39" s="42"/>
      <c r="RCX39" s="42"/>
      <c r="RCY39" s="42"/>
      <c r="RCZ39" s="42"/>
      <c r="RDA39" s="42"/>
      <c r="RDB39" s="42"/>
      <c r="RDC39" s="42"/>
      <c r="RDD39" s="42"/>
      <c r="RDE39" s="42"/>
      <c r="RDF39" s="42"/>
      <c r="RDG39" s="42"/>
      <c r="RDH39" s="42"/>
      <c r="RDI39" s="42"/>
      <c r="RDJ39" s="42"/>
      <c r="RDK39" s="42"/>
      <c r="RDL39" s="42"/>
      <c r="RDM39" s="42"/>
      <c r="RDN39" s="42"/>
      <c r="RDO39" s="42"/>
      <c r="RDP39" s="42"/>
      <c r="RDQ39" s="42"/>
      <c r="RDR39" s="42"/>
      <c r="RDS39" s="42"/>
      <c r="RDT39" s="42"/>
      <c r="RDU39" s="42"/>
      <c r="RDV39" s="42"/>
      <c r="RDW39" s="42"/>
      <c r="RDX39" s="42"/>
      <c r="RDY39" s="42"/>
      <c r="RDZ39" s="42"/>
      <c r="REA39" s="42"/>
      <c r="REB39" s="42"/>
      <c r="REC39" s="42"/>
      <c r="RED39" s="42"/>
      <c r="REE39" s="42"/>
      <c r="REF39" s="42"/>
      <c r="REG39" s="42"/>
      <c r="REH39" s="42"/>
      <c r="REI39" s="42"/>
      <c r="REJ39" s="42"/>
      <c r="REK39" s="42"/>
      <c r="REL39" s="42"/>
      <c r="REM39" s="42"/>
      <c r="REN39" s="42"/>
      <c r="REO39" s="42"/>
      <c r="REP39" s="42"/>
      <c r="REQ39" s="42"/>
      <c r="RER39" s="42"/>
      <c r="RES39" s="42"/>
      <c r="RET39" s="42"/>
      <c r="REU39" s="42"/>
      <c r="REV39" s="42"/>
      <c r="REW39" s="42"/>
      <c r="REX39" s="42"/>
      <c r="REY39" s="42"/>
      <c r="REZ39" s="42"/>
      <c r="RFA39" s="42"/>
      <c r="RFB39" s="42"/>
      <c r="RFC39" s="42"/>
      <c r="RFD39" s="42"/>
      <c r="RFE39" s="42"/>
      <c r="RFF39" s="42"/>
      <c r="RFG39" s="42"/>
      <c r="RFH39" s="42"/>
      <c r="RFI39" s="42"/>
      <c r="RFJ39" s="42"/>
      <c r="RFK39" s="42"/>
      <c r="RFL39" s="42"/>
      <c r="RFM39" s="42"/>
      <c r="RFN39" s="42"/>
      <c r="RFO39" s="42"/>
      <c r="RFP39" s="42"/>
      <c r="RFQ39" s="42"/>
      <c r="RFR39" s="42"/>
      <c r="RFS39" s="42"/>
      <c r="RFT39" s="42"/>
      <c r="RFU39" s="42"/>
      <c r="RFV39" s="42"/>
      <c r="RFW39" s="42"/>
      <c r="RFX39" s="42"/>
      <c r="RFY39" s="42"/>
      <c r="RFZ39" s="42"/>
      <c r="RGA39" s="42"/>
      <c r="RGB39" s="42"/>
      <c r="RGC39" s="42"/>
      <c r="RGD39" s="42"/>
      <c r="RGE39" s="42"/>
      <c r="RGF39" s="42"/>
      <c r="RGG39" s="42"/>
      <c r="RGH39" s="42"/>
      <c r="RGI39" s="42"/>
      <c r="RGJ39" s="42"/>
      <c r="RGK39" s="42"/>
      <c r="RGL39" s="42"/>
      <c r="RGM39" s="42"/>
      <c r="RGN39" s="42"/>
      <c r="RGO39" s="42"/>
      <c r="RGP39" s="42"/>
      <c r="RGQ39" s="42"/>
      <c r="RGR39" s="42"/>
      <c r="RGS39" s="42"/>
      <c r="RGT39" s="42"/>
      <c r="RGU39" s="42"/>
      <c r="RGV39" s="42"/>
      <c r="RGW39" s="42"/>
      <c r="RGX39" s="42"/>
      <c r="RGY39" s="42"/>
      <c r="RGZ39" s="42"/>
      <c r="RHA39" s="42"/>
      <c r="RHB39" s="42"/>
      <c r="RHC39" s="42"/>
      <c r="RHD39" s="42"/>
      <c r="RHE39" s="42"/>
      <c r="RHF39" s="42"/>
      <c r="RHG39" s="42"/>
      <c r="RHH39" s="42"/>
      <c r="RHI39" s="42"/>
      <c r="RHJ39" s="42"/>
      <c r="RHK39" s="42"/>
      <c r="RHL39" s="42"/>
      <c r="RHM39" s="42"/>
      <c r="RHN39" s="42"/>
      <c r="RHO39" s="42"/>
      <c r="RHP39" s="42"/>
      <c r="RHQ39" s="42"/>
      <c r="RHR39" s="42"/>
      <c r="RHS39" s="42"/>
      <c r="RHT39" s="42"/>
      <c r="RHU39" s="42"/>
      <c r="RHV39" s="42"/>
      <c r="RHW39" s="42"/>
      <c r="RHX39" s="42"/>
      <c r="RHY39" s="42"/>
      <c r="RHZ39" s="42"/>
      <c r="RIA39" s="42"/>
      <c r="RIB39" s="42"/>
      <c r="RIC39" s="42"/>
      <c r="RID39" s="42"/>
      <c r="RIE39" s="42"/>
      <c r="RIF39" s="42"/>
      <c r="RIG39" s="42"/>
      <c r="RIH39" s="42"/>
      <c r="RII39" s="42"/>
      <c r="RIJ39" s="42"/>
      <c r="RIK39" s="42"/>
      <c r="RIL39" s="42"/>
      <c r="RIM39" s="42"/>
      <c r="RIN39" s="42"/>
      <c r="RIO39" s="42"/>
      <c r="RIP39" s="42"/>
      <c r="RIQ39" s="42"/>
      <c r="RIR39" s="42"/>
      <c r="RIS39" s="42"/>
      <c r="RIT39" s="42"/>
      <c r="RIU39" s="42"/>
      <c r="RIV39" s="42"/>
      <c r="RIW39" s="42"/>
      <c r="RIX39" s="42"/>
      <c r="RIY39" s="42"/>
      <c r="RIZ39" s="42"/>
      <c r="RJA39" s="42"/>
      <c r="RJB39" s="42"/>
      <c r="RJC39" s="42"/>
      <c r="RJD39" s="42"/>
      <c r="RJE39" s="42"/>
      <c r="RJF39" s="42"/>
      <c r="RJG39" s="42"/>
      <c r="RJH39" s="42"/>
      <c r="RJI39" s="42"/>
      <c r="RJJ39" s="42"/>
      <c r="RJK39" s="42"/>
      <c r="RJL39" s="42"/>
      <c r="RJM39" s="42"/>
      <c r="RJN39" s="42"/>
      <c r="RJO39" s="42"/>
      <c r="RJP39" s="42"/>
      <c r="RJQ39" s="42"/>
      <c r="RJR39" s="42"/>
      <c r="RJS39" s="42"/>
      <c r="RJT39" s="42"/>
      <c r="RJU39" s="42"/>
      <c r="RJV39" s="42"/>
      <c r="RJW39" s="42"/>
      <c r="RJX39" s="42"/>
      <c r="RJY39" s="42"/>
      <c r="RJZ39" s="42"/>
      <c r="RKA39" s="42"/>
      <c r="RKB39" s="42"/>
      <c r="RKC39" s="42"/>
      <c r="RKD39" s="42"/>
      <c r="RKE39" s="42"/>
      <c r="RKF39" s="42"/>
      <c r="RKG39" s="42"/>
      <c r="RKH39" s="42"/>
      <c r="RKI39" s="42"/>
      <c r="RKJ39" s="42"/>
      <c r="RKK39" s="42"/>
      <c r="RKL39" s="42"/>
      <c r="RKM39" s="42"/>
      <c r="RKN39" s="42"/>
      <c r="RKO39" s="42"/>
      <c r="RKP39" s="42"/>
      <c r="RKQ39" s="42"/>
      <c r="RKR39" s="42"/>
      <c r="RKS39" s="42"/>
      <c r="RKT39" s="42"/>
      <c r="RKU39" s="42"/>
      <c r="RKV39" s="42"/>
      <c r="RKW39" s="42"/>
      <c r="RKX39" s="42"/>
      <c r="RKY39" s="42"/>
      <c r="RKZ39" s="42"/>
      <c r="RLA39" s="42"/>
      <c r="RLB39" s="42"/>
      <c r="RLC39" s="42"/>
      <c r="RLD39" s="42"/>
      <c r="RLE39" s="42"/>
      <c r="RLF39" s="42"/>
      <c r="RLG39" s="42"/>
      <c r="RLH39" s="42"/>
      <c r="RLI39" s="42"/>
      <c r="RLJ39" s="42"/>
      <c r="RLK39" s="42"/>
      <c r="RLL39" s="42"/>
      <c r="RLM39" s="42"/>
      <c r="RLN39" s="42"/>
      <c r="RLO39" s="42"/>
      <c r="RLP39" s="42"/>
      <c r="RLQ39" s="42"/>
      <c r="RLR39" s="42"/>
      <c r="RLS39" s="42"/>
      <c r="RLT39" s="42"/>
      <c r="RLU39" s="42"/>
      <c r="RLV39" s="42"/>
      <c r="RLW39" s="42"/>
      <c r="RLX39" s="42"/>
      <c r="RLY39" s="42"/>
      <c r="RLZ39" s="42"/>
      <c r="RMA39" s="42"/>
      <c r="RMB39" s="42"/>
      <c r="RMC39" s="42"/>
      <c r="RMD39" s="42"/>
      <c r="RME39" s="42"/>
      <c r="RMF39" s="42"/>
      <c r="RMG39" s="42"/>
      <c r="RMH39" s="42"/>
      <c r="RMI39" s="42"/>
      <c r="RMJ39" s="42"/>
      <c r="RMK39" s="42"/>
      <c r="RML39" s="42"/>
      <c r="RMM39" s="42"/>
      <c r="RMN39" s="42"/>
      <c r="RMO39" s="42"/>
      <c r="RMP39" s="42"/>
      <c r="RMQ39" s="42"/>
      <c r="RMR39" s="42"/>
      <c r="RMS39" s="42"/>
      <c r="RMT39" s="42"/>
      <c r="RMU39" s="42"/>
      <c r="RMV39" s="42"/>
      <c r="RMW39" s="42"/>
      <c r="RMX39" s="42"/>
      <c r="RMY39" s="42"/>
      <c r="RMZ39" s="42"/>
      <c r="RNA39" s="42"/>
      <c r="RNB39" s="42"/>
      <c r="RNC39" s="42"/>
      <c r="RND39" s="42"/>
      <c r="RNE39" s="42"/>
      <c r="RNF39" s="42"/>
      <c r="RNG39" s="42"/>
      <c r="RNH39" s="42"/>
      <c r="RNI39" s="42"/>
      <c r="RNJ39" s="42"/>
      <c r="RNK39" s="42"/>
      <c r="RNL39" s="42"/>
      <c r="RNM39" s="42"/>
      <c r="RNN39" s="42"/>
      <c r="RNO39" s="42"/>
      <c r="RNP39" s="42"/>
      <c r="RNQ39" s="42"/>
      <c r="RNR39" s="42"/>
      <c r="RNS39" s="42"/>
      <c r="RNT39" s="42"/>
      <c r="RNU39" s="42"/>
      <c r="RNV39" s="42"/>
      <c r="RNW39" s="42"/>
      <c r="RNX39" s="42"/>
      <c r="RNY39" s="42"/>
      <c r="RNZ39" s="42"/>
      <c r="ROA39" s="42"/>
      <c r="ROB39" s="42"/>
      <c r="ROC39" s="42"/>
      <c r="ROD39" s="42"/>
      <c r="ROE39" s="42"/>
      <c r="ROF39" s="42"/>
      <c r="ROG39" s="42"/>
      <c r="ROH39" s="42"/>
      <c r="ROI39" s="42"/>
      <c r="ROJ39" s="42"/>
      <c r="ROK39" s="42"/>
      <c r="ROL39" s="42"/>
      <c r="ROM39" s="42"/>
      <c r="RON39" s="42"/>
      <c r="ROO39" s="42"/>
      <c r="ROP39" s="42"/>
      <c r="ROQ39" s="42"/>
      <c r="ROR39" s="42"/>
      <c r="ROS39" s="42"/>
      <c r="ROT39" s="42"/>
      <c r="ROU39" s="42"/>
      <c r="ROV39" s="42"/>
      <c r="ROW39" s="42"/>
      <c r="ROX39" s="42"/>
      <c r="ROY39" s="42"/>
      <c r="ROZ39" s="42"/>
      <c r="RPA39" s="42"/>
      <c r="RPB39" s="42"/>
      <c r="RPC39" s="42"/>
      <c r="RPD39" s="42"/>
      <c r="RPE39" s="42"/>
      <c r="RPF39" s="42"/>
      <c r="RPG39" s="42"/>
      <c r="RPH39" s="42"/>
      <c r="RPI39" s="42"/>
      <c r="RPJ39" s="42"/>
      <c r="RPK39" s="42"/>
      <c r="RPL39" s="42"/>
      <c r="RPM39" s="42"/>
      <c r="RPN39" s="42"/>
      <c r="RPO39" s="42"/>
      <c r="RPP39" s="42"/>
      <c r="RPQ39" s="42"/>
      <c r="RPR39" s="42"/>
      <c r="RPS39" s="42"/>
      <c r="RPT39" s="42"/>
      <c r="RPU39" s="42"/>
      <c r="RPV39" s="42"/>
      <c r="RPW39" s="42"/>
      <c r="RPX39" s="42"/>
      <c r="RPY39" s="42"/>
      <c r="RPZ39" s="42"/>
      <c r="RQA39" s="42"/>
      <c r="RQB39" s="42"/>
      <c r="RQC39" s="42"/>
      <c r="RQD39" s="42"/>
      <c r="RQE39" s="42"/>
      <c r="RQF39" s="42"/>
      <c r="RQG39" s="42"/>
      <c r="RQH39" s="42"/>
      <c r="RQI39" s="42"/>
      <c r="RQJ39" s="42"/>
      <c r="RQK39" s="42"/>
      <c r="RQL39" s="42"/>
      <c r="RQM39" s="42"/>
      <c r="RQN39" s="42"/>
      <c r="RQO39" s="42"/>
      <c r="RQP39" s="42"/>
      <c r="RQQ39" s="42"/>
      <c r="RQR39" s="42"/>
      <c r="RQS39" s="42"/>
      <c r="RQT39" s="42"/>
      <c r="RQU39" s="42"/>
      <c r="RQV39" s="42"/>
      <c r="RQW39" s="42"/>
      <c r="RQX39" s="42"/>
      <c r="RQY39" s="42"/>
      <c r="RQZ39" s="42"/>
      <c r="RRA39" s="42"/>
      <c r="RRB39" s="42"/>
      <c r="RRC39" s="42"/>
      <c r="RRD39" s="42"/>
      <c r="RRE39" s="42"/>
      <c r="RRF39" s="42"/>
      <c r="RRG39" s="42"/>
      <c r="RRH39" s="42"/>
      <c r="RRI39" s="42"/>
      <c r="RRJ39" s="42"/>
      <c r="RRK39" s="42"/>
      <c r="RRL39" s="42"/>
      <c r="RRM39" s="42"/>
      <c r="RRN39" s="42"/>
      <c r="RRO39" s="42"/>
      <c r="RRP39" s="42"/>
      <c r="RRQ39" s="42"/>
      <c r="RRR39" s="42"/>
      <c r="RRS39" s="42"/>
      <c r="RRT39" s="42"/>
      <c r="RRU39" s="42"/>
      <c r="RRV39" s="42"/>
      <c r="RRW39" s="42"/>
      <c r="RRX39" s="42"/>
      <c r="RRY39" s="42"/>
      <c r="RRZ39" s="42"/>
      <c r="RSA39" s="42"/>
      <c r="RSB39" s="42"/>
      <c r="RSC39" s="42"/>
      <c r="RSD39" s="42"/>
      <c r="RSE39" s="42"/>
      <c r="RSF39" s="42"/>
      <c r="RSG39" s="42"/>
      <c r="RSH39" s="42"/>
      <c r="RSI39" s="42"/>
      <c r="RSJ39" s="42"/>
      <c r="RSK39" s="42"/>
      <c r="RSL39" s="42"/>
      <c r="RSM39" s="42"/>
      <c r="RSN39" s="42"/>
      <c r="RSO39" s="42"/>
      <c r="RSP39" s="42"/>
      <c r="RSQ39" s="42"/>
      <c r="RSR39" s="42"/>
      <c r="RSS39" s="42"/>
      <c r="RST39" s="42"/>
      <c r="RSU39" s="42"/>
      <c r="RSV39" s="42"/>
      <c r="RSW39" s="42"/>
      <c r="RSX39" s="42"/>
      <c r="RSY39" s="42"/>
      <c r="RSZ39" s="42"/>
      <c r="RTA39" s="42"/>
      <c r="RTB39" s="42"/>
      <c r="RTC39" s="42"/>
      <c r="RTD39" s="42"/>
      <c r="RTE39" s="42"/>
      <c r="RTF39" s="42"/>
      <c r="RTG39" s="42"/>
      <c r="RTH39" s="42"/>
      <c r="RTI39" s="42"/>
      <c r="RTJ39" s="42"/>
      <c r="RTK39" s="42"/>
      <c r="RTL39" s="42"/>
      <c r="RTM39" s="42"/>
      <c r="RTN39" s="42"/>
      <c r="RTO39" s="42"/>
      <c r="RTP39" s="42"/>
      <c r="RTQ39" s="42"/>
      <c r="RTR39" s="42"/>
      <c r="RTS39" s="42"/>
      <c r="RTT39" s="42"/>
      <c r="RTU39" s="42"/>
      <c r="RTV39" s="42"/>
      <c r="RTW39" s="42"/>
      <c r="RTX39" s="42"/>
      <c r="RTY39" s="42"/>
      <c r="RTZ39" s="42"/>
      <c r="RUA39" s="42"/>
      <c r="RUB39" s="42"/>
      <c r="RUC39" s="42"/>
      <c r="RUD39" s="42"/>
      <c r="RUE39" s="42"/>
      <c r="RUF39" s="42"/>
      <c r="RUG39" s="42"/>
      <c r="RUH39" s="42"/>
      <c r="RUI39" s="42"/>
      <c r="RUJ39" s="42"/>
      <c r="RUK39" s="42"/>
      <c r="RUL39" s="42"/>
      <c r="RUM39" s="42"/>
      <c r="RUN39" s="42"/>
      <c r="RUO39" s="42"/>
      <c r="RUP39" s="42"/>
      <c r="RUQ39" s="42"/>
      <c r="RUR39" s="42"/>
      <c r="RUS39" s="42"/>
      <c r="RUT39" s="42"/>
      <c r="RUU39" s="42"/>
      <c r="RUV39" s="42"/>
      <c r="RUW39" s="42"/>
      <c r="RUX39" s="42"/>
      <c r="RUY39" s="42"/>
      <c r="RUZ39" s="42"/>
      <c r="RVA39" s="42"/>
      <c r="RVB39" s="42"/>
      <c r="RVC39" s="42"/>
      <c r="RVD39" s="42"/>
      <c r="RVE39" s="42"/>
      <c r="RVF39" s="42"/>
      <c r="RVG39" s="42"/>
      <c r="RVH39" s="42"/>
      <c r="RVI39" s="42"/>
      <c r="RVJ39" s="42"/>
      <c r="RVK39" s="42"/>
      <c r="RVL39" s="42"/>
      <c r="RVM39" s="42"/>
      <c r="RVN39" s="42"/>
      <c r="RVO39" s="42"/>
      <c r="RVP39" s="42"/>
      <c r="RVQ39" s="42"/>
      <c r="RVR39" s="42"/>
      <c r="RVS39" s="42"/>
      <c r="RVT39" s="42"/>
      <c r="RVU39" s="42"/>
      <c r="RVV39" s="42"/>
      <c r="RVW39" s="42"/>
      <c r="RVX39" s="42"/>
      <c r="RVY39" s="42"/>
      <c r="RVZ39" s="42"/>
      <c r="RWA39" s="42"/>
      <c r="RWB39" s="42"/>
      <c r="RWC39" s="42"/>
      <c r="RWD39" s="42"/>
      <c r="RWE39" s="42"/>
      <c r="RWF39" s="42"/>
      <c r="RWG39" s="42"/>
      <c r="RWH39" s="42"/>
      <c r="RWI39" s="42"/>
      <c r="RWJ39" s="42"/>
      <c r="RWK39" s="42"/>
      <c r="RWL39" s="42"/>
      <c r="RWM39" s="42"/>
      <c r="RWN39" s="42"/>
      <c r="RWO39" s="42"/>
      <c r="RWP39" s="42"/>
      <c r="RWQ39" s="42"/>
      <c r="RWR39" s="42"/>
      <c r="RWS39" s="42"/>
      <c r="RWT39" s="42"/>
      <c r="RWU39" s="42"/>
      <c r="RWV39" s="42"/>
      <c r="RWW39" s="42"/>
      <c r="RWX39" s="42"/>
      <c r="RWY39" s="42"/>
      <c r="RWZ39" s="42"/>
      <c r="RXA39" s="42"/>
      <c r="RXB39" s="42"/>
      <c r="RXC39" s="42"/>
      <c r="RXD39" s="42"/>
      <c r="RXE39" s="42"/>
      <c r="RXF39" s="42"/>
      <c r="RXG39" s="42"/>
      <c r="RXH39" s="42"/>
      <c r="RXI39" s="42"/>
      <c r="RXJ39" s="42"/>
      <c r="RXK39" s="42"/>
      <c r="RXL39" s="42"/>
      <c r="RXM39" s="42"/>
      <c r="RXN39" s="42"/>
      <c r="RXO39" s="42"/>
      <c r="RXP39" s="42"/>
      <c r="RXQ39" s="42"/>
      <c r="RXR39" s="42"/>
      <c r="RXS39" s="42"/>
      <c r="RXT39" s="42"/>
      <c r="RXU39" s="42"/>
      <c r="RXV39" s="42"/>
      <c r="RXW39" s="42"/>
      <c r="RXX39" s="42"/>
      <c r="RXY39" s="42"/>
      <c r="RXZ39" s="42"/>
      <c r="RYA39" s="42"/>
      <c r="RYB39" s="42"/>
      <c r="RYC39" s="42"/>
      <c r="RYD39" s="42"/>
      <c r="RYE39" s="42"/>
      <c r="RYF39" s="42"/>
      <c r="RYG39" s="42"/>
      <c r="RYH39" s="42"/>
      <c r="RYI39" s="42"/>
      <c r="RYJ39" s="42"/>
      <c r="RYK39" s="42"/>
      <c r="RYL39" s="42"/>
      <c r="RYM39" s="42"/>
      <c r="RYN39" s="42"/>
      <c r="RYO39" s="42"/>
      <c r="RYP39" s="42"/>
      <c r="RYQ39" s="42"/>
      <c r="RYR39" s="42"/>
      <c r="RYS39" s="42"/>
      <c r="RYT39" s="42"/>
      <c r="RYU39" s="42"/>
      <c r="RYV39" s="42"/>
      <c r="RYW39" s="42"/>
      <c r="RYX39" s="42"/>
      <c r="RYY39" s="42"/>
      <c r="RYZ39" s="42"/>
      <c r="RZA39" s="42"/>
      <c r="RZB39" s="42"/>
      <c r="RZC39" s="42"/>
      <c r="RZD39" s="42"/>
      <c r="RZE39" s="42"/>
      <c r="RZF39" s="42"/>
      <c r="RZG39" s="42"/>
      <c r="RZH39" s="42"/>
      <c r="RZI39" s="42"/>
      <c r="RZJ39" s="42"/>
      <c r="RZK39" s="42"/>
      <c r="RZL39" s="42"/>
      <c r="RZM39" s="42"/>
      <c r="RZN39" s="42"/>
      <c r="RZO39" s="42"/>
      <c r="RZP39" s="42"/>
      <c r="RZQ39" s="42"/>
      <c r="RZR39" s="42"/>
      <c r="RZS39" s="42"/>
      <c r="RZT39" s="42"/>
      <c r="RZU39" s="42"/>
      <c r="RZV39" s="42"/>
      <c r="RZW39" s="42"/>
      <c r="RZX39" s="42"/>
      <c r="RZY39" s="42"/>
      <c r="RZZ39" s="42"/>
      <c r="SAA39" s="42"/>
      <c r="SAB39" s="42"/>
      <c r="SAC39" s="42"/>
      <c r="SAD39" s="42"/>
      <c r="SAE39" s="42"/>
    </row>
    <row r="40" spans="1:12875" s="60" customFormat="1" x14ac:dyDescent="0.2">
      <c r="A40" s="42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42"/>
      <c r="DP40" s="42"/>
      <c r="DQ40" s="42"/>
      <c r="DR40" s="42"/>
      <c r="DS40" s="42"/>
      <c r="DT40" s="42"/>
      <c r="DU40" s="42"/>
      <c r="DV40" s="42"/>
      <c r="DW40" s="42"/>
      <c r="DX40" s="42"/>
      <c r="DY40" s="42"/>
      <c r="DZ40" s="42"/>
      <c r="EA40" s="42"/>
      <c r="EB40" s="42"/>
      <c r="EC40" s="42"/>
      <c r="ED40" s="42"/>
      <c r="EE40" s="42"/>
      <c r="EF40" s="42"/>
      <c r="EG40" s="42"/>
      <c r="EH40" s="42"/>
      <c r="EI40" s="42"/>
      <c r="EJ40" s="42"/>
      <c r="EK40" s="42"/>
      <c r="EL40" s="42"/>
      <c r="EM40" s="42"/>
      <c r="EN40" s="42"/>
      <c r="EO40" s="42"/>
      <c r="EP40" s="42"/>
      <c r="EQ40" s="42"/>
      <c r="ER40" s="42"/>
      <c r="ES40" s="42"/>
      <c r="ET40" s="42"/>
      <c r="EU40" s="42"/>
      <c r="EV40" s="42"/>
      <c r="EW40" s="42"/>
      <c r="EX40" s="42"/>
      <c r="EY40" s="42"/>
      <c r="EZ40" s="42"/>
      <c r="FA40" s="42"/>
      <c r="FB40" s="42"/>
      <c r="FC40" s="42"/>
      <c r="FD40" s="42"/>
      <c r="FE40" s="42"/>
      <c r="FF40" s="42"/>
      <c r="FG40" s="42"/>
      <c r="FH40" s="42"/>
      <c r="FI40" s="42"/>
      <c r="FJ40" s="42"/>
      <c r="FK40" s="42"/>
      <c r="FL40" s="42"/>
      <c r="FM40" s="42"/>
      <c r="FN40" s="42"/>
      <c r="FO40" s="42"/>
      <c r="FP40" s="42"/>
      <c r="FQ40" s="42"/>
      <c r="FR40" s="42"/>
      <c r="FS40" s="42"/>
      <c r="FT40" s="42"/>
      <c r="FU40" s="42"/>
      <c r="FV40" s="42"/>
      <c r="FW40" s="42"/>
      <c r="FX40" s="42"/>
      <c r="FY40" s="42"/>
      <c r="FZ40" s="42"/>
      <c r="GA40" s="42"/>
      <c r="GB40" s="42"/>
      <c r="GC40" s="42"/>
      <c r="GD40" s="42"/>
      <c r="GE40" s="42"/>
      <c r="GF40" s="42"/>
      <c r="GG40" s="42"/>
      <c r="GH40" s="42"/>
      <c r="GI40" s="42"/>
      <c r="GJ40" s="42"/>
      <c r="GK40" s="42"/>
      <c r="GL40" s="42"/>
      <c r="GM40" s="42"/>
      <c r="GN40" s="42"/>
      <c r="GO40" s="42"/>
      <c r="GP40" s="42"/>
      <c r="GQ40" s="42"/>
      <c r="GR40" s="42"/>
      <c r="GS40" s="42"/>
      <c r="GT40" s="42"/>
      <c r="GU40" s="42"/>
      <c r="GV40" s="42"/>
      <c r="GW40" s="42"/>
      <c r="GX40" s="42"/>
      <c r="GY40" s="42"/>
      <c r="GZ40" s="42"/>
      <c r="HA40" s="42"/>
      <c r="HB40" s="42"/>
      <c r="HC40" s="42"/>
      <c r="HD40" s="42"/>
      <c r="HE40" s="42"/>
      <c r="HF40" s="42"/>
      <c r="HG40" s="42"/>
      <c r="HH40" s="42"/>
      <c r="HI40" s="42"/>
      <c r="HJ40" s="42"/>
      <c r="HK40" s="42"/>
      <c r="HL40" s="42"/>
      <c r="HM40" s="42"/>
      <c r="HN40" s="42"/>
      <c r="HO40" s="42"/>
      <c r="HP40" s="42"/>
      <c r="HQ40" s="42"/>
      <c r="HR40" s="42"/>
      <c r="HS40" s="42"/>
      <c r="HT40" s="42"/>
      <c r="HU40" s="42"/>
      <c r="HV40" s="42"/>
      <c r="HW40" s="42"/>
      <c r="HX40" s="42"/>
      <c r="HY40" s="42"/>
      <c r="HZ40" s="42"/>
      <c r="IA40" s="42"/>
      <c r="IB40" s="42"/>
      <c r="IC40" s="42"/>
      <c r="ID40" s="42"/>
      <c r="IE40" s="42"/>
      <c r="IF40" s="42"/>
      <c r="IG40" s="42"/>
      <c r="IH40" s="42"/>
      <c r="II40" s="42"/>
      <c r="IJ40" s="42"/>
      <c r="IK40" s="42"/>
      <c r="IL40" s="42"/>
      <c r="IM40" s="42"/>
      <c r="IN40" s="42"/>
      <c r="IO40" s="42"/>
      <c r="IP40" s="42"/>
      <c r="IQ40" s="42"/>
      <c r="IR40" s="42"/>
      <c r="IS40" s="42"/>
      <c r="IT40" s="42"/>
      <c r="IU40" s="42"/>
      <c r="IV40" s="42"/>
      <c r="IW40" s="42"/>
      <c r="IX40" s="42"/>
      <c r="IY40" s="42"/>
      <c r="IZ40" s="42"/>
      <c r="JA40" s="42"/>
      <c r="JB40" s="42"/>
      <c r="JC40" s="42"/>
      <c r="JD40" s="42"/>
      <c r="JE40" s="42"/>
      <c r="JF40" s="42"/>
      <c r="JG40" s="42"/>
      <c r="JH40" s="42"/>
      <c r="JI40" s="42"/>
      <c r="JJ40" s="42"/>
      <c r="JK40" s="42"/>
      <c r="JL40" s="42"/>
      <c r="JM40" s="42"/>
      <c r="JN40" s="42"/>
      <c r="JO40" s="42"/>
      <c r="JP40" s="42"/>
      <c r="JQ40" s="42"/>
      <c r="JR40" s="42"/>
      <c r="JS40" s="42"/>
      <c r="JT40" s="42"/>
      <c r="JU40" s="42"/>
      <c r="JV40" s="42"/>
      <c r="JW40" s="42"/>
      <c r="JX40" s="42"/>
      <c r="JY40" s="42"/>
      <c r="JZ40" s="42"/>
      <c r="KA40" s="42"/>
      <c r="KB40" s="42"/>
      <c r="KC40" s="42"/>
      <c r="KD40" s="42"/>
      <c r="KE40" s="42"/>
      <c r="KF40" s="42"/>
      <c r="KG40" s="42"/>
      <c r="KH40" s="42"/>
      <c r="KI40" s="42"/>
      <c r="KJ40" s="42"/>
      <c r="KK40" s="42"/>
      <c r="KL40" s="42"/>
      <c r="KM40" s="42"/>
      <c r="KN40" s="42"/>
      <c r="KO40" s="42"/>
      <c r="KP40" s="42"/>
      <c r="KQ40" s="42"/>
      <c r="KR40" s="42"/>
      <c r="KS40" s="42"/>
      <c r="KT40" s="42"/>
      <c r="KU40" s="42"/>
      <c r="KV40" s="42"/>
      <c r="KW40" s="42"/>
      <c r="KX40" s="42"/>
      <c r="KY40" s="42"/>
      <c r="KZ40" s="42"/>
      <c r="LA40" s="42"/>
      <c r="LB40" s="42"/>
      <c r="LC40" s="42"/>
      <c r="LD40" s="42"/>
      <c r="LE40" s="42"/>
      <c r="LF40" s="42"/>
      <c r="LG40" s="42"/>
      <c r="LH40" s="42"/>
      <c r="LI40" s="42"/>
      <c r="LJ40" s="42"/>
      <c r="LK40" s="42"/>
      <c r="LL40" s="42"/>
      <c r="LM40" s="42"/>
      <c r="LN40" s="42"/>
      <c r="LO40" s="42"/>
      <c r="LP40" s="42"/>
      <c r="LQ40" s="42"/>
      <c r="LR40" s="42"/>
      <c r="LS40" s="42"/>
      <c r="LT40" s="42"/>
      <c r="LU40" s="42"/>
      <c r="LV40" s="42"/>
      <c r="LW40" s="42"/>
      <c r="LX40" s="42"/>
      <c r="LY40" s="42"/>
      <c r="LZ40" s="42"/>
      <c r="MA40" s="42"/>
      <c r="MB40" s="42"/>
      <c r="MC40" s="42"/>
      <c r="MD40" s="42"/>
      <c r="ME40" s="42"/>
      <c r="MF40" s="42"/>
      <c r="MG40" s="42"/>
      <c r="MH40" s="42"/>
      <c r="MI40" s="42"/>
      <c r="MJ40" s="42"/>
      <c r="MK40" s="42"/>
      <c r="ML40" s="42"/>
      <c r="MM40" s="42"/>
      <c r="MN40" s="42"/>
      <c r="MO40" s="42"/>
      <c r="MP40" s="42"/>
      <c r="MQ40" s="42"/>
      <c r="MR40" s="42"/>
      <c r="MS40" s="42"/>
      <c r="MT40" s="42"/>
      <c r="MU40" s="42"/>
      <c r="MV40" s="42"/>
      <c r="MW40" s="42"/>
      <c r="MX40" s="42"/>
      <c r="MY40" s="42"/>
      <c r="MZ40" s="42"/>
      <c r="NA40" s="42"/>
      <c r="NB40" s="42"/>
      <c r="NC40" s="42"/>
      <c r="ND40" s="42"/>
      <c r="NE40" s="42"/>
      <c r="NF40" s="42"/>
      <c r="NG40" s="42"/>
      <c r="NH40" s="42"/>
      <c r="NI40" s="42"/>
      <c r="NJ40" s="42"/>
      <c r="NK40" s="42"/>
      <c r="NL40" s="42"/>
      <c r="NM40" s="42"/>
      <c r="NN40" s="42"/>
      <c r="NO40" s="42"/>
      <c r="NP40" s="42"/>
      <c r="NQ40" s="42"/>
      <c r="NR40" s="42"/>
      <c r="NS40" s="42"/>
      <c r="NT40" s="42"/>
      <c r="NU40" s="42"/>
      <c r="NV40" s="42"/>
      <c r="NW40" s="42"/>
      <c r="NX40" s="42"/>
      <c r="NY40" s="42"/>
      <c r="NZ40" s="42"/>
      <c r="OA40" s="42"/>
      <c r="OB40" s="42"/>
      <c r="OC40" s="42"/>
      <c r="OD40" s="42"/>
      <c r="OE40" s="42"/>
      <c r="OF40" s="42"/>
      <c r="OG40" s="42"/>
      <c r="OH40" s="42"/>
      <c r="OI40" s="42"/>
      <c r="OJ40" s="42"/>
      <c r="OK40" s="42"/>
      <c r="OL40" s="42"/>
      <c r="OM40" s="42"/>
      <c r="ON40" s="42"/>
      <c r="OO40" s="42"/>
      <c r="OP40" s="42"/>
      <c r="OQ40" s="42"/>
      <c r="OR40" s="42"/>
      <c r="OS40" s="42"/>
      <c r="OT40" s="42"/>
      <c r="OU40" s="42"/>
      <c r="OV40" s="42"/>
      <c r="OW40" s="42"/>
      <c r="OX40" s="42"/>
      <c r="OY40" s="42"/>
      <c r="OZ40" s="42"/>
      <c r="PA40" s="42"/>
      <c r="PB40" s="42"/>
      <c r="PC40" s="42"/>
      <c r="PD40" s="42"/>
      <c r="PE40" s="42"/>
      <c r="PF40" s="42"/>
      <c r="PG40" s="42"/>
      <c r="PH40" s="42"/>
      <c r="PI40" s="42"/>
      <c r="PJ40" s="42"/>
      <c r="PK40" s="42"/>
      <c r="PL40" s="42"/>
      <c r="PM40" s="42"/>
      <c r="PN40" s="42"/>
      <c r="PO40" s="42"/>
      <c r="PP40" s="42"/>
      <c r="PQ40" s="42"/>
      <c r="PR40" s="42"/>
      <c r="PS40" s="42"/>
      <c r="PT40" s="42"/>
      <c r="PU40" s="42"/>
      <c r="PV40" s="42"/>
      <c r="PW40" s="42"/>
      <c r="PX40" s="42"/>
      <c r="PY40" s="42"/>
      <c r="PZ40" s="42"/>
      <c r="QA40" s="42"/>
      <c r="QB40" s="42"/>
      <c r="QC40" s="42"/>
      <c r="QD40" s="42"/>
      <c r="QE40" s="42"/>
      <c r="QF40" s="42"/>
      <c r="QG40" s="42"/>
      <c r="QH40" s="42"/>
      <c r="QI40" s="42"/>
      <c r="QJ40" s="42"/>
      <c r="QK40" s="42"/>
      <c r="QL40" s="42"/>
      <c r="QM40" s="42"/>
      <c r="QN40" s="42"/>
      <c r="QO40" s="42"/>
      <c r="QP40" s="42"/>
      <c r="QQ40" s="42"/>
      <c r="QR40" s="42"/>
      <c r="QS40" s="42"/>
      <c r="QT40" s="42"/>
      <c r="QU40" s="42"/>
      <c r="QV40" s="42"/>
      <c r="QW40" s="42"/>
      <c r="QX40" s="42"/>
      <c r="QY40" s="42"/>
      <c r="QZ40" s="42"/>
      <c r="RA40" s="42"/>
      <c r="RB40" s="42"/>
      <c r="RC40" s="42"/>
      <c r="RD40" s="42"/>
      <c r="RE40" s="42"/>
      <c r="RF40" s="42"/>
      <c r="RG40" s="42"/>
      <c r="RH40" s="42"/>
      <c r="RI40" s="42"/>
      <c r="RJ40" s="42"/>
      <c r="RK40" s="42"/>
      <c r="RL40" s="42"/>
      <c r="RM40" s="42"/>
      <c r="RN40" s="42"/>
      <c r="RO40" s="42"/>
      <c r="RP40" s="42"/>
      <c r="RQ40" s="42"/>
      <c r="RR40" s="42"/>
      <c r="RS40" s="42"/>
      <c r="RT40" s="42"/>
      <c r="RU40" s="42"/>
      <c r="RV40" s="42"/>
      <c r="RW40" s="42"/>
      <c r="RX40" s="42"/>
      <c r="RY40" s="42"/>
      <c r="RZ40" s="42"/>
      <c r="SA40" s="42"/>
      <c r="SB40" s="42"/>
      <c r="SC40" s="42"/>
      <c r="SD40" s="42"/>
      <c r="SE40" s="42"/>
      <c r="SF40" s="42"/>
      <c r="SG40" s="42"/>
      <c r="SH40" s="42"/>
      <c r="SI40" s="42"/>
      <c r="SJ40" s="42"/>
      <c r="SK40" s="42"/>
      <c r="SL40" s="42"/>
      <c r="SM40" s="42"/>
      <c r="SN40" s="42"/>
      <c r="SO40" s="42"/>
      <c r="SP40" s="42"/>
      <c r="SQ40" s="42"/>
      <c r="SR40" s="42"/>
      <c r="SS40" s="42"/>
      <c r="ST40" s="42"/>
      <c r="SU40" s="42"/>
      <c r="SV40" s="42"/>
      <c r="SW40" s="42"/>
      <c r="SX40" s="42"/>
      <c r="SY40" s="42"/>
      <c r="SZ40" s="42"/>
      <c r="TA40" s="42"/>
      <c r="TB40" s="42"/>
      <c r="TC40" s="42"/>
      <c r="TD40" s="42"/>
      <c r="TE40" s="42"/>
      <c r="TF40" s="42"/>
      <c r="TG40" s="42"/>
      <c r="TH40" s="42"/>
      <c r="TI40" s="42"/>
      <c r="TJ40" s="42"/>
      <c r="TK40" s="42"/>
      <c r="TL40" s="42"/>
      <c r="TM40" s="42"/>
      <c r="TN40" s="42"/>
      <c r="TO40" s="42"/>
      <c r="TP40" s="42"/>
      <c r="TQ40" s="42"/>
      <c r="TR40" s="42"/>
      <c r="TS40" s="42"/>
      <c r="TT40" s="42"/>
      <c r="TU40" s="42"/>
      <c r="TV40" s="42"/>
      <c r="TW40" s="42"/>
      <c r="TX40" s="42"/>
      <c r="TY40" s="42"/>
      <c r="TZ40" s="42"/>
      <c r="UA40" s="42"/>
      <c r="UB40" s="42"/>
      <c r="UC40" s="42"/>
      <c r="UD40" s="42"/>
      <c r="UE40" s="42"/>
      <c r="UF40" s="42"/>
      <c r="UG40" s="42"/>
      <c r="UH40" s="42"/>
      <c r="UI40" s="42"/>
      <c r="UJ40" s="42"/>
      <c r="UK40" s="42"/>
      <c r="UL40" s="42"/>
      <c r="UM40" s="42"/>
      <c r="UN40" s="42"/>
      <c r="UO40" s="42"/>
      <c r="UP40" s="42"/>
      <c r="UQ40" s="42"/>
      <c r="UR40" s="42"/>
      <c r="US40" s="42"/>
      <c r="UT40" s="42"/>
      <c r="UU40" s="42"/>
      <c r="UV40" s="42"/>
      <c r="UW40" s="42"/>
      <c r="UX40" s="42"/>
      <c r="UY40" s="42"/>
      <c r="UZ40" s="42"/>
      <c r="VA40" s="42"/>
      <c r="VB40" s="42"/>
      <c r="VC40" s="42"/>
      <c r="VD40" s="42"/>
      <c r="VE40" s="42"/>
      <c r="VF40" s="42"/>
      <c r="VG40" s="42"/>
      <c r="VH40" s="42"/>
      <c r="VI40" s="42"/>
      <c r="VJ40" s="42"/>
      <c r="VK40" s="42"/>
      <c r="VL40" s="42"/>
      <c r="VM40" s="42"/>
      <c r="VN40" s="42"/>
      <c r="VO40" s="42"/>
      <c r="VP40" s="42"/>
      <c r="VQ40" s="42"/>
      <c r="VR40" s="42"/>
      <c r="VS40" s="42"/>
      <c r="VT40" s="42"/>
      <c r="VU40" s="42"/>
      <c r="VV40" s="42"/>
      <c r="VW40" s="42"/>
      <c r="VX40" s="42"/>
      <c r="VY40" s="42"/>
      <c r="VZ40" s="42"/>
      <c r="WA40" s="42"/>
      <c r="WB40" s="42"/>
      <c r="WC40" s="42"/>
      <c r="WD40" s="42"/>
      <c r="WE40" s="42"/>
      <c r="WF40" s="42"/>
      <c r="WG40" s="42"/>
      <c r="WH40" s="42"/>
      <c r="WI40" s="42"/>
      <c r="WJ40" s="42"/>
      <c r="WK40" s="42"/>
      <c r="WL40" s="42"/>
      <c r="WM40" s="42"/>
      <c r="WN40" s="42"/>
      <c r="WO40" s="42"/>
      <c r="WP40" s="42"/>
      <c r="WQ40" s="42"/>
      <c r="WR40" s="42"/>
      <c r="WS40" s="42"/>
      <c r="WT40" s="42"/>
      <c r="WU40" s="42"/>
      <c r="WV40" s="42"/>
      <c r="WW40" s="42"/>
      <c r="WX40" s="42"/>
      <c r="WY40" s="42"/>
      <c r="WZ40" s="42"/>
      <c r="XA40" s="42"/>
      <c r="XB40" s="42"/>
      <c r="XC40" s="42"/>
      <c r="XD40" s="42"/>
      <c r="XE40" s="42"/>
      <c r="XF40" s="42"/>
      <c r="XG40" s="42"/>
      <c r="XH40" s="42"/>
      <c r="XI40" s="42"/>
      <c r="XJ40" s="42"/>
      <c r="XK40" s="42"/>
      <c r="XL40" s="42"/>
      <c r="XM40" s="42"/>
      <c r="XN40" s="42"/>
      <c r="XO40" s="42"/>
      <c r="XP40" s="42"/>
      <c r="XQ40" s="42"/>
      <c r="XR40" s="42"/>
      <c r="XS40" s="42"/>
      <c r="XT40" s="42"/>
      <c r="XU40" s="42"/>
      <c r="XV40" s="42"/>
      <c r="XW40" s="42"/>
      <c r="XX40" s="42"/>
      <c r="XY40" s="42"/>
      <c r="XZ40" s="42"/>
      <c r="YA40" s="42"/>
      <c r="YB40" s="42"/>
      <c r="YC40" s="42"/>
      <c r="YD40" s="42"/>
      <c r="YE40" s="42"/>
      <c r="YF40" s="42"/>
      <c r="YG40" s="42"/>
      <c r="YH40" s="42"/>
      <c r="YI40" s="42"/>
      <c r="YJ40" s="42"/>
      <c r="YK40" s="42"/>
      <c r="YL40" s="42"/>
      <c r="YM40" s="42"/>
      <c r="YN40" s="42"/>
      <c r="YO40" s="42"/>
      <c r="YP40" s="42"/>
      <c r="YQ40" s="42"/>
      <c r="YR40" s="42"/>
      <c r="YS40" s="42"/>
      <c r="YT40" s="42"/>
      <c r="YU40" s="42"/>
      <c r="YV40" s="42"/>
      <c r="YW40" s="42"/>
      <c r="YX40" s="42"/>
      <c r="YY40" s="42"/>
      <c r="YZ40" s="42"/>
      <c r="ZA40" s="42"/>
      <c r="ZB40" s="42"/>
      <c r="ZC40" s="42"/>
      <c r="ZD40" s="42"/>
      <c r="ZE40" s="42"/>
      <c r="ZF40" s="42"/>
      <c r="ZG40" s="42"/>
      <c r="ZH40" s="42"/>
      <c r="ZI40" s="42"/>
      <c r="ZJ40" s="42"/>
      <c r="ZK40" s="42"/>
      <c r="ZL40" s="42"/>
      <c r="ZM40" s="42"/>
      <c r="ZN40" s="42"/>
      <c r="ZO40" s="42"/>
      <c r="ZP40" s="42"/>
      <c r="ZQ40" s="42"/>
      <c r="ZR40" s="42"/>
      <c r="ZS40" s="42"/>
      <c r="ZT40" s="42"/>
      <c r="ZU40" s="42"/>
      <c r="ZV40" s="42"/>
      <c r="ZW40" s="42"/>
      <c r="ZX40" s="42"/>
      <c r="ZY40" s="42"/>
      <c r="ZZ40" s="42"/>
      <c r="AAA40" s="42"/>
      <c r="AAB40" s="42"/>
      <c r="AAC40" s="42"/>
      <c r="AAD40" s="42"/>
      <c r="AAE40" s="42"/>
      <c r="AAF40" s="42"/>
      <c r="AAG40" s="42"/>
      <c r="AAH40" s="42"/>
      <c r="AAI40" s="42"/>
      <c r="AAJ40" s="42"/>
      <c r="AAK40" s="42"/>
      <c r="AAL40" s="42"/>
      <c r="AAM40" s="42"/>
      <c r="AAN40" s="42"/>
      <c r="AAO40" s="42"/>
      <c r="AAP40" s="42"/>
      <c r="AAQ40" s="42"/>
      <c r="AAR40" s="42"/>
      <c r="AAS40" s="42"/>
      <c r="AAT40" s="42"/>
      <c r="AAU40" s="42"/>
      <c r="AAV40" s="42"/>
      <c r="AAW40" s="42"/>
      <c r="AAX40" s="42"/>
      <c r="AAY40" s="42"/>
      <c r="AAZ40" s="42"/>
      <c r="ABA40" s="42"/>
      <c r="ABB40" s="42"/>
      <c r="ABC40" s="42"/>
      <c r="ABD40" s="42"/>
      <c r="ABE40" s="42"/>
      <c r="ABF40" s="42"/>
      <c r="ABG40" s="42"/>
      <c r="ABH40" s="42"/>
      <c r="ABI40" s="42"/>
      <c r="ABJ40" s="42"/>
      <c r="ABK40" s="42"/>
      <c r="ABL40" s="42"/>
      <c r="ABM40" s="42"/>
      <c r="ABN40" s="42"/>
      <c r="ABO40" s="42"/>
      <c r="ABP40" s="42"/>
      <c r="ABQ40" s="42"/>
      <c r="ABR40" s="42"/>
      <c r="ABS40" s="42"/>
      <c r="ABT40" s="42"/>
      <c r="ABU40" s="42"/>
      <c r="ABV40" s="42"/>
      <c r="ABW40" s="42"/>
      <c r="ABX40" s="42"/>
      <c r="ABY40" s="42"/>
      <c r="ABZ40" s="42"/>
      <c r="ACA40" s="42"/>
      <c r="ACB40" s="42"/>
      <c r="ACC40" s="42"/>
      <c r="ACD40" s="42"/>
      <c r="ACE40" s="42"/>
      <c r="ACF40" s="42"/>
      <c r="ACG40" s="42"/>
      <c r="ACH40" s="42"/>
      <c r="ACI40" s="42"/>
      <c r="ACJ40" s="42"/>
      <c r="ACK40" s="42"/>
      <c r="ACL40" s="42"/>
      <c r="ACM40" s="42"/>
      <c r="ACN40" s="42"/>
      <c r="ACO40" s="42"/>
      <c r="ACP40" s="42"/>
      <c r="ACQ40" s="42"/>
      <c r="ACR40" s="42"/>
      <c r="ACS40" s="42"/>
      <c r="ACT40" s="42"/>
      <c r="ACU40" s="42"/>
      <c r="ACV40" s="42"/>
      <c r="ACW40" s="42"/>
      <c r="ACX40" s="42"/>
      <c r="ACY40" s="42"/>
      <c r="ACZ40" s="42"/>
      <c r="ADA40" s="42"/>
      <c r="ADB40" s="42"/>
      <c r="ADC40" s="42"/>
      <c r="ADD40" s="42"/>
      <c r="ADE40" s="42"/>
      <c r="ADF40" s="42"/>
      <c r="ADG40" s="42"/>
      <c r="ADH40" s="42"/>
      <c r="ADI40" s="42"/>
      <c r="ADJ40" s="42"/>
      <c r="ADK40" s="42"/>
      <c r="ADL40" s="42"/>
      <c r="ADM40" s="42"/>
      <c r="ADN40" s="42"/>
      <c r="ADO40" s="42"/>
      <c r="ADP40" s="42"/>
      <c r="ADQ40" s="42"/>
      <c r="ADR40" s="42"/>
      <c r="ADS40" s="42"/>
      <c r="ADT40" s="42"/>
      <c r="ADU40" s="42"/>
      <c r="ADV40" s="42"/>
      <c r="ADW40" s="42"/>
      <c r="ADX40" s="42"/>
      <c r="ADY40" s="42"/>
      <c r="ADZ40" s="42"/>
      <c r="AEA40" s="42"/>
      <c r="AEB40" s="42"/>
      <c r="AEC40" s="42"/>
      <c r="AED40" s="42"/>
      <c r="AEE40" s="42"/>
      <c r="AEF40" s="42"/>
      <c r="AEG40" s="42"/>
      <c r="AEH40" s="42"/>
      <c r="AEI40" s="42"/>
      <c r="AEJ40" s="42"/>
      <c r="AEK40" s="42"/>
      <c r="AEL40" s="42"/>
      <c r="AEM40" s="42"/>
      <c r="AEN40" s="42"/>
      <c r="AEO40" s="42"/>
      <c r="AEP40" s="42"/>
      <c r="AEQ40" s="42"/>
      <c r="AER40" s="42"/>
      <c r="AES40" s="42"/>
      <c r="AET40" s="42"/>
      <c r="AEU40" s="42"/>
      <c r="AEV40" s="42"/>
      <c r="AEW40" s="42"/>
      <c r="AEX40" s="42"/>
      <c r="AEY40" s="42"/>
      <c r="AEZ40" s="42"/>
      <c r="AFA40" s="42"/>
      <c r="AFB40" s="42"/>
      <c r="AFC40" s="42"/>
      <c r="AFD40" s="42"/>
      <c r="AFE40" s="42"/>
      <c r="AFF40" s="42"/>
      <c r="AFG40" s="42"/>
      <c r="AFH40" s="42"/>
      <c r="AFI40" s="42"/>
      <c r="AFJ40" s="42"/>
      <c r="AFK40" s="42"/>
      <c r="AFL40" s="42"/>
      <c r="AFM40" s="42"/>
      <c r="AFN40" s="42"/>
      <c r="AFO40" s="42"/>
      <c r="AFP40" s="42"/>
      <c r="AFQ40" s="42"/>
      <c r="AFR40" s="42"/>
      <c r="AFS40" s="42"/>
      <c r="AFT40" s="42"/>
      <c r="AFU40" s="42"/>
      <c r="AFV40" s="42"/>
      <c r="AFW40" s="42"/>
      <c r="AFX40" s="42"/>
      <c r="AFY40" s="42"/>
      <c r="AFZ40" s="42"/>
      <c r="AGA40" s="42"/>
      <c r="AGB40" s="42"/>
      <c r="AGC40" s="42"/>
      <c r="AGD40" s="42"/>
      <c r="AGE40" s="42"/>
      <c r="AGF40" s="42"/>
      <c r="AGG40" s="42"/>
      <c r="AGH40" s="42"/>
      <c r="AGI40" s="42"/>
      <c r="AGJ40" s="42"/>
      <c r="AGK40" s="42"/>
      <c r="AGL40" s="42"/>
      <c r="AGM40" s="42"/>
      <c r="AGN40" s="42"/>
      <c r="AGO40" s="42"/>
      <c r="AGP40" s="42"/>
      <c r="AGQ40" s="42"/>
      <c r="AGR40" s="42"/>
      <c r="AGS40" s="42"/>
      <c r="AGT40" s="42"/>
      <c r="AGU40" s="42"/>
      <c r="AGV40" s="42"/>
      <c r="AGW40" s="42"/>
      <c r="AGX40" s="42"/>
      <c r="AGY40" s="42"/>
      <c r="AGZ40" s="42"/>
      <c r="AHA40" s="42"/>
      <c r="AHB40" s="42"/>
      <c r="AHC40" s="42"/>
      <c r="AHD40" s="42"/>
      <c r="AHE40" s="42"/>
      <c r="AHF40" s="42"/>
      <c r="AHG40" s="42"/>
      <c r="AHH40" s="42"/>
      <c r="AHI40" s="42"/>
      <c r="AHJ40" s="42"/>
      <c r="AHK40" s="42"/>
      <c r="AHL40" s="42"/>
      <c r="AHM40" s="42"/>
      <c r="AHN40" s="42"/>
      <c r="AHO40" s="42"/>
      <c r="AHP40" s="42"/>
      <c r="AHQ40" s="42"/>
      <c r="AHR40" s="42"/>
      <c r="AHS40" s="42"/>
      <c r="AHT40" s="42"/>
      <c r="AHU40" s="42"/>
      <c r="AHV40" s="42"/>
      <c r="AHW40" s="42"/>
      <c r="AHX40" s="42"/>
      <c r="AHY40" s="42"/>
      <c r="AHZ40" s="42"/>
      <c r="AIA40" s="42"/>
      <c r="AIB40" s="42"/>
      <c r="AIC40" s="42"/>
      <c r="AID40" s="42"/>
      <c r="AIE40" s="42"/>
      <c r="AIF40" s="42"/>
      <c r="AIG40" s="42"/>
      <c r="AIH40" s="42"/>
      <c r="AII40" s="42"/>
      <c r="AIJ40" s="42"/>
      <c r="AIK40" s="42"/>
      <c r="AIL40" s="42"/>
      <c r="AIM40" s="42"/>
      <c r="AIN40" s="42"/>
      <c r="AIO40" s="42"/>
      <c r="AIP40" s="42"/>
      <c r="AIQ40" s="42"/>
      <c r="AIR40" s="42"/>
      <c r="AIS40" s="42"/>
      <c r="AIT40" s="42"/>
      <c r="AIU40" s="42"/>
      <c r="AIV40" s="42"/>
      <c r="AIW40" s="42"/>
      <c r="AIX40" s="42"/>
      <c r="AIY40" s="42"/>
      <c r="AIZ40" s="42"/>
      <c r="AJA40" s="42"/>
      <c r="AJB40" s="42"/>
      <c r="AJC40" s="42"/>
      <c r="AJD40" s="42"/>
      <c r="AJE40" s="42"/>
      <c r="AJF40" s="42"/>
      <c r="AJG40" s="42"/>
      <c r="AJH40" s="42"/>
      <c r="AJI40" s="42"/>
      <c r="AJJ40" s="42"/>
      <c r="AJK40" s="42"/>
      <c r="AJL40" s="42"/>
      <c r="AJM40" s="42"/>
      <c r="AJN40" s="42"/>
      <c r="AJO40" s="42"/>
      <c r="AJP40" s="42"/>
      <c r="AJQ40" s="42"/>
      <c r="AJR40" s="42"/>
      <c r="AJS40" s="42"/>
      <c r="AJT40" s="42"/>
      <c r="AJU40" s="42"/>
      <c r="AJV40" s="42"/>
      <c r="AJW40" s="42"/>
      <c r="AJX40" s="42"/>
      <c r="AJY40" s="42"/>
      <c r="AJZ40" s="42"/>
      <c r="AKA40" s="42"/>
      <c r="AKB40" s="42"/>
      <c r="AKC40" s="42"/>
      <c r="AKD40" s="42"/>
      <c r="AKE40" s="42"/>
      <c r="AKF40" s="42"/>
      <c r="AKG40" s="42"/>
      <c r="AKH40" s="42"/>
      <c r="AKI40" s="42"/>
      <c r="AKJ40" s="42"/>
      <c r="AKK40" s="42"/>
      <c r="AKL40" s="42"/>
      <c r="AKM40" s="42"/>
      <c r="AKN40" s="42"/>
      <c r="AKO40" s="42"/>
      <c r="AKP40" s="42"/>
      <c r="AKQ40" s="42"/>
      <c r="AKR40" s="42"/>
      <c r="AKS40" s="42"/>
      <c r="AKT40" s="42"/>
      <c r="AKU40" s="42"/>
      <c r="AKV40" s="42"/>
      <c r="AKW40" s="42"/>
      <c r="AKX40" s="42"/>
      <c r="AKY40" s="42"/>
      <c r="AKZ40" s="42"/>
      <c r="ALA40" s="42"/>
      <c r="ALB40" s="42"/>
      <c r="ALC40" s="42"/>
      <c r="ALD40" s="42"/>
      <c r="ALE40" s="42"/>
      <c r="ALF40" s="42"/>
      <c r="ALG40" s="42"/>
      <c r="ALH40" s="42"/>
      <c r="ALI40" s="42"/>
      <c r="ALJ40" s="42"/>
      <c r="ALK40" s="42"/>
      <c r="ALL40" s="42"/>
      <c r="ALM40" s="42"/>
      <c r="ALN40" s="42"/>
      <c r="ALO40" s="42"/>
      <c r="ALP40" s="42"/>
      <c r="ALQ40" s="42"/>
      <c r="ALR40" s="42"/>
      <c r="ALS40" s="42"/>
      <c r="ALT40" s="42"/>
      <c r="ALU40" s="42"/>
      <c r="ALV40" s="42"/>
      <c r="ALW40" s="42"/>
      <c r="ALX40" s="42"/>
      <c r="ALY40" s="42"/>
      <c r="ALZ40" s="42"/>
      <c r="AMA40" s="42"/>
      <c r="AMB40" s="42"/>
      <c r="AMC40" s="42"/>
      <c r="AMD40" s="42"/>
      <c r="AME40" s="42"/>
      <c r="AMF40" s="42"/>
      <c r="AMG40" s="42"/>
      <c r="AMH40" s="42"/>
      <c r="AMI40" s="42"/>
      <c r="AMJ40" s="42"/>
      <c r="AMK40" s="42"/>
      <c r="AML40" s="42"/>
      <c r="AMM40" s="42"/>
      <c r="AMN40" s="42"/>
      <c r="AMO40" s="42"/>
      <c r="AMP40" s="42"/>
      <c r="AMQ40" s="42"/>
      <c r="AMR40" s="42"/>
      <c r="AMS40" s="42"/>
      <c r="AMT40" s="42"/>
      <c r="AMU40" s="42"/>
      <c r="AMV40" s="42"/>
      <c r="AMW40" s="42"/>
      <c r="AMX40" s="42"/>
      <c r="AMY40" s="42"/>
      <c r="AMZ40" s="42"/>
      <c r="ANA40" s="42"/>
      <c r="ANB40" s="42"/>
      <c r="ANC40" s="42"/>
      <c r="AND40" s="42"/>
      <c r="ANE40" s="42"/>
      <c r="ANF40" s="42"/>
      <c r="ANG40" s="42"/>
      <c r="ANH40" s="42"/>
      <c r="ANI40" s="42"/>
      <c r="ANJ40" s="42"/>
      <c r="ANK40" s="42"/>
      <c r="ANL40" s="42"/>
      <c r="ANM40" s="42"/>
      <c r="ANN40" s="42"/>
      <c r="ANO40" s="42"/>
      <c r="ANP40" s="42"/>
      <c r="ANQ40" s="42"/>
      <c r="ANR40" s="42"/>
      <c r="ANS40" s="42"/>
      <c r="ANT40" s="42"/>
      <c r="ANU40" s="42"/>
      <c r="ANV40" s="42"/>
      <c r="ANW40" s="42"/>
      <c r="ANX40" s="42"/>
      <c r="ANY40" s="42"/>
      <c r="ANZ40" s="42"/>
      <c r="AOA40" s="42"/>
      <c r="AOB40" s="42"/>
      <c r="AOC40" s="42"/>
      <c r="AOD40" s="42"/>
      <c r="AOE40" s="42"/>
      <c r="AOF40" s="42"/>
      <c r="AOG40" s="42"/>
      <c r="AOH40" s="42"/>
      <c r="AOI40" s="42"/>
      <c r="AOJ40" s="42"/>
      <c r="AOK40" s="42"/>
      <c r="AOL40" s="42"/>
      <c r="AOM40" s="42"/>
      <c r="AON40" s="42"/>
      <c r="AOO40" s="42"/>
      <c r="AOP40" s="42"/>
      <c r="AOQ40" s="42"/>
      <c r="AOR40" s="42"/>
      <c r="AOS40" s="42"/>
      <c r="AOT40" s="42"/>
      <c r="AOU40" s="42"/>
      <c r="AOV40" s="42"/>
      <c r="AOW40" s="42"/>
      <c r="AOX40" s="42"/>
      <c r="AOY40" s="42"/>
      <c r="AOZ40" s="42"/>
      <c r="APA40" s="42"/>
      <c r="APB40" s="42"/>
      <c r="APC40" s="42"/>
      <c r="APD40" s="42"/>
      <c r="APE40" s="42"/>
      <c r="APF40" s="42"/>
      <c r="APG40" s="42"/>
      <c r="APH40" s="42"/>
      <c r="API40" s="42"/>
      <c r="APJ40" s="42"/>
      <c r="APK40" s="42"/>
      <c r="APL40" s="42"/>
      <c r="APM40" s="42"/>
      <c r="APN40" s="42"/>
      <c r="APO40" s="42"/>
      <c r="APP40" s="42"/>
      <c r="APQ40" s="42"/>
      <c r="APR40" s="42"/>
      <c r="APS40" s="42"/>
      <c r="APT40" s="42"/>
      <c r="APU40" s="42"/>
      <c r="APV40" s="42"/>
      <c r="APW40" s="42"/>
      <c r="APX40" s="42"/>
      <c r="APY40" s="42"/>
      <c r="APZ40" s="42"/>
      <c r="AQA40" s="42"/>
      <c r="AQB40" s="42"/>
      <c r="AQC40" s="42"/>
      <c r="AQD40" s="42"/>
      <c r="AQE40" s="42"/>
      <c r="AQF40" s="42"/>
      <c r="AQG40" s="42"/>
      <c r="AQH40" s="42"/>
      <c r="AQI40" s="42"/>
      <c r="AQJ40" s="42"/>
      <c r="AQK40" s="42"/>
      <c r="AQL40" s="42"/>
      <c r="AQM40" s="42"/>
      <c r="AQN40" s="42"/>
      <c r="AQO40" s="42"/>
      <c r="AQP40" s="42"/>
      <c r="AQQ40" s="42"/>
      <c r="AQR40" s="42"/>
      <c r="AQS40" s="42"/>
      <c r="AQT40" s="42"/>
      <c r="AQU40" s="42"/>
      <c r="AQV40" s="42"/>
      <c r="AQW40" s="42"/>
      <c r="AQX40" s="42"/>
      <c r="AQY40" s="42"/>
      <c r="AQZ40" s="42"/>
      <c r="ARA40" s="42"/>
      <c r="ARB40" s="42"/>
      <c r="ARC40" s="42"/>
      <c r="ARD40" s="42"/>
      <c r="ARE40" s="42"/>
      <c r="ARF40" s="42"/>
      <c r="ARG40" s="42"/>
      <c r="ARH40" s="42"/>
      <c r="ARI40" s="42"/>
      <c r="ARJ40" s="42"/>
      <c r="ARK40" s="42"/>
      <c r="ARL40" s="42"/>
      <c r="ARM40" s="42"/>
      <c r="ARN40" s="42"/>
      <c r="ARO40" s="42"/>
      <c r="ARP40" s="42"/>
      <c r="ARQ40" s="42"/>
      <c r="ARR40" s="42"/>
      <c r="ARS40" s="42"/>
      <c r="ART40" s="42"/>
      <c r="ARU40" s="42"/>
      <c r="ARV40" s="42"/>
      <c r="ARW40" s="42"/>
      <c r="ARX40" s="42"/>
      <c r="ARY40" s="42"/>
      <c r="ARZ40" s="42"/>
      <c r="ASA40" s="42"/>
      <c r="ASB40" s="42"/>
      <c r="ASC40" s="42"/>
      <c r="ASD40" s="42"/>
      <c r="ASE40" s="42"/>
      <c r="ASF40" s="42"/>
      <c r="ASG40" s="42"/>
      <c r="ASH40" s="42"/>
      <c r="ASI40" s="42"/>
      <c r="ASJ40" s="42"/>
      <c r="ASK40" s="42"/>
      <c r="ASL40" s="42"/>
      <c r="ASM40" s="42"/>
      <c r="ASN40" s="42"/>
      <c r="ASO40" s="42"/>
      <c r="ASP40" s="42"/>
      <c r="ASQ40" s="42"/>
      <c r="ASR40" s="42"/>
      <c r="ASS40" s="42"/>
      <c r="AST40" s="42"/>
      <c r="ASU40" s="42"/>
      <c r="ASV40" s="42"/>
      <c r="ASW40" s="42"/>
      <c r="ASX40" s="42"/>
      <c r="ASY40" s="42"/>
      <c r="ASZ40" s="42"/>
      <c r="ATA40" s="42"/>
      <c r="ATB40" s="42"/>
      <c r="ATC40" s="42"/>
      <c r="ATD40" s="42"/>
      <c r="ATE40" s="42"/>
      <c r="ATF40" s="42"/>
      <c r="ATG40" s="42"/>
      <c r="ATH40" s="42"/>
      <c r="ATI40" s="42"/>
      <c r="ATJ40" s="42"/>
      <c r="ATK40" s="42"/>
      <c r="ATL40" s="42"/>
      <c r="ATM40" s="42"/>
      <c r="ATN40" s="42"/>
      <c r="ATO40" s="42"/>
      <c r="ATP40" s="42"/>
      <c r="ATQ40" s="42"/>
      <c r="ATR40" s="42"/>
      <c r="ATS40" s="42"/>
      <c r="ATT40" s="42"/>
      <c r="ATU40" s="42"/>
      <c r="ATV40" s="42"/>
      <c r="ATW40" s="42"/>
      <c r="ATX40" s="42"/>
      <c r="ATY40" s="42"/>
      <c r="ATZ40" s="42"/>
      <c r="AUA40" s="42"/>
      <c r="AUB40" s="42"/>
      <c r="AUC40" s="42"/>
      <c r="AUD40" s="42"/>
      <c r="AUE40" s="42"/>
      <c r="AUF40" s="42"/>
      <c r="AUG40" s="42"/>
      <c r="AUH40" s="42"/>
      <c r="AUI40" s="42"/>
      <c r="AUJ40" s="42"/>
      <c r="AUK40" s="42"/>
      <c r="AUL40" s="42"/>
      <c r="AUM40" s="42"/>
      <c r="AUN40" s="42"/>
      <c r="AUO40" s="42"/>
      <c r="AUP40" s="42"/>
      <c r="AUQ40" s="42"/>
      <c r="AUR40" s="42"/>
      <c r="AUS40" s="42"/>
      <c r="AUT40" s="42"/>
      <c r="AUU40" s="42"/>
      <c r="AUV40" s="42"/>
      <c r="AUW40" s="42"/>
      <c r="AUX40" s="42"/>
      <c r="AUY40" s="42"/>
      <c r="AUZ40" s="42"/>
      <c r="AVA40" s="42"/>
      <c r="AVB40" s="42"/>
      <c r="AVC40" s="42"/>
      <c r="AVD40" s="42"/>
      <c r="AVE40" s="42"/>
      <c r="AVF40" s="42"/>
      <c r="AVG40" s="42"/>
      <c r="AVH40" s="42"/>
      <c r="AVI40" s="42"/>
      <c r="AVJ40" s="42"/>
      <c r="AVK40" s="42"/>
      <c r="AVL40" s="42"/>
      <c r="AVM40" s="42"/>
      <c r="AVN40" s="42"/>
      <c r="AVO40" s="42"/>
      <c r="AVP40" s="42"/>
      <c r="AVQ40" s="42"/>
      <c r="AVR40" s="42"/>
      <c r="AVS40" s="42"/>
      <c r="AVT40" s="42"/>
      <c r="AVU40" s="42"/>
      <c r="AVV40" s="42"/>
      <c r="AVW40" s="42"/>
      <c r="AVX40" s="42"/>
      <c r="AVY40" s="42"/>
      <c r="AVZ40" s="42"/>
      <c r="AWA40" s="42"/>
      <c r="AWB40" s="42"/>
      <c r="AWC40" s="42"/>
      <c r="AWD40" s="42"/>
      <c r="AWE40" s="42"/>
      <c r="AWF40" s="42"/>
      <c r="AWG40" s="42"/>
      <c r="AWH40" s="42"/>
      <c r="AWI40" s="42"/>
      <c r="AWJ40" s="42"/>
      <c r="AWK40" s="42"/>
      <c r="AWL40" s="42"/>
      <c r="AWM40" s="42"/>
      <c r="AWN40" s="42"/>
      <c r="AWO40" s="42"/>
      <c r="AWP40" s="42"/>
      <c r="AWQ40" s="42"/>
      <c r="AWR40" s="42"/>
      <c r="AWS40" s="42"/>
      <c r="AWT40" s="42"/>
      <c r="AWU40" s="42"/>
      <c r="AWV40" s="42"/>
      <c r="AWW40" s="42"/>
      <c r="AWX40" s="42"/>
      <c r="AWY40" s="42"/>
      <c r="AWZ40" s="42"/>
      <c r="AXA40" s="42"/>
      <c r="AXB40" s="42"/>
      <c r="AXC40" s="42"/>
      <c r="AXD40" s="42"/>
      <c r="AXE40" s="42"/>
      <c r="AXF40" s="42"/>
      <c r="AXG40" s="42"/>
      <c r="AXH40" s="42"/>
      <c r="AXI40" s="42"/>
      <c r="AXJ40" s="42"/>
      <c r="AXK40" s="42"/>
      <c r="AXL40" s="42"/>
      <c r="AXM40" s="42"/>
      <c r="AXN40" s="42"/>
      <c r="AXO40" s="42"/>
      <c r="AXP40" s="42"/>
      <c r="AXQ40" s="42"/>
      <c r="AXR40" s="42"/>
      <c r="AXS40" s="42"/>
      <c r="AXT40" s="42"/>
      <c r="AXU40" s="42"/>
      <c r="AXV40" s="42"/>
      <c r="AXW40" s="42"/>
      <c r="AXX40" s="42"/>
      <c r="AXY40" s="42"/>
      <c r="AXZ40" s="42"/>
      <c r="AYA40" s="42"/>
      <c r="AYB40" s="42"/>
      <c r="AYC40" s="42"/>
      <c r="AYD40" s="42"/>
      <c r="AYE40" s="42"/>
      <c r="AYF40" s="42"/>
      <c r="AYG40" s="42"/>
      <c r="AYH40" s="42"/>
      <c r="AYI40" s="42"/>
      <c r="AYJ40" s="42"/>
      <c r="AYK40" s="42"/>
      <c r="AYL40" s="42"/>
      <c r="AYM40" s="42"/>
      <c r="AYN40" s="42"/>
      <c r="AYO40" s="42"/>
      <c r="AYP40" s="42"/>
      <c r="AYQ40" s="42"/>
      <c r="AYR40" s="42"/>
      <c r="AYS40" s="42"/>
      <c r="AYT40" s="42"/>
      <c r="AYU40" s="42"/>
      <c r="AYV40" s="42"/>
      <c r="AYW40" s="42"/>
      <c r="AYX40" s="42"/>
      <c r="AYY40" s="42"/>
      <c r="AYZ40" s="42"/>
      <c r="AZA40" s="42"/>
      <c r="AZB40" s="42"/>
      <c r="AZC40" s="42"/>
      <c r="AZD40" s="42"/>
      <c r="AZE40" s="42"/>
      <c r="AZF40" s="42"/>
      <c r="AZG40" s="42"/>
      <c r="AZH40" s="42"/>
      <c r="AZI40" s="42"/>
      <c r="AZJ40" s="42"/>
      <c r="AZK40" s="42"/>
      <c r="AZL40" s="42"/>
      <c r="AZM40" s="42"/>
      <c r="AZN40" s="42"/>
      <c r="AZO40" s="42"/>
      <c r="AZP40" s="42"/>
      <c r="AZQ40" s="42"/>
      <c r="AZR40" s="42"/>
      <c r="AZS40" s="42"/>
      <c r="AZT40" s="42"/>
      <c r="AZU40" s="42"/>
      <c r="AZV40" s="42"/>
      <c r="AZW40" s="42"/>
      <c r="AZX40" s="42"/>
      <c r="AZY40" s="42"/>
      <c r="AZZ40" s="42"/>
      <c r="BAA40" s="42"/>
      <c r="BAB40" s="42"/>
      <c r="BAC40" s="42"/>
      <c r="BAD40" s="42"/>
      <c r="BAE40" s="42"/>
      <c r="BAF40" s="42"/>
      <c r="BAG40" s="42"/>
      <c r="BAH40" s="42"/>
      <c r="BAI40" s="42"/>
      <c r="BAJ40" s="42"/>
      <c r="BAK40" s="42"/>
      <c r="BAL40" s="42"/>
      <c r="BAM40" s="42"/>
      <c r="BAN40" s="42"/>
      <c r="BAO40" s="42"/>
      <c r="BAP40" s="42"/>
      <c r="BAQ40" s="42"/>
      <c r="BAR40" s="42"/>
      <c r="BAS40" s="42"/>
      <c r="BAT40" s="42"/>
      <c r="BAU40" s="42"/>
      <c r="BAV40" s="42"/>
      <c r="BAW40" s="42"/>
      <c r="BAX40" s="42"/>
      <c r="BAY40" s="42"/>
      <c r="BAZ40" s="42"/>
      <c r="BBA40" s="42"/>
      <c r="BBB40" s="42"/>
      <c r="BBC40" s="42"/>
      <c r="BBD40" s="42"/>
      <c r="BBE40" s="42"/>
      <c r="BBF40" s="42"/>
      <c r="BBG40" s="42"/>
      <c r="BBH40" s="42"/>
      <c r="BBI40" s="42"/>
      <c r="BBJ40" s="42"/>
      <c r="BBK40" s="42"/>
      <c r="BBL40" s="42"/>
      <c r="BBM40" s="42"/>
      <c r="BBN40" s="42"/>
      <c r="BBO40" s="42"/>
      <c r="BBP40" s="42"/>
      <c r="BBQ40" s="42"/>
      <c r="BBR40" s="42"/>
      <c r="BBS40" s="42"/>
      <c r="BBT40" s="42"/>
      <c r="BBU40" s="42"/>
      <c r="BBV40" s="42"/>
      <c r="BBW40" s="42"/>
      <c r="BBX40" s="42"/>
      <c r="BBY40" s="42"/>
      <c r="BBZ40" s="42"/>
      <c r="BCA40" s="42"/>
      <c r="BCB40" s="42"/>
      <c r="BCC40" s="42"/>
      <c r="BCD40" s="42"/>
      <c r="BCE40" s="42"/>
      <c r="BCF40" s="42"/>
      <c r="BCG40" s="42"/>
      <c r="BCH40" s="42"/>
      <c r="BCI40" s="42"/>
      <c r="BCJ40" s="42"/>
      <c r="BCK40" s="42"/>
      <c r="BCL40" s="42"/>
      <c r="BCM40" s="42"/>
      <c r="BCN40" s="42"/>
      <c r="BCO40" s="42"/>
      <c r="BCP40" s="42"/>
      <c r="BCQ40" s="42"/>
      <c r="BCR40" s="42"/>
      <c r="BCS40" s="42"/>
      <c r="BCT40" s="42"/>
      <c r="BCU40" s="42"/>
      <c r="BCV40" s="42"/>
      <c r="BCW40" s="42"/>
      <c r="BCX40" s="42"/>
      <c r="BCY40" s="42"/>
      <c r="BCZ40" s="42"/>
      <c r="BDA40" s="42"/>
      <c r="BDB40" s="42"/>
      <c r="BDC40" s="42"/>
      <c r="BDD40" s="42"/>
      <c r="BDE40" s="42"/>
      <c r="BDF40" s="42"/>
      <c r="BDG40" s="42"/>
      <c r="BDH40" s="42"/>
      <c r="BDI40" s="42"/>
      <c r="BDJ40" s="42"/>
      <c r="BDK40" s="42"/>
      <c r="BDL40" s="42"/>
      <c r="BDM40" s="42"/>
      <c r="BDN40" s="42"/>
      <c r="BDO40" s="42"/>
      <c r="BDP40" s="42"/>
      <c r="BDQ40" s="42"/>
      <c r="BDR40" s="42"/>
      <c r="BDS40" s="42"/>
      <c r="BDT40" s="42"/>
      <c r="BDU40" s="42"/>
      <c r="BDV40" s="42"/>
      <c r="BDW40" s="42"/>
      <c r="BDX40" s="42"/>
      <c r="BDY40" s="42"/>
      <c r="BDZ40" s="42"/>
      <c r="BEA40" s="42"/>
      <c r="BEB40" s="42"/>
      <c r="BEC40" s="42"/>
      <c r="BED40" s="42"/>
      <c r="BEE40" s="42"/>
      <c r="BEF40" s="42"/>
      <c r="BEG40" s="42"/>
      <c r="BEH40" s="42"/>
      <c r="BEI40" s="42"/>
      <c r="BEJ40" s="42"/>
      <c r="BEK40" s="42"/>
      <c r="BEL40" s="42"/>
      <c r="BEM40" s="42"/>
      <c r="BEN40" s="42"/>
      <c r="BEO40" s="42"/>
      <c r="BEP40" s="42"/>
      <c r="BEQ40" s="42"/>
      <c r="BER40" s="42"/>
      <c r="BES40" s="42"/>
      <c r="BET40" s="42"/>
      <c r="BEU40" s="42"/>
      <c r="BEV40" s="42"/>
      <c r="BEW40" s="42"/>
      <c r="BEX40" s="42"/>
      <c r="BEY40" s="42"/>
      <c r="BEZ40" s="42"/>
      <c r="BFA40" s="42"/>
      <c r="BFB40" s="42"/>
      <c r="BFC40" s="42"/>
      <c r="BFD40" s="42"/>
      <c r="BFE40" s="42"/>
      <c r="BFF40" s="42"/>
      <c r="BFG40" s="42"/>
      <c r="BFH40" s="42"/>
      <c r="BFI40" s="42"/>
      <c r="BFJ40" s="42"/>
      <c r="BFK40" s="42"/>
      <c r="BFL40" s="42"/>
      <c r="BFM40" s="42"/>
      <c r="BFN40" s="42"/>
      <c r="BFO40" s="42"/>
      <c r="BFP40" s="42"/>
      <c r="BFQ40" s="42"/>
      <c r="BFR40" s="42"/>
      <c r="BFS40" s="42"/>
      <c r="BFT40" s="42"/>
      <c r="BFU40" s="42"/>
      <c r="BFV40" s="42"/>
      <c r="BFW40" s="42"/>
      <c r="BFX40" s="42"/>
      <c r="BFY40" s="42"/>
      <c r="BFZ40" s="42"/>
      <c r="BGA40" s="42"/>
      <c r="BGB40" s="42"/>
      <c r="BGC40" s="42"/>
      <c r="BGD40" s="42"/>
      <c r="BGE40" s="42"/>
      <c r="BGF40" s="42"/>
      <c r="BGG40" s="42"/>
      <c r="BGH40" s="42"/>
      <c r="BGI40" s="42"/>
      <c r="BGJ40" s="42"/>
      <c r="BGK40" s="42"/>
      <c r="BGL40" s="42"/>
      <c r="BGM40" s="42"/>
      <c r="BGN40" s="42"/>
      <c r="BGO40" s="42"/>
      <c r="BGP40" s="42"/>
      <c r="BGQ40" s="42"/>
      <c r="BGR40" s="42"/>
      <c r="BGS40" s="42"/>
      <c r="BGT40" s="42"/>
      <c r="BGU40" s="42"/>
      <c r="BGV40" s="42"/>
      <c r="BGW40" s="42"/>
      <c r="BGX40" s="42"/>
      <c r="BGY40" s="42"/>
      <c r="BGZ40" s="42"/>
      <c r="BHA40" s="42"/>
      <c r="BHB40" s="42"/>
      <c r="BHC40" s="42"/>
      <c r="BHD40" s="42"/>
      <c r="BHE40" s="42"/>
      <c r="BHF40" s="42"/>
      <c r="BHG40" s="42"/>
      <c r="BHH40" s="42"/>
      <c r="BHI40" s="42"/>
      <c r="BHJ40" s="42"/>
      <c r="BHK40" s="42"/>
      <c r="BHL40" s="42"/>
      <c r="BHM40" s="42"/>
      <c r="BHN40" s="42"/>
      <c r="BHO40" s="42"/>
      <c r="BHP40" s="42"/>
      <c r="BHQ40" s="42"/>
      <c r="BHR40" s="42"/>
      <c r="BHS40" s="42"/>
      <c r="BHT40" s="42"/>
      <c r="BHU40" s="42"/>
      <c r="BHV40" s="42"/>
      <c r="BHW40" s="42"/>
      <c r="BHX40" s="42"/>
      <c r="BHY40" s="42"/>
      <c r="BHZ40" s="42"/>
      <c r="BIA40" s="42"/>
      <c r="BIB40" s="42"/>
      <c r="BIC40" s="42"/>
      <c r="BID40" s="42"/>
      <c r="BIE40" s="42"/>
      <c r="BIF40" s="42"/>
      <c r="BIG40" s="42"/>
      <c r="BIH40" s="42"/>
      <c r="BII40" s="42"/>
      <c r="BIJ40" s="42"/>
      <c r="BIK40" s="42"/>
      <c r="BIL40" s="42"/>
      <c r="BIM40" s="42"/>
      <c r="BIN40" s="42"/>
      <c r="BIO40" s="42"/>
      <c r="BIP40" s="42"/>
      <c r="BIQ40" s="42"/>
      <c r="BIR40" s="42"/>
      <c r="BIS40" s="42"/>
      <c r="BIT40" s="42"/>
      <c r="BIU40" s="42"/>
      <c r="BIV40" s="42"/>
      <c r="BIW40" s="42"/>
      <c r="BIX40" s="42"/>
      <c r="BIY40" s="42"/>
      <c r="BIZ40" s="42"/>
      <c r="BJA40" s="42"/>
      <c r="BJB40" s="42"/>
      <c r="BJC40" s="42"/>
      <c r="BJD40" s="42"/>
      <c r="BJE40" s="42"/>
      <c r="BJF40" s="42"/>
      <c r="BJG40" s="42"/>
      <c r="BJH40" s="42"/>
      <c r="BJI40" s="42"/>
      <c r="BJJ40" s="42"/>
      <c r="BJK40" s="42"/>
      <c r="BJL40" s="42"/>
      <c r="BJM40" s="42"/>
      <c r="BJN40" s="42"/>
      <c r="BJO40" s="42"/>
      <c r="BJP40" s="42"/>
      <c r="BJQ40" s="42"/>
      <c r="BJR40" s="42"/>
      <c r="BJS40" s="42"/>
      <c r="BJT40" s="42"/>
      <c r="BJU40" s="42"/>
      <c r="BJV40" s="42"/>
      <c r="BJW40" s="42"/>
      <c r="BJX40" s="42"/>
      <c r="BJY40" s="42"/>
      <c r="BJZ40" s="42"/>
      <c r="BKA40" s="42"/>
      <c r="BKB40" s="42"/>
      <c r="BKC40" s="42"/>
      <c r="BKD40" s="42"/>
      <c r="BKE40" s="42"/>
      <c r="BKF40" s="42"/>
      <c r="BKG40" s="42"/>
      <c r="BKH40" s="42"/>
      <c r="BKI40" s="42"/>
      <c r="BKJ40" s="42"/>
      <c r="BKK40" s="42"/>
      <c r="BKL40" s="42"/>
      <c r="BKM40" s="42"/>
      <c r="BKN40" s="42"/>
      <c r="BKO40" s="42"/>
      <c r="BKP40" s="42"/>
      <c r="BKQ40" s="42"/>
      <c r="BKR40" s="42"/>
      <c r="BKS40" s="42"/>
      <c r="BKT40" s="42"/>
      <c r="BKU40" s="42"/>
      <c r="BKV40" s="42"/>
      <c r="BKW40" s="42"/>
      <c r="BKX40" s="42"/>
      <c r="BKY40" s="42"/>
      <c r="BKZ40" s="42"/>
      <c r="BLA40" s="42"/>
      <c r="BLB40" s="42"/>
      <c r="BLC40" s="42"/>
      <c r="BLD40" s="42"/>
      <c r="BLE40" s="42"/>
      <c r="BLF40" s="42"/>
      <c r="BLG40" s="42"/>
      <c r="BLH40" s="42"/>
      <c r="BLI40" s="42"/>
      <c r="BLJ40" s="42"/>
      <c r="BLK40" s="42"/>
      <c r="BLL40" s="42"/>
      <c r="BLM40" s="42"/>
      <c r="BLN40" s="42"/>
      <c r="BLO40" s="42"/>
      <c r="BLP40" s="42"/>
      <c r="BLQ40" s="42"/>
      <c r="BLR40" s="42"/>
      <c r="BLS40" s="42"/>
      <c r="BLT40" s="42"/>
      <c r="BLU40" s="42"/>
      <c r="BLV40" s="42"/>
      <c r="BLW40" s="42"/>
      <c r="BLX40" s="42"/>
      <c r="BLY40" s="42"/>
      <c r="BLZ40" s="42"/>
      <c r="BMA40" s="42"/>
      <c r="BMB40" s="42"/>
      <c r="BMC40" s="42"/>
      <c r="BMD40" s="42"/>
      <c r="BME40" s="42"/>
      <c r="BMF40" s="42"/>
      <c r="BMG40" s="42"/>
      <c r="BMH40" s="42"/>
      <c r="BMI40" s="42"/>
      <c r="BMJ40" s="42"/>
      <c r="BMK40" s="42"/>
      <c r="BML40" s="42"/>
      <c r="BMM40" s="42"/>
      <c r="BMN40" s="42"/>
      <c r="BMO40" s="42"/>
      <c r="BMP40" s="42"/>
      <c r="BMQ40" s="42"/>
      <c r="BMR40" s="42"/>
      <c r="BMS40" s="42"/>
      <c r="BMT40" s="42"/>
      <c r="BMU40" s="42"/>
      <c r="BMV40" s="42"/>
      <c r="BMW40" s="42"/>
      <c r="BMX40" s="42"/>
      <c r="BMY40" s="42"/>
      <c r="BMZ40" s="42"/>
      <c r="BNA40" s="42"/>
      <c r="BNB40" s="42"/>
      <c r="BNC40" s="42"/>
      <c r="BND40" s="42"/>
      <c r="BNE40" s="42"/>
      <c r="BNF40" s="42"/>
      <c r="BNG40" s="42"/>
      <c r="BNH40" s="42"/>
      <c r="BNI40" s="42"/>
      <c r="BNJ40" s="42"/>
      <c r="BNK40" s="42"/>
      <c r="BNL40" s="42"/>
      <c r="BNM40" s="42"/>
      <c r="BNN40" s="42"/>
      <c r="BNO40" s="42"/>
      <c r="BNP40" s="42"/>
      <c r="BNQ40" s="42"/>
      <c r="BNR40" s="42"/>
      <c r="BNS40" s="42"/>
      <c r="BNT40" s="42"/>
      <c r="BNU40" s="42"/>
      <c r="BNV40" s="42"/>
      <c r="BNW40" s="42"/>
      <c r="BNX40" s="42"/>
      <c r="BNY40" s="42"/>
      <c r="BNZ40" s="42"/>
      <c r="BOA40" s="42"/>
      <c r="BOB40" s="42"/>
      <c r="BOC40" s="42"/>
      <c r="BOD40" s="42"/>
      <c r="BOE40" s="42"/>
      <c r="BOF40" s="42"/>
      <c r="BOG40" s="42"/>
      <c r="BOH40" s="42"/>
      <c r="BOI40" s="42"/>
      <c r="BOJ40" s="42"/>
      <c r="BOK40" s="42"/>
      <c r="BOL40" s="42"/>
      <c r="BOM40" s="42"/>
      <c r="BON40" s="42"/>
      <c r="BOO40" s="42"/>
      <c r="BOP40" s="42"/>
      <c r="BOQ40" s="42"/>
      <c r="BOR40" s="42"/>
      <c r="BOS40" s="42"/>
      <c r="BOT40" s="42"/>
      <c r="BOU40" s="42"/>
      <c r="BOV40" s="42"/>
      <c r="BOW40" s="42"/>
      <c r="BOX40" s="42"/>
      <c r="BOY40" s="42"/>
      <c r="BOZ40" s="42"/>
      <c r="BPA40" s="42"/>
      <c r="BPB40" s="42"/>
      <c r="BPC40" s="42"/>
      <c r="BPD40" s="42"/>
      <c r="BPE40" s="42"/>
      <c r="BPF40" s="42"/>
      <c r="BPG40" s="42"/>
      <c r="BPH40" s="42"/>
      <c r="BPI40" s="42"/>
      <c r="BPJ40" s="42"/>
      <c r="BPK40" s="42"/>
      <c r="BPL40" s="42"/>
      <c r="BPM40" s="42"/>
      <c r="BPN40" s="42"/>
      <c r="BPO40" s="42"/>
      <c r="BPP40" s="42"/>
      <c r="BPQ40" s="42"/>
      <c r="BPR40" s="42"/>
      <c r="BPS40" s="42"/>
      <c r="BPT40" s="42"/>
      <c r="BPU40" s="42"/>
      <c r="BPV40" s="42"/>
      <c r="BPW40" s="42"/>
      <c r="BPX40" s="42"/>
      <c r="BPY40" s="42"/>
      <c r="BPZ40" s="42"/>
      <c r="BQA40" s="42"/>
      <c r="BQB40" s="42"/>
      <c r="BQC40" s="42"/>
      <c r="BQD40" s="42"/>
      <c r="BQE40" s="42"/>
      <c r="BQF40" s="42"/>
      <c r="BQG40" s="42"/>
      <c r="BQH40" s="42"/>
      <c r="BQI40" s="42"/>
      <c r="BQJ40" s="42"/>
      <c r="BQK40" s="42"/>
      <c r="BQL40" s="42"/>
      <c r="BQM40" s="42"/>
      <c r="BQN40" s="42"/>
      <c r="BQO40" s="42"/>
      <c r="BQP40" s="42"/>
      <c r="BQQ40" s="42"/>
      <c r="BQR40" s="42"/>
      <c r="BQS40" s="42"/>
      <c r="BQT40" s="42"/>
      <c r="BQU40" s="42"/>
      <c r="BQV40" s="42"/>
      <c r="BQW40" s="42"/>
      <c r="BQX40" s="42"/>
      <c r="BQY40" s="42"/>
      <c r="BQZ40" s="42"/>
      <c r="BRA40" s="42"/>
      <c r="BRB40" s="42"/>
      <c r="BRC40" s="42"/>
      <c r="BRD40" s="42"/>
      <c r="BRE40" s="42"/>
      <c r="BRF40" s="42"/>
      <c r="BRG40" s="42"/>
      <c r="BRH40" s="42"/>
      <c r="BRI40" s="42"/>
      <c r="BRJ40" s="42"/>
      <c r="BRK40" s="42"/>
      <c r="BRL40" s="42"/>
      <c r="BRM40" s="42"/>
      <c r="BRN40" s="42"/>
      <c r="BRO40" s="42"/>
      <c r="BRP40" s="42"/>
      <c r="BRQ40" s="42"/>
      <c r="BRR40" s="42"/>
      <c r="BRS40" s="42"/>
      <c r="BRT40" s="42"/>
      <c r="BRU40" s="42"/>
      <c r="BRV40" s="42"/>
      <c r="BRW40" s="42"/>
      <c r="BRX40" s="42"/>
      <c r="BRY40" s="42"/>
      <c r="BRZ40" s="42"/>
      <c r="BSA40" s="42"/>
      <c r="BSB40" s="42"/>
      <c r="BSC40" s="42"/>
      <c r="BSD40" s="42"/>
      <c r="BSE40" s="42"/>
      <c r="BSF40" s="42"/>
      <c r="BSG40" s="42"/>
      <c r="BSH40" s="42"/>
      <c r="BSI40" s="42"/>
      <c r="BSJ40" s="42"/>
      <c r="BSK40" s="42"/>
      <c r="BSL40" s="42"/>
      <c r="BSM40" s="42"/>
      <c r="BSN40" s="42"/>
      <c r="BSO40" s="42"/>
      <c r="BSP40" s="42"/>
      <c r="BSQ40" s="42"/>
      <c r="BSR40" s="42"/>
      <c r="BSS40" s="42"/>
      <c r="BST40" s="42"/>
      <c r="BSU40" s="42"/>
      <c r="BSV40" s="42"/>
      <c r="BSW40" s="42"/>
      <c r="BSX40" s="42"/>
      <c r="BSY40" s="42"/>
      <c r="BSZ40" s="42"/>
      <c r="BTA40" s="42"/>
      <c r="BTB40" s="42"/>
      <c r="BTC40" s="42"/>
      <c r="BTD40" s="42"/>
      <c r="BTE40" s="42"/>
      <c r="BTF40" s="42"/>
      <c r="BTG40" s="42"/>
      <c r="BTH40" s="42"/>
      <c r="BTI40" s="42"/>
      <c r="BTJ40" s="42"/>
      <c r="BTK40" s="42"/>
      <c r="BTL40" s="42"/>
      <c r="BTM40" s="42"/>
      <c r="BTN40" s="42"/>
      <c r="BTO40" s="42"/>
      <c r="BTP40" s="42"/>
      <c r="BTQ40" s="42"/>
      <c r="BTR40" s="42"/>
      <c r="BTS40" s="42"/>
      <c r="BTT40" s="42"/>
      <c r="BTU40" s="42"/>
      <c r="BTV40" s="42"/>
      <c r="BTW40" s="42"/>
      <c r="BTX40" s="42"/>
      <c r="BTY40" s="42"/>
      <c r="BTZ40" s="42"/>
      <c r="BUA40" s="42"/>
      <c r="BUB40" s="42"/>
      <c r="BUC40" s="42"/>
      <c r="BUD40" s="42"/>
      <c r="BUE40" s="42"/>
      <c r="BUF40" s="42"/>
      <c r="BUG40" s="42"/>
      <c r="BUH40" s="42"/>
      <c r="BUI40" s="42"/>
      <c r="BUJ40" s="42"/>
      <c r="BUK40" s="42"/>
      <c r="BUL40" s="42"/>
      <c r="BUM40" s="42"/>
      <c r="BUN40" s="42"/>
      <c r="BUO40" s="42"/>
      <c r="BUP40" s="42"/>
      <c r="BUQ40" s="42"/>
      <c r="BUR40" s="42"/>
      <c r="BUS40" s="42"/>
      <c r="BUT40" s="42"/>
      <c r="BUU40" s="42"/>
      <c r="BUV40" s="42"/>
      <c r="BUW40" s="42"/>
      <c r="BUX40" s="42"/>
      <c r="BUY40" s="42"/>
      <c r="BUZ40" s="42"/>
      <c r="BVA40" s="42"/>
      <c r="BVB40" s="42"/>
      <c r="BVC40" s="42"/>
      <c r="BVD40" s="42"/>
      <c r="BVE40" s="42"/>
      <c r="BVF40" s="42"/>
      <c r="BVG40" s="42"/>
      <c r="BVH40" s="42"/>
      <c r="BVI40" s="42"/>
      <c r="BVJ40" s="42"/>
      <c r="BVK40" s="42"/>
      <c r="BVL40" s="42"/>
      <c r="BVM40" s="42"/>
      <c r="BVN40" s="42"/>
      <c r="BVO40" s="42"/>
      <c r="BVP40" s="42"/>
      <c r="BVQ40" s="42"/>
      <c r="BVR40" s="42"/>
      <c r="BVS40" s="42"/>
      <c r="BVT40" s="42"/>
      <c r="BVU40" s="42"/>
      <c r="BVV40" s="42"/>
      <c r="BVW40" s="42"/>
      <c r="BVX40" s="42"/>
      <c r="BVY40" s="42"/>
      <c r="BVZ40" s="42"/>
      <c r="BWA40" s="42"/>
      <c r="BWB40" s="42"/>
      <c r="BWC40" s="42"/>
      <c r="BWD40" s="42"/>
      <c r="BWE40" s="42"/>
      <c r="BWF40" s="42"/>
      <c r="BWG40" s="42"/>
      <c r="BWH40" s="42"/>
      <c r="BWI40" s="42"/>
      <c r="BWJ40" s="42"/>
      <c r="BWK40" s="42"/>
      <c r="BWL40" s="42"/>
      <c r="BWM40" s="42"/>
      <c r="BWN40" s="42"/>
      <c r="BWO40" s="42"/>
      <c r="BWP40" s="42"/>
      <c r="BWQ40" s="42"/>
      <c r="BWR40" s="42"/>
      <c r="BWS40" s="42"/>
      <c r="BWT40" s="42"/>
      <c r="BWU40" s="42"/>
      <c r="BWV40" s="42"/>
      <c r="BWW40" s="42"/>
      <c r="BWX40" s="42"/>
      <c r="BWY40" s="42"/>
      <c r="BWZ40" s="42"/>
      <c r="BXA40" s="42"/>
      <c r="BXB40" s="42"/>
      <c r="BXC40" s="42"/>
      <c r="BXD40" s="42"/>
      <c r="BXE40" s="42"/>
      <c r="BXF40" s="42"/>
      <c r="BXG40" s="42"/>
      <c r="BXH40" s="42"/>
      <c r="BXI40" s="42"/>
      <c r="BXJ40" s="42"/>
      <c r="BXK40" s="42"/>
      <c r="BXL40" s="42"/>
      <c r="BXM40" s="42"/>
      <c r="BXN40" s="42"/>
      <c r="BXO40" s="42"/>
      <c r="BXP40" s="42"/>
      <c r="BXQ40" s="42"/>
      <c r="BXR40" s="42"/>
      <c r="BXS40" s="42"/>
      <c r="BXT40" s="42"/>
      <c r="BXU40" s="42"/>
      <c r="BXV40" s="42"/>
      <c r="BXW40" s="42"/>
      <c r="BXX40" s="42"/>
      <c r="BXY40" s="42"/>
      <c r="BXZ40" s="42"/>
      <c r="BYA40" s="42"/>
      <c r="BYB40" s="42"/>
      <c r="BYC40" s="42"/>
      <c r="BYD40" s="42"/>
      <c r="BYE40" s="42"/>
      <c r="BYF40" s="42"/>
      <c r="BYG40" s="42"/>
      <c r="BYH40" s="42"/>
      <c r="BYI40" s="42"/>
      <c r="BYJ40" s="42"/>
      <c r="BYK40" s="42"/>
      <c r="BYL40" s="42"/>
      <c r="BYM40" s="42"/>
      <c r="BYN40" s="42"/>
      <c r="BYO40" s="42"/>
      <c r="BYP40" s="42"/>
      <c r="BYQ40" s="42"/>
      <c r="BYR40" s="42"/>
      <c r="BYS40" s="42"/>
      <c r="BYT40" s="42"/>
      <c r="BYU40" s="42"/>
      <c r="BYV40" s="42"/>
      <c r="BYW40" s="42"/>
      <c r="BYX40" s="42"/>
      <c r="BYY40" s="42"/>
      <c r="BYZ40" s="42"/>
      <c r="BZA40" s="42"/>
      <c r="BZB40" s="42"/>
      <c r="BZC40" s="42"/>
      <c r="BZD40" s="42"/>
      <c r="BZE40" s="42"/>
      <c r="BZF40" s="42"/>
      <c r="BZG40" s="42"/>
      <c r="BZH40" s="42"/>
      <c r="BZI40" s="42"/>
      <c r="BZJ40" s="42"/>
      <c r="BZK40" s="42"/>
      <c r="BZL40" s="42"/>
      <c r="BZM40" s="42"/>
      <c r="BZN40" s="42"/>
      <c r="BZO40" s="42"/>
      <c r="BZP40" s="42"/>
      <c r="BZQ40" s="42"/>
      <c r="BZR40" s="42"/>
      <c r="BZS40" s="42"/>
      <c r="BZT40" s="42"/>
      <c r="BZU40" s="42"/>
      <c r="BZV40" s="42"/>
      <c r="BZW40" s="42"/>
      <c r="BZX40" s="42"/>
      <c r="BZY40" s="42"/>
      <c r="BZZ40" s="42"/>
      <c r="CAA40" s="42"/>
      <c r="CAB40" s="42"/>
      <c r="CAC40" s="42"/>
      <c r="CAD40" s="42"/>
      <c r="CAE40" s="42"/>
      <c r="CAF40" s="42"/>
      <c r="CAG40" s="42"/>
      <c r="CAH40" s="42"/>
      <c r="CAI40" s="42"/>
      <c r="CAJ40" s="42"/>
      <c r="CAK40" s="42"/>
      <c r="CAL40" s="42"/>
      <c r="CAM40" s="42"/>
      <c r="CAN40" s="42"/>
      <c r="CAO40" s="42"/>
      <c r="CAP40" s="42"/>
      <c r="CAQ40" s="42"/>
      <c r="CAR40" s="42"/>
      <c r="CAS40" s="42"/>
      <c r="CAT40" s="42"/>
      <c r="CAU40" s="42"/>
      <c r="CAV40" s="42"/>
      <c r="CAW40" s="42"/>
      <c r="CAX40" s="42"/>
      <c r="CAY40" s="42"/>
      <c r="CAZ40" s="42"/>
      <c r="CBA40" s="42"/>
      <c r="CBB40" s="42"/>
      <c r="CBC40" s="42"/>
      <c r="CBD40" s="42"/>
      <c r="CBE40" s="42"/>
      <c r="CBF40" s="42"/>
      <c r="CBG40" s="42"/>
      <c r="CBH40" s="42"/>
      <c r="CBI40" s="42"/>
      <c r="CBJ40" s="42"/>
      <c r="CBK40" s="42"/>
      <c r="CBL40" s="42"/>
      <c r="CBM40" s="42"/>
      <c r="CBN40" s="42"/>
      <c r="CBO40" s="42"/>
      <c r="CBP40" s="42"/>
      <c r="CBQ40" s="42"/>
      <c r="CBR40" s="42"/>
      <c r="CBS40" s="42"/>
      <c r="CBT40" s="42"/>
      <c r="CBU40" s="42"/>
      <c r="CBV40" s="42"/>
      <c r="CBW40" s="42"/>
      <c r="CBX40" s="42"/>
      <c r="CBY40" s="42"/>
      <c r="CBZ40" s="42"/>
      <c r="CCA40" s="42"/>
      <c r="CCB40" s="42"/>
      <c r="CCC40" s="42"/>
      <c r="CCD40" s="42"/>
      <c r="CCE40" s="42"/>
      <c r="CCF40" s="42"/>
      <c r="CCG40" s="42"/>
      <c r="CCH40" s="42"/>
      <c r="CCI40" s="42"/>
      <c r="CCJ40" s="42"/>
      <c r="CCK40" s="42"/>
      <c r="CCL40" s="42"/>
      <c r="CCM40" s="42"/>
      <c r="CCN40" s="42"/>
      <c r="CCO40" s="42"/>
      <c r="CCP40" s="42"/>
      <c r="CCQ40" s="42"/>
      <c r="CCR40" s="42"/>
      <c r="CCS40" s="42"/>
      <c r="CCT40" s="42"/>
      <c r="CCU40" s="42"/>
      <c r="CCV40" s="42"/>
      <c r="CCW40" s="42"/>
      <c r="CCX40" s="42"/>
      <c r="CCY40" s="42"/>
      <c r="CCZ40" s="42"/>
      <c r="CDA40" s="42"/>
      <c r="CDB40" s="42"/>
      <c r="CDC40" s="42"/>
      <c r="CDD40" s="42"/>
      <c r="CDE40" s="42"/>
      <c r="CDF40" s="42"/>
      <c r="CDG40" s="42"/>
      <c r="CDH40" s="42"/>
      <c r="CDI40" s="42"/>
      <c r="CDJ40" s="42"/>
      <c r="CDK40" s="42"/>
      <c r="CDL40" s="42"/>
      <c r="CDM40" s="42"/>
      <c r="CDN40" s="42"/>
      <c r="CDO40" s="42"/>
      <c r="CDP40" s="42"/>
      <c r="CDQ40" s="42"/>
      <c r="CDR40" s="42"/>
      <c r="CDS40" s="42"/>
      <c r="CDT40" s="42"/>
      <c r="CDU40" s="42"/>
      <c r="CDV40" s="42"/>
      <c r="CDW40" s="42"/>
      <c r="CDX40" s="42"/>
      <c r="CDY40" s="42"/>
      <c r="CDZ40" s="42"/>
      <c r="CEA40" s="42"/>
      <c r="CEB40" s="42"/>
      <c r="CEC40" s="42"/>
      <c r="CED40" s="42"/>
      <c r="CEE40" s="42"/>
      <c r="CEF40" s="42"/>
      <c r="CEG40" s="42"/>
      <c r="CEH40" s="42"/>
      <c r="CEI40" s="42"/>
      <c r="CEJ40" s="42"/>
      <c r="CEK40" s="42"/>
      <c r="CEL40" s="42"/>
      <c r="CEM40" s="42"/>
      <c r="CEN40" s="42"/>
      <c r="CEO40" s="42"/>
      <c r="CEP40" s="42"/>
      <c r="CEQ40" s="42"/>
      <c r="CER40" s="42"/>
      <c r="CES40" s="42"/>
      <c r="CET40" s="42"/>
      <c r="CEU40" s="42"/>
      <c r="CEV40" s="42"/>
      <c r="CEW40" s="42"/>
      <c r="CEX40" s="42"/>
      <c r="CEY40" s="42"/>
      <c r="CEZ40" s="42"/>
      <c r="CFA40" s="42"/>
      <c r="CFB40" s="42"/>
      <c r="CFC40" s="42"/>
      <c r="CFD40" s="42"/>
      <c r="CFE40" s="42"/>
      <c r="CFF40" s="42"/>
      <c r="CFG40" s="42"/>
      <c r="CFH40" s="42"/>
      <c r="CFI40" s="42"/>
      <c r="CFJ40" s="42"/>
      <c r="CFK40" s="42"/>
      <c r="CFL40" s="42"/>
      <c r="CFM40" s="42"/>
      <c r="CFN40" s="42"/>
      <c r="CFO40" s="42"/>
      <c r="CFP40" s="42"/>
      <c r="CFQ40" s="42"/>
      <c r="CFR40" s="42"/>
      <c r="CFS40" s="42"/>
      <c r="CFT40" s="42"/>
      <c r="CFU40" s="42"/>
      <c r="CFV40" s="42"/>
      <c r="CFW40" s="42"/>
      <c r="CFX40" s="42"/>
      <c r="CFY40" s="42"/>
      <c r="CFZ40" s="42"/>
      <c r="CGA40" s="42"/>
      <c r="CGB40" s="42"/>
      <c r="CGC40" s="42"/>
      <c r="CGD40" s="42"/>
      <c r="CGE40" s="42"/>
      <c r="CGF40" s="42"/>
      <c r="CGG40" s="42"/>
      <c r="CGH40" s="42"/>
      <c r="CGI40" s="42"/>
      <c r="CGJ40" s="42"/>
      <c r="CGK40" s="42"/>
      <c r="CGL40" s="42"/>
      <c r="CGM40" s="42"/>
      <c r="CGN40" s="42"/>
      <c r="CGO40" s="42"/>
      <c r="CGP40" s="42"/>
      <c r="CGQ40" s="42"/>
      <c r="CGR40" s="42"/>
      <c r="CGS40" s="42"/>
      <c r="CGT40" s="42"/>
      <c r="CGU40" s="42"/>
      <c r="CGV40" s="42"/>
      <c r="CGW40" s="42"/>
      <c r="CGX40" s="42"/>
      <c r="CGY40" s="42"/>
      <c r="CGZ40" s="42"/>
      <c r="CHA40" s="42"/>
      <c r="CHB40" s="42"/>
      <c r="CHC40" s="42"/>
      <c r="CHD40" s="42"/>
      <c r="CHE40" s="42"/>
      <c r="CHF40" s="42"/>
      <c r="CHG40" s="42"/>
      <c r="CHH40" s="42"/>
      <c r="CHI40" s="42"/>
      <c r="CHJ40" s="42"/>
      <c r="CHK40" s="42"/>
      <c r="CHL40" s="42"/>
      <c r="CHM40" s="42"/>
      <c r="CHN40" s="42"/>
      <c r="CHO40" s="42"/>
      <c r="CHP40" s="42"/>
      <c r="CHQ40" s="42"/>
      <c r="CHR40" s="42"/>
      <c r="CHS40" s="42"/>
      <c r="CHT40" s="42"/>
      <c r="CHU40" s="42"/>
      <c r="CHV40" s="42"/>
      <c r="CHW40" s="42"/>
      <c r="CHX40" s="42"/>
      <c r="CHY40" s="42"/>
      <c r="CHZ40" s="42"/>
      <c r="CIA40" s="42"/>
      <c r="CIB40" s="42"/>
      <c r="CIC40" s="42"/>
      <c r="CID40" s="42"/>
      <c r="CIE40" s="42"/>
      <c r="CIF40" s="42"/>
      <c r="CIG40" s="42"/>
      <c r="CIH40" s="42"/>
      <c r="CII40" s="42"/>
      <c r="CIJ40" s="42"/>
      <c r="CIK40" s="42"/>
      <c r="CIL40" s="42"/>
      <c r="CIM40" s="42"/>
      <c r="CIN40" s="42"/>
      <c r="CIO40" s="42"/>
      <c r="CIP40" s="42"/>
      <c r="CIQ40" s="42"/>
      <c r="CIR40" s="42"/>
      <c r="CIS40" s="42"/>
      <c r="CIT40" s="42"/>
      <c r="CIU40" s="42"/>
      <c r="CIV40" s="42"/>
      <c r="CIW40" s="42"/>
      <c r="CIX40" s="42"/>
      <c r="CIY40" s="42"/>
      <c r="CIZ40" s="42"/>
      <c r="CJA40" s="42"/>
      <c r="CJB40" s="42"/>
      <c r="CJC40" s="42"/>
      <c r="CJD40" s="42"/>
      <c r="CJE40" s="42"/>
      <c r="CJF40" s="42"/>
      <c r="CJG40" s="42"/>
      <c r="CJH40" s="42"/>
      <c r="CJI40" s="42"/>
      <c r="CJJ40" s="42"/>
      <c r="CJK40" s="42"/>
      <c r="CJL40" s="42"/>
      <c r="CJM40" s="42"/>
      <c r="CJN40" s="42"/>
      <c r="CJO40" s="42"/>
      <c r="CJP40" s="42"/>
      <c r="CJQ40" s="42"/>
      <c r="CJR40" s="42"/>
      <c r="CJS40" s="42"/>
      <c r="CJT40" s="42"/>
      <c r="CJU40" s="42"/>
      <c r="CJV40" s="42"/>
      <c r="CJW40" s="42"/>
      <c r="CJX40" s="42"/>
      <c r="CJY40" s="42"/>
      <c r="CJZ40" s="42"/>
      <c r="CKA40" s="42"/>
      <c r="CKB40" s="42"/>
      <c r="CKC40" s="42"/>
      <c r="CKD40" s="42"/>
      <c r="CKE40" s="42"/>
      <c r="CKF40" s="42"/>
      <c r="CKG40" s="42"/>
      <c r="CKH40" s="42"/>
      <c r="CKI40" s="42"/>
      <c r="CKJ40" s="42"/>
      <c r="CKK40" s="42"/>
      <c r="CKL40" s="42"/>
      <c r="CKM40" s="42"/>
      <c r="CKN40" s="42"/>
      <c r="CKO40" s="42"/>
      <c r="CKP40" s="42"/>
      <c r="CKQ40" s="42"/>
      <c r="CKR40" s="42"/>
      <c r="CKS40" s="42"/>
      <c r="CKT40" s="42"/>
      <c r="CKU40" s="42"/>
      <c r="CKV40" s="42"/>
      <c r="CKW40" s="42"/>
      <c r="CKX40" s="42"/>
      <c r="CKY40" s="42"/>
      <c r="CKZ40" s="42"/>
      <c r="CLA40" s="42"/>
      <c r="CLB40" s="42"/>
      <c r="CLC40" s="42"/>
      <c r="CLD40" s="42"/>
      <c r="CLE40" s="42"/>
      <c r="CLF40" s="42"/>
      <c r="CLG40" s="42"/>
      <c r="CLH40" s="42"/>
      <c r="CLI40" s="42"/>
      <c r="CLJ40" s="42"/>
      <c r="CLK40" s="42"/>
      <c r="CLL40" s="42"/>
      <c r="CLM40" s="42"/>
      <c r="CLN40" s="42"/>
      <c r="CLO40" s="42"/>
      <c r="CLP40" s="42"/>
      <c r="CLQ40" s="42"/>
      <c r="CLR40" s="42"/>
      <c r="CLS40" s="42"/>
      <c r="CLT40" s="42"/>
      <c r="CLU40" s="42"/>
      <c r="CLV40" s="42"/>
      <c r="CLW40" s="42"/>
      <c r="CLX40" s="42"/>
      <c r="CLY40" s="42"/>
      <c r="CLZ40" s="42"/>
      <c r="CMA40" s="42"/>
      <c r="CMB40" s="42"/>
      <c r="CMC40" s="42"/>
      <c r="CMD40" s="42"/>
      <c r="CME40" s="42"/>
      <c r="CMF40" s="42"/>
      <c r="CMG40" s="42"/>
      <c r="CMH40" s="42"/>
      <c r="CMI40" s="42"/>
      <c r="CMJ40" s="42"/>
      <c r="CMK40" s="42"/>
      <c r="CML40" s="42"/>
      <c r="CMM40" s="42"/>
      <c r="CMN40" s="42"/>
      <c r="CMO40" s="42"/>
      <c r="CMP40" s="42"/>
      <c r="CMQ40" s="42"/>
      <c r="CMR40" s="42"/>
      <c r="CMS40" s="42"/>
      <c r="CMT40" s="42"/>
      <c r="CMU40" s="42"/>
      <c r="CMV40" s="42"/>
      <c r="CMW40" s="42"/>
      <c r="CMX40" s="42"/>
      <c r="CMY40" s="42"/>
      <c r="CMZ40" s="42"/>
      <c r="CNA40" s="42"/>
      <c r="CNB40" s="42"/>
      <c r="CNC40" s="42"/>
      <c r="CND40" s="42"/>
      <c r="CNE40" s="42"/>
      <c r="CNF40" s="42"/>
      <c r="CNG40" s="42"/>
      <c r="CNH40" s="42"/>
      <c r="CNI40" s="42"/>
      <c r="CNJ40" s="42"/>
      <c r="CNK40" s="42"/>
      <c r="CNL40" s="42"/>
      <c r="CNM40" s="42"/>
      <c r="CNN40" s="42"/>
      <c r="CNO40" s="42"/>
      <c r="CNP40" s="42"/>
      <c r="CNQ40" s="42"/>
      <c r="CNR40" s="42"/>
      <c r="CNS40" s="42"/>
      <c r="CNT40" s="42"/>
      <c r="CNU40" s="42"/>
      <c r="CNV40" s="42"/>
      <c r="CNW40" s="42"/>
      <c r="CNX40" s="42"/>
      <c r="CNY40" s="42"/>
      <c r="CNZ40" s="42"/>
      <c r="COA40" s="42"/>
      <c r="COB40" s="42"/>
      <c r="COC40" s="42"/>
      <c r="COD40" s="42"/>
      <c r="COE40" s="42"/>
      <c r="COF40" s="42"/>
      <c r="COG40" s="42"/>
      <c r="COH40" s="42"/>
      <c r="COI40" s="42"/>
      <c r="COJ40" s="42"/>
      <c r="COK40" s="42"/>
      <c r="COL40" s="42"/>
      <c r="COM40" s="42"/>
      <c r="CON40" s="42"/>
      <c r="COO40" s="42"/>
      <c r="COP40" s="42"/>
      <c r="COQ40" s="42"/>
      <c r="COR40" s="42"/>
      <c r="COS40" s="42"/>
      <c r="COT40" s="42"/>
      <c r="COU40" s="42"/>
      <c r="COV40" s="42"/>
      <c r="COW40" s="42"/>
      <c r="COX40" s="42"/>
      <c r="COY40" s="42"/>
      <c r="COZ40" s="42"/>
      <c r="CPA40" s="42"/>
      <c r="CPB40" s="42"/>
      <c r="CPC40" s="42"/>
      <c r="CPD40" s="42"/>
      <c r="CPE40" s="42"/>
      <c r="CPF40" s="42"/>
      <c r="CPG40" s="42"/>
      <c r="CPH40" s="42"/>
      <c r="CPI40" s="42"/>
      <c r="CPJ40" s="42"/>
      <c r="CPK40" s="42"/>
      <c r="CPL40" s="42"/>
      <c r="CPM40" s="42"/>
      <c r="CPN40" s="42"/>
      <c r="CPO40" s="42"/>
      <c r="CPP40" s="42"/>
      <c r="CPQ40" s="42"/>
      <c r="CPR40" s="42"/>
      <c r="CPS40" s="42"/>
      <c r="CPT40" s="42"/>
      <c r="CPU40" s="42"/>
      <c r="CPV40" s="42"/>
      <c r="CPW40" s="42"/>
      <c r="CPX40" s="42"/>
      <c r="CPY40" s="42"/>
      <c r="CPZ40" s="42"/>
      <c r="CQA40" s="42"/>
      <c r="CQB40" s="42"/>
      <c r="CQC40" s="42"/>
      <c r="CQD40" s="42"/>
      <c r="CQE40" s="42"/>
      <c r="CQF40" s="42"/>
      <c r="CQG40" s="42"/>
      <c r="CQH40" s="42"/>
      <c r="CQI40" s="42"/>
      <c r="CQJ40" s="42"/>
      <c r="CQK40" s="42"/>
      <c r="CQL40" s="42"/>
      <c r="CQM40" s="42"/>
      <c r="CQN40" s="42"/>
      <c r="CQO40" s="42"/>
      <c r="CQP40" s="42"/>
      <c r="CQQ40" s="42"/>
      <c r="CQR40" s="42"/>
      <c r="CQS40" s="42"/>
      <c r="CQT40" s="42"/>
      <c r="CQU40" s="42"/>
      <c r="CQV40" s="42"/>
      <c r="CQW40" s="42"/>
      <c r="CQX40" s="42"/>
      <c r="CQY40" s="42"/>
      <c r="CQZ40" s="42"/>
      <c r="CRA40" s="42"/>
      <c r="CRB40" s="42"/>
      <c r="CRC40" s="42"/>
      <c r="CRD40" s="42"/>
      <c r="CRE40" s="42"/>
      <c r="CRF40" s="42"/>
      <c r="CRG40" s="42"/>
      <c r="CRH40" s="42"/>
      <c r="CRI40" s="42"/>
      <c r="CRJ40" s="42"/>
      <c r="CRK40" s="42"/>
      <c r="CRL40" s="42"/>
      <c r="CRM40" s="42"/>
      <c r="CRN40" s="42"/>
      <c r="CRO40" s="42"/>
      <c r="CRP40" s="42"/>
      <c r="CRQ40" s="42"/>
      <c r="CRR40" s="42"/>
      <c r="CRS40" s="42"/>
      <c r="CRT40" s="42"/>
      <c r="CRU40" s="42"/>
      <c r="CRV40" s="42"/>
      <c r="CRW40" s="42"/>
      <c r="CRX40" s="42"/>
      <c r="CRY40" s="42"/>
      <c r="CRZ40" s="42"/>
      <c r="CSA40" s="42"/>
      <c r="CSB40" s="42"/>
      <c r="CSC40" s="42"/>
      <c r="CSD40" s="42"/>
      <c r="CSE40" s="42"/>
      <c r="CSF40" s="42"/>
      <c r="CSG40" s="42"/>
      <c r="CSH40" s="42"/>
      <c r="CSI40" s="42"/>
      <c r="CSJ40" s="42"/>
      <c r="CSK40" s="42"/>
      <c r="CSL40" s="42"/>
      <c r="CSM40" s="42"/>
      <c r="CSN40" s="42"/>
      <c r="CSO40" s="42"/>
      <c r="CSP40" s="42"/>
      <c r="CSQ40" s="42"/>
      <c r="CSR40" s="42"/>
      <c r="CSS40" s="42"/>
      <c r="CST40" s="42"/>
      <c r="CSU40" s="42"/>
      <c r="CSV40" s="42"/>
      <c r="CSW40" s="42"/>
      <c r="CSX40" s="42"/>
      <c r="CSY40" s="42"/>
      <c r="CSZ40" s="42"/>
      <c r="CTA40" s="42"/>
      <c r="CTB40" s="42"/>
      <c r="CTC40" s="42"/>
      <c r="CTD40" s="42"/>
      <c r="CTE40" s="42"/>
      <c r="CTF40" s="42"/>
      <c r="CTG40" s="42"/>
      <c r="CTH40" s="42"/>
      <c r="CTI40" s="42"/>
      <c r="CTJ40" s="42"/>
      <c r="CTK40" s="42"/>
      <c r="CTL40" s="42"/>
      <c r="CTM40" s="42"/>
      <c r="CTN40" s="42"/>
      <c r="CTO40" s="42"/>
      <c r="CTP40" s="42"/>
      <c r="CTQ40" s="42"/>
      <c r="CTR40" s="42"/>
      <c r="CTS40" s="42"/>
      <c r="CTT40" s="42"/>
      <c r="CTU40" s="42"/>
      <c r="CTV40" s="42"/>
      <c r="CTW40" s="42"/>
      <c r="CTX40" s="42"/>
      <c r="CTY40" s="42"/>
      <c r="CTZ40" s="42"/>
      <c r="CUA40" s="42"/>
      <c r="CUB40" s="42"/>
      <c r="CUC40" s="42"/>
      <c r="CUD40" s="42"/>
      <c r="CUE40" s="42"/>
      <c r="CUF40" s="42"/>
      <c r="CUG40" s="42"/>
      <c r="CUH40" s="42"/>
      <c r="CUI40" s="42"/>
      <c r="CUJ40" s="42"/>
      <c r="CUK40" s="42"/>
      <c r="CUL40" s="42"/>
      <c r="CUM40" s="42"/>
      <c r="CUN40" s="42"/>
      <c r="CUO40" s="42"/>
      <c r="CUP40" s="42"/>
      <c r="CUQ40" s="42"/>
      <c r="CUR40" s="42"/>
      <c r="CUS40" s="42"/>
      <c r="CUT40" s="42"/>
      <c r="CUU40" s="42"/>
      <c r="CUV40" s="42"/>
      <c r="CUW40" s="42"/>
      <c r="CUX40" s="42"/>
      <c r="CUY40" s="42"/>
      <c r="CUZ40" s="42"/>
      <c r="CVA40" s="42"/>
      <c r="CVB40" s="42"/>
      <c r="CVC40" s="42"/>
      <c r="CVD40" s="42"/>
      <c r="CVE40" s="42"/>
      <c r="CVF40" s="42"/>
      <c r="CVG40" s="42"/>
      <c r="CVH40" s="42"/>
      <c r="CVI40" s="42"/>
      <c r="CVJ40" s="42"/>
      <c r="CVK40" s="42"/>
      <c r="CVL40" s="42"/>
      <c r="CVM40" s="42"/>
      <c r="CVN40" s="42"/>
      <c r="CVO40" s="42"/>
      <c r="CVP40" s="42"/>
      <c r="CVQ40" s="42"/>
      <c r="CVR40" s="42"/>
      <c r="CVS40" s="42"/>
      <c r="CVT40" s="42"/>
      <c r="CVU40" s="42"/>
      <c r="CVV40" s="42"/>
      <c r="CVW40" s="42"/>
      <c r="CVX40" s="42"/>
      <c r="CVY40" s="42"/>
      <c r="CVZ40" s="42"/>
      <c r="CWA40" s="42"/>
      <c r="CWB40" s="42"/>
      <c r="CWC40" s="42"/>
      <c r="CWD40" s="42"/>
      <c r="CWE40" s="42"/>
      <c r="CWF40" s="42"/>
      <c r="CWG40" s="42"/>
      <c r="CWH40" s="42"/>
      <c r="CWI40" s="42"/>
      <c r="CWJ40" s="42"/>
      <c r="CWK40" s="42"/>
      <c r="CWL40" s="42"/>
      <c r="CWM40" s="42"/>
      <c r="CWN40" s="42"/>
      <c r="CWO40" s="42"/>
      <c r="CWP40" s="42"/>
      <c r="CWQ40" s="42"/>
      <c r="CWR40" s="42"/>
      <c r="CWS40" s="42"/>
      <c r="CWT40" s="42"/>
      <c r="CWU40" s="42"/>
      <c r="CWV40" s="42"/>
      <c r="CWW40" s="42"/>
      <c r="CWX40" s="42"/>
      <c r="CWY40" s="42"/>
      <c r="CWZ40" s="42"/>
      <c r="CXA40" s="42"/>
      <c r="CXB40" s="42"/>
      <c r="CXC40" s="42"/>
      <c r="CXD40" s="42"/>
      <c r="CXE40" s="42"/>
      <c r="CXF40" s="42"/>
      <c r="CXG40" s="42"/>
      <c r="CXH40" s="42"/>
      <c r="CXI40" s="42"/>
      <c r="CXJ40" s="42"/>
      <c r="CXK40" s="42"/>
      <c r="CXL40" s="42"/>
      <c r="CXM40" s="42"/>
      <c r="CXN40" s="42"/>
      <c r="CXO40" s="42"/>
      <c r="CXP40" s="42"/>
      <c r="CXQ40" s="42"/>
      <c r="CXR40" s="42"/>
      <c r="CXS40" s="42"/>
      <c r="CXT40" s="42"/>
      <c r="CXU40" s="42"/>
      <c r="CXV40" s="42"/>
      <c r="CXW40" s="42"/>
      <c r="CXX40" s="42"/>
      <c r="CXY40" s="42"/>
      <c r="CXZ40" s="42"/>
      <c r="CYA40" s="42"/>
      <c r="CYB40" s="42"/>
      <c r="CYC40" s="42"/>
      <c r="CYD40" s="42"/>
      <c r="CYE40" s="42"/>
      <c r="CYF40" s="42"/>
      <c r="CYG40" s="42"/>
      <c r="CYH40" s="42"/>
      <c r="CYI40" s="42"/>
      <c r="CYJ40" s="42"/>
      <c r="CYK40" s="42"/>
      <c r="CYL40" s="42"/>
      <c r="CYM40" s="42"/>
      <c r="CYN40" s="42"/>
      <c r="CYO40" s="42"/>
      <c r="CYP40" s="42"/>
      <c r="CYQ40" s="42"/>
      <c r="CYR40" s="42"/>
      <c r="CYS40" s="42"/>
      <c r="CYT40" s="42"/>
      <c r="CYU40" s="42"/>
      <c r="CYV40" s="42"/>
      <c r="CYW40" s="42"/>
      <c r="CYX40" s="42"/>
      <c r="CYY40" s="42"/>
      <c r="CYZ40" s="42"/>
      <c r="CZA40" s="42"/>
      <c r="CZB40" s="42"/>
      <c r="CZC40" s="42"/>
      <c r="CZD40" s="42"/>
      <c r="CZE40" s="42"/>
      <c r="CZF40" s="42"/>
      <c r="CZG40" s="42"/>
      <c r="CZH40" s="42"/>
      <c r="CZI40" s="42"/>
      <c r="CZJ40" s="42"/>
      <c r="CZK40" s="42"/>
      <c r="CZL40" s="42"/>
      <c r="CZM40" s="42"/>
      <c r="CZN40" s="42"/>
      <c r="CZO40" s="42"/>
      <c r="CZP40" s="42"/>
      <c r="CZQ40" s="42"/>
      <c r="CZR40" s="42"/>
      <c r="CZS40" s="42"/>
      <c r="CZT40" s="42"/>
      <c r="CZU40" s="42"/>
      <c r="CZV40" s="42"/>
      <c r="CZW40" s="42"/>
      <c r="CZX40" s="42"/>
      <c r="CZY40" s="42"/>
      <c r="CZZ40" s="42"/>
      <c r="DAA40" s="42"/>
      <c r="DAB40" s="42"/>
      <c r="DAC40" s="42"/>
      <c r="DAD40" s="42"/>
      <c r="DAE40" s="42"/>
      <c r="DAF40" s="42"/>
      <c r="DAG40" s="42"/>
      <c r="DAH40" s="42"/>
      <c r="DAI40" s="42"/>
      <c r="DAJ40" s="42"/>
      <c r="DAK40" s="42"/>
      <c r="DAL40" s="42"/>
      <c r="DAM40" s="42"/>
      <c r="DAN40" s="42"/>
      <c r="DAO40" s="42"/>
      <c r="DAP40" s="42"/>
      <c r="DAQ40" s="42"/>
      <c r="DAR40" s="42"/>
      <c r="DAS40" s="42"/>
      <c r="DAT40" s="42"/>
      <c r="DAU40" s="42"/>
      <c r="DAV40" s="42"/>
      <c r="DAW40" s="42"/>
      <c r="DAX40" s="42"/>
      <c r="DAY40" s="42"/>
      <c r="DAZ40" s="42"/>
      <c r="DBA40" s="42"/>
      <c r="DBB40" s="42"/>
      <c r="DBC40" s="42"/>
      <c r="DBD40" s="42"/>
      <c r="DBE40" s="42"/>
      <c r="DBF40" s="42"/>
      <c r="DBG40" s="42"/>
      <c r="DBH40" s="42"/>
      <c r="DBI40" s="42"/>
      <c r="DBJ40" s="42"/>
      <c r="DBK40" s="42"/>
      <c r="DBL40" s="42"/>
      <c r="DBM40" s="42"/>
      <c r="DBN40" s="42"/>
      <c r="DBO40" s="42"/>
      <c r="DBP40" s="42"/>
      <c r="DBQ40" s="42"/>
      <c r="DBR40" s="42"/>
      <c r="DBS40" s="42"/>
      <c r="DBT40" s="42"/>
      <c r="DBU40" s="42"/>
      <c r="DBV40" s="42"/>
      <c r="DBW40" s="42"/>
      <c r="DBX40" s="42"/>
      <c r="DBY40" s="42"/>
      <c r="DBZ40" s="42"/>
      <c r="DCA40" s="42"/>
      <c r="DCB40" s="42"/>
      <c r="DCC40" s="42"/>
      <c r="DCD40" s="42"/>
      <c r="DCE40" s="42"/>
      <c r="DCF40" s="42"/>
      <c r="DCG40" s="42"/>
      <c r="DCH40" s="42"/>
      <c r="DCI40" s="42"/>
      <c r="DCJ40" s="42"/>
      <c r="DCK40" s="42"/>
      <c r="DCL40" s="42"/>
      <c r="DCM40" s="42"/>
      <c r="DCN40" s="42"/>
      <c r="DCO40" s="42"/>
      <c r="DCP40" s="42"/>
      <c r="DCQ40" s="42"/>
      <c r="DCR40" s="42"/>
      <c r="DCS40" s="42"/>
      <c r="DCT40" s="42"/>
      <c r="DCU40" s="42"/>
      <c r="DCV40" s="42"/>
      <c r="DCW40" s="42"/>
      <c r="DCX40" s="42"/>
      <c r="DCY40" s="42"/>
      <c r="DCZ40" s="42"/>
      <c r="DDA40" s="42"/>
      <c r="DDB40" s="42"/>
      <c r="DDC40" s="42"/>
      <c r="DDD40" s="42"/>
      <c r="DDE40" s="42"/>
      <c r="DDF40" s="42"/>
      <c r="DDG40" s="42"/>
      <c r="DDH40" s="42"/>
      <c r="DDI40" s="42"/>
      <c r="DDJ40" s="42"/>
      <c r="DDK40" s="42"/>
      <c r="DDL40" s="42"/>
      <c r="DDM40" s="42"/>
      <c r="DDN40" s="42"/>
      <c r="DDO40" s="42"/>
      <c r="DDP40" s="42"/>
      <c r="DDQ40" s="42"/>
      <c r="DDR40" s="42"/>
      <c r="DDS40" s="42"/>
      <c r="DDT40" s="42"/>
      <c r="DDU40" s="42"/>
      <c r="DDV40" s="42"/>
      <c r="DDW40" s="42"/>
      <c r="DDX40" s="42"/>
      <c r="DDY40" s="42"/>
      <c r="DDZ40" s="42"/>
      <c r="DEA40" s="42"/>
      <c r="DEB40" s="42"/>
      <c r="DEC40" s="42"/>
      <c r="DED40" s="42"/>
      <c r="DEE40" s="42"/>
      <c r="DEF40" s="42"/>
      <c r="DEG40" s="42"/>
      <c r="DEH40" s="42"/>
      <c r="DEI40" s="42"/>
      <c r="DEJ40" s="42"/>
      <c r="DEK40" s="42"/>
      <c r="DEL40" s="42"/>
      <c r="DEM40" s="42"/>
      <c r="DEN40" s="42"/>
      <c r="DEO40" s="42"/>
      <c r="DEP40" s="42"/>
      <c r="DEQ40" s="42"/>
      <c r="DER40" s="42"/>
      <c r="DES40" s="42"/>
      <c r="DET40" s="42"/>
      <c r="DEU40" s="42"/>
      <c r="DEV40" s="42"/>
      <c r="DEW40" s="42"/>
      <c r="DEX40" s="42"/>
      <c r="DEY40" s="42"/>
      <c r="DEZ40" s="42"/>
      <c r="DFA40" s="42"/>
      <c r="DFB40" s="42"/>
      <c r="DFC40" s="42"/>
      <c r="DFD40" s="42"/>
      <c r="DFE40" s="42"/>
      <c r="DFF40" s="42"/>
      <c r="DFG40" s="42"/>
      <c r="DFH40" s="42"/>
      <c r="DFI40" s="42"/>
      <c r="DFJ40" s="42"/>
      <c r="DFK40" s="42"/>
      <c r="DFL40" s="42"/>
      <c r="DFM40" s="42"/>
      <c r="DFN40" s="42"/>
      <c r="DFO40" s="42"/>
      <c r="DFP40" s="42"/>
      <c r="DFQ40" s="42"/>
      <c r="DFR40" s="42"/>
      <c r="DFS40" s="42"/>
      <c r="DFT40" s="42"/>
      <c r="DFU40" s="42"/>
      <c r="DFV40" s="42"/>
      <c r="DFW40" s="42"/>
      <c r="DFX40" s="42"/>
      <c r="DFY40" s="42"/>
      <c r="DFZ40" s="42"/>
      <c r="DGA40" s="42"/>
      <c r="DGB40" s="42"/>
      <c r="DGC40" s="42"/>
      <c r="DGD40" s="42"/>
      <c r="DGE40" s="42"/>
      <c r="DGF40" s="42"/>
      <c r="DGG40" s="42"/>
      <c r="DGH40" s="42"/>
      <c r="DGI40" s="42"/>
      <c r="DGJ40" s="42"/>
      <c r="DGK40" s="42"/>
      <c r="DGL40" s="42"/>
      <c r="DGM40" s="42"/>
      <c r="DGN40" s="42"/>
      <c r="DGO40" s="42"/>
      <c r="DGP40" s="42"/>
      <c r="DGQ40" s="42"/>
      <c r="DGR40" s="42"/>
      <c r="DGS40" s="42"/>
      <c r="DGT40" s="42"/>
      <c r="DGU40" s="42"/>
      <c r="DGV40" s="42"/>
      <c r="DGW40" s="42"/>
      <c r="DGX40" s="42"/>
      <c r="DGY40" s="42"/>
      <c r="DGZ40" s="42"/>
      <c r="DHA40" s="42"/>
      <c r="DHB40" s="42"/>
      <c r="DHC40" s="42"/>
      <c r="DHD40" s="42"/>
      <c r="DHE40" s="42"/>
      <c r="DHF40" s="42"/>
      <c r="DHG40" s="42"/>
      <c r="DHH40" s="42"/>
      <c r="DHI40" s="42"/>
      <c r="DHJ40" s="42"/>
      <c r="DHK40" s="42"/>
      <c r="DHL40" s="42"/>
      <c r="DHM40" s="42"/>
      <c r="DHN40" s="42"/>
      <c r="DHO40" s="42"/>
      <c r="DHP40" s="42"/>
      <c r="DHQ40" s="42"/>
      <c r="DHR40" s="42"/>
      <c r="DHS40" s="42"/>
      <c r="DHT40" s="42"/>
      <c r="DHU40" s="42"/>
      <c r="DHV40" s="42"/>
      <c r="DHW40" s="42"/>
      <c r="DHX40" s="42"/>
      <c r="DHY40" s="42"/>
      <c r="DHZ40" s="42"/>
      <c r="DIA40" s="42"/>
      <c r="DIB40" s="42"/>
      <c r="DIC40" s="42"/>
      <c r="DID40" s="42"/>
      <c r="DIE40" s="42"/>
      <c r="DIF40" s="42"/>
      <c r="DIG40" s="42"/>
      <c r="DIH40" s="42"/>
      <c r="DII40" s="42"/>
      <c r="DIJ40" s="42"/>
      <c r="DIK40" s="42"/>
      <c r="DIL40" s="42"/>
      <c r="DIM40" s="42"/>
      <c r="DIN40" s="42"/>
      <c r="DIO40" s="42"/>
      <c r="DIP40" s="42"/>
      <c r="DIQ40" s="42"/>
      <c r="DIR40" s="42"/>
      <c r="DIS40" s="42"/>
      <c r="DIT40" s="42"/>
      <c r="DIU40" s="42"/>
      <c r="DIV40" s="42"/>
      <c r="DIW40" s="42"/>
      <c r="DIX40" s="42"/>
      <c r="DIY40" s="42"/>
      <c r="DIZ40" s="42"/>
      <c r="DJA40" s="42"/>
      <c r="DJB40" s="42"/>
      <c r="DJC40" s="42"/>
      <c r="DJD40" s="42"/>
      <c r="DJE40" s="42"/>
      <c r="DJF40" s="42"/>
      <c r="DJG40" s="42"/>
      <c r="DJH40" s="42"/>
      <c r="DJI40" s="42"/>
      <c r="DJJ40" s="42"/>
      <c r="DJK40" s="42"/>
      <c r="DJL40" s="42"/>
      <c r="DJM40" s="42"/>
      <c r="DJN40" s="42"/>
      <c r="DJO40" s="42"/>
      <c r="DJP40" s="42"/>
      <c r="DJQ40" s="42"/>
      <c r="DJR40" s="42"/>
      <c r="DJS40" s="42"/>
      <c r="DJT40" s="42"/>
      <c r="DJU40" s="42"/>
      <c r="DJV40" s="42"/>
      <c r="DJW40" s="42"/>
      <c r="DJX40" s="42"/>
      <c r="DJY40" s="42"/>
      <c r="DJZ40" s="42"/>
      <c r="DKA40" s="42"/>
      <c r="DKB40" s="42"/>
      <c r="DKC40" s="42"/>
      <c r="DKD40" s="42"/>
      <c r="DKE40" s="42"/>
      <c r="DKF40" s="42"/>
      <c r="DKG40" s="42"/>
      <c r="DKH40" s="42"/>
      <c r="DKI40" s="42"/>
      <c r="DKJ40" s="42"/>
      <c r="DKK40" s="42"/>
      <c r="DKL40" s="42"/>
      <c r="DKM40" s="42"/>
      <c r="DKN40" s="42"/>
      <c r="DKO40" s="42"/>
      <c r="DKP40" s="42"/>
      <c r="DKQ40" s="42"/>
      <c r="DKR40" s="42"/>
      <c r="DKS40" s="42"/>
      <c r="DKT40" s="42"/>
      <c r="DKU40" s="42"/>
      <c r="DKV40" s="42"/>
      <c r="DKW40" s="42"/>
      <c r="DKX40" s="42"/>
      <c r="DKY40" s="42"/>
      <c r="DKZ40" s="42"/>
      <c r="DLA40" s="42"/>
      <c r="DLB40" s="42"/>
      <c r="DLC40" s="42"/>
      <c r="DLD40" s="42"/>
      <c r="DLE40" s="42"/>
      <c r="DLF40" s="42"/>
      <c r="DLG40" s="42"/>
      <c r="DLH40" s="42"/>
      <c r="DLI40" s="42"/>
      <c r="DLJ40" s="42"/>
      <c r="DLK40" s="42"/>
      <c r="DLL40" s="42"/>
      <c r="DLM40" s="42"/>
      <c r="DLN40" s="42"/>
      <c r="DLO40" s="42"/>
      <c r="DLP40" s="42"/>
      <c r="DLQ40" s="42"/>
      <c r="DLR40" s="42"/>
      <c r="DLS40" s="42"/>
      <c r="DLT40" s="42"/>
      <c r="DLU40" s="42"/>
      <c r="DLV40" s="42"/>
      <c r="DLW40" s="42"/>
      <c r="DLX40" s="42"/>
      <c r="DLY40" s="42"/>
      <c r="DLZ40" s="42"/>
      <c r="DMA40" s="42"/>
      <c r="DMB40" s="42"/>
      <c r="DMC40" s="42"/>
      <c r="DMD40" s="42"/>
      <c r="DME40" s="42"/>
      <c r="DMF40" s="42"/>
      <c r="DMG40" s="42"/>
      <c r="DMH40" s="42"/>
      <c r="DMI40" s="42"/>
      <c r="DMJ40" s="42"/>
      <c r="DMK40" s="42"/>
      <c r="DML40" s="42"/>
      <c r="DMM40" s="42"/>
      <c r="DMN40" s="42"/>
      <c r="DMO40" s="42"/>
      <c r="DMP40" s="42"/>
      <c r="DMQ40" s="42"/>
      <c r="DMR40" s="42"/>
      <c r="DMS40" s="42"/>
      <c r="DMT40" s="42"/>
      <c r="DMU40" s="42"/>
      <c r="DMV40" s="42"/>
      <c r="DMW40" s="42"/>
      <c r="DMX40" s="42"/>
      <c r="DMY40" s="42"/>
      <c r="DMZ40" s="42"/>
      <c r="DNA40" s="42"/>
      <c r="DNB40" s="42"/>
      <c r="DNC40" s="42"/>
      <c r="DND40" s="42"/>
      <c r="DNE40" s="42"/>
      <c r="DNF40" s="42"/>
      <c r="DNG40" s="42"/>
      <c r="DNH40" s="42"/>
      <c r="DNI40" s="42"/>
      <c r="DNJ40" s="42"/>
      <c r="DNK40" s="42"/>
      <c r="DNL40" s="42"/>
      <c r="DNM40" s="42"/>
      <c r="DNN40" s="42"/>
      <c r="DNO40" s="42"/>
      <c r="DNP40" s="42"/>
      <c r="DNQ40" s="42"/>
      <c r="DNR40" s="42"/>
      <c r="DNS40" s="42"/>
      <c r="DNT40" s="42"/>
      <c r="DNU40" s="42"/>
      <c r="DNV40" s="42"/>
      <c r="DNW40" s="42"/>
      <c r="DNX40" s="42"/>
      <c r="DNY40" s="42"/>
      <c r="DNZ40" s="42"/>
      <c r="DOA40" s="42"/>
      <c r="DOB40" s="42"/>
      <c r="DOC40" s="42"/>
      <c r="DOD40" s="42"/>
      <c r="DOE40" s="42"/>
      <c r="DOF40" s="42"/>
      <c r="DOG40" s="42"/>
      <c r="DOH40" s="42"/>
      <c r="DOI40" s="42"/>
      <c r="DOJ40" s="42"/>
      <c r="DOK40" s="42"/>
      <c r="DOL40" s="42"/>
      <c r="DOM40" s="42"/>
      <c r="DON40" s="42"/>
      <c r="DOO40" s="42"/>
      <c r="DOP40" s="42"/>
      <c r="DOQ40" s="42"/>
      <c r="DOR40" s="42"/>
      <c r="DOS40" s="42"/>
      <c r="DOT40" s="42"/>
      <c r="DOU40" s="42"/>
      <c r="DOV40" s="42"/>
      <c r="DOW40" s="42"/>
      <c r="DOX40" s="42"/>
      <c r="DOY40" s="42"/>
      <c r="DOZ40" s="42"/>
      <c r="DPA40" s="42"/>
      <c r="DPB40" s="42"/>
      <c r="DPC40" s="42"/>
      <c r="DPD40" s="42"/>
      <c r="DPE40" s="42"/>
      <c r="DPF40" s="42"/>
      <c r="DPG40" s="42"/>
      <c r="DPH40" s="42"/>
      <c r="DPI40" s="42"/>
      <c r="DPJ40" s="42"/>
      <c r="DPK40" s="42"/>
      <c r="DPL40" s="42"/>
      <c r="DPM40" s="42"/>
      <c r="DPN40" s="42"/>
      <c r="DPO40" s="42"/>
      <c r="DPP40" s="42"/>
      <c r="DPQ40" s="42"/>
      <c r="DPR40" s="42"/>
      <c r="DPS40" s="42"/>
      <c r="DPT40" s="42"/>
      <c r="DPU40" s="42"/>
      <c r="DPV40" s="42"/>
      <c r="DPW40" s="42"/>
      <c r="DPX40" s="42"/>
      <c r="DPY40" s="42"/>
      <c r="DPZ40" s="42"/>
      <c r="DQA40" s="42"/>
      <c r="DQB40" s="42"/>
      <c r="DQC40" s="42"/>
      <c r="DQD40" s="42"/>
      <c r="DQE40" s="42"/>
      <c r="DQF40" s="42"/>
      <c r="DQG40" s="42"/>
      <c r="DQH40" s="42"/>
      <c r="DQI40" s="42"/>
      <c r="DQJ40" s="42"/>
      <c r="DQK40" s="42"/>
      <c r="DQL40" s="42"/>
      <c r="DQM40" s="42"/>
      <c r="DQN40" s="42"/>
      <c r="DQO40" s="42"/>
      <c r="DQP40" s="42"/>
      <c r="DQQ40" s="42"/>
      <c r="DQR40" s="42"/>
      <c r="DQS40" s="42"/>
      <c r="DQT40" s="42"/>
      <c r="DQU40" s="42"/>
      <c r="DQV40" s="42"/>
      <c r="DQW40" s="42"/>
      <c r="DQX40" s="42"/>
      <c r="DQY40" s="42"/>
      <c r="DQZ40" s="42"/>
      <c r="DRA40" s="42"/>
      <c r="DRB40" s="42"/>
      <c r="DRC40" s="42"/>
      <c r="DRD40" s="42"/>
      <c r="DRE40" s="42"/>
      <c r="DRF40" s="42"/>
      <c r="DRG40" s="42"/>
      <c r="DRH40" s="42"/>
      <c r="DRI40" s="42"/>
      <c r="DRJ40" s="42"/>
      <c r="DRK40" s="42"/>
      <c r="DRL40" s="42"/>
      <c r="DRM40" s="42"/>
      <c r="DRN40" s="42"/>
      <c r="DRO40" s="42"/>
      <c r="DRP40" s="42"/>
      <c r="DRQ40" s="42"/>
      <c r="DRR40" s="42"/>
      <c r="DRS40" s="42"/>
      <c r="DRT40" s="42"/>
      <c r="DRU40" s="42"/>
      <c r="DRV40" s="42"/>
      <c r="DRW40" s="42"/>
      <c r="DRX40" s="42"/>
      <c r="DRY40" s="42"/>
      <c r="DRZ40" s="42"/>
      <c r="DSA40" s="42"/>
      <c r="DSB40" s="42"/>
      <c r="DSC40" s="42"/>
      <c r="DSD40" s="42"/>
      <c r="DSE40" s="42"/>
      <c r="DSF40" s="42"/>
      <c r="DSG40" s="42"/>
      <c r="DSH40" s="42"/>
      <c r="DSI40" s="42"/>
      <c r="DSJ40" s="42"/>
      <c r="DSK40" s="42"/>
      <c r="DSL40" s="42"/>
      <c r="DSM40" s="42"/>
      <c r="DSN40" s="42"/>
      <c r="DSO40" s="42"/>
      <c r="DSP40" s="42"/>
      <c r="DSQ40" s="42"/>
      <c r="DSR40" s="42"/>
      <c r="DSS40" s="42"/>
      <c r="DST40" s="42"/>
      <c r="DSU40" s="42"/>
      <c r="DSV40" s="42"/>
      <c r="DSW40" s="42"/>
      <c r="DSX40" s="42"/>
      <c r="DSY40" s="42"/>
      <c r="DSZ40" s="42"/>
      <c r="DTA40" s="42"/>
      <c r="DTB40" s="42"/>
      <c r="DTC40" s="42"/>
      <c r="DTD40" s="42"/>
      <c r="DTE40" s="42"/>
      <c r="DTF40" s="42"/>
      <c r="DTG40" s="42"/>
      <c r="DTH40" s="42"/>
      <c r="DTI40" s="42"/>
      <c r="DTJ40" s="42"/>
      <c r="DTK40" s="42"/>
      <c r="DTL40" s="42"/>
      <c r="DTM40" s="42"/>
      <c r="DTN40" s="42"/>
      <c r="DTO40" s="42"/>
      <c r="DTP40" s="42"/>
      <c r="DTQ40" s="42"/>
      <c r="DTR40" s="42"/>
      <c r="DTS40" s="42"/>
      <c r="DTT40" s="42"/>
      <c r="DTU40" s="42"/>
      <c r="DTV40" s="42"/>
      <c r="DTW40" s="42"/>
      <c r="DTX40" s="42"/>
      <c r="DTY40" s="42"/>
      <c r="DTZ40" s="42"/>
      <c r="DUA40" s="42"/>
      <c r="DUB40" s="42"/>
      <c r="DUC40" s="42"/>
      <c r="DUD40" s="42"/>
      <c r="DUE40" s="42"/>
      <c r="DUF40" s="42"/>
      <c r="DUG40" s="42"/>
      <c r="DUH40" s="42"/>
      <c r="DUI40" s="42"/>
      <c r="DUJ40" s="42"/>
      <c r="DUK40" s="42"/>
      <c r="DUL40" s="42"/>
      <c r="DUM40" s="42"/>
      <c r="DUN40" s="42"/>
      <c r="DUO40" s="42"/>
      <c r="DUP40" s="42"/>
      <c r="DUQ40" s="42"/>
      <c r="DUR40" s="42"/>
      <c r="DUS40" s="42"/>
      <c r="DUT40" s="42"/>
      <c r="DUU40" s="42"/>
      <c r="DUV40" s="42"/>
      <c r="DUW40" s="42"/>
      <c r="DUX40" s="42"/>
      <c r="DUY40" s="42"/>
      <c r="DUZ40" s="42"/>
      <c r="DVA40" s="42"/>
      <c r="DVB40" s="42"/>
      <c r="DVC40" s="42"/>
      <c r="DVD40" s="42"/>
      <c r="DVE40" s="42"/>
      <c r="DVF40" s="42"/>
      <c r="DVG40" s="42"/>
      <c r="DVH40" s="42"/>
      <c r="DVI40" s="42"/>
      <c r="DVJ40" s="42"/>
      <c r="DVK40" s="42"/>
      <c r="DVL40" s="42"/>
      <c r="DVM40" s="42"/>
      <c r="DVN40" s="42"/>
      <c r="DVO40" s="42"/>
      <c r="DVP40" s="42"/>
      <c r="DVQ40" s="42"/>
      <c r="DVR40" s="42"/>
      <c r="DVS40" s="42"/>
      <c r="DVT40" s="42"/>
      <c r="DVU40" s="42"/>
      <c r="DVV40" s="42"/>
      <c r="DVW40" s="42"/>
      <c r="DVX40" s="42"/>
      <c r="DVY40" s="42"/>
      <c r="DVZ40" s="42"/>
      <c r="DWA40" s="42"/>
      <c r="DWB40" s="42"/>
      <c r="DWC40" s="42"/>
      <c r="DWD40" s="42"/>
      <c r="DWE40" s="42"/>
      <c r="DWF40" s="42"/>
      <c r="DWG40" s="42"/>
      <c r="DWH40" s="42"/>
      <c r="DWI40" s="42"/>
      <c r="DWJ40" s="42"/>
      <c r="DWK40" s="42"/>
      <c r="DWL40" s="42"/>
      <c r="DWM40" s="42"/>
      <c r="DWN40" s="42"/>
      <c r="DWO40" s="42"/>
      <c r="DWP40" s="42"/>
      <c r="DWQ40" s="42"/>
      <c r="DWR40" s="42"/>
      <c r="DWS40" s="42"/>
      <c r="DWT40" s="42"/>
      <c r="DWU40" s="42"/>
      <c r="DWV40" s="42"/>
      <c r="DWW40" s="42"/>
      <c r="DWX40" s="42"/>
      <c r="DWY40" s="42"/>
      <c r="DWZ40" s="42"/>
      <c r="DXA40" s="42"/>
      <c r="DXB40" s="42"/>
      <c r="DXC40" s="42"/>
      <c r="DXD40" s="42"/>
      <c r="DXE40" s="42"/>
      <c r="DXF40" s="42"/>
      <c r="DXG40" s="42"/>
      <c r="DXH40" s="42"/>
      <c r="DXI40" s="42"/>
      <c r="DXJ40" s="42"/>
      <c r="DXK40" s="42"/>
      <c r="DXL40" s="42"/>
      <c r="DXM40" s="42"/>
      <c r="DXN40" s="42"/>
      <c r="DXO40" s="42"/>
      <c r="DXP40" s="42"/>
      <c r="DXQ40" s="42"/>
      <c r="DXR40" s="42"/>
      <c r="DXS40" s="42"/>
      <c r="DXT40" s="42"/>
      <c r="DXU40" s="42"/>
      <c r="DXV40" s="42"/>
      <c r="DXW40" s="42"/>
      <c r="DXX40" s="42"/>
      <c r="DXY40" s="42"/>
      <c r="DXZ40" s="42"/>
      <c r="DYA40" s="42"/>
      <c r="DYB40" s="42"/>
      <c r="DYC40" s="42"/>
      <c r="DYD40" s="42"/>
      <c r="DYE40" s="42"/>
      <c r="DYF40" s="42"/>
      <c r="DYG40" s="42"/>
      <c r="DYH40" s="42"/>
      <c r="DYI40" s="42"/>
      <c r="DYJ40" s="42"/>
      <c r="DYK40" s="42"/>
      <c r="DYL40" s="42"/>
      <c r="DYM40" s="42"/>
      <c r="DYN40" s="42"/>
      <c r="DYO40" s="42"/>
      <c r="DYP40" s="42"/>
      <c r="DYQ40" s="42"/>
      <c r="DYR40" s="42"/>
      <c r="DYS40" s="42"/>
      <c r="DYT40" s="42"/>
      <c r="DYU40" s="42"/>
      <c r="DYV40" s="42"/>
      <c r="DYW40" s="42"/>
      <c r="DYX40" s="42"/>
      <c r="DYY40" s="42"/>
      <c r="DYZ40" s="42"/>
      <c r="DZA40" s="42"/>
      <c r="DZB40" s="42"/>
      <c r="DZC40" s="42"/>
      <c r="DZD40" s="42"/>
      <c r="DZE40" s="42"/>
      <c r="DZF40" s="42"/>
      <c r="DZG40" s="42"/>
      <c r="DZH40" s="42"/>
      <c r="DZI40" s="42"/>
      <c r="DZJ40" s="42"/>
      <c r="DZK40" s="42"/>
      <c r="DZL40" s="42"/>
      <c r="DZM40" s="42"/>
      <c r="DZN40" s="42"/>
      <c r="DZO40" s="42"/>
      <c r="DZP40" s="42"/>
      <c r="DZQ40" s="42"/>
      <c r="DZR40" s="42"/>
      <c r="DZS40" s="42"/>
      <c r="DZT40" s="42"/>
      <c r="DZU40" s="42"/>
      <c r="DZV40" s="42"/>
      <c r="DZW40" s="42"/>
      <c r="DZX40" s="42"/>
      <c r="DZY40" s="42"/>
      <c r="DZZ40" s="42"/>
      <c r="EAA40" s="42"/>
      <c r="EAB40" s="42"/>
      <c r="EAC40" s="42"/>
      <c r="EAD40" s="42"/>
      <c r="EAE40" s="42"/>
      <c r="EAF40" s="42"/>
      <c r="EAG40" s="42"/>
      <c r="EAH40" s="42"/>
      <c r="EAI40" s="42"/>
      <c r="EAJ40" s="42"/>
      <c r="EAK40" s="42"/>
      <c r="EAL40" s="42"/>
      <c r="EAM40" s="42"/>
      <c r="EAN40" s="42"/>
      <c r="EAO40" s="42"/>
      <c r="EAP40" s="42"/>
      <c r="EAQ40" s="42"/>
      <c r="EAR40" s="42"/>
      <c r="EAS40" s="42"/>
      <c r="EAT40" s="42"/>
      <c r="EAU40" s="42"/>
      <c r="EAV40" s="42"/>
      <c r="EAW40" s="42"/>
      <c r="EAX40" s="42"/>
      <c r="EAY40" s="42"/>
      <c r="EAZ40" s="42"/>
      <c r="EBA40" s="42"/>
      <c r="EBB40" s="42"/>
      <c r="EBC40" s="42"/>
      <c r="EBD40" s="42"/>
      <c r="EBE40" s="42"/>
      <c r="EBF40" s="42"/>
      <c r="EBG40" s="42"/>
      <c r="EBH40" s="42"/>
      <c r="EBI40" s="42"/>
      <c r="EBJ40" s="42"/>
      <c r="EBK40" s="42"/>
      <c r="EBL40" s="42"/>
      <c r="EBM40" s="42"/>
      <c r="EBN40" s="42"/>
      <c r="EBO40" s="42"/>
      <c r="EBP40" s="42"/>
      <c r="EBQ40" s="42"/>
      <c r="EBR40" s="42"/>
      <c r="EBS40" s="42"/>
      <c r="EBT40" s="42"/>
      <c r="EBU40" s="42"/>
      <c r="EBV40" s="42"/>
      <c r="EBW40" s="42"/>
      <c r="EBX40" s="42"/>
      <c r="EBY40" s="42"/>
      <c r="EBZ40" s="42"/>
      <c r="ECA40" s="42"/>
      <c r="ECB40" s="42"/>
      <c r="ECC40" s="42"/>
      <c r="ECD40" s="42"/>
      <c r="ECE40" s="42"/>
      <c r="ECF40" s="42"/>
      <c r="ECG40" s="42"/>
      <c r="ECH40" s="42"/>
      <c r="ECI40" s="42"/>
      <c r="ECJ40" s="42"/>
      <c r="ECK40" s="42"/>
      <c r="ECL40" s="42"/>
      <c r="ECM40" s="42"/>
      <c r="ECN40" s="42"/>
      <c r="ECO40" s="42"/>
      <c r="ECP40" s="42"/>
      <c r="ECQ40" s="42"/>
      <c r="ECR40" s="42"/>
      <c r="ECS40" s="42"/>
      <c r="ECT40" s="42"/>
      <c r="ECU40" s="42"/>
      <c r="ECV40" s="42"/>
      <c r="ECW40" s="42"/>
      <c r="ECX40" s="42"/>
      <c r="ECY40" s="42"/>
      <c r="ECZ40" s="42"/>
      <c r="EDA40" s="42"/>
      <c r="EDB40" s="42"/>
      <c r="EDC40" s="42"/>
      <c r="EDD40" s="42"/>
      <c r="EDE40" s="42"/>
      <c r="EDF40" s="42"/>
      <c r="EDG40" s="42"/>
      <c r="EDH40" s="42"/>
      <c r="EDI40" s="42"/>
      <c r="EDJ40" s="42"/>
      <c r="EDK40" s="42"/>
      <c r="EDL40" s="42"/>
      <c r="EDM40" s="42"/>
      <c r="EDN40" s="42"/>
      <c r="EDO40" s="42"/>
      <c r="EDP40" s="42"/>
      <c r="EDQ40" s="42"/>
      <c r="EDR40" s="42"/>
      <c r="EDS40" s="42"/>
      <c r="EDT40" s="42"/>
      <c r="EDU40" s="42"/>
      <c r="EDV40" s="42"/>
      <c r="EDW40" s="42"/>
      <c r="EDX40" s="42"/>
      <c r="EDY40" s="42"/>
      <c r="EDZ40" s="42"/>
      <c r="EEA40" s="42"/>
      <c r="EEB40" s="42"/>
      <c r="EEC40" s="42"/>
      <c r="EED40" s="42"/>
      <c r="EEE40" s="42"/>
      <c r="EEF40" s="42"/>
      <c r="EEG40" s="42"/>
      <c r="EEH40" s="42"/>
      <c r="EEI40" s="42"/>
      <c r="EEJ40" s="42"/>
      <c r="EEK40" s="42"/>
      <c r="EEL40" s="42"/>
      <c r="EEM40" s="42"/>
      <c r="EEN40" s="42"/>
      <c r="EEO40" s="42"/>
      <c r="EEP40" s="42"/>
      <c r="EEQ40" s="42"/>
      <c r="EER40" s="42"/>
      <c r="EES40" s="42"/>
      <c r="EET40" s="42"/>
      <c r="EEU40" s="42"/>
      <c r="EEV40" s="42"/>
      <c r="EEW40" s="42"/>
      <c r="EEX40" s="42"/>
      <c r="EEY40" s="42"/>
      <c r="EEZ40" s="42"/>
      <c r="EFA40" s="42"/>
      <c r="EFB40" s="42"/>
      <c r="EFC40" s="42"/>
      <c r="EFD40" s="42"/>
      <c r="EFE40" s="42"/>
      <c r="EFF40" s="42"/>
      <c r="EFG40" s="42"/>
      <c r="EFH40" s="42"/>
      <c r="EFI40" s="42"/>
      <c r="EFJ40" s="42"/>
      <c r="EFK40" s="42"/>
      <c r="EFL40" s="42"/>
      <c r="EFM40" s="42"/>
      <c r="EFN40" s="42"/>
      <c r="EFO40" s="42"/>
      <c r="EFP40" s="42"/>
      <c r="EFQ40" s="42"/>
      <c r="EFR40" s="42"/>
      <c r="EFS40" s="42"/>
      <c r="EFT40" s="42"/>
      <c r="EFU40" s="42"/>
      <c r="EFV40" s="42"/>
      <c r="EFW40" s="42"/>
      <c r="EFX40" s="42"/>
      <c r="EFY40" s="42"/>
      <c r="EFZ40" s="42"/>
      <c r="EGA40" s="42"/>
      <c r="EGB40" s="42"/>
      <c r="EGC40" s="42"/>
      <c r="EGD40" s="42"/>
      <c r="EGE40" s="42"/>
      <c r="EGF40" s="42"/>
      <c r="EGG40" s="42"/>
      <c r="EGH40" s="42"/>
      <c r="EGI40" s="42"/>
      <c r="EGJ40" s="42"/>
      <c r="EGK40" s="42"/>
      <c r="EGL40" s="42"/>
      <c r="EGM40" s="42"/>
      <c r="EGN40" s="42"/>
      <c r="EGO40" s="42"/>
      <c r="EGP40" s="42"/>
      <c r="EGQ40" s="42"/>
      <c r="EGR40" s="42"/>
      <c r="EGS40" s="42"/>
      <c r="EGT40" s="42"/>
      <c r="EGU40" s="42"/>
      <c r="EGV40" s="42"/>
      <c r="EGW40" s="42"/>
      <c r="EGX40" s="42"/>
      <c r="EGY40" s="42"/>
      <c r="EGZ40" s="42"/>
      <c r="EHA40" s="42"/>
      <c r="EHB40" s="42"/>
      <c r="EHC40" s="42"/>
      <c r="EHD40" s="42"/>
      <c r="EHE40" s="42"/>
      <c r="EHF40" s="42"/>
      <c r="EHG40" s="42"/>
      <c r="EHH40" s="42"/>
      <c r="EHI40" s="42"/>
      <c r="EHJ40" s="42"/>
      <c r="EHK40" s="42"/>
      <c r="EHL40" s="42"/>
      <c r="EHM40" s="42"/>
      <c r="EHN40" s="42"/>
      <c r="EHO40" s="42"/>
      <c r="EHP40" s="42"/>
      <c r="EHQ40" s="42"/>
      <c r="EHR40" s="42"/>
      <c r="EHS40" s="42"/>
      <c r="EHT40" s="42"/>
      <c r="EHU40" s="42"/>
      <c r="EHV40" s="42"/>
      <c r="EHW40" s="42"/>
      <c r="EHX40" s="42"/>
      <c r="EHY40" s="42"/>
      <c r="EHZ40" s="42"/>
      <c r="EIA40" s="42"/>
      <c r="EIB40" s="42"/>
      <c r="EIC40" s="42"/>
      <c r="EID40" s="42"/>
      <c r="EIE40" s="42"/>
      <c r="EIF40" s="42"/>
      <c r="EIG40" s="42"/>
      <c r="EIH40" s="42"/>
      <c r="EII40" s="42"/>
      <c r="EIJ40" s="42"/>
      <c r="EIK40" s="42"/>
      <c r="EIL40" s="42"/>
      <c r="EIM40" s="42"/>
      <c r="EIN40" s="42"/>
      <c r="EIO40" s="42"/>
      <c r="EIP40" s="42"/>
      <c r="EIQ40" s="42"/>
      <c r="EIR40" s="42"/>
      <c r="EIS40" s="42"/>
      <c r="EIT40" s="42"/>
      <c r="EIU40" s="42"/>
      <c r="EIV40" s="42"/>
      <c r="EIW40" s="42"/>
      <c r="EIX40" s="42"/>
      <c r="EIY40" s="42"/>
      <c r="EIZ40" s="42"/>
      <c r="EJA40" s="42"/>
      <c r="EJB40" s="42"/>
      <c r="EJC40" s="42"/>
      <c r="EJD40" s="42"/>
      <c r="EJE40" s="42"/>
      <c r="EJF40" s="42"/>
      <c r="EJG40" s="42"/>
      <c r="EJH40" s="42"/>
      <c r="EJI40" s="42"/>
      <c r="EJJ40" s="42"/>
      <c r="EJK40" s="42"/>
      <c r="EJL40" s="42"/>
      <c r="EJM40" s="42"/>
      <c r="EJN40" s="42"/>
      <c r="EJO40" s="42"/>
      <c r="EJP40" s="42"/>
      <c r="EJQ40" s="42"/>
      <c r="EJR40" s="42"/>
      <c r="EJS40" s="42"/>
      <c r="EJT40" s="42"/>
      <c r="EJU40" s="42"/>
      <c r="EJV40" s="42"/>
      <c r="EJW40" s="42"/>
      <c r="EJX40" s="42"/>
      <c r="EJY40" s="42"/>
      <c r="EJZ40" s="42"/>
      <c r="EKA40" s="42"/>
      <c r="EKB40" s="42"/>
      <c r="EKC40" s="42"/>
      <c r="EKD40" s="42"/>
      <c r="EKE40" s="42"/>
      <c r="EKF40" s="42"/>
      <c r="EKG40" s="42"/>
      <c r="EKH40" s="42"/>
      <c r="EKI40" s="42"/>
      <c r="EKJ40" s="42"/>
      <c r="EKK40" s="42"/>
      <c r="EKL40" s="42"/>
      <c r="EKM40" s="42"/>
      <c r="EKN40" s="42"/>
      <c r="EKO40" s="42"/>
      <c r="EKP40" s="42"/>
      <c r="EKQ40" s="42"/>
      <c r="EKR40" s="42"/>
      <c r="EKS40" s="42"/>
      <c r="EKT40" s="42"/>
      <c r="EKU40" s="42"/>
      <c r="EKV40" s="42"/>
      <c r="EKW40" s="42"/>
      <c r="EKX40" s="42"/>
      <c r="EKY40" s="42"/>
      <c r="EKZ40" s="42"/>
      <c r="ELA40" s="42"/>
      <c r="ELB40" s="42"/>
      <c r="ELC40" s="42"/>
      <c r="ELD40" s="42"/>
      <c r="ELE40" s="42"/>
      <c r="ELF40" s="42"/>
      <c r="ELG40" s="42"/>
      <c r="ELH40" s="42"/>
      <c r="ELI40" s="42"/>
      <c r="ELJ40" s="42"/>
      <c r="ELK40" s="42"/>
      <c r="ELL40" s="42"/>
      <c r="ELM40" s="42"/>
      <c r="ELN40" s="42"/>
      <c r="ELO40" s="42"/>
      <c r="ELP40" s="42"/>
      <c r="ELQ40" s="42"/>
      <c r="ELR40" s="42"/>
      <c r="ELS40" s="42"/>
      <c r="ELT40" s="42"/>
      <c r="ELU40" s="42"/>
      <c r="ELV40" s="42"/>
      <c r="ELW40" s="42"/>
      <c r="ELX40" s="42"/>
      <c r="ELY40" s="42"/>
      <c r="ELZ40" s="42"/>
      <c r="EMA40" s="42"/>
      <c r="EMB40" s="42"/>
      <c r="EMC40" s="42"/>
      <c r="EMD40" s="42"/>
      <c r="EME40" s="42"/>
      <c r="EMF40" s="42"/>
      <c r="EMG40" s="42"/>
      <c r="EMH40" s="42"/>
      <c r="EMI40" s="42"/>
      <c r="EMJ40" s="42"/>
      <c r="EMK40" s="42"/>
      <c r="EML40" s="42"/>
      <c r="EMM40" s="42"/>
      <c r="EMN40" s="42"/>
      <c r="EMO40" s="42"/>
      <c r="EMP40" s="42"/>
      <c r="EMQ40" s="42"/>
      <c r="EMR40" s="42"/>
      <c r="EMS40" s="42"/>
      <c r="EMT40" s="42"/>
      <c r="EMU40" s="42"/>
      <c r="EMV40" s="42"/>
      <c r="EMW40" s="42"/>
      <c r="EMX40" s="42"/>
      <c r="EMY40" s="42"/>
      <c r="EMZ40" s="42"/>
      <c r="ENA40" s="42"/>
      <c r="ENB40" s="42"/>
      <c r="ENC40" s="42"/>
      <c r="END40" s="42"/>
      <c r="ENE40" s="42"/>
      <c r="ENF40" s="42"/>
      <c r="ENG40" s="42"/>
      <c r="ENH40" s="42"/>
      <c r="ENI40" s="42"/>
      <c r="ENJ40" s="42"/>
      <c r="ENK40" s="42"/>
      <c r="ENL40" s="42"/>
      <c r="ENM40" s="42"/>
      <c r="ENN40" s="42"/>
      <c r="ENO40" s="42"/>
      <c r="ENP40" s="42"/>
      <c r="ENQ40" s="42"/>
      <c r="ENR40" s="42"/>
      <c r="ENS40" s="42"/>
      <c r="ENT40" s="42"/>
      <c r="ENU40" s="42"/>
      <c r="ENV40" s="42"/>
      <c r="ENW40" s="42"/>
      <c r="ENX40" s="42"/>
      <c r="ENY40" s="42"/>
      <c r="ENZ40" s="42"/>
      <c r="EOA40" s="42"/>
      <c r="EOB40" s="42"/>
      <c r="EOC40" s="42"/>
      <c r="EOD40" s="42"/>
      <c r="EOE40" s="42"/>
      <c r="EOF40" s="42"/>
      <c r="EOG40" s="42"/>
      <c r="EOH40" s="42"/>
      <c r="EOI40" s="42"/>
      <c r="EOJ40" s="42"/>
      <c r="EOK40" s="42"/>
      <c r="EOL40" s="42"/>
      <c r="EOM40" s="42"/>
      <c r="EON40" s="42"/>
      <c r="EOO40" s="42"/>
      <c r="EOP40" s="42"/>
      <c r="EOQ40" s="42"/>
      <c r="EOR40" s="42"/>
      <c r="EOS40" s="42"/>
      <c r="EOT40" s="42"/>
      <c r="EOU40" s="42"/>
      <c r="EOV40" s="42"/>
      <c r="EOW40" s="42"/>
      <c r="EOX40" s="42"/>
      <c r="EOY40" s="42"/>
      <c r="EOZ40" s="42"/>
      <c r="EPA40" s="42"/>
      <c r="EPB40" s="42"/>
      <c r="EPC40" s="42"/>
      <c r="EPD40" s="42"/>
      <c r="EPE40" s="42"/>
      <c r="EPF40" s="42"/>
      <c r="EPG40" s="42"/>
      <c r="EPH40" s="42"/>
      <c r="EPI40" s="42"/>
      <c r="EPJ40" s="42"/>
      <c r="EPK40" s="42"/>
      <c r="EPL40" s="42"/>
      <c r="EPM40" s="42"/>
      <c r="EPN40" s="42"/>
      <c r="EPO40" s="42"/>
      <c r="EPP40" s="42"/>
      <c r="EPQ40" s="42"/>
      <c r="EPR40" s="42"/>
      <c r="EPS40" s="42"/>
      <c r="EPT40" s="42"/>
      <c r="EPU40" s="42"/>
      <c r="EPV40" s="42"/>
      <c r="EPW40" s="42"/>
      <c r="EPX40" s="42"/>
      <c r="EPY40" s="42"/>
      <c r="EPZ40" s="42"/>
      <c r="EQA40" s="42"/>
      <c r="EQB40" s="42"/>
      <c r="EQC40" s="42"/>
      <c r="EQD40" s="42"/>
      <c r="EQE40" s="42"/>
      <c r="EQF40" s="42"/>
      <c r="EQG40" s="42"/>
      <c r="EQH40" s="42"/>
      <c r="EQI40" s="42"/>
      <c r="EQJ40" s="42"/>
      <c r="EQK40" s="42"/>
      <c r="EQL40" s="42"/>
      <c r="EQM40" s="42"/>
      <c r="EQN40" s="42"/>
      <c r="EQO40" s="42"/>
      <c r="EQP40" s="42"/>
      <c r="EQQ40" s="42"/>
      <c r="EQR40" s="42"/>
      <c r="EQS40" s="42"/>
      <c r="EQT40" s="42"/>
      <c r="EQU40" s="42"/>
      <c r="EQV40" s="42"/>
      <c r="EQW40" s="42"/>
      <c r="EQX40" s="42"/>
      <c r="EQY40" s="42"/>
      <c r="EQZ40" s="42"/>
      <c r="ERA40" s="42"/>
      <c r="ERB40" s="42"/>
      <c r="ERC40" s="42"/>
      <c r="ERD40" s="42"/>
      <c r="ERE40" s="42"/>
      <c r="ERF40" s="42"/>
      <c r="ERG40" s="42"/>
      <c r="ERH40" s="42"/>
      <c r="ERI40" s="42"/>
      <c r="ERJ40" s="42"/>
      <c r="ERK40" s="42"/>
      <c r="ERL40" s="42"/>
      <c r="ERM40" s="42"/>
      <c r="ERN40" s="42"/>
      <c r="ERO40" s="42"/>
      <c r="ERP40" s="42"/>
      <c r="ERQ40" s="42"/>
      <c r="ERR40" s="42"/>
      <c r="ERS40" s="42"/>
      <c r="ERT40" s="42"/>
      <c r="ERU40" s="42"/>
      <c r="ERV40" s="42"/>
      <c r="ERW40" s="42"/>
      <c r="ERX40" s="42"/>
      <c r="ERY40" s="42"/>
      <c r="ERZ40" s="42"/>
      <c r="ESA40" s="42"/>
      <c r="ESB40" s="42"/>
      <c r="ESC40" s="42"/>
      <c r="ESD40" s="42"/>
      <c r="ESE40" s="42"/>
      <c r="ESF40" s="42"/>
      <c r="ESG40" s="42"/>
      <c r="ESH40" s="42"/>
      <c r="ESI40" s="42"/>
      <c r="ESJ40" s="42"/>
      <c r="ESK40" s="42"/>
      <c r="ESL40" s="42"/>
      <c r="ESM40" s="42"/>
      <c r="ESN40" s="42"/>
      <c r="ESO40" s="42"/>
      <c r="ESP40" s="42"/>
      <c r="ESQ40" s="42"/>
      <c r="ESR40" s="42"/>
      <c r="ESS40" s="42"/>
      <c r="EST40" s="42"/>
      <c r="ESU40" s="42"/>
      <c r="ESV40" s="42"/>
      <c r="ESW40" s="42"/>
      <c r="ESX40" s="42"/>
      <c r="ESY40" s="42"/>
      <c r="ESZ40" s="42"/>
      <c r="ETA40" s="42"/>
      <c r="ETB40" s="42"/>
      <c r="ETC40" s="42"/>
      <c r="ETD40" s="42"/>
      <c r="ETE40" s="42"/>
      <c r="ETF40" s="42"/>
      <c r="ETG40" s="42"/>
      <c r="ETH40" s="42"/>
      <c r="ETI40" s="42"/>
      <c r="ETJ40" s="42"/>
      <c r="ETK40" s="42"/>
      <c r="ETL40" s="42"/>
      <c r="ETM40" s="42"/>
      <c r="ETN40" s="42"/>
      <c r="ETO40" s="42"/>
      <c r="ETP40" s="42"/>
      <c r="ETQ40" s="42"/>
      <c r="ETR40" s="42"/>
      <c r="ETS40" s="42"/>
      <c r="ETT40" s="42"/>
      <c r="ETU40" s="42"/>
      <c r="ETV40" s="42"/>
      <c r="ETW40" s="42"/>
      <c r="ETX40" s="42"/>
      <c r="ETY40" s="42"/>
      <c r="ETZ40" s="42"/>
      <c r="EUA40" s="42"/>
      <c r="EUB40" s="42"/>
      <c r="EUC40" s="42"/>
      <c r="EUD40" s="42"/>
      <c r="EUE40" s="42"/>
      <c r="EUF40" s="42"/>
      <c r="EUG40" s="42"/>
      <c r="EUH40" s="42"/>
      <c r="EUI40" s="42"/>
      <c r="EUJ40" s="42"/>
      <c r="EUK40" s="42"/>
      <c r="EUL40" s="42"/>
      <c r="EUM40" s="42"/>
      <c r="EUN40" s="42"/>
      <c r="EUO40" s="42"/>
      <c r="EUP40" s="42"/>
      <c r="EUQ40" s="42"/>
      <c r="EUR40" s="42"/>
      <c r="EUS40" s="42"/>
      <c r="EUT40" s="42"/>
      <c r="EUU40" s="42"/>
      <c r="EUV40" s="42"/>
      <c r="EUW40" s="42"/>
      <c r="EUX40" s="42"/>
      <c r="EUY40" s="42"/>
      <c r="EUZ40" s="42"/>
      <c r="EVA40" s="42"/>
      <c r="EVB40" s="42"/>
      <c r="EVC40" s="42"/>
      <c r="EVD40" s="42"/>
      <c r="EVE40" s="42"/>
      <c r="EVF40" s="42"/>
      <c r="EVG40" s="42"/>
      <c r="EVH40" s="42"/>
      <c r="EVI40" s="42"/>
      <c r="EVJ40" s="42"/>
      <c r="EVK40" s="42"/>
      <c r="EVL40" s="42"/>
      <c r="EVM40" s="42"/>
      <c r="EVN40" s="42"/>
      <c r="EVO40" s="42"/>
      <c r="EVP40" s="42"/>
      <c r="EVQ40" s="42"/>
      <c r="EVR40" s="42"/>
      <c r="EVS40" s="42"/>
      <c r="EVT40" s="42"/>
      <c r="EVU40" s="42"/>
      <c r="EVV40" s="42"/>
      <c r="EVW40" s="42"/>
      <c r="EVX40" s="42"/>
      <c r="EVY40" s="42"/>
      <c r="EVZ40" s="42"/>
      <c r="EWA40" s="42"/>
      <c r="EWB40" s="42"/>
      <c r="EWC40" s="42"/>
      <c r="EWD40" s="42"/>
      <c r="EWE40" s="42"/>
      <c r="EWF40" s="42"/>
      <c r="EWG40" s="42"/>
      <c r="EWH40" s="42"/>
      <c r="EWI40" s="42"/>
      <c r="EWJ40" s="42"/>
      <c r="EWK40" s="42"/>
      <c r="EWL40" s="42"/>
      <c r="EWM40" s="42"/>
      <c r="EWN40" s="42"/>
      <c r="EWO40" s="42"/>
      <c r="EWP40" s="42"/>
      <c r="EWQ40" s="42"/>
      <c r="EWR40" s="42"/>
      <c r="EWS40" s="42"/>
      <c r="EWT40" s="42"/>
      <c r="EWU40" s="42"/>
      <c r="EWV40" s="42"/>
      <c r="EWW40" s="42"/>
      <c r="EWX40" s="42"/>
      <c r="EWY40" s="42"/>
      <c r="EWZ40" s="42"/>
      <c r="EXA40" s="42"/>
      <c r="EXB40" s="42"/>
      <c r="EXC40" s="42"/>
      <c r="EXD40" s="42"/>
      <c r="EXE40" s="42"/>
      <c r="EXF40" s="42"/>
      <c r="EXG40" s="42"/>
      <c r="EXH40" s="42"/>
      <c r="EXI40" s="42"/>
      <c r="EXJ40" s="42"/>
      <c r="EXK40" s="42"/>
      <c r="EXL40" s="42"/>
      <c r="EXM40" s="42"/>
      <c r="EXN40" s="42"/>
      <c r="EXO40" s="42"/>
      <c r="EXP40" s="42"/>
      <c r="EXQ40" s="42"/>
      <c r="EXR40" s="42"/>
      <c r="EXS40" s="42"/>
      <c r="EXT40" s="42"/>
      <c r="EXU40" s="42"/>
      <c r="EXV40" s="42"/>
      <c r="EXW40" s="42"/>
      <c r="EXX40" s="42"/>
      <c r="EXY40" s="42"/>
      <c r="EXZ40" s="42"/>
      <c r="EYA40" s="42"/>
      <c r="EYB40" s="42"/>
      <c r="EYC40" s="42"/>
      <c r="EYD40" s="42"/>
      <c r="EYE40" s="42"/>
      <c r="EYF40" s="42"/>
      <c r="EYG40" s="42"/>
      <c r="EYH40" s="42"/>
      <c r="EYI40" s="42"/>
      <c r="EYJ40" s="42"/>
      <c r="EYK40" s="42"/>
      <c r="EYL40" s="42"/>
      <c r="EYM40" s="42"/>
      <c r="EYN40" s="42"/>
      <c r="EYO40" s="42"/>
      <c r="EYP40" s="42"/>
      <c r="EYQ40" s="42"/>
      <c r="EYR40" s="42"/>
      <c r="EYS40" s="42"/>
      <c r="EYT40" s="42"/>
      <c r="EYU40" s="42"/>
      <c r="EYV40" s="42"/>
      <c r="EYW40" s="42"/>
      <c r="EYX40" s="42"/>
      <c r="EYY40" s="42"/>
      <c r="EYZ40" s="42"/>
      <c r="EZA40" s="42"/>
      <c r="EZB40" s="42"/>
      <c r="EZC40" s="42"/>
      <c r="EZD40" s="42"/>
      <c r="EZE40" s="42"/>
      <c r="EZF40" s="42"/>
      <c r="EZG40" s="42"/>
      <c r="EZH40" s="42"/>
      <c r="EZI40" s="42"/>
      <c r="EZJ40" s="42"/>
      <c r="EZK40" s="42"/>
      <c r="EZL40" s="42"/>
      <c r="EZM40" s="42"/>
      <c r="EZN40" s="42"/>
      <c r="EZO40" s="42"/>
      <c r="EZP40" s="42"/>
      <c r="EZQ40" s="42"/>
      <c r="EZR40" s="42"/>
      <c r="EZS40" s="42"/>
      <c r="EZT40" s="42"/>
      <c r="EZU40" s="42"/>
      <c r="EZV40" s="42"/>
      <c r="EZW40" s="42"/>
      <c r="EZX40" s="42"/>
      <c r="EZY40" s="42"/>
      <c r="EZZ40" s="42"/>
      <c r="FAA40" s="42"/>
      <c r="FAB40" s="42"/>
      <c r="FAC40" s="42"/>
      <c r="FAD40" s="42"/>
      <c r="FAE40" s="42"/>
      <c r="FAF40" s="42"/>
      <c r="FAG40" s="42"/>
      <c r="FAH40" s="42"/>
      <c r="FAI40" s="42"/>
      <c r="FAJ40" s="42"/>
      <c r="FAK40" s="42"/>
      <c r="FAL40" s="42"/>
      <c r="FAM40" s="42"/>
      <c r="FAN40" s="42"/>
      <c r="FAO40" s="42"/>
      <c r="FAP40" s="42"/>
      <c r="FAQ40" s="42"/>
      <c r="FAR40" s="42"/>
      <c r="FAS40" s="42"/>
      <c r="FAT40" s="42"/>
      <c r="FAU40" s="42"/>
      <c r="FAV40" s="42"/>
      <c r="FAW40" s="42"/>
      <c r="FAX40" s="42"/>
      <c r="FAY40" s="42"/>
      <c r="FAZ40" s="42"/>
      <c r="FBA40" s="42"/>
      <c r="FBB40" s="42"/>
      <c r="FBC40" s="42"/>
      <c r="FBD40" s="42"/>
      <c r="FBE40" s="42"/>
      <c r="FBF40" s="42"/>
      <c r="FBG40" s="42"/>
      <c r="FBH40" s="42"/>
      <c r="FBI40" s="42"/>
      <c r="FBJ40" s="42"/>
      <c r="FBK40" s="42"/>
      <c r="FBL40" s="42"/>
      <c r="FBM40" s="42"/>
      <c r="FBN40" s="42"/>
      <c r="FBO40" s="42"/>
      <c r="FBP40" s="42"/>
      <c r="FBQ40" s="42"/>
      <c r="FBR40" s="42"/>
      <c r="FBS40" s="42"/>
      <c r="FBT40" s="42"/>
      <c r="FBU40" s="42"/>
      <c r="FBV40" s="42"/>
      <c r="FBW40" s="42"/>
      <c r="FBX40" s="42"/>
      <c r="FBY40" s="42"/>
      <c r="FBZ40" s="42"/>
      <c r="FCA40" s="42"/>
      <c r="FCB40" s="42"/>
      <c r="FCC40" s="42"/>
      <c r="FCD40" s="42"/>
      <c r="FCE40" s="42"/>
      <c r="FCF40" s="42"/>
      <c r="FCG40" s="42"/>
      <c r="FCH40" s="42"/>
      <c r="FCI40" s="42"/>
      <c r="FCJ40" s="42"/>
      <c r="FCK40" s="42"/>
      <c r="FCL40" s="42"/>
      <c r="FCM40" s="42"/>
      <c r="FCN40" s="42"/>
      <c r="FCO40" s="42"/>
      <c r="FCP40" s="42"/>
      <c r="FCQ40" s="42"/>
      <c r="FCR40" s="42"/>
      <c r="FCS40" s="42"/>
      <c r="FCT40" s="42"/>
      <c r="FCU40" s="42"/>
      <c r="FCV40" s="42"/>
      <c r="FCW40" s="42"/>
      <c r="FCX40" s="42"/>
      <c r="FCY40" s="42"/>
      <c r="FCZ40" s="42"/>
      <c r="FDA40" s="42"/>
      <c r="FDB40" s="42"/>
      <c r="FDC40" s="42"/>
      <c r="FDD40" s="42"/>
      <c r="FDE40" s="42"/>
      <c r="FDF40" s="42"/>
      <c r="FDG40" s="42"/>
      <c r="FDH40" s="42"/>
      <c r="FDI40" s="42"/>
      <c r="FDJ40" s="42"/>
      <c r="FDK40" s="42"/>
      <c r="FDL40" s="42"/>
      <c r="FDM40" s="42"/>
      <c r="FDN40" s="42"/>
      <c r="FDO40" s="42"/>
      <c r="FDP40" s="42"/>
      <c r="FDQ40" s="42"/>
      <c r="FDR40" s="42"/>
      <c r="FDS40" s="42"/>
      <c r="FDT40" s="42"/>
      <c r="FDU40" s="42"/>
      <c r="FDV40" s="42"/>
      <c r="FDW40" s="42"/>
      <c r="FDX40" s="42"/>
      <c r="FDY40" s="42"/>
      <c r="FDZ40" s="42"/>
      <c r="FEA40" s="42"/>
      <c r="FEB40" s="42"/>
      <c r="FEC40" s="42"/>
      <c r="FED40" s="42"/>
      <c r="FEE40" s="42"/>
      <c r="FEF40" s="42"/>
      <c r="FEG40" s="42"/>
      <c r="FEH40" s="42"/>
      <c r="FEI40" s="42"/>
      <c r="FEJ40" s="42"/>
      <c r="FEK40" s="42"/>
      <c r="FEL40" s="42"/>
      <c r="FEM40" s="42"/>
      <c r="FEN40" s="42"/>
      <c r="FEO40" s="42"/>
      <c r="FEP40" s="42"/>
      <c r="FEQ40" s="42"/>
      <c r="FER40" s="42"/>
      <c r="FES40" s="42"/>
      <c r="FET40" s="42"/>
      <c r="FEU40" s="42"/>
      <c r="FEV40" s="42"/>
      <c r="FEW40" s="42"/>
      <c r="FEX40" s="42"/>
      <c r="FEY40" s="42"/>
      <c r="FEZ40" s="42"/>
      <c r="FFA40" s="42"/>
      <c r="FFB40" s="42"/>
      <c r="FFC40" s="42"/>
      <c r="FFD40" s="42"/>
      <c r="FFE40" s="42"/>
      <c r="FFF40" s="42"/>
      <c r="FFG40" s="42"/>
      <c r="FFH40" s="42"/>
      <c r="FFI40" s="42"/>
      <c r="FFJ40" s="42"/>
      <c r="FFK40" s="42"/>
      <c r="FFL40" s="42"/>
      <c r="FFM40" s="42"/>
      <c r="FFN40" s="42"/>
      <c r="FFO40" s="42"/>
      <c r="FFP40" s="42"/>
      <c r="FFQ40" s="42"/>
      <c r="FFR40" s="42"/>
      <c r="FFS40" s="42"/>
      <c r="FFT40" s="42"/>
      <c r="FFU40" s="42"/>
      <c r="FFV40" s="42"/>
      <c r="FFW40" s="42"/>
      <c r="FFX40" s="42"/>
      <c r="FFY40" s="42"/>
      <c r="FFZ40" s="42"/>
      <c r="FGA40" s="42"/>
      <c r="FGB40" s="42"/>
      <c r="FGC40" s="42"/>
      <c r="FGD40" s="42"/>
      <c r="FGE40" s="42"/>
      <c r="FGF40" s="42"/>
      <c r="FGG40" s="42"/>
      <c r="FGH40" s="42"/>
      <c r="FGI40" s="42"/>
      <c r="FGJ40" s="42"/>
      <c r="FGK40" s="42"/>
      <c r="FGL40" s="42"/>
      <c r="FGM40" s="42"/>
      <c r="FGN40" s="42"/>
      <c r="FGO40" s="42"/>
      <c r="FGP40" s="42"/>
      <c r="FGQ40" s="42"/>
      <c r="FGR40" s="42"/>
      <c r="FGS40" s="42"/>
      <c r="FGT40" s="42"/>
      <c r="FGU40" s="42"/>
      <c r="FGV40" s="42"/>
      <c r="FGW40" s="42"/>
      <c r="FGX40" s="42"/>
      <c r="FGY40" s="42"/>
      <c r="FGZ40" s="42"/>
      <c r="FHA40" s="42"/>
      <c r="FHB40" s="42"/>
      <c r="FHC40" s="42"/>
      <c r="FHD40" s="42"/>
      <c r="FHE40" s="42"/>
      <c r="FHF40" s="42"/>
      <c r="FHG40" s="42"/>
      <c r="FHH40" s="42"/>
      <c r="FHI40" s="42"/>
      <c r="FHJ40" s="42"/>
      <c r="FHK40" s="42"/>
      <c r="FHL40" s="42"/>
      <c r="FHM40" s="42"/>
      <c r="FHN40" s="42"/>
      <c r="FHO40" s="42"/>
      <c r="FHP40" s="42"/>
      <c r="FHQ40" s="42"/>
      <c r="FHR40" s="42"/>
      <c r="FHS40" s="42"/>
      <c r="FHT40" s="42"/>
      <c r="FHU40" s="42"/>
      <c r="FHV40" s="42"/>
      <c r="FHW40" s="42"/>
      <c r="FHX40" s="42"/>
      <c r="FHY40" s="42"/>
      <c r="FHZ40" s="42"/>
      <c r="FIA40" s="42"/>
      <c r="FIB40" s="42"/>
      <c r="FIC40" s="42"/>
      <c r="FID40" s="42"/>
      <c r="FIE40" s="42"/>
      <c r="FIF40" s="42"/>
      <c r="FIG40" s="42"/>
      <c r="FIH40" s="42"/>
      <c r="FII40" s="42"/>
      <c r="FIJ40" s="42"/>
      <c r="FIK40" s="42"/>
      <c r="FIL40" s="42"/>
      <c r="FIM40" s="42"/>
      <c r="FIN40" s="42"/>
      <c r="FIO40" s="42"/>
      <c r="FIP40" s="42"/>
      <c r="FIQ40" s="42"/>
      <c r="FIR40" s="42"/>
      <c r="FIS40" s="42"/>
      <c r="FIT40" s="42"/>
      <c r="FIU40" s="42"/>
      <c r="FIV40" s="42"/>
      <c r="FIW40" s="42"/>
      <c r="FIX40" s="42"/>
      <c r="FIY40" s="42"/>
      <c r="FIZ40" s="42"/>
      <c r="FJA40" s="42"/>
      <c r="FJB40" s="42"/>
      <c r="FJC40" s="42"/>
      <c r="FJD40" s="42"/>
      <c r="FJE40" s="42"/>
      <c r="FJF40" s="42"/>
      <c r="FJG40" s="42"/>
      <c r="FJH40" s="42"/>
      <c r="FJI40" s="42"/>
      <c r="FJJ40" s="42"/>
      <c r="FJK40" s="42"/>
      <c r="FJL40" s="42"/>
      <c r="FJM40" s="42"/>
      <c r="FJN40" s="42"/>
      <c r="FJO40" s="42"/>
      <c r="FJP40" s="42"/>
      <c r="FJQ40" s="42"/>
      <c r="FJR40" s="42"/>
      <c r="FJS40" s="42"/>
      <c r="FJT40" s="42"/>
      <c r="FJU40" s="42"/>
      <c r="FJV40" s="42"/>
      <c r="FJW40" s="42"/>
      <c r="FJX40" s="42"/>
      <c r="FJY40" s="42"/>
      <c r="FJZ40" s="42"/>
      <c r="FKA40" s="42"/>
      <c r="FKB40" s="42"/>
      <c r="FKC40" s="42"/>
      <c r="FKD40" s="42"/>
      <c r="FKE40" s="42"/>
      <c r="FKF40" s="42"/>
      <c r="FKG40" s="42"/>
      <c r="FKH40" s="42"/>
      <c r="FKI40" s="42"/>
      <c r="FKJ40" s="42"/>
      <c r="FKK40" s="42"/>
      <c r="FKL40" s="42"/>
      <c r="FKM40" s="42"/>
      <c r="FKN40" s="42"/>
      <c r="FKO40" s="42"/>
      <c r="FKP40" s="42"/>
      <c r="FKQ40" s="42"/>
      <c r="FKR40" s="42"/>
      <c r="FKS40" s="42"/>
      <c r="FKT40" s="42"/>
      <c r="FKU40" s="42"/>
      <c r="FKV40" s="42"/>
      <c r="FKW40" s="42"/>
      <c r="FKX40" s="42"/>
      <c r="FKY40" s="42"/>
      <c r="FKZ40" s="42"/>
      <c r="FLA40" s="42"/>
      <c r="FLB40" s="42"/>
      <c r="FLC40" s="42"/>
      <c r="FLD40" s="42"/>
      <c r="FLE40" s="42"/>
      <c r="FLF40" s="42"/>
      <c r="FLG40" s="42"/>
      <c r="FLH40" s="42"/>
      <c r="FLI40" s="42"/>
      <c r="FLJ40" s="42"/>
      <c r="FLK40" s="42"/>
      <c r="FLL40" s="42"/>
      <c r="FLM40" s="42"/>
      <c r="FLN40" s="42"/>
      <c r="FLO40" s="42"/>
      <c r="FLP40" s="42"/>
      <c r="FLQ40" s="42"/>
      <c r="FLR40" s="42"/>
      <c r="FLS40" s="42"/>
      <c r="FLT40" s="42"/>
      <c r="FLU40" s="42"/>
      <c r="FLV40" s="42"/>
      <c r="FLW40" s="42"/>
      <c r="FLX40" s="42"/>
      <c r="FLY40" s="42"/>
      <c r="FLZ40" s="42"/>
      <c r="FMA40" s="42"/>
      <c r="FMB40" s="42"/>
      <c r="FMC40" s="42"/>
      <c r="FMD40" s="42"/>
      <c r="FME40" s="42"/>
      <c r="FMF40" s="42"/>
      <c r="FMG40" s="42"/>
      <c r="FMH40" s="42"/>
      <c r="FMI40" s="42"/>
      <c r="FMJ40" s="42"/>
      <c r="FMK40" s="42"/>
      <c r="FML40" s="42"/>
      <c r="FMM40" s="42"/>
      <c r="FMN40" s="42"/>
      <c r="FMO40" s="42"/>
      <c r="FMP40" s="42"/>
      <c r="FMQ40" s="42"/>
      <c r="FMR40" s="42"/>
      <c r="FMS40" s="42"/>
      <c r="FMT40" s="42"/>
      <c r="FMU40" s="42"/>
      <c r="FMV40" s="42"/>
      <c r="FMW40" s="42"/>
      <c r="FMX40" s="42"/>
      <c r="FMY40" s="42"/>
      <c r="FMZ40" s="42"/>
      <c r="FNA40" s="42"/>
      <c r="FNB40" s="42"/>
      <c r="FNC40" s="42"/>
      <c r="FND40" s="42"/>
      <c r="FNE40" s="42"/>
      <c r="FNF40" s="42"/>
      <c r="FNG40" s="42"/>
      <c r="FNH40" s="42"/>
      <c r="FNI40" s="42"/>
      <c r="FNJ40" s="42"/>
      <c r="FNK40" s="42"/>
      <c r="FNL40" s="42"/>
      <c r="FNM40" s="42"/>
      <c r="FNN40" s="42"/>
      <c r="FNO40" s="42"/>
      <c r="FNP40" s="42"/>
      <c r="FNQ40" s="42"/>
      <c r="FNR40" s="42"/>
      <c r="FNS40" s="42"/>
      <c r="FNT40" s="42"/>
      <c r="FNU40" s="42"/>
      <c r="FNV40" s="42"/>
      <c r="FNW40" s="42"/>
      <c r="FNX40" s="42"/>
      <c r="FNY40" s="42"/>
      <c r="FNZ40" s="42"/>
      <c r="FOA40" s="42"/>
      <c r="FOB40" s="42"/>
      <c r="FOC40" s="42"/>
      <c r="FOD40" s="42"/>
      <c r="FOE40" s="42"/>
      <c r="FOF40" s="42"/>
      <c r="FOG40" s="42"/>
      <c r="FOH40" s="42"/>
      <c r="FOI40" s="42"/>
      <c r="FOJ40" s="42"/>
      <c r="FOK40" s="42"/>
      <c r="FOL40" s="42"/>
      <c r="FOM40" s="42"/>
      <c r="FON40" s="42"/>
      <c r="FOO40" s="42"/>
      <c r="FOP40" s="42"/>
      <c r="FOQ40" s="42"/>
      <c r="FOR40" s="42"/>
      <c r="FOS40" s="42"/>
      <c r="FOT40" s="42"/>
      <c r="FOU40" s="42"/>
      <c r="FOV40" s="42"/>
      <c r="FOW40" s="42"/>
      <c r="FOX40" s="42"/>
      <c r="FOY40" s="42"/>
      <c r="FOZ40" s="42"/>
      <c r="FPA40" s="42"/>
      <c r="FPB40" s="42"/>
      <c r="FPC40" s="42"/>
      <c r="FPD40" s="42"/>
      <c r="FPE40" s="42"/>
      <c r="FPF40" s="42"/>
      <c r="FPG40" s="42"/>
      <c r="FPH40" s="42"/>
      <c r="FPI40" s="42"/>
      <c r="FPJ40" s="42"/>
      <c r="FPK40" s="42"/>
      <c r="FPL40" s="42"/>
      <c r="FPM40" s="42"/>
      <c r="FPN40" s="42"/>
      <c r="FPO40" s="42"/>
      <c r="FPP40" s="42"/>
      <c r="FPQ40" s="42"/>
      <c r="FPR40" s="42"/>
      <c r="FPS40" s="42"/>
      <c r="FPT40" s="42"/>
      <c r="FPU40" s="42"/>
      <c r="FPV40" s="42"/>
      <c r="FPW40" s="42"/>
      <c r="FPX40" s="42"/>
      <c r="FPY40" s="42"/>
      <c r="FPZ40" s="42"/>
      <c r="FQA40" s="42"/>
      <c r="FQB40" s="42"/>
      <c r="FQC40" s="42"/>
      <c r="FQD40" s="42"/>
      <c r="FQE40" s="42"/>
      <c r="FQF40" s="42"/>
      <c r="FQG40" s="42"/>
      <c r="FQH40" s="42"/>
      <c r="FQI40" s="42"/>
      <c r="FQJ40" s="42"/>
      <c r="FQK40" s="42"/>
      <c r="FQL40" s="42"/>
      <c r="FQM40" s="42"/>
      <c r="FQN40" s="42"/>
      <c r="FQO40" s="42"/>
      <c r="FQP40" s="42"/>
      <c r="FQQ40" s="42"/>
      <c r="FQR40" s="42"/>
      <c r="FQS40" s="42"/>
      <c r="FQT40" s="42"/>
      <c r="FQU40" s="42"/>
      <c r="FQV40" s="42"/>
      <c r="FQW40" s="42"/>
      <c r="FQX40" s="42"/>
      <c r="FQY40" s="42"/>
      <c r="FQZ40" s="42"/>
      <c r="FRA40" s="42"/>
      <c r="FRB40" s="42"/>
      <c r="FRC40" s="42"/>
      <c r="FRD40" s="42"/>
      <c r="FRE40" s="42"/>
      <c r="FRF40" s="42"/>
      <c r="FRG40" s="42"/>
      <c r="FRH40" s="42"/>
      <c r="FRI40" s="42"/>
      <c r="FRJ40" s="42"/>
      <c r="FRK40" s="42"/>
      <c r="FRL40" s="42"/>
      <c r="FRM40" s="42"/>
      <c r="FRN40" s="42"/>
      <c r="FRO40" s="42"/>
      <c r="FRP40" s="42"/>
      <c r="FRQ40" s="42"/>
      <c r="FRR40" s="42"/>
      <c r="FRS40" s="42"/>
      <c r="FRT40" s="42"/>
      <c r="FRU40" s="42"/>
      <c r="FRV40" s="42"/>
      <c r="FRW40" s="42"/>
      <c r="FRX40" s="42"/>
      <c r="FRY40" s="42"/>
      <c r="FRZ40" s="42"/>
      <c r="FSA40" s="42"/>
      <c r="FSB40" s="42"/>
      <c r="FSC40" s="42"/>
      <c r="FSD40" s="42"/>
      <c r="FSE40" s="42"/>
      <c r="FSF40" s="42"/>
      <c r="FSG40" s="42"/>
      <c r="FSH40" s="42"/>
      <c r="FSI40" s="42"/>
      <c r="FSJ40" s="42"/>
      <c r="FSK40" s="42"/>
      <c r="FSL40" s="42"/>
      <c r="FSM40" s="42"/>
      <c r="FSN40" s="42"/>
      <c r="FSO40" s="42"/>
      <c r="FSP40" s="42"/>
      <c r="FSQ40" s="42"/>
      <c r="FSR40" s="42"/>
      <c r="FSS40" s="42"/>
      <c r="FST40" s="42"/>
      <c r="FSU40" s="42"/>
      <c r="FSV40" s="42"/>
      <c r="FSW40" s="42"/>
      <c r="FSX40" s="42"/>
      <c r="FSY40" s="42"/>
      <c r="FSZ40" s="42"/>
      <c r="FTA40" s="42"/>
      <c r="FTB40" s="42"/>
      <c r="FTC40" s="42"/>
      <c r="FTD40" s="42"/>
      <c r="FTE40" s="42"/>
      <c r="FTF40" s="42"/>
      <c r="FTG40" s="42"/>
      <c r="FTH40" s="42"/>
      <c r="FTI40" s="42"/>
      <c r="FTJ40" s="42"/>
      <c r="FTK40" s="42"/>
      <c r="FTL40" s="42"/>
      <c r="FTM40" s="42"/>
      <c r="FTN40" s="42"/>
      <c r="FTO40" s="42"/>
      <c r="FTP40" s="42"/>
      <c r="FTQ40" s="42"/>
      <c r="FTR40" s="42"/>
      <c r="FTS40" s="42"/>
      <c r="FTT40" s="42"/>
      <c r="FTU40" s="42"/>
      <c r="FTV40" s="42"/>
      <c r="FTW40" s="42"/>
      <c r="FTX40" s="42"/>
      <c r="FTY40" s="42"/>
      <c r="FTZ40" s="42"/>
      <c r="FUA40" s="42"/>
      <c r="FUB40" s="42"/>
      <c r="FUC40" s="42"/>
      <c r="FUD40" s="42"/>
      <c r="FUE40" s="42"/>
      <c r="FUF40" s="42"/>
      <c r="FUG40" s="42"/>
      <c r="FUH40" s="42"/>
      <c r="FUI40" s="42"/>
      <c r="FUJ40" s="42"/>
      <c r="FUK40" s="42"/>
      <c r="FUL40" s="42"/>
      <c r="FUM40" s="42"/>
      <c r="FUN40" s="42"/>
      <c r="FUO40" s="42"/>
      <c r="FUP40" s="42"/>
      <c r="FUQ40" s="42"/>
      <c r="FUR40" s="42"/>
      <c r="FUS40" s="42"/>
      <c r="FUT40" s="42"/>
      <c r="FUU40" s="42"/>
      <c r="FUV40" s="42"/>
      <c r="FUW40" s="42"/>
      <c r="FUX40" s="42"/>
      <c r="FUY40" s="42"/>
      <c r="FUZ40" s="42"/>
      <c r="FVA40" s="42"/>
      <c r="FVB40" s="42"/>
      <c r="FVC40" s="42"/>
      <c r="FVD40" s="42"/>
      <c r="FVE40" s="42"/>
      <c r="FVF40" s="42"/>
      <c r="FVG40" s="42"/>
      <c r="FVH40" s="42"/>
      <c r="FVI40" s="42"/>
      <c r="FVJ40" s="42"/>
      <c r="FVK40" s="42"/>
      <c r="FVL40" s="42"/>
      <c r="FVM40" s="42"/>
      <c r="FVN40" s="42"/>
      <c r="FVO40" s="42"/>
      <c r="FVP40" s="42"/>
      <c r="FVQ40" s="42"/>
      <c r="FVR40" s="42"/>
      <c r="FVS40" s="42"/>
      <c r="FVT40" s="42"/>
      <c r="FVU40" s="42"/>
      <c r="FVV40" s="42"/>
      <c r="FVW40" s="42"/>
      <c r="FVX40" s="42"/>
      <c r="FVY40" s="42"/>
      <c r="FVZ40" s="42"/>
      <c r="FWA40" s="42"/>
      <c r="FWB40" s="42"/>
      <c r="FWC40" s="42"/>
      <c r="FWD40" s="42"/>
      <c r="FWE40" s="42"/>
      <c r="FWF40" s="42"/>
      <c r="FWG40" s="42"/>
      <c r="FWH40" s="42"/>
      <c r="FWI40" s="42"/>
      <c r="FWJ40" s="42"/>
      <c r="FWK40" s="42"/>
      <c r="FWL40" s="42"/>
      <c r="FWM40" s="42"/>
      <c r="FWN40" s="42"/>
      <c r="FWO40" s="42"/>
      <c r="FWP40" s="42"/>
      <c r="FWQ40" s="42"/>
      <c r="FWR40" s="42"/>
      <c r="FWS40" s="42"/>
      <c r="FWT40" s="42"/>
      <c r="FWU40" s="42"/>
      <c r="FWV40" s="42"/>
      <c r="FWW40" s="42"/>
      <c r="FWX40" s="42"/>
      <c r="FWY40" s="42"/>
      <c r="FWZ40" s="42"/>
      <c r="FXA40" s="42"/>
      <c r="FXB40" s="42"/>
      <c r="FXC40" s="42"/>
      <c r="FXD40" s="42"/>
      <c r="FXE40" s="42"/>
      <c r="FXF40" s="42"/>
      <c r="FXG40" s="42"/>
      <c r="FXH40" s="42"/>
      <c r="FXI40" s="42"/>
      <c r="FXJ40" s="42"/>
      <c r="FXK40" s="42"/>
      <c r="FXL40" s="42"/>
      <c r="FXM40" s="42"/>
      <c r="FXN40" s="42"/>
      <c r="FXO40" s="42"/>
      <c r="FXP40" s="42"/>
      <c r="FXQ40" s="42"/>
      <c r="FXR40" s="42"/>
      <c r="FXS40" s="42"/>
      <c r="FXT40" s="42"/>
      <c r="FXU40" s="42"/>
      <c r="FXV40" s="42"/>
      <c r="FXW40" s="42"/>
      <c r="FXX40" s="42"/>
      <c r="FXY40" s="42"/>
      <c r="FXZ40" s="42"/>
      <c r="FYA40" s="42"/>
      <c r="FYB40" s="42"/>
      <c r="FYC40" s="42"/>
      <c r="FYD40" s="42"/>
      <c r="FYE40" s="42"/>
      <c r="FYF40" s="42"/>
      <c r="FYG40" s="42"/>
      <c r="FYH40" s="42"/>
      <c r="FYI40" s="42"/>
      <c r="FYJ40" s="42"/>
      <c r="FYK40" s="42"/>
      <c r="FYL40" s="42"/>
      <c r="FYM40" s="42"/>
      <c r="FYN40" s="42"/>
      <c r="FYO40" s="42"/>
      <c r="FYP40" s="42"/>
      <c r="FYQ40" s="42"/>
      <c r="FYR40" s="42"/>
      <c r="FYS40" s="42"/>
      <c r="FYT40" s="42"/>
      <c r="FYU40" s="42"/>
      <c r="FYV40" s="42"/>
      <c r="FYW40" s="42"/>
      <c r="FYX40" s="42"/>
      <c r="FYY40" s="42"/>
      <c r="FYZ40" s="42"/>
      <c r="FZA40" s="42"/>
      <c r="FZB40" s="42"/>
      <c r="FZC40" s="42"/>
      <c r="FZD40" s="42"/>
      <c r="FZE40" s="42"/>
      <c r="FZF40" s="42"/>
      <c r="FZG40" s="42"/>
      <c r="FZH40" s="42"/>
      <c r="FZI40" s="42"/>
      <c r="FZJ40" s="42"/>
      <c r="FZK40" s="42"/>
      <c r="FZL40" s="42"/>
      <c r="FZM40" s="42"/>
      <c r="FZN40" s="42"/>
      <c r="FZO40" s="42"/>
      <c r="FZP40" s="42"/>
      <c r="FZQ40" s="42"/>
      <c r="FZR40" s="42"/>
      <c r="FZS40" s="42"/>
      <c r="FZT40" s="42"/>
      <c r="FZU40" s="42"/>
      <c r="FZV40" s="42"/>
      <c r="FZW40" s="42"/>
      <c r="FZX40" s="42"/>
      <c r="FZY40" s="42"/>
      <c r="FZZ40" s="42"/>
      <c r="GAA40" s="42"/>
      <c r="GAB40" s="42"/>
      <c r="GAC40" s="42"/>
      <c r="GAD40" s="42"/>
      <c r="GAE40" s="42"/>
      <c r="GAF40" s="42"/>
      <c r="GAG40" s="42"/>
      <c r="GAH40" s="42"/>
      <c r="GAI40" s="42"/>
      <c r="GAJ40" s="42"/>
      <c r="GAK40" s="42"/>
      <c r="GAL40" s="42"/>
      <c r="GAM40" s="42"/>
      <c r="GAN40" s="42"/>
      <c r="GAO40" s="42"/>
      <c r="GAP40" s="42"/>
      <c r="GAQ40" s="42"/>
      <c r="GAR40" s="42"/>
      <c r="GAS40" s="42"/>
      <c r="GAT40" s="42"/>
      <c r="GAU40" s="42"/>
      <c r="GAV40" s="42"/>
      <c r="GAW40" s="42"/>
      <c r="GAX40" s="42"/>
      <c r="GAY40" s="42"/>
      <c r="GAZ40" s="42"/>
      <c r="GBA40" s="42"/>
      <c r="GBB40" s="42"/>
      <c r="GBC40" s="42"/>
      <c r="GBD40" s="42"/>
      <c r="GBE40" s="42"/>
      <c r="GBF40" s="42"/>
      <c r="GBG40" s="42"/>
      <c r="GBH40" s="42"/>
      <c r="GBI40" s="42"/>
      <c r="GBJ40" s="42"/>
      <c r="GBK40" s="42"/>
      <c r="GBL40" s="42"/>
      <c r="GBM40" s="42"/>
      <c r="GBN40" s="42"/>
      <c r="GBO40" s="42"/>
      <c r="GBP40" s="42"/>
      <c r="GBQ40" s="42"/>
      <c r="GBR40" s="42"/>
      <c r="GBS40" s="42"/>
      <c r="GBT40" s="42"/>
      <c r="GBU40" s="42"/>
      <c r="GBV40" s="42"/>
      <c r="GBW40" s="42"/>
      <c r="GBX40" s="42"/>
      <c r="GBY40" s="42"/>
      <c r="GBZ40" s="42"/>
      <c r="GCA40" s="42"/>
      <c r="GCB40" s="42"/>
      <c r="GCC40" s="42"/>
      <c r="GCD40" s="42"/>
      <c r="GCE40" s="42"/>
      <c r="GCF40" s="42"/>
      <c r="GCG40" s="42"/>
      <c r="GCH40" s="42"/>
      <c r="GCI40" s="42"/>
      <c r="GCJ40" s="42"/>
      <c r="GCK40" s="42"/>
      <c r="GCL40" s="42"/>
      <c r="GCM40" s="42"/>
      <c r="GCN40" s="42"/>
      <c r="GCO40" s="42"/>
      <c r="GCP40" s="42"/>
      <c r="GCQ40" s="42"/>
      <c r="GCR40" s="42"/>
      <c r="GCS40" s="42"/>
      <c r="GCT40" s="42"/>
      <c r="GCU40" s="42"/>
      <c r="GCV40" s="42"/>
      <c r="GCW40" s="42"/>
      <c r="GCX40" s="42"/>
      <c r="GCY40" s="42"/>
      <c r="GCZ40" s="42"/>
      <c r="GDA40" s="42"/>
      <c r="GDB40" s="42"/>
      <c r="GDC40" s="42"/>
      <c r="GDD40" s="42"/>
      <c r="GDE40" s="42"/>
      <c r="GDF40" s="42"/>
      <c r="GDG40" s="42"/>
      <c r="GDH40" s="42"/>
      <c r="GDI40" s="42"/>
      <c r="GDJ40" s="42"/>
      <c r="GDK40" s="42"/>
      <c r="GDL40" s="42"/>
      <c r="GDM40" s="42"/>
      <c r="GDN40" s="42"/>
      <c r="GDO40" s="42"/>
      <c r="GDP40" s="42"/>
      <c r="GDQ40" s="42"/>
      <c r="GDR40" s="42"/>
      <c r="GDS40" s="42"/>
      <c r="GDT40" s="42"/>
      <c r="GDU40" s="42"/>
      <c r="GDV40" s="42"/>
      <c r="GDW40" s="42"/>
      <c r="GDX40" s="42"/>
      <c r="GDY40" s="42"/>
      <c r="GDZ40" s="42"/>
      <c r="GEA40" s="42"/>
      <c r="GEB40" s="42"/>
      <c r="GEC40" s="42"/>
      <c r="GED40" s="42"/>
      <c r="GEE40" s="42"/>
      <c r="GEF40" s="42"/>
      <c r="GEG40" s="42"/>
      <c r="GEH40" s="42"/>
      <c r="GEI40" s="42"/>
      <c r="GEJ40" s="42"/>
      <c r="GEK40" s="42"/>
      <c r="GEL40" s="42"/>
      <c r="GEM40" s="42"/>
      <c r="GEN40" s="42"/>
      <c r="GEO40" s="42"/>
      <c r="GEP40" s="42"/>
      <c r="GEQ40" s="42"/>
      <c r="GER40" s="42"/>
      <c r="GES40" s="42"/>
      <c r="GET40" s="42"/>
      <c r="GEU40" s="42"/>
      <c r="GEV40" s="42"/>
      <c r="GEW40" s="42"/>
      <c r="GEX40" s="42"/>
      <c r="GEY40" s="42"/>
      <c r="GEZ40" s="42"/>
      <c r="GFA40" s="42"/>
      <c r="GFB40" s="42"/>
      <c r="GFC40" s="42"/>
      <c r="GFD40" s="42"/>
      <c r="GFE40" s="42"/>
      <c r="GFF40" s="42"/>
      <c r="GFG40" s="42"/>
      <c r="GFH40" s="42"/>
      <c r="GFI40" s="42"/>
      <c r="GFJ40" s="42"/>
      <c r="GFK40" s="42"/>
      <c r="GFL40" s="42"/>
      <c r="GFM40" s="42"/>
      <c r="GFN40" s="42"/>
      <c r="GFO40" s="42"/>
      <c r="GFP40" s="42"/>
      <c r="GFQ40" s="42"/>
      <c r="GFR40" s="42"/>
      <c r="GFS40" s="42"/>
      <c r="GFT40" s="42"/>
      <c r="GFU40" s="42"/>
      <c r="GFV40" s="42"/>
      <c r="GFW40" s="42"/>
      <c r="GFX40" s="42"/>
      <c r="GFY40" s="42"/>
      <c r="GFZ40" s="42"/>
      <c r="GGA40" s="42"/>
      <c r="GGB40" s="42"/>
      <c r="GGC40" s="42"/>
      <c r="GGD40" s="42"/>
      <c r="GGE40" s="42"/>
      <c r="GGF40" s="42"/>
      <c r="GGG40" s="42"/>
      <c r="GGH40" s="42"/>
      <c r="GGI40" s="42"/>
      <c r="GGJ40" s="42"/>
      <c r="GGK40" s="42"/>
      <c r="GGL40" s="42"/>
      <c r="GGM40" s="42"/>
      <c r="GGN40" s="42"/>
      <c r="GGO40" s="42"/>
      <c r="GGP40" s="42"/>
      <c r="GGQ40" s="42"/>
      <c r="GGR40" s="42"/>
      <c r="GGS40" s="42"/>
      <c r="GGT40" s="42"/>
      <c r="GGU40" s="42"/>
      <c r="GGV40" s="42"/>
      <c r="GGW40" s="42"/>
      <c r="GGX40" s="42"/>
      <c r="GGY40" s="42"/>
      <c r="GGZ40" s="42"/>
      <c r="GHA40" s="42"/>
      <c r="GHB40" s="42"/>
      <c r="GHC40" s="42"/>
      <c r="GHD40" s="42"/>
      <c r="GHE40" s="42"/>
      <c r="GHF40" s="42"/>
      <c r="GHG40" s="42"/>
      <c r="GHH40" s="42"/>
      <c r="GHI40" s="42"/>
      <c r="GHJ40" s="42"/>
      <c r="GHK40" s="42"/>
      <c r="GHL40" s="42"/>
      <c r="GHM40" s="42"/>
      <c r="GHN40" s="42"/>
      <c r="GHO40" s="42"/>
      <c r="GHP40" s="42"/>
      <c r="GHQ40" s="42"/>
      <c r="GHR40" s="42"/>
      <c r="GHS40" s="42"/>
      <c r="GHT40" s="42"/>
      <c r="GHU40" s="42"/>
      <c r="GHV40" s="42"/>
      <c r="GHW40" s="42"/>
      <c r="GHX40" s="42"/>
      <c r="GHY40" s="42"/>
      <c r="GHZ40" s="42"/>
      <c r="GIA40" s="42"/>
      <c r="GIB40" s="42"/>
      <c r="GIC40" s="42"/>
      <c r="GID40" s="42"/>
      <c r="GIE40" s="42"/>
      <c r="GIF40" s="42"/>
      <c r="GIG40" s="42"/>
      <c r="GIH40" s="42"/>
      <c r="GII40" s="42"/>
      <c r="GIJ40" s="42"/>
      <c r="GIK40" s="42"/>
      <c r="GIL40" s="42"/>
      <c r="GIM40" s="42"/>
      <c r="GIN40" s="42"/>
      <c r="GIO40" s="42"/>
      <c r="GIP40" s="42"/>
      <c r="GIQ40" s="42"/>
      <c r="GIR40" s="42"/>
      <c r="GIS40" s="42"/>
      <c r="GIT40" s="42"/>
      <c r="GIU40" s="42"/>
      <c r="GIV40" s="42"/>
      <c r="GIW40" s="42"/>
      <c r="GIX40" s="42"/>
      <c r="GIY40" s="42"/>
      <c r="GIZ40" s="42"/>
      <c r="GJA40" s="42"/>
      <c r="GJB40" s="42"/>
      <c r="GJC40" s="42"/>
      <c r="GJD40" s="42"/>
      <c r="GJE40" s="42"/>
      <c r="GJF40" s="42"/>
      <c r="GJG40" s="42"/>
      <c r="GJH40" s="42"/>
      <c r="GJI40" s="42"/>
      <c r="GJJ40" s="42"/>
      <c r="GJK40" s="42"/>
      <c r="GJL40" s="42"/>
      <c r="GJM40" s="42"/>
      <c r="GJN40" s="42"/>
      <c r="GJO40" s="42"/>
      <c r="GJP40" s="42"/>
      <c r="GJQ40" s="42"/>
      <c r="GJR40" s="42"/>
      <c r="GJS40" s="42"/>
      <c r="GJT40" s="42"/>
      <c r="GJU40" s="42"/>
      <c r="GJV40" s="42"/>
      <c r="GJW40" s="42"/>
      <c r="GJX40" s="42"/>
      <c r="GJY40" s="42"/>
      <c r="GJZ40" s="42"/>
      <c r="GKA40" s="42"/>
      <c r="GKB40" s="42"/>
      <c r="GKC40" s="42"/>
      <c r="GKD40" s="42"/>
      <c r="GKE40" s="42"/>
      <c r="GKF40" s="42"/>
      <c r="GKG40" s="42"/>
      <c r="GKH40" s="42"/>
      <c r="GKI40" s="42"/>
      <c r="GKJ40" s="42"/>
      <c r="GKK40" s="42"/>
      <c r="GKL40" s="42"/>
      <c r="GKM40" s="42"/>
      <c r="GKN40" s="42"/>
      <c r="GKO40" s="42"/>
      <c r="GKP40" s="42"/>
      <c r="GKQ40" s="42"/>
      <c r="GKR40" s="42"/>
      <c r="GKS40" s="42"/>
      <c r="GKT40" s="42"/>
      <c r="GKU40" s="42"/>
      <c r="GKV40" s="42"/>
      <c r="GKW40" s="42"/>
      <c r="GKX40" s="42"/>
      <c r="GKY40" s="42"/>
      <c r="GKZ40" s="42"/>
      <c r="GLA40" s="42"/>
      <c r="GLB40" s="42"/>
      <c r="GLC40" s="42"/>
      <c r="GLD40" s="42"/>
      <c r="GLE40" s="42"/>
      <c r="GLF40" s="42"/>
      <c r="GLG40" s="42"/>
      <c r="GLH40" s="42"/>
      <c r="GLI40" s="42"/>
      <c r="GLJ40" s="42"/>
      <c r="GLK40" s="42"/>
      <c r="GLL40" s="42"/>
      <c r="GLM40" s="42"/>
      <c r="GLN40" s="42"/>
      <c r="GLO40" s="42"/>
      <c r="GLP40" s="42"/>
      <c r="GLQ40" s="42"/>
      <c r="GLR40" s="42"/>
      <c r="GLS40" s="42"/>
      <c r="GLT40" s="42"/>
      <c r="GLU40" s="42"/>
      <c r="GLV40" s="42"/>
      <c r="GLW40" s="42"/>
      <c r="GLX40" s="42"/>
      <c r="GLY40" s="42"/>
      <c r="GLZ40" s="42"/>
      <c r="GMA40" s="42"/>
      <c r="GMB40" s="42"/>
      <c r="GMC40" s="42"/>
      <c r="GMD40" s="42"/>
      <c r="GME40" s="42"/>
      <c r="GMF40" s="42"/>
      <c r="GMG40" s="42"/>
      <c r="GMH40" s="42"/>
      <c r="GMI40" s="42"/>
      <c r="GMJ40" s="42"/>
      <c r="GMK40" s="42"/>
      <c r="GML40" s="42"/>
      <c r="GMM40" s="42"/>
      <c r="GMN40" s="42"/>
      <c r="GMO40" s="42"/>
      <c r="GMP40" s="42"/>
      <c r="GMQ40" s="42"/>
      <c r="GMR40" s="42"/>
      <c r="GMS40" s="42"/>
      <c r="GMT40" s="42"/>
      <c r="GMU40" s="42"/>
      <c r="GMV40" s="42"/>
      <c r="GMW40" s="42"/>
      <c r="GMX40" s="42"/>
      <c r="GMY40" s="42"/>
      <c r="GMZ40" s="42"/>
      <c r="GNA40" s="42"/>
      <c r="GNB40" s="42"/>
      <c r="GNC40" s="42"/>
      <c r="GND40" s="42"/>
      <c r="GNE40" s="42"/>
      <c r="GNF40" s="42"/>
      <c r="GNG40" s="42"/>
      <c r="GNH40" s="42"/>
      <c r="GNI40" s="42"/>
      <c r="GNJ40" s="42"/>
      <c r="GNK40" s="42"/>
      <c r="GNL40" s="42"/>
      <c r="GNM40" s="42"/>
      <c r="GNN40" s="42"/>
      <c r="GNO40" s="42"/>
      <c r="GNP40" s="42"/>
      <c r="GNQ40" s="42"/>
      <c r="GNR40" s="42"/>
      <c r="GNS40" s="42"/>
      <c r="GNT40" s="42"/>
      <c r="GNU40" s="42"/>
      <c r="GNV40" s="42"/>
      <c r="GNW40" s="42"/>
      <c r="GNX40" s="42"/>
      <c r="GNY40" s="42"/>
      <c r="GNZ40" s="42"/>
      <c r="GOA40" s="42"/>
      <c r="GOB40" s="42"/>
      <c r="GOC40" s="42"/>
      <c r="GOD40" s="42"/>
      <c r="GOE40" s="42"/>
      <c r="GOF40" s="42"/>
      <c r="GOG40" s="42"/>
      <c r="GOH40" s="42"/>
      <c r="GOI40" s="42"/>
      <c r="GOJ40" s="42"/>
      <c r="GOK40" s="42"/>
      <c r="GOL40" s="42"/>
      <c r="GOM40" s="42"/>
      <c r="GON40" s="42"/>
      <c r="GOO40" s="42"/>
      <c r="GOP40" s="42"/>
      <c r="GOQ40" s="42"/>
      <c r="GOR40" s="42"/>
      <c r="GOS40" s="42"/>
      <c r="GOT40" s="42"/>
      <c r="GOU40" s="42"/>
      <c r="GOV40" s="42"/>
      <c r="GOW40" s="42"/>
      <c r="GOX40" s="42"/>
      <c r="GOY40" s="42"/>
      <c r="GOZ40" s="42"/>
      <c r="GPA40" s="42"/>
      <c r="GPB40" s="42"/>
      <c r="GPC40" s="42"/>
      <c r="GPD40" s="42"/>
      <c r="GPE40" s="42"/>
      <c r="GPF40" s="42"/>
      <c r="GPG40" s="42"/>
      <c r="GPH40" s="42"/>
      <c r="GPI40" s="42"/>
      <c r="GPJ40" s="42"/>
      <c r="GPK40" s="42"/>
      <c r="GPL40" s="42"/>
      <c r="GPM40" s="42"/>
      <c r="GPN40" s="42"/>
      <c r="GPO40" s="42"/>
      <c r="GPP40" s="42"/>
      <c r="GPQ40" s="42"/>
      <c r="GPR40" s="42"/>
      <c r="GPS40" s="42"/>
      <c r="GPT40" s="42"/>
      <c r="GPU40" s="42"/>
      <c r="GPV40" s="42"/>
      <c r="GPW40" s="42"/>
      <c r="GPX40" s="42"/>
      <c r="GPY40" s="42"/>
      <c r="GPZ40" s="42"/>
      <c r="GQA40" s="42"/>
      <c r="GQB40" s="42"/>
      <c r="GQC40" s="42"/>
      <c r="GQD40" s="42"/>
      <c r="GQE40" s="42"/>
      <c r="GQF40" s="42"/>
      <c r="GQG40" s="42"/>
      <c r="GQH40" s="42"/>
      <c r="GQI40" s="42"/>
      <c r="GQJ40" s="42"/>
      <c r="GQK40" s="42"/>
      <c r="GQL40" s="42"/>
      <c r="GQM40" s="42"/>
      <c r="GQN40" s="42"/>
      <c r="GQO40" s="42"/>
      <c r="GQP40" s="42"/>
      <c r="GQQ40" s="42"/>
      <c r="GQR40" s="42"/>
      <c r="GQS40" s="42"/>
      <c r="GQT40" s="42"/>
      <c r="GQU40" s="42"/>
      <c r="GQV40" s="42"/>
      <c r="GQW40" s="42"/>
      <c r="GQX40" s="42"/>
      <c r="GQY40" s="42"/>
      <c r="GQZ40" s="42"/>
      <c r="GRA40" s="42"/>
      <c r="GRB40" s="42"/>
      <c r="GRC40" s="42"/>
      <c r="GRD40" s="42"/>
      <c r="GRE40" s="42"/>
      <c r="GRF40" s="42"/>
      <c r="GRG40" s="42"/>
      <c r="GRH40" s="42"/>
      <c r="GRI40" s="42"/>
      <c r="GRJ40" s="42"/>
      <c r="GRK40" s="42"/>
      <c r="GRL40" s="42"/>
      <c r="GRM40" s="42"/>
      <c r="GRN40" s="42"/>
      <c r="GRO40" s="42"/>
      <c r="GRP40" s="42"/>
      <c r="GRQ40" s="42"/>
      <c r="GRR40" s="42"/>
      <c r="GRS40" s="42"/>
      <c r="GRT40" s="42"/>
      <c r="GRU40" s="42"/>
      <c r="GRV40" s="42"/>
      <c r="GRW40" s="42"/>
      <c r="GRX40" s="42"/>
      <c r="GRY40" s="42"/>
      <c r="GRZ40" s="42"/>
      <c r="GSA40" s="42"/>
      <c r="GSB40" s="42"/>
      <c r="GSC40" s="42"/>
      <c r="GSD40" s="42"/>
      <c r="GSE40" s="42"/>
      <c r="GSF40" s="42"/>
      <c r="GSG40" s="42"/>
      <c r="GSH40" s="42"/>
      <c r="GSI40" s="42"/>
      <c r="GSJ40" s="42"/>
      <c r="GSK40" s="42"/>
      <c r="GSL40" s="42"/>
      <c r="GSM40" s="42"/>
      <c r="GSN40" s="42"/>
      <c r="GSO40" s="42"/>
      <c r="GSP40" s="42"/>
      <c r="GSQ40" s="42"/>
      <c r="GSR40" s="42"/>
      <c r="GSS40" s="42"/>
      <c r="GST40" s="42"/>
      <c r="GSU40" s="42"/>
      <c r="GSV40" s="42"/>
      <c r="GSW40" s="42"/>
      <c r="GSX40" s="42"/>
      <c r="GSY40" s="42"/>
      <c r="GSZ40" s="42"/>
      <c r="GTA40" s="42"/>
      <c r="GTB40" s="42"/>
      <c r="GTC40" s="42"/>
      <c r="GTD40" s="42"/>
      <c r="GTE40" s="42"/>
      <c r="GTF40" s="42"/>
      <c r="GTG40" s="42"/>
      <c r="GTH40" s="42"/>
      <c r="GTI40" s="42"/>
      <c r="GTJ40" s="42"/>
      <c r="GTK40" s="42"/>
      <c r="GTL40" s="42"/>
      <c r="GTM40" s="42"/>
      <c r="GTN40" s="42"/>
      <c r="GTO40" s="42"/>
      <c r="GTP40" s="42"/>
      <c r="GTQ40" s="42"/>
      <c r="GTR40" s="42"/>
      <c r="GTS40" s="42"/>
      <c r="GTT40" s="42"/>
      <c r="GTU40" s="42"/>
      <c r="GTV40" s="42"/>
      <c r="GTW40" s="42"/>
      <c r="GTX40" s="42"/>
      <c r="GTY40" s="42"/>
      <c r="GTZ40" s="42"/>
      <c r="GUA40" s="42"/>
      <c r="GUB40" s="42"/>
      <c r="GUC40" s="42"/>
      <c r="GUD40" s="42"/>
      <c r="GUE40" s="42"/>
      <c r="GUF40" s="42"/>
      <c r="GUG40" s="42"/>
      <c r="GUH40" s="42"/>
      <c r="GUI40" s="42"/>
      <c r="GUJ40" s="42"/>
      <c r="GUK40" s="42"/>
      <c r="GUL40" s="42"/>
      <c r="GUM40" s="42"/>
      <c r="GUN40" s="42"/>
      <c r="GUO40" s="42"/>
      <c r="GUP40" s="42"/>
      <c r="GUQ40" s="42"/>
      <c r="GUR40" s="42"/>
      <c r="GUS40" s="42"/>
      <c r="GUT40" s="42"/>
      <c r="GUU40" s="42"/>
      <c r="GUV40" s="42"/>
      <c r="GUW40" s="42"/>
      <c r="GUX40" s="42"/>
      <c r="GUY40" s="42"/>
      <c r="GUZ40" s="42"/>
      <c r="GVA40" s="42"/>
      <c r="GVB40" s="42"/>
      <c r="GVC40" s="42"/>
      <c r="GVD40" s="42"/>
      <c r="GVE40" s="42"/>
      <c r="GVF40" s="42"/>
      <c r="GVG40" s="42"/>
      <c r="GVH40" s="42"/>
      <c r="GVI40" s="42"/>
      <c r="GVJ40" s="42"/>
      <c r="GVK40" s="42"/>
      <c r="GVL40" s="42"/>
      <c r="GVM40" s="42"/>
      <c r="GVN40" s="42"/>
      <c r="GVO40" s="42"/>
      <c r="GVP40" s="42"/>
      <c r="GVQ40" s="42"/>
      <c r="GVR40" s="42"/>
      <c r="GVS40" s="42"/>
      <c r="GVT40" s="42"/>
      <c r="GVU40" s="42"/>
      <c r="GVV40" s="42"/>
      <c r="GVW40" s="42"/>
      <c r="GVX40" s="42"/>
      <c r="GVY40" s="42"/>
      <c r="GVZ40" s="42"/>
      <c r="GWA40" s="42"/>
      <c r="GWB40" s="42"/>
      <c r="GWC40" s="42"/>
      <c r="GWD40" s="42"/>
      <c r="GWE40" s="42"/>
      <c r="GWF40" s="42"/>
      <c r="GWG40" s="42"/>
      <c r="GWH40" s="42"/>
      <c r="GWI40" s="42"/>
      <c r="GWJ40" s="42"/>
      <c r="GWK40" s="42"/>
      <c r="GWL40" s="42"/>
      <c r="GWM40" s="42"/>
      <c r="GWN40" s="42"/>
      <c r="GWO40" s="42"/>
      <c r="GWP40" s="42"/>
      <c r="GWQ40" s="42"/>
      <c r="GWR40" s="42"/>
      <c r="GWS40" s="42"/>
      <c r="GWT40" s="42"/>
      <c r="GWU40" s="42"/>
      <c r="GWV40" s="42"/>
      <c r="GWW40" s="42"/>
      <c r="GWX40" s="42"/>
      <c r="GWY40" s="42"/>
      <c r="GWZ40" s="42"/>
      <c r="GXA40" s="42"/>
      <c r="GXB40" s="42"/>
      <c r="GXC40" s="42"/>
      <c r="GXD40" s="42"/>
      <c r="GXE40" s="42"/>
      <c r="GXF40" s="42"/>
      <c r="GXG40" s="42"/>
      <c r="GXH40" s="42"/>
      <c r="GXI40" s="42"/>
      <c r="GXJ40" s="42"/>
      <c r="GXK40" s="42"/>
      <c r="GXL40" s="42"/>
      <c r="GXM40" s="42"/>
      <c r="GXN40" s="42"/>
      <c r="GXO40" s="42"/>
      <c r="GXP40" s="42"/>
      <c r="GXQ40" s="42"/>
      <c r="GXR40" s="42"/>
      <c r="GXS40" s="42"/>
      <c r="GXT40" s="42"/>
      <c r="GXU40" s="42"/>
      <c r="GXV40" s="42"/>
      <c r="GXW40" s="42"/>
      <c r="GXX40" s="42"/>
      <c r="GXY40" s="42"/>
      <c r="GXZ40" s="42"/>
      <c r="GYA40" s="42"/>
      <c r="GYB40" s="42"/>
      <c r="GYC40" s="42"/>
      <c r="GYD40" s="42"/>
      <c r="GYE40" s="42"/>
      <c r="GYF40" s="42"/>
      <c r="GYG40" s="42"/>
      <c r="GYH40" s="42"/>
      <c r="GYI40" s="42"/>
      <c r="GYJ40" s="42"/>
      <c r="GYK40" s="42"/>
      <c r="GYL40" s="42"/>
      <c r="GYM40" s="42"/>
      <c r="GYN40" s="42"/>
      <c r="GYO40" s="42"/>
      <c r="GYP40" s="42"/>
      <c r="GYQ40" s="42"/>
      <c r="GYR40" s="42"/>
      <c r="GYS40" s="42"/>
      <c r="GYT40" s="42"/>
      <c r="GYU40" s="42"/>
      <c r="GYV40" s="42"/>
      <c r="GYW40" s="42"/>
      <c r="GYX40" s="42"/>
      <c r="GYY40" s="42"/>
      <c r="GYZ40" s="42"/>
      <c r="GZA40" s="42"/>
      <c r="GZB40" s="42"/>
      <c r="GZC40" s="42"/>
      <c r="GZD40" s="42"/>
      <c r="GZE40" s="42"/>
      <c r="GZF40" s="42"/>
      <c r="GZG40" s="42"/>
      <c r="GZH40" s="42"/>
      <c r="GZI40" s="42"/>
      <c r="GZJ40" s="42"/>
      <c r="GZK40" s="42"/>
      <c r="GZL40" s="42"/>
      <c r="GZM40" s="42"/>
      <c r="GZN40" s="42"/>
      <c r="GZO40" s="42"/>
      <c r="GZP40" s="42"/>
      <c r="GZQ40" s="42"/>
      <c r="GZR40" s="42"/>
      <c r="GZS40" s="42"/>
      <c r="GZT40" s="42"/>
      <c r="GZU40" s="42"/>
      <c r="GZV40" s="42"/>
      <c r="GZW40" s="42"/>
      <c r="GZX40" s="42"/>
      <c r="GZY40" s="42"/>
      <c r="GZZ40" s="42"/>
      <c r="HAA40" s="42"/>
      <c r="HAB40" s="42"/>
      <c r="HAC40" s="42"/>
      <c r="HAD40" s="42"/>
      <c r="HAE40" s="42"/>
      <c r="HAF40" s="42"/>
      <c r="HAG40" s="42"/>
      <c r="HAH40" s="42"/>
      <c r="HAI40" s="42"/>
      <c r="HAJ40" s="42"/>
      <c r="HAK40" s="42"/>
      <c r="HAL40" s="42"/>
      <c r="HAM40" s="42"/>
      <c r="HAN40" s="42"/>
      <c r="HAO40" s="42"/>
      <c r="HAP40" s="42"/>
      <c r="HAQ40" s="42"/>
      <c r="HAR40" s="42"/>
      <c r="HAS40" s="42"/>
      <c r="HAT40" s="42"/>
      <c r="HAU40" s="42"/>
      <c r="HAV40" s="42"/>
      <c r="HAW40" s="42"/>
      <c r="HAX40" s="42"/>
      <c r="HAY40" s="42"/>
      <c r="HAZ40" s="42"/>
      <c r="HBA40" s="42"/>
      <c r="HBB40" s="42"/>
      <c r="HBC40" s="42"/>
      <c r="HBD40" s="42"/>
      <c r="HBE40" s="42"/>
      <c r="HBF40" s="42"/>
      <c r="HBG40" s="42"/>
      <c r="HBH40" s="42"/>
      <c r="HBI40" s="42"/>
      <c r="HBJ40" s="42"/>
      <c r="HBK40" s="42"/>
      <c r="HBL40" s="42"/>
      <c r="HBM40" s="42"/>
      <c r="HBN40" s="42"/>
      <c r="HBO40" s="42"/>
      <c r="HBP40" s="42"/>
      <c r="HBQ40" s="42"/>
      <c r="HBR40" s="42"/>
      <c r="HBS40" s="42"/>
      <c r="HBT40" s="42"/>
      <c r="HBU40" s="42"/>
      <c r="HBV40" s="42"/>
      <c r="HBW40" s="42"/>
      <c r="HBX40" s="42"/>
      <c r="HBY40" s="42"/>
      <c r="HBZ40" s="42"/>
      <c r="HCA40" s="42"/>
      <c r="HCB40" s="42"/>
      <c r="HCC40" s="42"/>
      <c r="HCD40" s="42"/>
      <c r="HCE40" s="42"/>
      <c r="HCF40" s="42"/>
      <c r="HCG40" s="42"/>
      <c r="HCH40" s="42"/>
      <c r="HCI40" s="42"/>
      <c r="HCJ40" s="42"/>
      <c r="HCK40" s="42"/>
      <c r="HCL40" s="42"/>
      <c r="HCM40" s="42"/>
      <c r="HCN40" s="42"/>
      <c r="HCO40" s="42"/>
      <c r="HCP40" s="42"/>
      <c r="HCQ40" s="42"/>
      <c r="HCR40" s="42"/>
      <c r="HCS40" s="42"/>
      <c r="HCT40" s="42"/>
      <c r="HCU40" s="42"/>
      <c r="HCV40" s="42"/>
      <c r="HCW40" s="42"/>
      <c r="HCX40" s="42"/>
      <c r="HCY40" s="42"/>
      <c r="HCZ40" s="42"/>
      <c r="HDA40" s="42"/>
      <c r="HDB40" s="42"/>
      <c r="HDC40" s="42"/>
      <c r="HDD40" s="42"/>
      <c r="HDE40" s="42"/>
      <c r="HDF40" s="42"/>
      <c r="HDG40" s="42"/>
      <c r="HDH40" s="42"/>
      <c r="HDI40" s="42"/>
      <c r="HDJ40" s="42"/>
      <c r="HDK40" s="42"/>
      <c r="HDL40" s="42"/>
      <c r="HDM40" s="42"/>
      <c r="HDN40" s="42"/>
      <c r="HDO40" s="42"/>
      <c r="HDP40" s="42"/>
      <c r="HDQ40" s="42"/>
      <c r="HDR40" s="42"/>
      <c r="HDS40" s="42"/>
      <c r="HDT40" s="42"/>
      <c r="HDU40" s="42"/>
      <c r="HDV40" s="42"/>
      <c r="HDW40" s="42"/>
      <c r="HDX40" s="42"/>
      <c r="HDY40" s="42"/>
      <c r="HDZ40" s="42"/>
      <c r="HEA40" s="42"/>
      <c r="HEB40" s="42"/>
      <c r="HEC40" s="42"/>
      <c r="HED40" s="42"/>
      <c r="HEE40" s="42"/>
      <c r="HEF40" s="42"/>
      <c r="HEG40" s="42"/>
      <c r="HEH40" s="42"/>
      <c r="HEI40" s="42"/>
      <c r="HEJ40" s="42"/>
      <c r="HEK40" s="42"/>
      <c r="HEL40" s="42"/>
      <c r="HEM40" s="42"/>
      <c r="HEN40" s="42"/>
      <c r="HEO40" s="42"/>
      <c r="HEP40" s="42"/>
      <c r="HEQ40" s="42"/>
      <c r="HER40" s="42"/>
      <c r="HES40" s="42"/>
      <c r="HET40" s="42"/>
      <c r="HEU40" s="42"/>
      <c r="HEV40" s="42"/>
      <c r="HEW40" s="42"/>
      <c r="HEX40" s="42"/>
      <c r="HEY40" s="42"/>
      <c r="HEZ40" s="42"/>
      <c r="HFA40" s="42"/>
      <c r="HFB40" s="42"/>
      <c r="HFC40" s="42"/>
      <c r="HFD40" s="42"/>
      <c r="HFE40" s="42"/>
      <c r="HFF40" s="42"/>
      <c r="HFG40" s="42"/>
      <c r="HFH40" s="42"/>
      <c r="HFI40" s="42"/>
      <c r="HFJ40" s="42"/>
      <c r="HFK40" s="42"/>
      <c r="HFL40" s="42"/>
      <c r="HFM40" s="42"/>
      <c r="HFN40" s="42"/>
      <c r="HFO40" s="42"/>
      <c r="HFP40" s="42"/>
      <c r="HFQ40" s="42"/>
      <c r="HFR40" s="42"/>
      <c r="HFS40" s="42"/>
      <c r="HFT40" s="42"/>
      <c r="HFU40" s="42"/>
      <c r="HFV40" s="42"/>
      <c r="HFW40" s="42"/>
      <c r="HFX40" s="42"/>
      <c r="HFY40" s="42"/>
      <c r="HFZ40" s="42"/>
      <c r="HGA40" s="42"/>
      <c r="HGB40" s="42"/>
      <c r="HGC40" s="42"/>
      <c r="HGD40" s="42"/>
      <c r="HGE40" s="42"/>
      <c r="HGF40" s="42"/>
      <c r="HGG40" s="42"/>
      <c r="HGH40" s="42"/>
      <c r="HGI40" s="42"/>
      <c r="HGJ40" s="42"/>
      <c r="HGK40" s="42"/>
      <c r="HGL40" s="42"/>
      <c r="HGM40" s="42"/>
      <c r="HGN40" s="42"/>
      <c r="HGO40" s="42"/>
      <c r="HGP40" s="42"/>
      <c r="HGQ40" s="42"/>
      <c r="HGR40" s="42"/>
      <c r="HGS40" s="42"/>
      <c r="HGT40" s="42"/>
      <c r="HGU40" s="42"/>
      <c r="HGV40" s="42"/>
      <c r="HGW40" s="42"/>
      <c r="HGX40" s="42"/>
      <c r="HGY40" s="42"/>
      <c r="HGZ40" s="42"/>
      <c r="HHA40" s="42"/>
      <c r="HHB40" s="42"/>
      <c r="HHC40" s="42"/>
      <c r="HHD40" s="42"/>
      <c r="HHE40" s="42"/>
      <c r="HHF40" s="42"/>
      <c r="HHG40" s="42"/>
      <c r="HHH40" s="42"/>
      <c r="HHI40" s="42"/>
      <c r="HHJ40" s="42"/>
      <c r="HHK40" s="42"/>
      <c r="HHL40" s="42"/>
      <c r="HHM40" s="42"/>
      <c r="HHN40" s="42"/>
      <c r="HHO40" s="42"/>
      <c r="HHP40" s="42"/>
      <c r="HHQ40" s="42"/>
      <c r="HHR40" s="42"/>
      <c r="HHS40" s="42"/>
      <c r="HHT40" s="42"/>
      <c r="HHU40" s="42"/>
      <c r="HHV40" s="42"/>
      <c r="HHW40" s="42"/>
      <c r="HHX40" s="42"/>
      <c r="HHY40" s="42"/>
      <c r="HHZ40" s="42"/>
      <c r="HIA40" s="42"/>
      <c r="HIB40" s="42"/>
      <c r="HIC40" s="42"/>
      <c r="HID40" s="42"/>
      <c r="HIE40" s="42"/>
      <c r="HIF40" s="42"/>
      <c r="HIG40" s="42"/>
      <c r="HIH40" s="42"/>
      <c r="HII40" s="42"/>
      <c r="HIJ40" s="42"/>
      <c r="HIK40" s="42"/>
      <c r="HIL40" s="42"/>
      <c r="HIM40" s="42"/>
      <c r="HIN40" s="42"/>
      <c r="HIO40" s="42"/>
      <c r="HIP40" s="42"/>
      <c r="HIQ40" s="42"/>
      <c r="HIR40" s="42"/>
      <c r="HIS40" s="42"/>
      <c r="HIT40" s="42"/>
      <c r="HIU40" s="42"/>
      <c r="HIV40" s="42"/>
      <c r="HIW40" s="42"/>
      <c r="HIX40" s="42"/>
      <c r="HIY40" s="42"/>
      <c r="HIZ40" s="42"/>
      <c r="HJA40" s="42"/>
      <c r="HJB40" s="42"/>
      <c r="HJC40" s="42"/>
      <c r="HJD40" s="42"/>
      <c r="HJE40" s="42"/>
      <c r="HJF40" s="42"/>
      <c r="HJG40" s="42"/>
      <c r="HJH40" s="42"/>
      <c r="HJI40" s="42"/>
      <c r="HJJ40" s="42"/>
      <c r="HJK40" s="42"/>
      <c r="HJL40" s="42"/>
      <c r="HJM40" s="42"/>
      <c r="HJN40" s="42"/>
      <c r="HJO40" s="42"/>
      <c r="HJP40" s="42"/>
      <c r="HJQ40" s="42"/>
      <c r="HJR40" s="42"/>
      <c r="HJS40" s="42"/>
      <c r="HJT40" s="42"/>
      <c r="HJU40" s="42"/>
      <c r="HJV40" s="42"/>
      <c r="HJW40" s="42"/>
      <c r="HJX40" s="42"/>
      <c r="HJY40" s="42"/>
      <c r="HJZ40" s="42"/>
      <c r="HKA40" s="42"/>
      <c r="HKB40" s="42"/>
      <c r="HKC40" s="42"/>
      <c r="HKD40" s="42"/>
      <c r="HKE40" s="42"/>
      <c r="HKF40" s="42"/>
      <c r="HKG40" s="42"/>
      <c r="HKH40" s="42"/>
      <c r="HKI40" s="42"/>
      <c r="HKJ40" s="42"/>
      <c r="HKK40" s="42"/>
      <c r="HKL40" s="42"/>
      <c r="HKM40" s="42"/>
      <c r="HKN40" s="42"/>
      <c r="HKO40" s="42"/>
      <c r="HKP40" s="42"/>
      <c r="HKQ40" s="42"/>
      <c r="HKR40" s="42"/>
      <c r="HKS40" s="42"/>
      <c r="HKT40" s="42"/>
      <c r="HKU40" s="42"/>
      <c r="HKV40" s="42"/>
      <c r="HKW40" s="42"/>
      <c r="HKX40" s="42"/>
      <c r="HKY40" s="42"/>
      <c r="HKZ40" s="42"/>
      <c r="HLA40" s="42"/>
      <c r="HLB40" s="42"/>
      <c r="HLC40" s="42"/>
      <c r="HLD40" s="42"/>
      <c r="HLE40" s="42"/>
      <c r="HLF40" s="42"/>
      <c r="HLG40" s="42"/>
      <c r="HLH40" s="42"/>
      <c r="HLI40" s="42"/>
      <c r="HLJ40" s="42"/>
      <c r="HLK40" s="42"/>
      <c r="HLL40" s="42"/>
      <c r="HLM40" s="42"/>
      <c r="HLN40" s="42"/>
      <c r="HLO40" s="42"/>
      <c r="HLP40" s="42"/>
      <c r="HLQ40" s="42"/>
      <c r="HLR40" s="42"/>
      <c r="HLS40" s="42"/>
      <c r="HLT40" s="42"/>
      <c r="HLU40" s="42"/>
      <c r="HLV40" s="42"/>
      <c r="HLW40" s="42"/>
      <c r="HLX40" s="42"/>
      <c r="HLY40" s="42"/>
      <c r="HLZ40" s="42"/>
      <c r="HMA40" s="42"/>
      <c r="HMB40" s="42"/>
      <c r="HMC40" s="42"/>
      <c r="HMD40" s="42"/>
      <c r="HME40" s="42"/>
      <c r="HMF40" s="42"/>
      <c r="HMG40" s="42"/>
      <c r="HMH40" s="42"/>
      <c r="HMI40" s="42"/>
      <c r="HMJ40" s="42"/>
      <c r="HMK40" s="42"/>
      <c r="HML40" s="42"/>
      <c r="HMM40" s="42"/>
      <c r="HMN40" s="42"/>
      <c r="HMO40" s="42"/>
      <c r="HMP40" s="42"/>
      <c r="HMQ40" s="42"/>
      <c r="HMR40" s="42"/>
      <c r="HMS40" s="42"/>
      <c r="HMT40" s="42"/>
      <c r="HMU40" s="42"/>
      <c r="HMV40" s="42"/>
      <c r="HMW40" s="42"/>
      <c r="HMX40" s="42"/>
      <c r="HMY40" s="42"/>
      <c r="HMZ40" s="42"/>
      <c r="HNA40" s="42"/>
      <c r="HNB40" s="42"/>
      <c r="HNC40" s="42"/>
      <c r="HND40" s="42"/>
      <c r="HNE40" s="42"/>
      <c r="HNF40" s="42"/>
      <c r="HNG40" s="42"/>
      <c r="HNH40" s="42"/>
      <c r="HNI40" s="42"/>
      <c r="HNJ40" s="42"/>
      <c r="HNK40" s="42"/>
      <c r="HNL40" s="42"/>
      <c r="HNM40" s="42"/>
      <c r="HNN40" s="42"/>
      <c r="HNO40" s="42"/>
      <c r="HNP40" s="42"/>
      <c r="HNQ40" s="42"/>
      <c r="HNR40" s="42"/>
      <c r="HNS40" s="42"/>
      <c r="HNT40" s="42"/>
      <c r="HNU40" s="42"/>
      <c r="HNV40" s="42"/>
      <c r="HNW40" s="42"/>
      <c r="HNX40" s="42"/>
      <c r="HNY40" s="42"/>
      <c r="HNZ40" s="42"/>
      <c r="HOA40" s="42"/>
      <c r="HOB40" s="42"/>
      <c r="HOC40" s="42"/>
      <c r="HOD40" s="42"/>
      <c r="HOE40" s="42"/>
      <c r="HOF40" s="42"/>
      <c r="HOG40" s="42"/>
      <c r="HOH40" s="42"/>
      <c r="HOI40" s="42"/>
      <c r="HOJ40" s="42"/>
      <c r="HOK40" s="42"/>
      <c r="HOL40" s="42"/>
      <c r="HOM40" s="42"/>
      <c r="HON40" s="42"/>
      <c r="HOO40" s="42"/>
      <c r="HOP40" s="42"/>
      <c r="HOQ40" s="42"/>
      <c r="HOR40" s="42"/>
      <c r="HOS40" s="42"/>
      <c r="HOT40" s="42"/>
      <c r="HOU40" s="42"/>
      <c r="HOV40" s="42"/>
      <c r="HOW40" s="42"/>
      <c r="HOX40" s="42"/>
      <c r="HOY40" s="42"/>
      <c r="HOZ40" s="42"/>
      <c r="HPA40" s="42"/>
      <c r="HPB40" s="42"/>
      <c r="HPC40" s="42"/>
      <c r="HPD40" s="42"/>
      <c r="HPE40" s="42"/>
      <c r="HPF40" s="42"/>
      <c r="HPG40" s="42"/>
      <c r="HPH40" s="42"/>
      <c r="HPI40" s="42"/>
      <c r="HPJ40" s="42"/>
      <c r="HPK40" s="42"/>
      <c r="HPL40" s="42"/>
      <c r="HPM40" s="42"/>
      <c r="HPN40" s="42"/>
      <c r="HPO40" s="42"/>
      <c r="HPP40" s="42"/>
      <c r="HPQ40" s="42"/>
      <c r="HPR40" s="42"/>
      <c r="HPS40" s="42"/>
      <c r="HPT40" s="42"/>
      <c r="HPU40" s="42"/>
      <c r="HPV40" s="42"/>
      <c r="HPW40" s="42"/>
      <c r="HPX40" s="42"/>
      <c r="HPY40" s="42"/>
      <c r="HPZ40" s="42"/>
      <c r="HQA40" s="42"/>
      <c r="HQB40" s="42"/>
      <c r="HQC40" s="42"/>
      <c r="HQD40" s="42"/>
      <c r="HQE40" s="42"/>
      <c r="HQF40" s="42"/>
      <c r="HQG40" s="42"/>
      <c r="HQH40" s="42"/>
      <c r="HQI40" s="42"/>
      <c r="HQJ40" s="42"/>
      <c r="HQK40" s="42"/>
      <c r="HQL40" s="42"/>
      <c r="HQM40" s="42"/>
      <c r="HQN40" s="42"/>
      <c r="HQO40" s="42"/>
      <c r="HQP40" s="42"/>
      <c r="HQQ40" s="42"/>
      <c r="HQR40" s="42"/>
      <c r="HQS40" s="42"/>
      <c r="HQT40" s="42"/>
      <c r="HQU40" s="42"/>
      <c r="HQV40" s="42"/>
      <c r="HQW40" s="42"/>
      <c r="HQX40" s="42"/>
      <c r="HQY40" s="42"/>
      <c r="HQZ40" s="42"/>
      <c r="HRA40" s="42"/>
      <c r="HRB40" s="42"/>
      <c r="HRC40" s="42"/>
      <c r="HRD40" s="42"/>
      <c r="HRE40" s="42"/>
      <c r="HRF40" s="42"/>
      <c r="HRG40" s="42"/>
      <c r="HRH40" s="42"/>
      <c r="HRI40" s="42"/>
      <c r="HRJ40" s="42"/>
      <c r="HRK40" s="42"/>
      <c r="HRL40" s="42"/>
      <c r="HRM40" s="42"/>
      <c r="HRN40" s="42"/>
      <c r="HRO40" s="42"/>
      <c r="HRP40" s="42"/>
      <c r="HRQ40" s="42"/>
      <c r="HRR40" s="42"/>
      <c r="HRS40" s="42"/>
      <c r="HRT40" s="42"/>
      <c r="HRU40" s="42"/>
      <c r="HRV40" s="42"/>
      <c r="HRW40" s="42"/>
      <c r="HRX40" s="42"/>
      <c r="HRY40" s="42"/>
      <c r="HRZ40" s="42"/>
      <c r="HSA40" s="42"/>
      <c r="HSB40" s="42"/>
      <c r="HSC40" s="42"/>
      <c r="HSD40" s="42"/>
      <c r="HSE40" s="42"/>
      <c r="HSF40" s="42"/>
      <c r="HSG40" s="42"/>
      <c r="HSH40" s="42"/>
      <c r="HSI40" s="42"/>
      <c r="HSJ40" s="42"/>
      <c r="HSK40" s="42"/>
      <c r="HSL40" s="42"/>
      <c r="HSM40" s="42"/>
      <c r="HSN40" s="42"/>
      <c r="HSO40" s="42"/>
      <c r="HSP40" s="42"/>
      <c r="HSQ40" s="42"/>
      <c r="HSR40" s="42"/>
      <c r="HSS40" s="42"/>
      <c r="HST40" s="42"/>
      <c r="HSU40" s="42"/>
      <c r="HSV40" s="42"/>
      <c r="HSW40" s="42"/>
      <c r="HSX40" s="42"/>
      <c r="HSY40" s="42"/>
      <c r="HSZ40" s="42"/>
      <c r="HTA40" s="42"/>
      <c r="HTB40" s="42"/>
      <c r="HTC40" s="42"/>
      <c r="HTD40" s="42"/>
      <c r="HTE40" s="42"/>
      <c r="HTF40" s="42"/>
      <c r="HTG40" s="42"/>
      <c r="HTH40" s="42"/>
      <c r="HTI40" s="42"/>
      <c r="HTJ40" s="42"/>
      <c r="HTK40" s="42"/>
      <c r="HTL40" s="42"/>
      <c r="HTM40" s="42"/>
      <c r="HTN40" s="42"/>
      <c r="HTO40" s="42"/>
      <c r="HTP40" s="42"/>
      <c r="HTQ40" s="42"/>
      <c r="HTR40" s="42"/>
      <c r="HTS40" s="42"/>
      <c r="HTT40" s="42"/>
      <c r="HTU40" s="42"/>
      <c r="HTV40" s="42"/>
      <c r="HTW40" s="42"/>
      <c r="HTX40" s="42"/>
      <c r="HTY40" s="42"/>
      <c r="HTZ40" s="42"/>
      <c r="HUA40" s="42"/>
      <c r="HUB40" s="42"/>
      <c r="HUC40" s="42"/>
      <c r="HUD40" s="42"/>
      <c r="HUE40" s="42"/>
      <c r="HUF40" s="42"/>
      <c r="HUG40" s="42"/>
      <c r="HUH40" s="42"/>
      <c r="HUI40" s="42"/>
      <c r="HUJ40" s="42"/>
      <c r="HUK40" s="42"/>
      <c r="HUL40" s="42"/>
      <c r="HUM40" s="42"/>
      <c r="HUN40" s="42"/>
      <c r="HUO40" s="42"/>
      <c r="HUP40" s="42"/>
      <c r="HUQ40" s="42"/>
      <c r="HUR40" s="42"/>
      <c r="HUS40" s="42"/>
      <c r="HUT40" s="42"/>
      <c r="HUU40" s="42"/>
      <c r="HUV40" s="42"/>
      <c r="HUW40" s="42"/>
      <c r="HUX40" s="42"/>
      <c r="HUY40" s="42"/>
      <c r="HUZ40" s="42"/>
      <c r="HVA40" s="42"/>
      <c r="HVB40" s="42"/>
      <c r="HVC40" s="42"/>
      <c r="HVD40" s="42"/>
      <c r="HVE40" s="42"/>
      <c r="HVF40" s="42"/>
      <c r="HVG40" s="42"/>
      <c r="HVH40" s="42"/>
      <c r="HVI40" s="42"/>
      <c r="HVJ40" s="42"/>
      <c r="HVK40" s="42"/>
      <c r="HVL40" s="42"/>
      <c r="HVM40" s="42"/>
      <c r="HVN40" s="42"/>
      <c r="HVO40" s="42"/>
      <c r="HVP40" s="42"/>
      <c r="HVQ40" s="42"/>
      <c r="HVR40" s="42"/>
      <c r="HVS40" s="42"/>
      <c r="HVT40" s="42"/>
      <c r="HVU40" s="42"/>
      <c r="HVV40" s="42"/>
      <c r="HVW40" s="42"/>
      <c r="HVX40" s="42"/>
      <c r="HVY40" s="42"/>
      <c r="HVZ40" s="42"/>
      <c r="HWA40" s="42"/>
      <c r="HWB40" s="42"/>
      <c r="HWC40" s="42"/>
      <c r="HWD40" s="42"/>
      <c r="HWE40" s="42"/>
      <c r="HWF40" s="42"/>
      <c r="HWG40" s="42"/>
      <c r="HWH40" s="42"/>
      <c r="HWI40" s="42"/>
      <c r="HWJ40" s="42"/>
      <c r="HWK40" s="42"/>
      <c r="HWL40" s="42"/>
      <c r="HWM40" s="42"/>
      <c r="HWN40" s="42"/>
      <c r="HWO40" s="42"/>
      <c r="HWP40" s="42"/>
      <c r="HWQ40" s="42"/>
      <c r="HWR40" s="42"/>
      <c r="HWS40" s="42"/>
      <c r="HWT40" s="42"/>
      <c r="HWU40" s="42"/>
      <c r="HWV40" s="42"/>
      <c r="HWW40" s="42"/>
      <c r="HWX40" s="42"/>
      <c r="HWY40" s="42"/>
      <c r="HWZ40" s="42"/>
      <c r="HXA40" s="42"/>
      <c r="HXB40" s="42"/>
      <c r="HXC40" s="42"/>
      <c r="HXD40" s="42"/>
      <c r="HXE40" s="42"/>
      <c r="HXF40" s="42"/>
      <c r="HXG40" s="42"/>
      <c r="HXH40" s="42"/>
      <c r="HXI40" s="42"/>
      <c r="HXJ40" s="42"/>
      <c r="HXK40" s="42"/>
      <c r="HXL40" s="42"/>
      <c r="HXM40" s="42"/>
      <c r="HXN40" s="42"/>
      <c r="HXO40" s="42"/>
      <c r="HXP40" s="42"/>
      <c r="HXQ40" s="42"/>
      <c r="HXR40" s="42"/>
      <c r="HXS40" s="42"/>
      <c r="HXT40" s="42"/>
      <c r="HXU40" s="42"/>
      <c r="HXV40" s="42"/>
      <c r="HXW40" s="42"/>
      <c r="HXX40" s="42"/>
      <c r="HXY40" s="42"/>
      <c r="HXZ40" s="42"/>
      <c r="HYA40" s="42"/>
      <c r="HYB40" s="42"/>
      <c r="HYC40" s="42"/>
      <c r="HYD40" s="42"/>
      <c r="HYE40" s="42"/>
      <c r="HYF40" s="42"/>
      <c r="HYG40" s="42"/>
      <c r="HYH40" s="42"/>
      <c r="HYI40" s="42"/>
      <c r="HYJ40" s="42"/>
      <c r="HYK40" s="42"/>
      <c r="HYL40" s="42"/>
      <c r="HYM40" s="42"/>
      <c r="HYN40" s="42"/>
      <c r="HYO40" s="42"/>
      <c r="HYP40" s="42"/>
      <c r="HYQ40" s="42"/>
      <c r="HYR40" s="42"/>
      <c r="HYS40" s="42"/>
      <c r="HYT40" s="42"/>
      <c r="HYU40" s="42"/>
      <c r="HYV40" s="42"/>
      <c r="HYW40" s="42"/>
      <c r="HYX40" s="42"/>
      <c r="HYY40" s="42"/>
      <c r="HYZ40" s="42"/>
      <c r="HZA40" s="42"/>
      <c r="HZB40" s="42"/>
      <c r="HZC40" s="42"/>
      <c r="HZD40" s="42"/>
      <c r="HZE40" s="42"/>
      <c r="HZF40" s="42"/>
      <c r="HZG40" s="42"/>
      <c r="HZH40" s="42"/>
      <c r="HZI40" s="42"/>
      <c r="HZJ40" s="42"/>
      <c r="HZK40" s="42"/>
      <c r="HZL40" s="42"/>
      <c r="HZM40" s="42"/>
      <c r="HZN40" s="42"/>
      <c r="HZO40" s="42"/>
      <c r="HZP40" s="42"/>
      <c r="HZQ40" s="42"/>
      <c r="HZR40" s="42"/>
      <c r="HZS40" s="42"/>
      <c r="HZT40" s="42"/>
      <c r="HZU40" s="42"/>
      <c r="HZV40" s="42"/>
      <c r="HZW40" s="42"/>
      <c r="HZX40" s="42"/>
      <c r="HZY40" s="42"/>
      <c r="HZZ40" s="42"/>
      <c r="IAA40" s="42"/>
      <c r="IAB40" s="42"/>
      <c r="IAC40" s="42"/>
      <c r="IAD40" s="42"/>
      <c r="IAE40" s="42"/>
      <c r="IAF40" s="42"/>
      <c r="IAG40" s="42"/>
      <c r="IAH40" s="42"/>
      <c r="IAI40" s="42"/>
      <c r="IAJ40" s="42"/>
      <c r="IAK40" s="42"/>
      <c r="IAL40" s="42"/>
      <c r="IAM40" s="42"/>
      <c r="IAN40" s="42"/>
      <c r="IAO40" s="42"/>
      <c r="IAP40" s="42"/>
      <c r="IAQ40" s="42"/>
      <c r="IAR40" s="42"/>
      <c r="IAS40" s="42"/>
      <c r="IAT40" s="42"/>
      <c r="IAU40" s="42"/>
      <c r="IAV40" s="42"/>
      <c r="IAW40" s="42"/>
      <c r="IAX40" s="42"/>
      <c r="IAY40" s="42"/>
      <c r="IAZ40" s="42"/>
      <c r="IBA40" s="42"/>
      <c r="IBB40" s="42"/>
      <c r="IBC40" s="42"/>
      <c r="IBD40" s="42"/>
      <c r="IBE40" s="42"/>
      <c r="IBF40" s="42"/>
      <c r="IBG40" s="42"/>
      <c r="IBH40" s="42"/>
      <c r="IBI40" s="42"/>
      <c r="IBJ40" s="42"/>
      <c r="IBK40" s="42"/>
      <c r="IBL40" s="42"/>
      <c r="IBM40" s="42"/>
      <c r="IBN40" s="42"/>
      <c r="IBO40" s="42"/>
      <c r="IBP40" s="42"/>
      <c r="IBQ40" s="42"/>
      <c r="IBR40" s="42"/>
      <c r="IBS40" s="42"/>
      <c r="IBT40" s="42"/>
      <c r="IBU40" s="42"/>
      <c r="IBV40" s="42"/>
      <c r="IBW40" s="42"/>
      <c r="IBX40" s="42"/>
      <c r="IBY40" s="42"/>
      <c r="IBZ40" s="42"/>
      <c r="ICA40" s="42"/>
      <c r="ICB40" s="42"/>
      <c r="ICC40" s="42"/>
      <c r="ICD40" s="42"/>
      <c r="ICE40" s="42"/>
      <c r="ICF40" s="42"/>
      <c r="ICG40" s="42"/>
      <c r="ICH40" s="42"/>
      <c r="ICI40" s="42"/>
      <c r="ICJ40" s="42"/>
      <c r="ICK40" s="42"/>
      <c r="ICL40" s="42"/>
      <c r="ICM40" s="42"/>
      <c r="ICN40" s="42"/>
      <c r="ICO40" s="42"/>
      <c r="ICP40" s="42"/>
      <c r="ICQ40" s="42"/>
      <c r="ICR40" s="42"/>
      <c r="ICS40" s="42"/>
      <c r="ICT40" s="42"/>
      <c r="ICU40" s="42"/>
      <c r="ICV40" s="42"/>
      <c r="ICW40" s="42"/>
      <c r="ICX40" s="42"/>
      <c r="ICY40" s="42"/>
      <c r="ICZ40" s="42"/>
      <c r="IDA40" s="42"/>
      <c r="IDB40" s="42"/>
      <c r="IDC40" s="42"/>
      <c r="IDD40" s="42"/>
      <c r="IDE40" s="42"/>
      <c r="IDF40" s="42"/>
      <c r="IDG40" s="42"/>
      <c r="IDH40" s="42"/>
      <c r="IDI40" s="42"/>
      <c r="IDJ40" s="42"/>
      <c r="IDK40" s="42"/>
      <c r="IDL40" s="42"/>
      <c r="IDM40" s="42"/>
      <c r="IDN40" s="42"/>
      <c r="IDO40" s="42"/>
      <c r="IDP40" s="42"/>
      <c r="IDQ40" s="42"/>
      <c r="IDR40" s="42"/>
      <c r="IDS40" s="42"/>
      <c r="IDT40" s="42"/>
      <c r="IDU40" s="42"/>
      <c r="IDV40" s="42"/>
      <c r="IDW40" s="42"/>
      <c r="IDX40" s="42"/>
      <c r="IDY40" s="42"/>
      <c r="IDZ40" s="42"/>
      <c r="IEA40" s="42"/>
      <c r="IEB40" s="42"/>
      <c r="IEC40" s="42"/>
      <c r="IED40" s="42"/>
      <c r="IEE40" s="42"/>
      <c r="IEF40" s="42"/>
      <c r="IEG40" s="42"/>
      <c r="IEH40" s="42"/>
      <c r="IEI40" s="42"/>
      <c r="IEJ40" s="42"/>
      <c r="IEK40" s="42"/>
      <c r="IEL40" s="42"/>
      <c r="IEM40" s="42"/>
      <c r="IEN40" s="42"/>
      <c r="IEO40" s="42"/>
      <c r="IEP40" s="42"/>
      <c r="IEQ40" s="42"/>
      <c r="IER40" s="42"/>
      <c r="IES40" s="42"/>
      <c r="IET40" s="42"/>
      <c r="IEU40" s="42"/>
      <c r="IEV40" s="42"/>
      <c r="IEW40" s="42"/>
      <c r="IEX40" s="42"/>
      <c r="IEY40" s="42"/>
      <c r="IEZ40" s="42"/>
      <c r="IFA40" s="42"/>
      <c r="IFB40" s="42"/>
      <c r="IFC40" s="42"/>
      <c r="IFD40" s="42"/>
      <c r="IFE40" s="42"/>
      <c r="IFF40" s="42"/>
      <c r="IFG40" s="42"/>
      <c r="IFH40" s="42"/>
      <c r="IFI40" s="42"/>
      <c r="IFJ40" s="42"/>
      <c r="IFK40" s="42"/>
      <c r="IFL40" s="42"/>
      <c r="IFM40" s="42"/>
      <c r="IFN40" s="42"/>
      <c r="IFO40" s="42"/>
      <c r="IFP40" s="42"/>
      <c r="IFQ40" s="42"/>
      <c r="IFR40" s="42"/>
      <c r="IFS40" s="42"/>
      <c r="IFT40" s="42"/>
      <c r="IFU40" s="42"/>
      <c r="IFV40" s="42"/>
      <c r="IFW40" s="42"/>
      <c r="IFX40" s="42"/>
      <c r="IFY40" s="42"/>
      <c r="IFZ40" s="42"/>
      <c r="IGA40" s="42"/>
      <c r="IGB40" s="42"/>
      <c r="IGC40" s="42"/>
      <c r="IGD40" s="42"/>
      <c r="IGE40" s="42"/>
      <c r="IGF40" s="42"/>
      <c r="IGG40" s="42"/>
      <c r="IGH40" s="42"/>
      <c r="IGI40" s="42"/>
      <c r="IGJ40" s="42"/>
      <c r="IGK40" s="42"/>
      <c r="IGL40" s="42"/>
      <c r="IGM40" s="42"/>
      <c r="IGN40" s="42"/>
      <c r="IGO40" s="42"/>
      <c r="IGP40" s="42"/>
      <c r="IGQ40" s="42"/>
      <c r="IGR40" s="42"/>
      <c r="IGS40" s="42"/>
      <c r="IGT40" s="42"/>
      <c r="IGU40" s="42"/>
      <c r="IGV40" s="42"/>
      <c r="IGW40" s="42"/>
      <c r="IGX40" s="42"/>
      <c r="IGY40" s="42"/>
      <c r="IGZ40" s="42"/>
      <c r="IHA40" s="42"/>
      <c r="IHB40" s="42"/>
      <c r="IHC40" s="42"/>
      <c r="IHD40" s="42"/>
      <c r="IHE40" s="42"/>
      <c r="IHF40" s="42"/>
      <c r="IHG40" s="42"/>
      <c r="IHH40" s="42"/>
      <c r="IHI40" s="42"/>
      <c r="IHJ40" s="42"/>
      <c r="IHK40" s="42"/>
      <c r="IHL40" s="42"/>
      <c r="IHM40" s="42"/>
      <c r="IHN40" s="42"/>
      <c r="IHO40" s="42"/>
      <c r="IHP40" s="42"/>
      <c r="IHQ40" s="42"/>
      <c r="IHR40" s="42"/>
      <c r="IHS40" s="42"/>
      <c r="IHT40" s="42"/>
      <c r="IHU40" s="42"/>
      <c r="IHV40" s="42"/>
      <c r="IHW40" s="42"/>
      <c r="IHX40" s="42"/>
      <c r="IHY40" s="42"/>
      <c r="IHZ40" s="42"/>
      <c r="IIA40" s="42"/>
      <c r="IIB40" s="42"/>
      <c r="IIC40" s="42"/>
      <c r="IID40" s="42"/>
      <c r="IIE40" s="42"/>
      <c r="IIF40" s="42"/>
      <c r="IIG40" s="42"/>
      <c r="IIH40" s="42"/>
      <c r="III40" s="42"/>
      <c r="IIJ40" s="42"/>
      <c r="IIK40" s="42"/>
      <c r="IIL40" s="42"/>
      <c r="IIM40" s="42"/>
      <c r="IIN40" s="42"/>
      <c r="IIO40" s="42"/>
      <c r="IIP40" s="42"/>
      <c r="IIQ40" s="42"/>
      <c r="IIR40" s="42"/>
      <c r="IIS40" s="42"/>
      <c r="IIT40" s="42"/>
      <c r="IIU40" s="42"/>
      <c r="IIV40" s="42"/>
      <c r="IIW40" s="42"/>
      <c r="IIX40" s="42"/>
      <c r="IIY40" s="42"/>
      <c r="IIZ40" s="42"/>
      <c r="IJA40" s="42"/>
      <c r="IJB40" s="42"/>
      <c r="IJC40" s="42"/>
      <c r="IJD40" s="42"/>
      <c r="IJE40" s="42"/>
      <c r="IJF40" s="42"/>
      <c r="IJG40" s="42"/>
      <c r="IJH40" s="42"/>
      <c r="IJI40" s="42"/>
      <c r="IJJ40" s="42"/>
      <c r="IJK40" s="42"/>
      <c r="IJL40" s="42"/>
      <c r="IJM40" s="42"/>
      <c r="IJN40" s="42"/>
      <c r="IJO40" s="42"/>
      <c r="IJP40" s="42"/>
      <c r="IJQ40" s="42"/>
      <c r="IJR40" s="42"/>
      <c r="IJS40" s="42"/>
      <c r="IJT40" s="42"/>
      <c r="IJU40" s="42"/>
      <c r="IJV40" s="42"/>
      <c r="IJW40" s="42"/>
      <c r="IJX40" s="42"/>
      <c r="IJY40" s="42"/>
      <c r="IJZ40" s="42"/>
      <c r="IKA40" s="42"/>
      <c r="IKB40" s="42"/>
      <c r="IKC40" s="42"/>
      <c r="IKD40" s="42"/>
      <c r="IKE40" s="42"/>
      <c r="IKF40" s="42"/>
      <c r="IKG40" s="42"/>
      <c r="IKH40" s="42"/>
      <c r="IKI40" s="42"/>
      <c r="IKJ40" s="42"/>
      <c r="IKK40" s="42"/>
      <c r="IKL40" s="42"/>
      <c r="IKM40" s="42"/>
      <c r="IKN40" s="42"/>
      <c r="IKO40" s="42"/>
      <c r="IKP40" s="42"/>
      <c r="IKQ40" s="42"/>
      <c r="IKR40" s="42"/>
      <c r="IKS40" s="42"/>
      <c r="IKT40" s="42"/>
      <c r="IKU40" s="42"/>
      <c r="IKV40" s="42"/>
      <c r="IKW40" s="42"/>
      <c r="IKX40" s="42"/>
      <c r="IKY40" s="42"/>
      <c r="IKZ40" s="42"/>
      <c r="ILA40" s="42"/>
      <c r="ILB40" s="42"/>
      <c r="ILC40" s="42"/>
      <c r="ILD40" s="42"/>
      <c r="ILE40" s="42"/>
      <c r="ILF40" s="42"/>
      <c r="ILG40" s="42"/>
      <c r="ILH40" s="42"/>
      <c r="ILI40" s="42"/>
      <c r="ILJ40" s="42"/>
      <c r="ILK40" s="42"/>
      <c r="ILL40" s="42"/>
      <c r="ILM40" s="42"/>
      <c r="ILN40" s="42"/>
      <c r="ILO40" s="42"/>
      <c r="ILP40" s="42"/>
      <c r="ILQ40" s="42"/>
      <c r="ILR40" s="42"/>
      <c r="ILS40" s="42"/>
      <c r="ILT40" s="42"/>
      <c r="ILU40" s="42"/>
      <c r="ILV40" s="42"/>
      <c r="ILW40" s="42"/>
      <c r="ILX40" s="42"/>
      <c r="ILY40" s="42"/>
      <c r="ILZ40" s="42"/>
      <c r="IMA40" s="42"/>
      <c r="IMB40" s="42"/>
      <c r="IMC40" s="42"/>
      <c r="IMD40" s="42"/>
      <c r="IME40" s="42"/>
      <c r="IMF40" s="42"/>
      <c r="IMG40" s="42"/>
      <c r="IMH40" s="42"/>
      <c r="IMI40" s="42"/>
      <c r="IMJ40" s="42"/>
      <c r="IMK40" s="42"/>
      <c r="IML40" s="42"/>
      <c r="IMM40" s="42"/>
      <c r="IMN40" s="42"/>
      <c r="IMO40" s="42"/>
      <c r="IMP40" s="42"/>
      <c r="IMQ40" s="42"/>
      <c r="IMR40" s="42"/>
      <c r="IMS40" s="42"/>
      <c r="IMT40" s="42"/>
      <c r="IMU40" s="42"/>
      <c r="IMV40" s="42"/>
      <c r="IMW40" s="42"/>
      <c r="IMX40" s="42"/>
      <c r="IMY40" s="42"/>
      <c r="IMZ40" s="42"/>
      <c r="INA40" s="42"/>
      <c r="INB40" s="42"/>
      <c r="INC40" s="42"/>
      <c r="IND40" s="42"/>
      <c r="INE40" s="42"/>
      <c r="INF40" s="42"/>
      <c r="ING40" s="42"/>
      <c r="INH40" s="42"/>
      <c r="INI40" s="42"/>
      <c r="INJ40" s="42"/>
      <c r="INK40" s="42"/>
      <c r="INL40" s="42"/>
      <c r="INM40" s="42"/>
      <c r="INN40" s="42"/>
      <c r="INO40" s="42"/>
      <c r="INP40" s="42"/>
      <c r="INQ40" s="42"/>
      <c r="INR40" s="42"/>
      <c r="INS40" s="42"/>
      <c r="INT40" s="42"/>
      <c r="INU40" s="42"/>
      <c r="INV40" s="42"/>
      <c r="INW40" s="42"/>
      <c r="INX40" s="42"/>
      <c r="INY40" s="42"/>
      <c r="INZ40" s="42"/>
      <c r="IOA40" s="42"/>
      <c r="IOB40" s="42"/>
      <c r="IOC40" s="42"/>
      <c r="IOD40" s="42"/>
      <c r="IOE40" s="42"/>
      <c r="IOF40" s="42"/>
      <c r="IOG40" s="42"/>
      <c r="IOH40" s="42"/>
      <c r="IOI40" s="42"/>
      <c r="IOJ40" s="42"/>
      <c r="IOK40" s="42"/>
      <c r="IOL40" s="42"/>
      <c r="IOM40" s="42"/>
      <c r="ION40" s="42"/>
      <c r="IOO40" s="42"/>
      <c r="IOP40" s="42"/>
      <c r="IOQ40" s="42"/>
      <c r="IOR40" s="42"/>
      <c r="IOS40" s="42"/>
      <c r="IOT40" s="42"/>
      <c r="IOU40" s="42"/>
      <c r="IOV40" s="42"/>
      <c r="IOW40" s="42"/>
      <c r="IOX40" s="42"/>
      <c r="IOY40" s="42"/>
      <c r="IOZ40" s="42"/>
      <c r="IPA40" s="42"/>
      <c r="IPB40" s="42"/>
      <c r="IPC40" s="42"/>
      <c r="IPD40" s="42"/>
      <c r="IPE40" s="42"/>
      <c r="IPF40" s="42"/>
      <c r="IPG40" s="42"/>
      <c r="IPH40" s="42"/>
      <c r="IPI40" s="42"/>
      <c r="IPJ40" s="42"/>
      <c r="IPK40" s="42"/>
      <c r="IPL40" s="42"/>
      <c r="IPM40" s="42"/>
      <c r="IPN40" s="42"/>
      <c r="IPO40" s="42"/>
      <c r="IPP40" s="42"/>
      <c r="IPQ40" s="42"/>
      <c r="IPR40" s="42"/>
      <c r="IPS40" s="42"/>
      <c r="IPT40" s="42"/>
      <c r="IPU40" s="42"/>
      <c r="IPV40" s="42"/>
      <c r="IPW40" s="42"/>
      <c r="IPX40" s="42"/>
      <c r="IPY40" s="42"/>
      <c r="IPZ40" s="42"/>
      <c r="IQA40" s="42"/>
      <c r="IQB40" s="42"/>
      <c r="IQC40" s="42"/>
      <c r="IQD40" s="42"/>
      <c r="IQE40" s="42"/>
      <c r="IQF40" s="42"/>
      <c r="IQG40" s="42"/>
      <c r="IQH40" s="42"/>
      <c r="IQI40" s="42"/>
      <c r="IQJ40" s="42"/>
      <c r="IQK40" s="42"/>
      <c r="IQL40" s="42"/>
      <c r="IQM40" s="42"/>
      <c r="IQN40" s="42"/>
      <c r="IQO40" s="42"/>
      <c r="IQP40" s="42"/>
      <c r="IQQ40" s="42"/>
      <c r="IQR40" s="42"/>
      <c r="IQS40" s="42"/>
      <c r="IQT40" s="42"/>
      <c r="IQU40" s="42"/>
      <c r="IQV40" s="42"/>
      <c r="IQW40" s="42"/>
      <c r="IQX40" s="42"/>
      <c r="IQY40" s="42"/>
      <c r="IQZ40" s="42"/>
      <c r="IRA40" s="42"/>
      <c r="IRB40" s="42"/>
      <c r="IRC40" s="42"/>
      <c r="IRD40" s="42"/>
      <c r="IRE40" s="42"/>
      <c r="IRF40" s="42"/>
      <c r="IRG40" s="42"/>
      <c r="IRH40" s="42"/>
      <c r="IRI40" s="42"/>
      <c r="IRJ40" s="42"/>
      <c r="IRK40" s="42"/>
      <c r="IRL40" s="42"/>
      <c r="IRM40" s="42"/>
      <c r="IRN40" s="42"/>
      <c r="IRO40" s="42"/>
      <c r="IRP40" s="42"/>
      <c r="IRQ40" s="42"/>
      <c r="IRR40" s="42"/>
      <c r="IRS40" s="42"/>
      <c r="IRT40" s="42"/>
      <c r="IRU40" s="42"/>
      <c r="IRV40" s="42"/>
      <c r="IRW40" s="42"/>
      <c r="IRX40" s="42"/>
      <c r="IRY40" s="42"/>
      <c r="IRZ40" s="42"/>
      <c r="ISA40" s="42"/>
      <c r="ISB40" s="42"/>
      <c r="ISC40" s="42"/>
      <c r="ISD40" s="42"/>
      <c r="ISE40" s="42"/>
      <c r="ISF40" s="42"/>
      <c r="ISG40" s="42"/>
      <c r="ISH40" s="42"/>
      <c r="ISI40" s="42"/>
      <c r="ISJ40" s="42"/>
      <c r="ISK40" s="42"/>
      <c r="ISL40" s="42"/>
      <c r="ISM40" s="42"/>
      <c r="ISN40" s="42"/>
      <c r="ISO40" s="42"/>
      <c r="ISP40" s="42"/>
      <c r="ISQ40" s="42"/>
      <c r="ISR40" s="42"/>
      <c r="ISS40" s="42"/>
      <c r="IST40" s="42"/>
      <c r="ISU40" s="42"/>
      <c r="ISV40" s="42"/>
      <c r="ISW40" s="42"/>
      <c r="ISX40" s="42"/>
      <c r="ISY40" s="42"/>
      <c r="ISZ40" s="42"/>
      <c r="ITA40" s="42"/>
      <c r="ITB40" s="42"/>
      <c r="ITC40" s="42"/>
      <c r="ITD40" s="42"/>
      <c r="ITE40" s="42"/>
      <c r="ITF40" s="42"/>
      <c r="ITG40" s="42"/>
      <c r="ITH40" s="42"/>
      <c r="ITI40" s="42"/>
      <c r="ITJ40" s="42"/>
      <c r="ITK40" s="42"/>
      <c r="ITL40" s="42"/>
      <c r="ITM40" s="42"/>
      <c r="ITN40" s="42"/>
      <c r="ITO40" s="42"/>
      <c r="ITP40" s="42"/>
      <c r="ITQ40" s="42"/>
      <c r="ITR40" s="42"/>
      <c r="ITS40" s="42"/>
      <c r="ITT40" s="42"/>
      <c r="ITU40" s="42"/>
      <c r="ITV40" s="42"/>
      <c r="ITW40" s="42"/>
      <c r="ITX40" s="42"/>
      <c r="ITY40" s="42"/>
      <c r="ITZ40" s="42"/>
      <c r="IUA40" s="42"/>
      <c r="IUB40" s="42"/>
      <c r="IUC40" s="42"/>
      <c r="IUD40" s="42"/>
      <c r="IUE40" s="42"/>
      <c r="IUF40" s="42"/>
      <c r="IUG40" s="42"/>
      <c r="IUH40" s="42"/>
      <c r="IUI40" s="42"/>
      <c r="IUJ40" s="42"/>
      <c r="IUK40" s="42"/>
      <c r="IUL40" s="42"/>
      <c r="IUM40" s="42"/>
      <c r="IUN40" s="42"/>
      <c r="IUO40" s="42"/>
      <c r="IUP40" s="42"/>
      <c r="IUQ40" s="42"/>
      <c r="IUR40" s="42"/>
      <c r="IUS40" s="42"/>
      <c r="IUT40" s="42"/>
      <c r="IUU40" s="42"/>
      <c r="IUV40" s="42"/>
      <c r="IUW40" s="42"/>
      <c r="IUX40" s="42"/>
      <c r="IUY40" s="42"/>
      <c r="IUZ40" s="42"/>
      <c r="IVA40" s="42"/>
      <c r="IVB40" s="42"/>
      <c r="IVC40" s="42"/>
      <c r="IVD40" s="42"/>
      <c r="IVE40" s="42"/>
      <c r="IVF40" s="42"/>
      <c r="IVG40" s="42"/>
      <c r="IVH40" s="42"/>
      <c r="IVI40" s="42"/>
      <c r="IVJ40" s="42"/>
      <c r="IVK40" s="42"/>
      <c r="IVL40" s="42"/>
      <c r="IVM40" s="42"/>
      <c r="IVN40" s="42"/>
      <c r="IVO40" s="42"/>
      <c r="IVP40" s="42"/>
      <c r="IVQ40" s="42"/>
      <c r="IVR40" s="42"/>
      <c r="IVS40" s="42"/>
      <c r="IVT40" s="42"/>
      <c r="IVU40" s="42"/>
      <c r="IVV40" s="42"/>
      <c r="IVW40" s="42"/>
      <c r="IVX40" s="42"/>
      <c r="IVY40" s="42"/>
      <c r="IVZ40" s="42"/>
      <c r="IWA40" s="42"/>
      <c r="IWB40" s="42"/>
      <c r="IWC40" s="42"/>
      <c r="IWD40" s="42"/>
      <c r="IWE40" s="42"/>
      <c r="IWF40" s="42"/>
      <c r="IWG40" s="42"/>
      <c r="IWH40" s="42"/>
      <c r="IWI40" s="42"/>
      <c r="IWJ40" s="42"/>
      <c r="IWK40" s="42"/>
      <c r="IWL40" s="42"/>
      <c r="IWM40" s="42"/>
      <c r="IWN40" s="42"/>
      <c r="IWO40" s="42"/>
      <c r="IWP40" s="42"/>
      <c r="IWQ40" s="42"/>
      <c r="IWR40" s="42"/>
      <c r="IWS40" s="42"/>
      <c r="IWT40" s="42"/>
      <c r="IWU40" s="42"/>
      <c r="IWV40" s="42"/>
      <c r="IWW40" s="42"/>
      <c r="IWX40" s="42"/>
      <c r="IWY40" s="42"/>
      <c r="IWZ40" s="42"/>
      <c r="IXA40" s="42"/>
      <c r="IXB40" s="42"/>
      <c r="IXC40" s="42"/>
      <c r="IXD40" s="42"/>
      <c r="IXE40" s="42"/>
      <c r="IXF40" s="42"/>
      <c r="IXG40" s="42"/>
      <c r="IXH40" s="42"/>
      <c r="IXI40" s="42"/>
      <c r="IXJ40" s="42"/>
      <c r="IXK40" s="42"/>
      <c r="IXL40" s="42"/>
      <c r="IXM40" s="42"/>
      <c r="IXN40" s="42"/>
      <c r="IXO40" s="42"/>
      <c r="IXP40" s="42"/>
      <c r="IXQ40" s="42"/>
      <c r="IXR40" s="42"/>
      <c r="IXS40" s="42"/>
      <c r="IXT40" s="42"/>
      <c r="IXU40" s="42"/>
      <c r="IXV40" s="42"/>
      <c r="IXW40" s="42"/>
      <c r="IXX40" s="42"/>
      <c r="IXY40" s="42"/>
      <c r="IXZ40" s="42"/>
      <c r="IYA40" s="42"/>
      <c r="IYB40" s="42"/>
      <c r="IYC40" s="42"/>
      <c r="IYD40" s="42"/>
      <c r="IYE40" s="42"/>
      <c r="IYF40" s="42"/>
      <c r="IYG40" s="42"/>
      <c r="IYH40" s="42"/>
      <c r="IYI40" s="42"/>
      <c r="IYJ40" s="42"/>
      <c r="IYK40" s="42"/>
      <c r="IYL40" s="42"/>
      <c r="IYM40" s="42"/>
      <c r="IYN40" s="42"/>
      <c r="IYO40" s="42"/>
      <c r="IYP40" s="42"/>
      <c r="IYQ40" s="42"/>
      <c r="IYR40" s="42"/>
      <c r="IYS40" s="42"/>
      <c r="IYT40" s="42"/>
      <c r="IYU40" s="42"/>
      <c r="IYV40" s="42"/>
      <c r="IYW40" s="42"/>
      <c r="IYX40" s="42"/>
      <c r="IYY40" s="42"/>
      <c r="IYZ40" s="42"/>
      <c r="IZA40" s="42"/>
      <c r="IZB40" s="42"/>
      <c r="IZC40" s="42"/>
      <c r="IZD40" s="42"/>
      <c r="IZE40" s="42"/>
      <c r="IZF40" s="42"/>
      <c r="IZG40" s="42"/>
      <c r="IZH40" s="42"/>
      <c r="IZI40" s="42"/>
      <c r="IZJ40" s="42"/>
      <c r="IZK40" s="42"/>
      <c r="IZL40" s="42"/>
      <c r="IZM40" s="42"/>
      <c r="IZN40" s="42"/>
      <c r="IZO40" s="42"/>
      <c r="IZP40" s="42"/>
      <c r="IZQ40" s="42"/>
      <c r="IZR40" s="42"/>
      <c r="IZS40" s="42"/>
      <c r="IZT40" s="42"/>
      <c r="IZU40" s="42"/>
      <c r="IZV40" s="42"/>
      <c r="IZW40" s="42"/>
      <c r="IZX40" s="42"/>
      <c r="IZY40" s="42"/>
      <c r="IZZ40" s="42"/>
      <c r="JAA40" s="42"/>
      <c r="JAB40" s="42"/>
      <c r="JAC40" s="42"/>
      <c r="JAD40" s="42"/>
      <c r="JAE40" s="42"/>
      <c r="JAF40" s="42"/>
      <c r="JAG40" s="42"/>
      <c r="JAH40" s="42"/>
      <c r="JAI40" s="42"/>
      <c r="JAJ40" s="42"/>
      <c r="JAK40" s="42"/>
      <c r="JAL40" s="42"/>
      <c r="JAM40" s="42"/>
      <c r="JAN40" s="42"/>
      <c r="JAO40" s="42"/>
      <c r="JAP40" s="42"/>
      <c r="JAQ40" s="42"/>
      <c r="JAR40" s="42"/>
      <c r="JAS40" s="42"/>
      <c r="JAT40" s="42"/>
      <c r="JAU40" s="42"/>
      <c r="JAV40" s="42"/>
      <c r="JAW40" s="42"/>
      <c r="JAX40" s="42"/>
      <c r="JAY40" s="42"/>
      <c r="JAZ40" s="42"/>
      <c r="JBA40" s="42"/>
      <c r="JBB40" s="42"/>
      <c r="JBC40" s="42"/>
      <c r="JBD40" s="42"/>
      <c r="JBE40" s="42"/>
      <c r="JBF40" s="42"/>
      <c r="JBG40" s="42"/>
      <c r="JBH40" s="42"/>
      <c r="JBI40" s="42"/>
      <c r="JBJ40" s="42"/>
      <c r="JBK40" s="42"/>
      <c r="JBL40" s="42"/>
      <c r="JBM40" s="42"/>
      <c r="JBN40" s="42"/>
      <c r="JBO40" s="42"/>
      <c r="JBP40" s="42"/>
      <c r="JBQ40" s="42"/>
      <c r="JBR40" s="42"/>
      <c r="JBS40" s="42"/>
      <c r="JBT40" s="42"/>
      <c r="JBU40" s="42"/>
      <c r="JBV40" s="42"/>
      <c r="JBW40" s="42"/>
      <c r="JBX40" s="42"/>
      <c r="JBY40" s="42"/>
      <c r="JBZ40" s="42"/>
      <c r="JCA40" s="42"/>
      <c r="JCB40" s="42"/>
      <c r="JCC40" s="42"/>
      <c r="JCD40" s="42"/>
      <c r="JCE40" s="42"/>
      <c r="JCF40" s="42"/>
      <c r="JCG40" s="42"/>
      <c r="JCH40" s="42"/>
      <c r="JCI40" s="42"/>
      <c r="JCJ40" s="42"/>
      <c r="JCK40" s="42"/>
      <c r="JCL40" s="42"/>
      <c r="JCM40" s="42"/>
      <c r="JCN40" s="42"/>
      <c r="JCO40" s="42"/>
      <c r="JCP40" s="42"/>
      <c r="JCQ40" s="42"/>
      <c r="JCR40" s="42"/>
      <c r="JCS40" s="42"/>
      <c r="JCT40" s="42"/>
      <c r="JCU40" s="42"/>
      <c r="JCV40" s="42"/>
      <c r="JCW40" s="42"/>
      <c r="JCX40" s="42"/>
      <c r="JCY40" s="42"/>
      <c r="JCZ40" s="42"/>
      <c r="JDA40" s="42"/>
      <c r="JDB40" s="42"/>
      <c r="JDC40" s="42"/>
      <c r="JDD40" s="42"/>
      <c r="JDE40" s="42"/>
      <c r="JDF40" s="42"/>
      <c r="JDG40" s="42"/>
      <c r="JDH40" s="42"/>
      <c r="JDI40" s="42"/>
      <c r="JDJ40" s="42"/>
      <c r="JDK40" s="42"/>
      <c r="JDL40" s="42"/>
      <c r="JDM40" s="42"/>
      <c r="JDN40" s="42"/>
      <c r="JDO40" s="42"/>
      <c r="JDP40" s="42"/>
      <c r="JDQ40" s="42"/>
      <c r="JDR40" s="42"/>
      <c r="JDS40" s="42"/>
      <c r="JDT40" s="42"/>
      <c r="JDU40" s="42"/>
      <c r="JDV40" s="42"/>
      <c r="JDW40" s="42"/>
      <c r="JDX40" s="42"/>
      <c r="JDY40" s="42"/>
      <c r="JDZ40" s="42"/>
      <c r="JEA40" s="42"/>
      <c r="JEB40" s="42"/>
      <c r="JEC40" s="42"/>
      <c r="JED40" s="42"/>
      <c r="JEE40" s="42"/>
      <c r="JEF40" s="42"/>
      <c r="JEG40" s="42"/>
      <c r="JEH40" s="42"/>
      <c r="JEI40" s="42"/>
      <c r="JEJ40" s="42"/>
      <c r="JEK40" s="42"/>
      <c r="JEL40" s="42"/>
      <c r="JEM40" s="42"/>
      <c r="JEN40" s="42"/>
      <c r="JEO40" s="42"/>
      <c r="JEP40" s="42"/>
      <c r="JEQ40" s="42"/>
      <c r="JER40" s="42"/>
      <c r="JES40" s="42"/>
      <c r="JET40" s="42"/>
      <c r="JEU40" s="42"/>
      <c r="JEV40" s="42"/>
      <c r="JEW40" s="42"/>
      <c r="JEX40" s="42"/>
      <c r="JEY40" s="42"/>
      <c r="JEZ40" s="42"/>
      <c r="JFA40" s="42"/>
      <c r="JFB40" s="42"/>
      <c r="JFC40" s="42"/>
      <c r="JFD40" s="42"/>
      <c r="JFE40" s="42"/>
      <c r="JFF40" s="42"/>
      <c r="JFG40" s="42"/>
      <c r="JFH40" s="42"/>
      <c r="JFI40" s="42"/>
      <c r="JFJ40" s="42"/>
      <c r="JFK40" s="42"/>
      <c r="JFL40" s="42"/>
      <c r="JFM40" s="42"/>
      <c r="JFN40" s="42"/>
      <c r="JFO40" s="42"/>
      <c r="JFP40" s="42"/>
      <c r="JFQ40" s="42"/>
      <c r="JFR40" s="42"/>
      <c r="JFS40" s="42"/>
      <c r="JFT40" s="42"/>
      <c r="JFU40" s="42"/>
      <c r="JFV40" s="42"/>
      <c r="JFW40" s="42"/>
      <c r="JFX40" s="42"/>
      <c r="JFY40" s="42"/>
      <c r="JFZ40" s="42"/>
      <c r="JGA40" s="42"/>
      <c r="JGB40" s="42"/>
      <c r="JGC40" s="42"/>
      <c r="JGD40" s="42"/>
      <c r="JGE40" s="42"/>
      <c r="JGF40" s="42"/>
      <c r="JGG40" s="42"/>
      <c r="JGH40" s="42"/>
      <c r="JGI40" s="42"/>
      <c r="JGJ40" s="42"/>
      <c r="JGK40" s="42"/>
      <c r="JGL40" s="42"/>
      <c r="JGM40" s="42"/>
      <c r="JGN40" s="42"/>
      <c r="JGO40" s="42"/>
      <c r="JGP40" s="42"/>
      <c r="JGQ40" s="42"/>
      <c r="JGR40" s="42"/>
      <c r="JGS40" s="42"/>
      <c r="JGT40" s="42"/>
      <c r="JGU40" s="42"/>
      <c r="JGV40" s="42"/>
      <c r="JGW40" s="42"/>
      <c r="JGX40" s="42"/>
      <c r="JGY40" s="42"/>
      <c r="JGZ40" s="42"/>
      <c r="JHA40" s="42"/>
      <c r="JHB40" s="42"/>
      <c r="JHC40" s="42"/>
      <c r="JHD40" s="42"/>
      <c r="JHE40" s="42"/>
      <c r="JHF40" s="42"/>
      <c r="JHG40" s="42"/>
      <c r="JHH40" s="42"/>
      <c r="JHI40" s="42"/>
      <c r="JHJ40" s="42"/>
      <c r="JHK40" s="42"/>
      <c r="JHL40" s="42"/>
      <c r="JHM40" s="42"/>
      <c r="JHN40" s="42"/>
      <c r="JHO40" s="42"/>
      <c r="JHP40" s="42"/>
      <c r="JHQ40" s="42"/>
      <c r="JHR40" s="42"/>
      <c r="JHS40" s="42"/>
      <c r="JHT40" s="42"/>
      <c r="JHU40" s="42"/>
      <c r="JHV40" s="42"/>
      <c r="JHW40" s="42"/>
      <c r="JHX40" s="42"/>
      <c r="JHY40" s="42"/>
      <c r="JHZ40" s="42"/>
      <c r="JIA40" s="42"/>
      <c r="JIB40" s="42"/>
      <c r="JIC40" s="42"/>
      <c r="JID40" s="42"/>
      <c r="JIE40" s="42"/>
      <c r="JIF40" s="42"/>
      <c r="JIG40" s="42"/>
      <c r="JIH40" s="42"/>
      <c r="JII40" s="42"/>
      <c r="JIJ40" s="42"/>
      <c r="JIK40" s="42"/>
      <c r="JIL40" s="42"/>
      <c r="JIM40" s="42"/>
      <c r="JIN40" s="42"/>
      <c r="JIO40" s="42"/>
      <c r="JIP40" s="42"/>
      <c r="JIQ40" s="42"/>
      <c r="JIR40" s="42"/>
      <c r="JIS40" s="42"/>
      <c r="JIT40" s="42"/>
      <c r="JIU40" s="42"/>
      <c r="JIV40" s="42"/>
      <c r="JIW40" s="42"/>
      <c r="JIX40" s="42"/>
      <c r="JIY40" s="42"/>
      <c r="JIZ40" s="42"/>
      <c r="JJA40" s="42"/>
      <c r="JJB40" s="42"/>
      <c r="JJC40" s="42"/>
      <c r="JJD40" s="42"/>
      <c r="JJE40" s="42"/>
      <c r="JJF40" s="42"/>
      <c r="JJG40" s="42"/>
      <c r="JJH40" s="42"/>
      <c r="JJI40" s="42"/>
      <c r="JJJ40" s="42"/>
      <c r="JJK40" s="42"/>
      <c r="JJL40" s="42"/>
      <c r="JJM40" s="42"/>
      <c r="JJN40" s="42"/>
      <c r="JJO40" s="42"/>
      <c r="JJP40" s="42"/>
      <c r="JJQ40" s="42"/>
      <c r="JJR40" s="42"/>
      <c r="JJS40" s="42"/>
      <c r="JJT40" s="42"/>
      <c r="JJU40" s="42"/>
      <c r="JJV40" s="42"/>
      <c r="JJW40" s="42"/>
      <c r="JJX40" s="42"/>
      <c r="JJY40" s="42"/>
      <c r="JJZ40" s="42"/>
      <c r="JKA40" s="42"/>
      <c r="JKB40" s="42"/>
      <c r="JKC40" s="42"/>
      <c r="JKD40" s="42"/>
      <c r="JKE40" s="42"/>
      <c r="JKF40" s="42"/>
      <c r="JKG40" s="42"/>
      <c r="JKH40" s="42"/>
      <c r="JKI40" s="42"/>
      <c r="JKJ40" s="42"/>
      <c r="JKK40" s="42"/>
      <c r="JKL40" s="42"/>
      <c r="JKM40" s="42"/>
      <c r="JKN40" s="42"/>
      <c r="JKO40" s="42"/>
      <c r="JKP40" s="42"/>
      <c r="JKQ40" s="42"/>
      <c r="JKR40" s="42"/>
      <c r="JKS40" s="42"/>
      <c r="JKT40" s="42"/>
      <c r="JKU40" s="42"/>
      <c r="JKV40" s="42"/>
      <c r="JKW40" s="42"/>
      <c r="JKX40" s="42"/>
      <c r="JKY40" s="42"/>
      <c r="JKZ40" s="42"/>
      <c r="JLA40" s="42"/>
      <c r="JLB40" s="42"/>
      <c r="JLC40" s="42"/>
      <c r="JLD40" s="42"/>
      <c r="JLE40" s="42"/>
      <c r="JLF40" s="42"/>
      <c r="JLG40" s="42"/>
      <c r="JLH40" s="42"/>
      <c r="JLI40" s="42"/>
      <c r="JLJ40" s="42"/>
      <c r="JLK40" s="42"/>
      <c r="JLL40" s="42"/>
      <c r="JLM40" s="42"/>
      <c r="JLN40" s="42"/>
      <c r="JLO40" s="42"/>
      <c r="JLP40" s="42"/>
      <c r="JLQ40" s="42"/>
      <c r="JLR40" s="42"/>
      <c r="JLS40" s="42"/>
      <c r="JLT40" s="42"/>
      <c r="JLU40" s="42"/>
      <c r="JLV40" s="42"/>
      <c r="JLW40" s="42"/>
      <c r="JLX40" s="42"/>
      <c r="JLY40" s="42"/>
      <c r="JLZ40" s="42"/>
      <c r="JMA40" s="42"/>
      <c r="JMB40" s="42"/>
      <c r="JMC40" s="42"/>
      <c r="JMD40" s="42"/>
      <c r="JME40" s="42"/>
      <c r="JMF40" s="42"/>
      <c r="JMG40" s="42"/>
      <c r="JMH40" s="42"/>
      <c r="JMI40" s="42"/>
      <c r="JMJ40" s="42"/>
      <c r="JMK40" s="42"/>
      <c r="JML40" s="42"/>
      <c r="JMM40" s="42"/>
      <c r="JMN40" s="42"/>
      <c r="JMO40" s="42"/>
      <c r="JMP40" s="42"/>
      <c r="JMQ40" s="42"/>
      <c r="JMR40" s="42"/>
      <c r="JMS40" s="42"/>
      <c r="JMT40" s="42"/>
      <c r="JMU40" s="42"/>
      <c r="JMV40" s="42"/>
      <c r="JMW40" s="42"/>
      <c r="JMX40" s="42"/>
      <c r="JMY40" s="42"/>
      <c r="JMZ40" s="42"/>
      <c r="JNA40" s="42"/>
      <c r="JNB40" s="42"/>
      <c r="JNC40" s="42"/>
      <c r="JND40" s="42"/>
      <c r="JNE40" s="42"/>
      <c r="JNF40" s="42"/>
      <c r="JNG40" s="42"/>
      <c r="JNH40" s="42"/>
      <c r="JNI40" s="42"/>
      <c r="JNJ40" s="42"/>
      <c r="JNK40" s="42"/>
      <c r="JNL40" s="42"/>
      <c r="JNM40" s="42"/>
      <c r="JNN40" s="42"/>
      <c r="JNO40" s="42"/>
      <c r="JNP40" s="42"/>
      <c r="JNQ40" s="42"/>
      <c r="JNR40" s="42"/>
      <c r="JNS40" s="42"/>
      <c r="JNT40" s="42"/>
      <c r="JNU40" s="42"/>
      <c r="JNV40" s="42"/>
      <c r="JNW40" s="42"/>
      <c r="JNX40" s="42"/>
      <c r="JNY40" s="42"/>
      <c r="JNZ40" s="42"/>
      <c r="JOA40" s="42"/>
      <c r="JOB40" s="42"/>
      <c r="JOC40" s="42"/>
      <c r="JOD40" s="42"/>
      <c r="JOE40" s="42"/>
      <c r="JOF40" s="42"/>
      <c r="JOG40" s="42"/>
      <c r="JOH40" s="42"/>
      <c r="JOI40" s="42"/>
      <c r="JOJ40" s="42"/>
      <c r="JOK40" s="42"/>
      <c r="JOL40" s="42"/>
      <c r="JOM40" s="42"/>
      <c r="JON40" s="42"/>
      <c r="JOO40" s="42"/>
      <c r="JOP40" s="42"/>
      <c r="JOQ40" s="42"/>
      <c r="JOR40" s="42"/>
      <c r="JOS40" s="42"/>
      <c r="JOT40" s="42"/>
      <c r="JOU40" s="42"/>
      <c r="JOV40" s="42"/>
      <c r="JOW40" s="42"/>
      <c r="JOX40" s="42"/>
      <c r="JOY40" s="42"/>
      <c r="JOZ40" s="42"/>
      <c r="JPA40" s="42"/>
      <c r="JPB40" s="42"/>
      <c r="JPC40" s="42"/>
      <c r="JPD40" s="42"/>
      <c r="JPE40" s="42"/>
      <c r="JPF40" s="42"/>
      <c r="JPG40" s="42"/>
      <c r="JPH40" s="42"/>
      <c r="JPI40" s="42"/>
      <c r="JPJ40" s="42"/>
      <c r="JPK40" s="42"/>
      <c r="JPL40" s="42"/>
      <c r="JPM40" s="42"/>
      <c r="JPN40" s="42"/>
      <c r="JPO40" s="42"/>
      <c r="JPP40" s="42"/>
      <c r="JPQ40" s="42"/>
      <c r="JPR40" s="42"/>
      <c r="JPS40" s="42"/>
      <c r="JPT40" s="42"/>
      <c r="JPU40" s="42"/>
      <c r="JPV40" s="42"/>
      <c r="JPW40" s="42"/>
      <c r="JPX40" s="42"/>
      <c r="JPY40" s="42"/>
      <c r="JPZ40" s="42"/>
      <c r="JQA40" s="42"/>
      <c r="JQB40" s="42"/>
      <c r="JQC40" s="42"/>
      <c r="JQD40" s="42"/>
      <c r="JQE40" s="42"/>
      <c r="JQF40" s="42"/>
      <c r="JQG40" s="42"/>
      <c r="JQH40" s="42"/>
      <c r="JQI40" s="42"/>
      <c r="JQJ40" s="42"/>
      <c r="JQK40" s="42"/>
      <c r="JQL40" s="42"/>
      <c r="JQM40" s="42"/>
      <c r="JQN40" s="42"/>
      <c r="JQO40" s="42"/>
      <c r="JQP40" s="42"/>
      <c r="JQQ40" s="42"/>
      <c r="JQR40" s="42"/>
      <c r="JQS40" s="42"/>
      <c r="JQT40" s="42"/>
      <c r="JQU40" s="42"/>
      <c r="JQV40" s="42"/>
      <c r="JQW40" s="42"/>
      <c r="JQX40" s="42"/>
      <c r="JQY40" s="42"/>
      <c r="JQZ40" s="42"/>
      <c r="JRA40" s="42"/>
      <c r="JRB40" s="42"/>
      <c r="JRC40" s="42"/>
      <c r="JRD40" s="42"/>
      <c r="JRE40" s="42"/>
      <c r="JRF40" s="42"/>
      <c r="JRG40" s="42"/>
      <c r="JRH40" s="42"/>
      <c r="JRI40" s="42"/>
      <c r="JRJ40" s="42"/>
      <c r="JRK40" s="42"/>
      <c r="JRL40" s="42"/>
      <c r="JRM40" s="42"/>
      <c r="JRN40" s="42"/>
      <c r="JRO40" s="42"/>
      <c r="JRP40" s="42"/>
      <c r="JRQ40" s="42"/>
      <c r="JRR40" s="42"/>
      <c r="JRS40" s="42"/>
      <c r="JRT40" s="42"/>
      <c r="JRU40" s="42"/>
      <c r="JRV40" s="42"/>
      <c r="JRW40" s="42"/>
      <c r="JRX40" s="42"/>
      <c r="JRY40" s="42"/>
      <c r="JRZ40" s="42"/>
      <c r="JSA40" s="42"/>
      <c r="JSB40" s="42"/>
      <c r="JSC40" s="42"/>
      <c r="JSD40" s="42"/>
      <c r="JSE40" s="42"/>
      <c r="JSF40" s="42"/>
      <c r="JSG40" s="42"/>
      <c r="JSH40" s="42"/>
      <c r="JSI40" s="42"/>
      <c r="JSJ40" s="42"/>
      <c r="JSK40" s="42"/>
      <c r="JSL40" s="42"/>
      <c r="JSM40" s="42"/>
      <c r="JSN40" s="42"/>
      <c r="JSO40" s="42"/>
      <c r="JSP40" s="42"/>
      <c r="JSQ40" s="42"/>
      <c r="JSR40" s="42"/>
      <c r="JSS40" s="42"/>
      <c r="JST40" s="42"/>
      <c r="JSU40" s="42"/>
      <c r="JSV40" s="42"/>
      <c r="JSW40" s="42"/>
      <c r="JSX40" s="42"/>
      <c r="JSY40" s="42"/>
      <c r="JSZ40" s="42"/>
      <c r="JTA40" s="42"/>
      <c r="JTB40" s="42"/>
      <c r="JTC40" s="42"/>
      <c r="JTD40" s="42"/>
      <c r="JTE40" s="42"/>
      <c r="JTF40" s="42"/>
      <c r="JTG40" s="42"/>
      <c r="JTH40" s="42"/>
      <c r="JTI40" s="42"/>
      <c r="JTJ40" s="42"/>
      <c r="JTK40" s="42"/>
      <c r="JTL40" s="42"/>
      <c r="JTM40" s="42"/>
      <c r="JTN40" s="42"/>
      <c r="JTO40" s="42"/>
      <c r="JTP40" s="42"/>
      <c r="JTQ40" s="42"/>
      <c r="JTR40" s="42"/>
      <c r="JTS40" s="42"/>
      <c r="JTT40" s="42"/>
      <c r="JTU40" s="42"/>
      <c r="JTV40" s="42"/>
      <c r="JTW40" s="42"/>
      <c r="JTX40" s="42"/>
      <c r="JTY40" s="42"/>
      <c r="JTZ40" s="42"/>
      <c r="JUA40" s="42"/>
      <c r="JUB40" s="42"/>
      <c r="JUC40" s="42"/>
      <c r="JUD40" s="42"/>
      <c r="JUE40" s="42"/>
      <c r="JUF40" s="42"/>
      <c r="JUG40" s="42"/>
      <c r="JUH40" s="42"/>
      <c r="JUI40" s="42"/>
      <c r="JUJ40" s="42"/>
      <c r="JUK40" s="42"/>
      <c r="JUL40" s="42"/>
      <c r="JUM40" s="42"/>
      <c r="JUN40" s="42"/>
      <c r="JUO40" s="42"/>
      <c r="JUP40" s="42"/>
      <c r="JUQ40" s="42"/>
      <c r="JUR40" s="42"/>
      <c r="JUS40" s="42"/>
      <c r="JUT40" s="42"/>
      <c r="JUU40" s="42"/>
      <c r="JUV40" s="42"/>
      <c r="JUW40" s="42"/>
      <c r="JUX40" s="42"/>
      <c r="JUY40" s="42"/>
      <c r="JUZ40" s="42"/>
      <c r="JVA40" s="42"/>
      <c r="JVB40" s="42"/>
      <c r="JVC40" s="42"/>
      <c r="JVD40" s="42"/>
      <c r="JVE40" s="42"/>
      <c r="JVF40" s="42"/>
      <c r="JVG40" s="42"/>
      <c r="JVH40" s="42"/>
      <c r="JVI40" s="42"/>
      <c r="JVJ40" s="42"/>
      <c r="JVK40" s="42"/>
      <c r="JVL40" s="42"/>
      <c r="JVM40" s="42"/>
      <c r="JVN40" s="42"/>
      <c r="JVO40" s="42"/>
      <c r="JVP40" s="42"/>
      <c r="JVQ40" s="42"/>
      <c r="JVR40" s="42"/>
      <c r="JVS40" s="42"/>
      <c r="JVT40" s="42"/>
      <c r="JVU40" s="42"/>
      <c r="JVV40" s="42"/>
      <c r="JVW40" s="42"/>
      <c r="JVX40" s="42"/>
      <c r="JVY40" s="42"/>
      <c r="JVZ40" s="42"/>
      <c r="JWA40" s="42"/>
      <c r="JWB40" s="42"/>
      <c r="JWC40" s="42"/>
      <c r="JWD40" s="42"/>
      <c r="JWE40" s="42"/>
      <c r="JWF40" s="42"/>
      <c r="JWG40" s="42"/>
      <c r="JWH40" s="42"/>
      <c r="JWI40" s="42"/>
      <c r="JWJ40" s="42"/>
      <c r="JWK40" s="42"/>
      <c r="JWL40" s="42"/>
      <c r="JWM40" s="42"/>
      <c r="JWN40" s="42"/>
      <c r="JWO40" s="42"/>
      <c r="JWP40" s="42"/>
      <c r="JWQ40" s="42"/>
      <c r="JWR40" s="42"/>
      <c r="JWS40" s="42"/>
      <c r="JWT40" s="42"/>
      <c r="JWU40" s="42"/>
      <c r="JWV40" s="42"/>
      <c r="JWW40" s="42"/>
      <c r="JWX40" s="42"/>
      <c r="JWY40" s="42"/>
      <c r="JWZ40" s="42"/>
      <c r="JXA40" s="42"/>
      <c r="JXB40" s="42"/>
      <c r="JXC40" s="42"/>
      <c r="JXD40" s="42"/>
      <c r="JXE40" s="42"/>
      <c r="JXF40" s="42"/>
      <c r="JXG40" s="42"/>
      <c r="JXH40" s="42"/>
      <c r="JXI40" s="42"/>
      <c r="JXJ40" s="42"/>
      <c r="JXK40" s="42"/>
      <c r="JXL40" s="42"/>
      <c r="JXM40" s="42"/>
      <c r="JXN40" s="42"/>
      <c r="JXO40" s="42"/>
      <c r="JXP40" s="42"/>
      <c r="JXQ40" s="42"/>
      <c r="JXR40" s="42"/>
      <c r="JXS40" s="42"/>
      <c r="JXT40" s="42"/>
      <c r="JXU40" s="42"/>
      <c r="JXV40" s="42"/>
      <c r="JXW40" s="42"/>
      <c r="JXX40" s="42"/>
      <c r="JXY40" s="42"/>
      <c r="JXZ40" s="42"/>
      <c r="JYA40" s="42"/>
      <c r="JYB40" s="42"/>
      <c r="JYC40" s="42"/>
      <c r="JYD40" s="42"/>
      <c r="JYE40" s="42"/>
      <c r="JYF40" s="42"/>
      <c r="JYG40" s="42"/>
      <c r="JYH40" s="42"/>
      <c r="JYI40" s="42"/>
      <c r="JYJ40" s="42"/>
      <c r="JYK40" s="42"/>
      <c r="JYL40" s="42"/>
      <c r="JYM40" s="42"/>
      <c r="JYN40" s="42"/>
      <c r="JYO40" s="42"/>
      <c r="JYP40" s="42"/>
      <c r="JYQ40" s="42"/>
      <c r="JYR40" s="42"/>
      <c r="JYS40" s="42"/>
      <c r="JYT40" s="42"/>
      <c r="JYU40" s="42"/>
      <c r="JYV40" s="42"/>
      <c r="JYW40" s="42"/>
      <c r="JYX40" s="42"/>
      <c r="JYY40" s="42"/>
      <c r="JYZ40" s="42"/>
      <c r="JZA40" s="42"/>
      <c r="JZB40" s="42"/>
      <c r="JZC40" s="42"/>
      <c r="JZD40" s="42"/>
      <c r="JZE40" s="42"/>
      <c r="JZF40" s="42"/>
      <c r="JZG40" s="42"/>
      <c r="JZH40" s="42"/>
      <c r="JZI40" s="42"/>
      <c r="JZJ40" s="42"/>
      <c r="JZK40" s="42"/>
      <c r="JZL40" s="42"/>
      <c r="JZM40" s="42"/>
      <c r="JZN40" s="42"/>
      <c r="JZO40" s="42"/>
      <c r="JZP40" s="42"/>
      <c r="JZQ40" s="42"/>
      <c r="JZR40" s="42"/>
      <c r="JZS40" s="42"/>
      <c r="JZT40" s="42"/>
      <c r="JZU40" s="42"/>
      <c r="JZV40" s="42"/>
      <c r="JZW40" s="42"/>
      <c r="JZX40" s="42"/>
      <c r="JZY40" s="42"/>
      <c r="JZZ40" s="42"/>
      <c r="KAA40" s="42"/>
      <c r="KAB40" s="42"/>
      <c r="KAC40" s="42"/>
      <c r="KAD40" s="42"/>
      <c r="KAE40" s="42"/>
      <c r="KAF40" s="42"/>
      <c r="KAG40" s="42"/>
      <c r="KAH40" s="42"/>
      <c r="KAI40" s="42"/>
      <c r="KAJ40" s="42"/>
      <c r="KAK40" s="42"/>
      <c r="KAL40" s="42"/>
      <c r="KAM40" s="42"/>
      <c r="KAN40" s="42"/>
      <c r="KAO40" s="42"/>
      <c r="KAP40" s="42"/>
      <c r="KAQ40" s="42"/>
      <c r="KAR40" s="42"/>
      <c r="KAS40" s="42"/>
      <c r="KAT40" s="42"/>
      <c r="KAU40" s="42"/>
      <c r="KAV40" s="42"/>
      <c r="KAW40" s="42"/>
      <c r="KAX40" s="42"/>
      <c r="KAY40" s="42"/>
      <c r="KAZ40" s="42"/>
      <c r="KBA40" s="42"/>
      <c r="KBB40" s="42"/>
      <c r="KBC40" s="42"/>
      <c r="KBD40" s="42"/>
      <c r="KBE40" s="42"/>
      <c r="KBF40" s="42"/>
      <c r="KBG40" s="42"/>
      <c r="KBH40" s="42"/>
      <c r="KBI40" s="42"/>
      <c r="KBJ40" s="42"/>
      <c r="KBK40" s="42"/>
      <c r="KBL40" s="42"/>
      <c r="KBM40" s="42"/>
      <c r="KBN40" s="42"/>
      <c r="KBO40" s="42"/>
      <c r="KBP40" s="42"/>
      <c r="KBQ40" s="42"/>
      <c r="KBR40" s="42"/>
      <c r="KBS40" s="42"/>
      <c r="KBT40" s="42"/>
      <c r="KBU40" s="42"/>
      <c r="KBV40" s="42"/>
      <c r="KBW40" s="42"/>
      <c r="KBX40" s="42"/>
      <c r="KBY40" s="42"/>
      <c r="KBZ40" s="42"/>
      <c r="KCA40" s="42"/>
      <c r="KCB40" s="42"/>
      <c r="KCC40" s="42"/>
      <c r="KCD40" s="42"/>
      <c r="KCE40" s="42"/>
      <c r="KCF40" s="42"/>
      <c r="KCG40" s="42"/>
      <c r="KCH40" s="42"/>
      <c r="KCI40" s="42"/>
      <c r="KCJ40" s="42"/>
      <c r="KCK40" s="42"/>
      <c r="KCL40" s="42"/>
      <c r="KCM40" s="42"/>
      <c r="KCN40" s="42"/>
      <c r="KCO40" s="42"/>
      <c r="KCP40" s="42"/>
      <c r="KCQ40" s="42"/>
      <c r="KCR40" s="42"/>
      <c r="KCS40" s="42"/>
      <c r="KCT40" s="42"/>
      <c r="KCU40" s="42"/>
      <c r="KCV40" s="42"/>
      <c r="KCW40" s="42"/>
      <c r="KCX40" s="42"/>
      <c r="KCY40" s="42"/>
      <c r="KCZ40" s="42"/>
      <c r="KDA40" s="42"/>
      <c r="KDB40" s="42"/>
      <c r="KDC40" s="42"/>
      <c r="KDD40" s="42"/>
      <c r="KDE40" s="42"/>
      <c r="KDF40" s="42"/>
      <c r="KDG40" s="42"/>
      <c r="KDH40" s="42"/>
      <c r="KDI40" s="42"/>
      <c r="KDJ40" s="42"/>
      <c r="KDK40" s="42"/>
      <c r="KDL40" s="42"/>
      <c r="KDM40" s="42"/>
      <c r="KDN40" s="42"/>
      <c r="KDO40" s="42"/>
      <c r="KDP40" s="42"/>
      <c r="KDQ40" s="42"/>
      <c r="KDR40" s="42"/>
      <c r="KDS40" s="42"/>
      <c r="KDT40" s="42"/>
      <c r="KDU40" s="42"/>
      <c r="KDV40" s="42"/>
      <c r="KDW40" s="42"/>
      <c r="KDX40" s="42"/>
      <c r="KDY40" s="42"/>
      <c r="KDZ40" s="42"/>
      <c r="KEA40" s="42"/>
      <c r="KEB40" s="42"/>
      <c r="KEC40" s="42"/>
      <c r="KED40" s="42"/>
      <c r="KEE40" s="42"/>
      <c r="KEF40" s="42"/>
      <c r="KEG40" s="42"/>
      <c r="KEH40" s="42"/>
      <c r="KEI40" s="42"/>
      <c r="KEJ40" s="42"/>
      <c r="KEK40" s="42"/>
      <c r="KEL40" s="42"/>
      <c r="KEM40" s="42"/>
      <c r="KEN40" s="42"/>
      <c r="KEO40" s="42"/>
      <c r="KEP40" s="42"/>
      <c r="KEQ40" s="42"/>
      <c r="KER40" s="42"/>
      <c r="KES40" s="42"/>
      <c r="KET40" s="42"/>
      <c r="KEU40" s="42"/>
      <c r="KEV40" s="42"/>
      <c r="KEW40" s="42"/>
      <c r="KEX40" s="42"/>
      <c r="KEY40" s="42"/>
      <c r="KEZ40" s="42"/>
      <c r="KFA40" s="42"/>
      <c r="KFB40" s="42"/>
      <c r="KFC40" s="42"/>
      <c r="KFD40" s="42"/>
      <c r="KFE40" s="42"/>
      <c r="KFF40" s="42"/>
      <c r="KFG40" s="42"/>
      <c r="KFH40" s="42"/>
      <c r="KFI40" s="42"/>
      <c r="KFJ40" s="42"/>
      <c r="KFK40" s="42"/>
      <c r="KFL40" s="42"/>
      <c r="KFM40" s="42"/>
      <c r="KFN40" s="42"/>
      <c r="KFO40" s="42"/>
      <c r="KFP40" s="42"/>
      <c r="KFQ40" s="42"/>
      <c r="KFR40" s="42"/>
      <c r="KFS40" s="42"/>
      <c r="KFT40" s="42"/>
      <c r="KFU40" s="42"/>
      <c r="KFV40" s="42"/>
      <c r="KFW40" s="42"/>
      <c r="KFX40" s="42"/>
      <c r="KFY40" s="42"/>
      <c r="KFZ40" s="42"/>
      <c r="KGA40" s="42"/>
      <c r="KGB40" s="42"/>
      <c r="KGC40" s="42"/>
      <c r="KGD40" s="42"/>
      <c r="KGE40" s="42"/>
      <c r="KGF40" s="42"/>
      <c r="KGG40" s="42"/>
      <c r="KGH40" s="42"/>
      <c r="KGI40" s="42"/>
      <c r="KGJ40" s="42"/>
      <c r="KGK40" s="42"/>
      <c r="KGL40" s="42"/>
      <c r="KGM40" s="42"/>
      <c r="KGN40" s="42"/>
      <c r="KGO40" s="42"/>
      <c r="KGP40" s="42"/>
      <c r="KGQ40" s="42"/>
      <c r="KGR40" s="42"/>
      <c r="KGS40" s="42"/>
      <c r="KGT40" s="42"/>
      <c r="KGU40" s="42"/>
      <c r="KGV40" s="42"/>
      <c r="KGW40" s="42"/>
      <c r="KGX40" s="42"/>
      <c r="KGY40" s="42"/>
      <c r="KGZ40" s="42"/>
      <c r="KHA40" s="42"/>
      <c r="KHB40" s="42"/>
      <c r="KHC40" s="42"/>
      <c r="KHD40" s="42"/>
      <c r="KHE40" s="42"/>
      <c r="KHF40" s="42"/>
      <c r="KHG40" s="42"/>
      <c r="KHH40" s="42"/>
      <c r="KHI40" s="42"/>
      <c r="KHJ40" s="42"/>
      <c r="KHK40" s="42"/>
      <c r="KHL40" s="42"/>
      <c r="KHM40" s="42"/>
      <c r="KHN40" s="42"/>
      <c r="KHO40" s="42"/>
      <c r="KHP40" s="42"/>
      <c r="KHQ40" s="42"/>
      <c r="KHR40" s="42"/>
      <c r="KHS40" s="42"/>
      <c r="KHT40" s="42"/>
      <c r="KHU40" s="42"/>
      <c r="KHV40" s="42"/>
      <c r="KHW40" s="42"/>
      <c r="KHX40" s="42"/>
      <c r="KHY40" s="42"/>
      <c r="KHZ40" s="42"/>
      <c r="KIA40" s="42"/>
      <c r="KIB40" s="42"/>
      <c r="KIC40" s="42"/>
      <c r="KID40" s="42"/>
      <c r="KIE40" s="42"/>
      <c r="KIF40" s="42"/>
      <c r="KIG40" s="42"/>
      <c r="KIH40" s="42"/>
      <c r="KII40" s="42"/>
      <c r="KIJ40" s="42"/>
      <c r="KIK40" s="42"/>
      <c r="KIL40" s="42"/>
      <c r="KIM40" s="42"/>
      <c r="KIN40" s="42"/>
      <c r="KIO40" s="42"/>
      <c r="KIP40" s="42"/>
      <c r="KIQ40" s="42"/>
      <c r="KIR40" s="42"/>
      <c r="KIS40" s="42"/>
      <c r="KIT40" s="42"/>
      <c r="KIU40" s="42"/>
      <c r="KIV40" s="42"/>
      <c r="KIW40" s="42"/>
      <c r="KIX40" s="42"/>
      <c r="KIY40" s="42"/>
      <c r="KIZ40" s="42"/>
      <c r="KJA40" s="42"/>
      <c r="KJB40" s="42"/>
      <c r="KJC40" s="42"/>
      <c r="KJD40" s="42"/>
      <c r="KJE40" s="42"/>
      <c r="KJF40" s="42"/>
      <c r="KJG40" s="42"/>
      <c r="KJH40" s="42"/>
      <c r="KJI40" s="42"/>
      <c r="KJJ40" s="42"/>
      <c r="KJK40" s="42"/>
      <c r="KJL40" s="42"/>
      <c r="KJM40" s="42"/>
      <c r="KJN40" s="42"/>
      <c r="KJO40" s="42"/>
      <c r="KJP40" s="42"/>
      <c r="KJQ40" s="42"/>
      <c r="KJR40" s="42"/>
      <c r="KJS40" s="42"/>
      <c r="KJT40" s="42"/>
      <c r="KJU40" s="42"/>
      <c r="KJV40" s="42"/>
      <c r="KJW40" s="42"/>
      <c r="KJX40" s="42"/>
      <c r="KJY40" s="42"/>
      <c r="KJZ40" s="42"/>
      <c r="KKA40" s="42"/>
      <c r="KKB40" s="42"/>
      <c r="KKC40" s="42"/>
      <c r="KKD40" s="42"/>
      <c r="KKE40" s="42"/>
      <c r="KKF40" s="42"/>
      <c r="KKG40" s="42"/>
      <c r="KKH40" s="42"/>
      <c r="KKI40" s="42"/>
      <c r="KKJ40" s="42"/>
      <c r="KKK40" s="42"/>
      <c r="KKL40" s="42"/>
      <c r="KKM40" s="42"/>
      <c r="KKN40" s="42"/>
      <c r="KKO40" s="42"/>
      <c r="KKP40" s="42"/>
      <c r="KKQ40" s="42"/>
      <c r="KKR40" s="42"/>
      <c r="KKS40" s="42"/>
      <c r="KKT40" s="42"/>
      <c r="KKU40" s="42"/>
      <c r="KKV40" s="42"/>
      <c r="KKW40" s="42"/>
      <c r="KKX40" s="42"/>
      <c r="KKY40" s="42"/>
      <c r="KKZ40" s="42"/>
      <c r="KLA40" s="42"/>
      <c r="KLB40" s="42"/>
      <c r="KLC40" s="42"/>
      <c r="KLD40" s="42"/>
      <c r="KLE40" s="42"/>
      <c r="KLF40" s="42"/>
      <c r="KLG40" s="42"/>
      <c r="KLH40" s="42"/>
      <c r="KLI40" s="42"/>
      <c r="KLJ40" s="42"/>
      <c r="KLK40" s="42"/>
      <c r="KLL40" s="42"/>
      <c r="KLM40" s="42"/>
      <c r="KLN40" s="42"/>
      <c r="KLO40" s="42"/>
      <c r="KLP40" s="42"/>
      <c r="KLQ40" s="42"/>
      <c r="KLR40" s="42"/>
      <c r="KLS40" s="42"/>
      <c r="KLT40" s="42"/>
      <c r="KLU40" s="42"/>
      <c r="KLV40" s="42"/>
      <c r="KLW40" s="42"/>
      <c r="KLX40" s="42"/>
      <c r="KLY40" s="42"/>
      <c r="KLZ40" s="42"/>
      <c r="KMA40" s="42"/>
      <c r="KMB40" s="42"/>
      <c r="KMC40" s="42"/>
      <c r="KMD40" s="42"/>
      <c r="KME40" s="42"/>
      <c r="KMF40" s="42"/>
      <c r="KMG40" s="42"/>
      <c r="KMH40" s="42"/>
      <c r="KMI40" s="42"/>
      <c r="KMJ40" s="42"/>
      <c r="KMK40" s="42"/>
      <c r="KML40" s="42"/>
      <c r="KMM40" s="42"/>
      <c r="KMN40" s="42"/>
      <c r="KMO40" s="42"/>
      <c r="KMP40" s="42"/>
      <c r="KMQ40" s="42"/>
      <c r="KMR40" s="42"/>
      <c r="KMS40" s="42"/>
      <c r="KMT40" s="42"/>
      <c r="KMU40" s="42"/>
      <c r="KMV40" s="42"/>
      <c r="KMW40" s="42"/>
      <c r="KMX40" s="42"/>
      <c r="KMY40" s="42"/>
      <c r="KMZ40" s="42"/>
      <c r="KNA40" s="42"/>
      <c r="KNB40" s="42"/>
      <c r="KNC40" s="42"/>
      <c r="KND40" s="42"/>
      <c r="KNE40" s="42"/>
      <c r="KNF40" s="42"/>
      <c r="KNG40" s="42"/>
      <c r="KNH40" s="42"/>
      <c r="KNI40" s="42"/>
      <c r="KNJ40" s="42"/>
      <c r="KNK40" s="42"/>
      <c r="KNL40" s="42"/>
      <c r="KNM40" s="42"/>
      <c r="KNN40" s="42"/>
      <c r="KNO40" s="42"/>
      <c r="KNP40" s="42"/>
      <c r="KNQ40" s="42"/>
      <c r="KNR40" s="42"/>
      <c r="KNS40" s="42"/>
      <c r="KNT40" s="42"/>
      <c r="KNU40" s="42"/>
      <c r="KNV40" s="42"/>
      <c r="KNW40" s="42"/>
      <c r="KNX40" s="42"/>
      <c r="KNY40" s="42"/>
      <c r="KNZ40" s="42"/>
      <c r="KOA40" s="42"/>
      <c r="KOB40" s="42"/>
      <c r="KOC40" s="42"/>
      <c r="KOD40" s="42"/>
      <c r="KOE40" s="42"/>
      <c r="KOF40" s="42"/>
      <c r="KOG40" s="42"/>
      <c r="KOH40" s="42"/>
      <c r="KOI40" s="42"/>
      <c r="KOJ40" s="42"/>
      <c r="KOK40" s="42"/>
      <c r="KOL40" s="42"/>
      <c r="KOM40" s="42"/>
      <c r="KON40" s="42"/>
      <c r="KOO40" s="42"/>
      <c r="KOP40" s="42"/>
      <c r="KOQ40" s="42"/>
      <c r="KOR40" s="42"/>
      <c r="KOS40" s="42"/>
      <c r="KOT40" s="42"/>
      <c r="KOU40" s="42"/>
      <c r="KOV40" s="42"/>
      <c r="KOW40" s="42"/>
      <c r="KOX40" s="42"/>
      <c r="KOY40" s="42"/>
      <c r="KOZ40" s="42"/>
      <c r="KPA40" s="42"/>
      <c r="KPB40" s="42"/>
      <c r="KPC40" s="42"/>
      <c r="KPD40" s="42"/>
      <c r="KPE40" s="42"/>
      <c r="KPF40" s="42"/>
      <c r="KPG40" s="42"/>
      <c r="KPH40" s="42"/>
      <c r="KPI40" s="42"/>
      <c r="KPJ40" s="42"/>
      <c r="KPK40" s="42"/>
      <c r="KPL40" s="42"/>
      <c r="KPM40" s="42"/>
      <c r="KPN40" s="42"/>
      <c r="KPO40" s="42"/>
      <c r="KPP40" s="42"/>
      <c r="KPQ40" s="42"/>
      <c r="KPR40" s="42"/>
      <c r="KPS40" s="42"/>
      <c r="KPT40" s="42"/>
      <c r="KPU40" s="42"/>
      <c r="KPV40" s="42"/>
      <c r="KPW40" s="42"/>
      <c r="KPX40" s="42"/>
      <c r="KPY40" s="42"/>
      <c r="KPZ40" s="42"/>
      <c r="KQA40" s="42"/>
      <c r="KQB40" s="42"/>
      <c r="KQC40" s="42"/>
      <c r="KQD40" s="42"/>
      <c r="KQE40" s="42"/>
      <c r="KQF40" s="42"/>
      <c r="KQG40" s="42"/>
      <c r="KQH40" s="42"/>
      <c r="KQI40" s="42"/>
      <c r="KQJ40" s="42"/>
      <c r="KQK40" s="42"/>
      <c r="KQL40" s="42"/>
      <c r="KQM40" s="42"/>
      <c r="KQN40" s="42"/>
      <c r="KQO40" s="42"/>
      <c r="KQP40" s="42"/>
      <c r="KQQ40" s="42"/>
      <c r="KQR40" s="42"/>
      <c r="KQS40" s="42"/>
      <c r="KQT40" s="42"/>
      <c r="KQU40" s="42"/>
      <c r="KQV40" s="42"/>
      <c r="KQW40" s="42"/>
      <c r="KQX40" s="42"/>
      <c r="KQY40" s="42"/>
      <c r="KQZ40" s="42"/>
      <c r="KRA40" s="42"/>
      <c r="KRB40" s="42"/>
      <c r="KRC40" s="42"/>
      <c r="KRD40" s="42"/>
      <c r="KRE40" s="42"/>
      <c r="KRF40" s="42"/>
      <c r="KRG40" s="42"/>
      <c r="KRH40" s="42"/>
      <c r="KRI40" s="42"/>
      <c r="KRJ40" s="42"/>
      <c r="KRK40" s="42"/>
      <c r="KRL40" s="42"/>
      <c r="KRM40" s="42"/>
      <c r="KRN40" s="42"/>
      <c r="KRO40" s="42"/>
      <c r="KRP40" s="42"/>
      <c r="KRQ40" s="42"/>
      <c r="KRR40" s="42"/>
      <c r="KRS40" s="42"/>
      <c r="KRT40" s="42"/>
      <c r="KRU40" s="42"/>
      <c r="KRV40" s="42"/>
      <c r="KRW40" s="42"/>
      <c r="KRX40" s="42"/>
      <c r="KRY40" s="42"/>
      <c r="KRZ40" s="42"/>
      <c r="KSA40" s="42"/>
      <c r="KSB40" s="42"/>
      <c r="KSC40" s="42"/>
      <c r="KSD40" s="42"/>
      <c r="KSE40" s="42"/>
      <c r="KSF40" s="42"/>
      <c r="KSG40" s="42"/>
      <c r="KSH40" s="42"/>
      <c r="KSI40" s="42"/>
      <c r="KSJ40" s="42"/>
      <c r="KSK40" s="42"/>
      <c r="KSL40" s="42"/>
      <c r="KSM40" s="42"/>
      <c r="KSN40" s="42"/>
      <c r="KSO40" s="42"/>
      <c r="KSP40" s="42"/>
      <c r="KSQ40" s="42"/>
      <c r="KSR40" s="42"/>
      <c r="KSS40" s="42"/>
      <c r="KST40" s="42"/>
      <c r="KSU40" s="42"/>
      <c r="KSV40" s="42"/>
      <c r="KSW40" s="42"/>
      <c r="KSX40" s="42"/>
      <c r="KSY40" s="42"/>
      <c r="KSZ40" s="42"/>
      <c r="KTA40" s="42"/>
      <c r="KTB40" s="42"/>
      <c r="KTC40" s="42"/>
      <c r="KTD40" s="42"/>
      <c r="KTE40" s="42"/>
      <c r="KTF40" s="42"/>
      <c r="KTG40" s="42"/>
      <c r="KTH40" s="42"/>
      <c r="KTI40" s="42"/>
      <c r="KTJ40" s="42"/>
      <c r="KTK40" s="42"/>
      <c r="KTL40" s="42"/>
      <c r="KTM40" s="42"/>
      <c r="KTN40" s="42"/>
      <c r="KTO40" s="42"/>
      <c r="KTP40" s="42"/>
      <c r="KTQ40" s="42"/>
      <c r="KTR40" s="42"/>
      <c r="KTS40" s="42"/>
      <c r="KTT40" s="42"/>
      <c r="KTU40" s="42"/>
      <c r="KTV40" s="42"/>
      <c r="KTW40" s="42"/>
      <c r="KTX40" s="42"/>
      <c r="KTY40" s="42"/>
      <c r="KTZ40" s="42"/>
      <c r="KUA40" s="42"/>
      <c r="KUB40" s="42"/>
      <c r="KUC40" s="42"/>
      <c r="KUD40" s="42"/>
      <c r="KUE40" s="42"/>
      <c r="KUF40" s="42"/>
      <c r="KUG40" s="42"/>
      <c r="KUH40" s="42"/>
      <c r="KUI40" s="42"/>
      <c r="KUJ40" s="42"/>
      <c r="KUK40" s="42"/>
      <c r="KUL40" s="42"/>
      <c r="KUM40" s="42"/>
      <c r="KUN40" s="42"/>
      <c r="KUO40" s="42"/>
      <c r="KUP40" s="42"/>
      <c r="KUQ40" s="42"/>
      <c r="KUR40" s="42"/>
      <c r="KUS40" s="42"/>
      <c r="KUT40" s="42"/>
      <c r="KUU40" s="42"/>
      <c r="KUV40" s="42"/>
      <c r="KUW40" s="42"/>
      <c r="KUX40" s="42"/>
      <c r="KUY40" s="42"/>
      <c r="KUZ40" s="42"/>
      <c r="KVA40" s="42"/>
      <c r="KVB40" s="42"/>
      <c r="KVC40" s="42"/>
      <c r="KVD40" s="42"/>
      <c r="KVE40" s="42"/>
      <c r="KVF40" s="42"/>
      <c r="KVG40" s="42"/>
      <c r="KVH40" s="42"/>
      <c r="KVI40" s="42"/>
      <c r="KVJ40" s="42"/>
      <c r="KVK40" s="42"/>
      <c r="KVL40" s="42"/>
      <c r="KVM40" s="42"/>
      <c r="KVN40" s="42"/>
      <c r="KVO40" s="42"/>
      <c r="KVP40" s="42"/>
      <c r="KVQ40" s="42"/>
      <c r="KVR40" s="42"/>
      <c r="KVS40" s="42"/>
      <c r="KVT40" s="42"/>
      <c r="KVU40" s="42"/>
      <c r="KVV40" s="42"/>
      <c r="KVW40" s="42"/>
      <c r="KVX40" s="42"/>
      <c r="KVY40" s="42"/>
      <c r="KVZ40" s="42"/>
      <c r="KWA40" s="42"/>
      <c r="KWB40" s="42"/>
      <c r="KWC40" s="42"/>
      <c r="KWD40" s="42"/>
      <c r="KWE40" s="42"/>
      <c r="KWF40" s="42"/>
      <c r="KWG40" s="42"/>
      <c r="KWH40" s="42"/>
      <c r="KWI40" s="42"/>
      <c r="KWJ40" s="42"/>
      <c r="KWK40" s="42"/>
      <c r="KWL40" s="42"/>
      <c r="KWM40" s="42"/>
      <c r="KWN40" s="42"/>
      <c r="KWO40" s="42"/>
      <c r="KWP40" s="42"/>
      <c r="KWQ40" s="42"/>
      <c r="KWR40" s="42"/>
      <c r="KWS40" s="42"/>
      <c r="KWT40" s="42"/>
      <c r="KWU40" s="42"/>
      <c r="KWV40" s="42"/>
      <c r="KWW40" s="42"/>
      <c r="KWX40" s="42"/>
      <c r="KWY40" s="42"/>
      <c r="KWZ40" s="42"/>
      <c r="KXA40" s="42"/>
      <c r="KXB40" s="42"/>
      <c r="KXC40" s="42"/>
      <c r="KXD40" s="42"/>
      <c r="KXE40" s="42"/>
      <c r="KXF40" s="42"/>
      <c r="KXG40" s="42"/>
      <c r="KXH40" s="42"/>
      <c r="KXI40" s="42"/>
      <c r="KXJ40" s="42"/>
      <c r="KXK40" s="42"/>
      <c r="KXL40" s="42"/>
      <c r="KXM40" s="42"/>
      <c r="KXN40" s="42"/>
      <c r="KXO40" s="42"/>
      <c r="KXP40" s="42"/>
      <c r="KXQ40" s="42"/>
      <c r="KXR40" s="42"/>
      <c r="KXS40" s="42"/>
      <c r="KXT40" s="42"/>
      <c r="KXU40" s="42"/>
      <c r="KXV40" s="42"/>
      <c r="KXW40" s="42"/>
      <c r="KXX40" s="42"/>
      <c r="KXY40" s="42"/>
      <c r="KXZ40" s="42"/>
      <c r="KYA40" s="42"/>
      <c r="KYB40" s="42"/>
      <c r="KYC40" s="42"/>
      <c r="KYD40" s="42"/>
      <c r="KYE40" s="42"/>
      <c r="KYF40" s="42"/>
      <c r="KYG40" s="42"/>
      <c r="KYH40" s="42"/>
      <c r="KYI40" s="42"/>
      <c r="KYJ40" s="42"/>
      <c r="KYK40" s="42"/>
      <c r="KYL40" s="42"/>
      <c r="KYM40" s="42"/>
      <c r="KYN40" s="42"/>
      <c r="KYO40" s="42"/>
      <c r="KYP40" s="42"/>
      <c r="KYQ40" s="42"/>
      <c r="KYR40" s="42"/>
      <c r="KYS40" s="42"/>
      <c r="KYT40" s="42"/>
      <c r="KYU40" s="42"/>
      <c r="KYV40" s="42"/>
      <c r="KYW40" s="42"/>
      <c r="KYX40" s="42"/>
      <c r="KYY40" s="42"/>
      <c r="KYZ40" s="42"/>
      <c r="KZA40" s="42"/>
      <c r="KZB40" s="42"/>
      <c r="KZC40" s="42"/>
      <c r="KZD40" s="42"/>
      <c r="KZE40" s="42"/>
      <c r="KZF40" s="42"/>
      <c r="KZG40" s="42"/>
      <c r="KZH40" s="42"/>
      <c r="KZI40" s="42"/>
      <c r="KZJ40" s="42"/>
      <c r="KZK40" s="42"/>
      <c r="KZL40" s="42"/>
      <c r="KZM40" s="42"/>
      <c r="KZN40" s="42"/>
      <c r="KZO40" s="42"/>
      <c r="KZP40" s="42"/>
      <c r="KZQ40" s="42"/>
      <c r="KZR40" s="42"/>
      <c r="KZS40" s="42"/>
      <c r="KZT40" s="42"/>
      <c r="KZU40" s="42"/>
      <c r="KZV40" s="42"/>
      <c r="KZW40" s="42"/>
      <c r="KZX40" s="42"/>
      <c r="KZY40" s="42"/>
      <c r="KZZ40" s="42"/>
      <c r="LAA40" s="42"/>
      <c r="LAB40" s="42"/>
      <c r="LAC40" s="42"/>
      <c r="LAD40" s="42"/>
      <c r="LAE40" s="42"/>
      <c r="LAF40" s="42"/>
      <c r="LAG40" s="42"/>
      <c r="LAH40" s="42"/>
      <c r="LAI40" s="42"/>
      <c r="LAJ40" s="42"/>
      <c r="LAK40" s="42"/>
      <c r="LAL40" s="42"/>
      <c r="LAM40" s="42"/>
      <c r="LAN40" s="42"/>
      <c r="LAO40" s="42"/>
      <c r="LAP40" s="42"/>
      <c r="LAQ40" s="42"/>
      <c r="LAR40" s="42"/>
      <c r="LAS40" s="42"/>
      <c r="LAT40" s="42"/>
      <c r="LAU40" s="42"/>
      <c r="LAV40" s="42"/>
      <c r="LAW40" s="42"/>
      <c r="LAX40" s="42"/>
      <c r="LAY40" s="42"/>
      <c r="LAZ40" s="42"/>
      <c r="LBA40" s="42"/>
      <c r="LBB40" s="42"/>
      <c r="LBC40" s="42"/>
      <c r="LBD40" s="42"/>
      <c r="LBE40" s="42"/>
      <c r="LBF40" s="42"/>
      <c r="LBG40" s="42"/>
      <c r="LBH40" s="42"/>
      <c r="LBI40" s="42"/>
      <c r="LBJ40" s="42"/>
      <c r="LBK40" s="42"/>
      <c r="LBL40" s="42"/>
      <c r="LBM40" s="42"/>
      <c r="LBN40" s="42"/>
      <c r="LBO40" s="42"/>
      <c r="LBP40" s="42"/>
      <c r="LBQ40" s="42"/>
      <c r="LBR40" s="42"/>
      <c r="LBS40" s="42"/>
      <c r="LBT40" s="42"/>
      <c r="LBU40" s="42"/>
      <c r="LBV40" s="42"/>
      <c r="LBW40" s="42"/>
      <c r="LBX40" s="42"/>
      <c r="LBY40" s="42"/>
      <c r="LBZ40" s="42"/>
      <c r="LCA40" s="42"/>
      <c r="LCB40" s="42"/>
      <c r="LCC40" s="42"/>
      <c r="LCD40" s="42"/>
      <c r="LCE40" s="42"/>
      <c r="LCF40" s="42"/>
      <c r="LCG40" s="42"/>
      <c r="LCH40" s="42"/>
      <c r="LCI40" s="42"/>
      <c r="LCJ40" s="42"/>
      <c r="LCK40" s="42"/>
      <c r="LCL40" s="42"/>
      <c r="LCM40" s="42"/>
      <c r="LCN40" s="42"/>
      <c r="LCO40" s="42"/>
      <c r="LCP40" s="42"/>
      <c r="LCQ40" s="42"/>
      <c r="LCR40" s="42"/>
      <c r="LCS40" s="42"/>
      <c r="LCT40" s="42"/>
      <c r="LCU40" s="42"/>
      <c r="LCV40" s="42"/>
      <c r="LCW40" s="42"/>
      <c r="LCX40" s="42"/>
      <c r="LCY40" s="42"/>
      <c r="LCZ40" s="42"/>
      <c r="LDA40" s="42"/>
      <c r="LDB40" s="42"/>
      <c r="LDC40" s="42"/>
      <c r="LDD40" s="42"/>
      <c r="LDE40" s="42"/>
      <c r="LDF40" s="42"/>
      <c r="LDG40" s="42"/>
      <c r="LDH40" s="42"/>
      <c r="LDI40" s="42"/>
      <c r="LDJ40" s="42"/>
      <c r="LDK40" s="42"/>
      <c r="LDL40" s="42"/>
      <c r="LDM40" s="42"/>
      <c r="LDN40" s="42"/>
      <c r="LDO40" s="42"/>
      <c r="LDP40" s="42"/>
      <c r="LDQ40" s="42"/>
      <c r="LDR40" s="42"/>
      <c r="LDS40" s="42"/>
      <c r="LDT40" s="42"/>
      <c r="LDU40" s="42"/>
      <c r="LDV40" s="42"/>
      <c r="LDW40" s="42"/>
      <c r="LDX40" s="42"/>
      <c r="LDY40" s="42"/>
      <c r="LDZ40" s="42"/>
      <c r="LEA40" s="42"/>
      <c r="LEB40" s="42"/>
      <c r="LEC40" s="42"/>
      <c r="LED40" s="42"/>
      <c r="LEE40" s="42"/>
      <c r="LEF40" s="42"/>
      <c r="LEG40" s="42"/>
      <c r="LEH40" s="42"/>
      <c r="LEI40" s="42"/>
      <c r="LEJ40" s="42"/>
      <c r="LEK40" s="42"/>
      <c r="LEL40" s="42"/>
      <c r="LEM40" s="42"/>
      <c r="LEN40" s="42"/>
      <c r="LEO40" s="42"/>
      <c r="LEP40" s="42"/>
      <c r="LEQ40" s="42"/>
      <c r="LER40" s="42"/>
      <c r="LES40" s="42"/>
      <c r="LET40" s="42"/>
      <c r="LEU40" s="42"/>
      <c r="LEV40" s="42"/>
      <c r="LEW40" s="42"/>
      <c r="LEX40" s="42"/>
      <c r="LEY40" s="42"/>
      <c r="LEZ40" s="42"/>
      <c r="LFA40" s="42"/>
      <c r="LFB40" s="42"/>
      <c r="LFC40" s="42"/>
      <c r="LFD40" s="42"/>
      <c r="LFE40" s="42"/>
      <c r="LFF40" s="42"/>
      <c r="LFG40" s="42"/>
      <c r="LFH40" s="42"/>
      <c r="LFI40" s="42"/>
      <c r="LFJ40" s="42"/>
      <c r="LFK40" s="42"/>
      <c r="LFL40" s="42"/>
      <c r="LFM40" s="42"/>
      <c r="LFN40" s="42"/>
      <c r="LFO40" s="42"/>
      <c r="LFP40" s="42"/>
      <c r="LFQ40" s="42"/>
      <c r="LFR40" s="42"/>
      <c r="LFS40" s="42"/>
      <c r="LFT40" s="42"/>
      <c r="LFU40" s="42"/>
      <c r="LFV40" s="42"/>
      <c r="LFW40" s="42"/>
      <c r="LFX40" s="42"/>
      <c r="LFY40" s="42"/>
      <c r="LFZ40" s="42"/>
      <c r="LGA40" s="42"/>
      <c r="LGB40" s="42"/>
      <c r="LGC40" s="42"/>
      <c r="LGD40" s="42"/>
      <c r="LGE40" s="42"/>
      <c r="LGF40" s="42"/>
      <c r="LGG40" s="42"/>
      <c r="LGH40" s="42"/>
      <c r="LGI40" s="42"/>
      <c r="LGJ40" s="42"/>
      <c r="LGK40" s="42"/>
      <c r="LGL40" s="42"/>
      <c r="LGM40" s="42"/>
      <c r="LGN40" s="42"/>
      <c r="LGO40" s="42"/>
      <c r="LGP40" s="42"/>
      <c r="LGQ40" s="42"/>
      <c r="LGR40" s="42"/>
      <c r="LGS40" s="42"/>
      <c r="LGT40" s="42"/>
      <c r="LGU40" s="42"/>
      <c r="LGV40" s="42"/>
      <c r="LGW40" s="42"/>
      <c r="LGX40" s="42"/>
      <c r="LGY40" s="42"/>
      <c r="LGZ40" s="42"/>
      <c r="LHA40" s="42"/>
      <c r="LHB40" s="42"/>
      <c r="LHC40" s="42"/>
      <c r="LHD40" s="42"/>
      <c r="LHE40" s="42"/>
      <c r="LHF40" s="42"/>
      <c r="LHG40" s="42"/>
      <c r="LHH40" s="42"/>
      <c r="LHI40" s="42"/>
      <c r="LHJ40" s="42"/>
      <c r="LHK40" s="42"/>
      <c r="LHL40" s="42"/>
      <c r="LHM40" s="42"/>
      <c r="LHN40" s="42"/>
      <c r="LHO40" s="42"/>
      <c r="LHP40" s="42"/>
      <c r="LHQ40" s="42"/>
      <c r="LHR40" s="42"/>
      <c r="LHS40" s="42"/>
      <c r="LHT40" s="42"/>
      <c r="LHU40" s="42"/>
      <c r="LHV40" s="42"/>
      <c r="LHW40" s="42"/>
      <c r="LHX40" s="42"/>
      <c r="LHY40" s="42"/>
      <c r="LHZ40" s="42"/>
      <c r="LIA40" s="42"/>
      <c r="LIB40" s="42"/>
      <c r="LIC40" s="42"/>
      <c r="LID40" s="42"/>
      <c r="LIE40" s="42"/>
      <c r="LIF40" s="42"/>
      <c r="LIG40" s="42"/>
      <c r="LIH40" s="42"/>
      <c r="LII40" s="42"/>
      <c r="LIJ40" s="42"/>
      <c r="LIK40" s="42"/>
      <c r="LIL40" s="42"/>
      <c r="LIM40" s="42"/>
      <c r="LIN40" s="42"/>
      <c r="LIO40" s="42"/>
      <c r="LIP40" s="42"/>
      <c r="LIQ40" s="42"/>
      <c r="LIR40" s="42"/>
      <c r="LIS40" s="42"/>
      <c r="LIT40" s="42"/>
      <c r="LIU40" s="42"/>
      <c r="LIV40" s="42"/>
      <c r="LIW40" s="42"/>
      <c r="LIX40" s="42"/>
      <c r="LIY40" s="42"/>
      <c r="LIZ40" s="42"/>
      <c r="LJA40" s="42"/>
      <c r="LJB40" s="42"/>
      <c r="LJC40" s="42"/>
      <c r="LJD40" s="42"/>
      <c r="LJE40" s="42"/>
      <c r="LJF40" s="42"/>
      <c r="LJG40" s="42"/>
      <c r="LJH40" s="42"/>
      <c r="LJI40" s="42"/>
      <c r="LJJ40" s="42"/>
      <c r="LJK40" s="42"/>
      <c r="LJL40" s="42"/>
      <c r="LJM40" s="42"/>
      <c r="LJN40" s="42"/>
      <c r="LJO40" s="42"/>
      <c r="LJP40" s="42"/>
      <c r="LJQ40" s="42"/>
      <c r="LJR40" s="42"/>
      <c r="LJS40" s="42"/>
      <c r="LJT40" s="42"/>
      <c r="LJU40" s="42"/>
      <c r="LJV40" s="42"/>
      <c r="LJW40" s="42"/>
      <c r="LJX40" s="42"/>
      <c r="LJY40" s="42"/>
      <c r="LJZ40" s="42"/>
      <c r="LKA40" s="42"/>
      <c r="LKB40" s="42"/>
      <c r="LKC40" s="42"/>
      <c r="LKD40" s="42"/>
      <c r="LKE40" s="42"/>
      <c r="LKF40" s="42"/>
      <c r="LKG40" s="42"/>
      <c r="LKH40" s="42"/>
      <c r="LKI40" s="42"/>
      <c r="LKJ40" s="42"/>
      <c r="LKK40" s="42"/>
      <c r="LKL40" s="42"/>
      <c r="LKM40" s="42"/>
      <c r="LKN40" s="42"/>
      <c r="LKO40" s="42"/>
      <c r="LKP40" s="42"/>
      <c r="LKQ40" s="42"/>
      <c r="LKR40" s="42"/>
      <c r="LKS40" s="42"/>
      <c r="LKT40" s="42"/>
      <c r="LKU40" s="42"/>
      <c r="LKV40" s="42"/>
      <c r="LKW40" s="42"/>
      <c r="LKX40" s="42"/>
      <c r="LKY40" s="42"/>
      <c r="LKZ40" s="42"/>
      <c r="LLA40" s="42"/>
      <c r="LLB40" s="42"/>
      <c r="LLC40" s="42"/>
      <c r="LLD40" s="42"/>
      <c r="LLE40" s="42"/>
      <c r="LLF40" s="42"/>
      <c r="LLG40" s="42"/>
      <c r="LLH40" s="42"/>
      <c r="LLI40" s="42"/>
      <c r="LLJ40" s="42"/>
      <c r="LLK40" s="42"/>
      <c r="LLL40" s="42"/>
      <c r="LLM40" s="42"/>
      <c r="LLN40" s="42"/>
      <c r="LLO40" s="42"/>
      <c r="LLP40" s="42"/>
      <c r="LLQ40" s="42"/>
      <c r="LLR40" s="42"/>
      <c r="LLS40" s="42"/>
      <c r="LLT40" s="42"/>
      <c r="LLU40" s="42"/>
      <c r="LLV40" s="42"/>
      <c r="LLW40" s="42"/>
      <c r="LLX40" s="42"/>
      <c r="LLY40" s="42"/>
      <c r="LLZ40" s="42"/>
      <c r="LMA40" s="42"/>
      <c r="LMB40" s="42"/>
      <c r="LMC40" s="42"/>
      <c r="LMD40" s="42"/>
      <c r="LME40" s="42"/>
      <c r="LMF40" s="42"/>
      <c r="LMG40" s="42"/>
      <c r="LMH40" s="42"/>
      <c r="LMI40" s="42"/>
      <c r="LMJ40" s="42"/>
      <c r="LMK40" s="42"/>
      <c r="LML40" s="42"/>
      <c r="LMM40" s="42"/>
      <c r="LMN40" s="42"/>
      <c r="LMO40" s="42"/>
      <c r="LMP40" s="42"/>
      <c r="LMQ40" s="42"/>
      <c r="LMR40" s="42"/>
      <c r="LMS40" s="42"/>
      <c r="LMT40" s="42"/>
      <c r="LMU40" s="42"/>
      <c r="LMV40" s="42"/>
      <c r="LMW40" s="42"/>
      <c r="LMX40" s="42"/>
      <c r="LMY40" s="42"/>
      <c r="LMZ40" s="42"/>
      <c r="LNA40" s="42"/>
      <c r="LNB40" s="42"/>
      <c r="LNC40" s="42"/>
      <c r="LND40" s="42"/>
      <c r="LNE40" s="42"/>
      <c r="LNF40" s="42"/>
      <c r="LNG40" s="42"/>
      <c r="LNH40" s="42"/>
      <c r="LNI40" s="42"/>
      <c r="LNJ40" s="42"/>
      <c r="LNK40" s="42"/>
      <c r="LNL40" s="42"/>
      <c r="LNM40" s="42"/>
      <c r="LNN40" s="42"/>
      <c r="LNO40" s="42"/>
      <c r="LNP40" s="42"/>
      <c r="LNQ40" s="42"/>
      <c r="LNR40" s="42"/>
      <c r="LNS40" s="42"/>
      <c r="LNT40" s="42"/>
      <c r="LNU40" s="42"/>
      <c r="LNV40" s="42"/>
      <c r="LNW40" s="42"/>
      <c r="LNX40" s="42"/>
      <c r="LNY40" s="42"/>
      <c r="LNZ40" s="42"/>
      <c r="LOA40" s="42"/>
      <c r="LOB40" s="42"/>
      <c r="LOC40" s="42"/>
      <c r="LOD40" s="42"/>
      <c r="LOE40" s="42"/>
      <c r="LOF40" s="42"/>
      <c r="LOG40" s="42"/>
      <c r="LOH40" s="42"/>
      <c r="LOI40" s="42"/>
      <c r="LOJ40" s="42"/>
      <c r="LOK40" s="42"/>
      <c r="LOL40" s="42"/>
      <c r="LOM40" s="42"/>
      <c r="LON40" s="42"/>
      <c r="LOO40" s="42"/>
      <c r="LOP40" s="42"/>
      <c r="LOQ40" s="42"/>
      <c r="LOR40" s="42"/>
      <c r="LOS40" s="42"/>
      <c r="LOT40" s="42"/>
      <c r="LOU40" s="42"/>
      <c r="LOV40" s="42"/>
      <c r="LOW40" s="42"/>
      <c r="LOX40" s="42"/>
      <c r="LOY40" s="42"/>
      <c r="LOZ40" s="42"/>
      <c r="LPA40" s="42"/>
      <c r="LPB40" s="42"/>
      <c r="LPC40" s="42"/>
      <c r="LPD40" s="42"/>
      <c r="LPE40" s="42"/>
      <c r="LPF40" s="42"/>
      <c r="LPG40" s="42"/>
      <c r="LPH40" s="42"/>
      <c r="LPI40" s="42"/>
      <c r="LPJ40" s="42"/>
      <c r="LPK40" s="42"/>
      <c r="LPL40" s="42"/>
      <c r="LPM40" s="42"/>
      <c r="LPN40" s="42"/>
      <c r="LPO40" s="42"/>
      <c r="LPP40" s="42"/>
      <c r="LPQ40" s="42"/>
      <c r="LPR40" s="42"/>
      <c r="LPS40" s="42"/>
      <c r="LPT40" s="42"/>
      <c r="LPU40" s="42"/>
      <c r="LPV40" s="42"/>
      <c r="LPW40" s="42"/>
      <c r="LPX40" s="42"/>
      <c r="LPY40" s="42"/>
      <c r="LPZ40" s="42"/>
      <c r="LQA40" s="42"/>
      <c r="LQB40" s="42"/>
      <c r="LQC40" s="42"/>
      <c r="LQD40" s="42"/>
      <c r="LQE40" s="42"/>
      <c r="LQF40" s="42"/>
      <c r="LQG40" s="42"/>
      <c r="LQH40" s="42"/>
      <c r="LQI40" s="42"/>
      <c r="LQJ40" s="42"/>
      <c r="LQK40" s="42"/>
      <c r="LQL40" s="42"/>
      <c r="LQM40" s="42"/>
      <c r="LQN40" s="42"/>
      <c r="LQO40" s="42"/>
      <c r="LQP40" s="42"/>
      <c r="LQQ40" s="42"/>
      <c r="LQR40" s="42"/>
      <c r="LQS40" s="42"/>
      <c r="LQT40" s="42"/>
      <c r="LQU40" s="42"/>
      <c r="LQV40" s="42"/>
      <c r="LQW40" s="42"/>
      <c r="LQX40" s="42"/>
      <c r="LQY40" s="42"/>
      <c r="LQZ40" s="42"/>
      <c r="LRA40" s="42"/>
      <c r="LRB40" s="42"/>
      <c r="LRC40" s="42"/>
      <c r="LRD40" s="42"/>
      <c r="LRE40" s="42"/>
      <c r="LRF40" s="42"/>
      <c r="LRG40" s="42"/>
      <c r="LRH40" s="42"/>
      <c r="LRI40" s="42"/>
      <c r="LRJ40" s="42"/>
      <c r="LRK40" s="42"/>
      <c r="LRL40" s="42"/>
      <c r="LRM40" s="42"/>
      <c r="LRN40" s="42"/>
      <c r="LRO40" s="42"/>
      <c r="LRP40" s="42"/>
      <c r="LRQ40" s="42"/>
      <c r="LRR40" s="42"/>
      <c r="LRS40" s="42"/>
      <c r="LRT40" s="42"/>
      <c r="LRU40" s="42"/>
      <c r="LRV40" s="42"/>
      <c r="LRW40" s="42"/>
      <c r="LRX40" s="42"/>
      <c r="LRY40" s="42"/>
      <c r="LRZ40" s="42"/>
      <c r="LSA40" s="42"/>
      <c r="LSB40" s="42"/>
      <c r="LSC40" s="42"/>
      <c r="LSD40" s="42"/>
      <c r="LSE40" s="42"/>
      <c r="LSF40" s="42"/>
      <c r="LSG40" s="42"/>
      <c r="LSH40" s="42"/>
      <c r="LSI40" s="42"/>
      <c r="LSJ40" s="42"/>
      <c r="LSK40" s="42"/>
      <c r="LSL40" s="42"/>
      <c r="LSM40" s="42"/>
      <c r="LSN40" s="42"/>
      <c r="LSO40" s="42"/>
      <c r="LSP40" s="42"/>
      <c r="LSQ40" s="42"/>
      <c r="LSR40" s="42"/>
      <c r="LSS40" s="42"/>
      <c r="LST40" s="42"/>
      <c r="LSU40" s="42"/>
      <c r="LSV40" s="42"/>
      <c r="LSW40" s="42"/>
      <c r="LSX40" s="42"/>
      <c r="LSY40" s="42"/>
      <c r="LSZ40" s="42"/>
      <c r="LTA40" s="42"/>
      <c r="LTB40" s="42"/>
      <c r="LTC40" s="42"/>
      <c r="LTD40" s="42"/>
      <c r="LTE40" s="42"/>
      <c r="LTF40" s="42"/>
      <c r="LTG40" s="42"/>
      <c r="LTH40" s="42"/>
      <c r="LTI40" s="42"/>
      <c r="LTJ40" s="42"/>
      <c r="LTK40" s="42"/>
      <c r="LTL40" s="42"/>
      <c r="LTM40" s="42"/>
      <c r="LTN40" s="42"/>
      <c r="LTO40" s="42"/>
      <c r="LTP40" s="42"/>
      <c r="LTQ40" s="42"/>
      <c r="LTR40" s="42"/>
      <c r="LTS40" s="42"/>
      <c r="LTT40" s="42"/>
      <c r="LTU40" s="42"/>
      <c r="LTV40" s="42"/>
      <c r="LTW40" s="42"/>
      <c r="LTX40" s="42"/>
      <c r="LTY40" s="42"/>
      <c r="LTZ40" s="42"/>
      <c r="LUA40" s="42"/>
      <c r="LUB40" s="42"/>
      <c r="LUC40" s="42"/>
      <c r="LUD40" s="42"/>
      <c r="LUE40" s="42"/>
      <c r="LUF40" s="42"/>
      <c r="LUG40" s="42"/>
      <c r="LUH40" s="42"/>
      <c r="LUI40" s="42"/>
      <c r="LUJ40" s="42"/>
      <c r="LUK40" s="42"/>
      <c r="LUL40" s="42"/>
      <c r="LUM40" s="42"/>
      <c r="LUN40" s="42"/>
      <c r="LUO40" s="42"/>
      <c r="LUP40" s="42"/>
      <c r="LUQ40" s="42"/>
      <c r="LUR40" s="42"/>
      <c r="LUS40" s="42"/>
      <c r="LUT40" s="42"/>
      <c r="LUU40" s="42"/>
      <c r="LUV40" s="42"/>
      <c r="LUW40" s="42"/>
      <c r="LUX40" s="42"/>
      <c r="LUY40" s="42"/>
      <c r="LUZ40" s="42"/>
      <c r="LVA40" s="42"/>
      <c r="LVB40" s="42"/>
      <c r="LVC40" s="42"/>
      <c r="LVD40" s="42"/>
      <c r="LVE40" s="42"/>
      <c r="LVF40" s="42"/>
      <c r="LVG40" s="42"/>
      <c r="LVH40" s="42"/>
      <c r="LVI40" s="42"/>
      <c r="LVJ40" s="42"/>
      <c r="LVK40" s="42"/>
      <c r="LVL40" s="42"/>
      <c r="LVM40" s="42"/>
      <c r="LVN40" s="42"/>
      <c r="LVO40" s="42"/>
      <c r="LVP40" s="42"/>
      <c r="LVQ40" s="42"/>
      <c r="LVR40" s="42"/>
      <c r="LVS40" s="42"/>
      <c r="LVT40" s="42"/>
      <c r="LVU40" s="42"/>
      <c r="LVV40" s="42"/>
      <c r="LVW40" s="42"/>
      <c r="LVX40" s="42"/>
      <c r="LVY40" s="42"/>
      <c r="LVZ40" s="42"/>
      <c r="LWA40" s="42"/>
      <c r="LWB40" s="42"/>
      <c r="LWC40" s="42"/>
      <c r="LWD40" s="42"/>
      <c r="LWE40" s="42"/>
      <c r="LWF40" s="42"/>
      <c r="LWG40" s="42"/>
      <c r="LWH40" s="42"/>
      <c r="LWI40" s="42"/>
      <c r="LWJ40" s="42"/>
      <c r="LWK40" s="42"/>
      <c r="LWL40" s="42"/>
      <c r="LWM40" s="42"/>
      <c r="LWN40" s="42"/>
      <c r="LWO40" s="42"/>
      <c r="LWP40" s="42"/>
      <c r="LWQ40" s="42"/>
      <c r="LWR40" s="42"/>
      <c r="LWS40" s="42"/>
      <c r="LWT40" s="42"/>
      <c r="LWU40" s="42"/>
      <c r="LWV40" s="42"/>
      <c r="LWW40" s="42"/>
      <c r="LWX40" s="42"/>
      <c r="LWY40" s="42"/>
      <c r="LWZ40" s="42"/>
      <c r="LXA40" s="42"/>
      <c r="LXB40" s="42"/>
      <c r="LXC40" s="42"/>
      <c r="LXD40" s="42"/>
      <c r="LXE40" s="42"/>
      <c r="LXF40" s="42"/>
      <c r="LXG40" s="42"/>
      <c r="LXH40" s="42"/>
      <c r="LXI40" s="42"/>
      <c r="LXJ40" s="42"/>
      <c r="LXK40" s="42"/>
      <c r="LXL40" s="42"/>
      <c r="LXM40" s="42"/>
      <c r="LXN40" s="42"/>
      <c r="LXO40" s="42"/>
      <c r="LXP40" s="42"/>
      <c r="LXQ40" s="42"/>
      <c r="LXR40" s="42"/>
      <c r="LXS40" s="42"/>
      <c r="LXT40" s="42"/>
      <c r="LXU40" s="42"/>
      <c r="LXV40" s="42"/>
      <c r="LXW40" s="42"/>
      <c r="LXX40" s="42"/>
      <c r="LXY40" s="42"/>
      <c r="LXZ40" s="42"/>
      <c r="LYA40" s="42"/>
      <c r="LYB40" s="42"/>
      <c r="LYC40" s="42"/>
      <c r="LYD40" s="42"/>
      <c r="LYE40" s="42"/>
      <c r="LYF40" s="42"/>
      <c r="LYG40" s="42"/>
      <c r="LYH40" s="42"/>
      <c r="LYI40" s="42"/>
      <c r="LYJ40" s="42"/>
      <c r="LYK40" s="42"/>
      <c r="LYL40" s="42"/>
      <c r="LYM40" s="42"/>
      <c r="LYN40" s="42"/>
      <c r="LYO40" s="42"/>
      <c r="LYP40" s="42"/>
      <c r="LYQ40" s="42"/>
      <c r="LYR40" s="42"/>
      <c r="LYS40" s="42"/>
      <c r="LYT40" s="42"/>
      <c r="LYU40" s="42"/>
      <c r="LYV40" s="42"/>
      <c r="LYW40" s="42"/>
      <c r="LYX40" s="42"/>
      <c r="LYY40" s="42"/>
      <c r="LYZ40" s="42"/>
      <c r="LZA40" s="42"/>
      <c r="LZB40" s="42"/>
      <c r="LZC40" s="42"/>
      <c r="LZD40" s="42"/>
      <c r="LZE40" s="42"/>
      <c r="LZF40" s="42"/>
      <c r="LZG40" s="42"/>
      <c r="LZH40" s="42"/>
      <c r="LZI40" s="42"/>
      <c r="LZJ40" s="42"/>
      <c r="LZK40" s="42"/>
      <c r="LZL40" s="42"/>
      <c r="LZM40" s="42"/>
      <c r="LZN40" s="42"/>
      <c r="LZO40" s="42"/>
      <c r="LZP40" s="42"/>
      <c r="LZQ40" s="42"/>
      <c r="LZR40" s="42"/>
      <c r="LZS40" s="42"/>
      <c r="LZT40" s="42"/>
      <c r="LZU40" s="42"/>
      <c r="LZV40" s="42"/>
      <c r="LZW40" s="42"/>
      <c r="LZX40" s="42"/>
      <c r="LZY40" s="42"/>
      <c r="LZZ40" s="42"/>
      <c r="MAA40" s="42"/>
      <c r="MAB40" s="42"/>
      <c r="MAC40" s="42"/>
      <c r="MAD40" s="42"/>
      <c r="MAE40" s="42"/>
      <c r="MAF40" s="42"/>
      <c r="MAG40" s="42"/>
      <c r="MAH40" s="42"/>
      <c r="MAI40" s="42"/>
      <c r="MAJ40" s="42"/>
      <c r="MAK40" s="42"/>
      <c r="MAL40" s="42"/>
      <c r="MAM40" s="42"/>
      <c r="MAN40" s="42"/>
      <c r="MAO40" s="42"/>
      <c r="MAP40" s="42"/>
      <c r="MAQ40" s="42"/>
      <c r="MAR40" s="42"/>
      <c r="MAS40" s="42"/>
      <c r="MAT40" s="42"/>
      <c r="MAU40" s="42"/>
      <c r="MAV40" s="42"/>
      <c r="MAW40" s="42"/>
      <c r="MAX40" s="42"/>
      <c r="MAY40" s="42"/>
      <c r="MAZ40" s="42"/>
      <c r="MBA40" s="42"/>
      <c r="MBB40" s="42"/>
      <c r="MBC40" s="42"/>
      <c r="MBD40" s="42"/>
      <c r="MBE40" s="42"/>
      <c r="MBF40" s="42"/>
      <c r="MBG40" s="42"/>
      <c r="MBH40" s="42"/>
      <c r="MBI40" s="42"/>
      <c r="MBJ40" s="42"/>
      <c r="MBK40" s="42"/>
      <c r="MBL40" s="42"/>
      <c r="MBM40" s="42"/>
      <c r="MBN40" s="42"/>
      <c r="MBO40" s="42"/>
      <c r="MBP40" s="42"/>
      <c r="MBQ40" s="42"/>
      <c r="MBR40" s="42"/>
      <c r="MBS40" s="42"/>
      <c r="MBT40" s="42"/>
      <c r="MBU40" s="42"/>
      <c r="MBV40" s="42"/>
      <c r="MBW40" s="42"/>
      <c r="MBX40" s="42"/>
      <c r="MBY40" s="42"/>
      <c r="MBZ40" s="42"/>
      <c r="MCA40" s="42"/>
      <c r="MCB40" s="42"/>
      <c r="MCC40" s="42"/>
      <c r="MCD40" s="42"/>
      <c r="MCE40" s="42"/>
      <c r="MCF40" s="42"/>
      <c r="MCG40" s="42"/>
      <c r="MCH40" s="42"/>
      <c r="MCI40" s="42"/>
      <c r="MCJ40" s="42"/>
      <c r="MCK40" s="42"/>
      <c r="MCL40" s="42"/>
      <c r="MCM40" s="42"/>
      <c r="MCN40" s="42"/>
      <c r="MCO40" s="42"/>
      <c r="MCP40" s="42"/>
      <c r="MCQ40" s="42"/>
      <c r="MCR40" s="42"/>
      <c r="MCS40" s="42"/>
      <c r="MCT40" s="42"/>
      <c r="MCU40" s="42"/>
      <c r="MCV40" s="42"/>
      <c r="MCW40" s="42"/>
      <c r="MCX40" s="42"/>
      <c r="MCY40" s="42"/>
      <c r="MCZ40" s="42"/>
      <c r="MDA40" s="42"/>
      <c r="MDB40" s="42"/>
      <c r="MDC40" s="42"/>
      <c r="MDD40" s="42"/>
      <c r="MDE40" s="42"/>
      <c r="MDF40" s="42"/>
      <c r="MDG40" s="42"/>
      <c r="MDH40" s="42"/>
      <c r="MDI40" s="42"/>
      <c r="MDJ40" s="42"/>
      <c r="MDK40" s="42"/>
      <c r="MDL40" s="42"/>
      <c r="MDM40" s="42"/>
      <c r="MDN40" s="42"/>
      <c r="MDO40" s="42"/>
      <c r="MDP40" s="42"/>
      <c r="MDQ40" s="42"/>
      <c r="MDR40" s="42"/>
      <c r="MDS40" s="42"/>
      <c r="MDT40" s="42"/>
      <c r="MDU40" s="42"/>
      <c r="MDV40" s="42"/>
      <c r="MDW40" s="42"/>
      <c r="MDX40" s="42"/>
      <c r="MDY40" s="42"/>
      <c r="MDZ40" s="42"/>
      <c r="MEA40" s="42"/>
      <c r="MEB40" s="42"/>
      <c r="MEC40" s="42"/>
      <c r="MED40" s="42"/>
      <c r="MEE40" s="42"/>
      <c r="MEF40" s="42"/>
      <c r="MEG40" s="42"/>
      <c r="MEH40" s="42"/>
      <c r="MEI40" s="42"/>
      <c r="MEJ40" s="42"/>
      <c r="MEK40" s="42"/>
      <c r="MEL40" s="42"/>
      <c r="MEM40" s="42"/>
      <c r="MEN40" s="42"/>
      <c r="MEO40" s="42"/>
      <c r="MEP40" s="42"/>
      <c r="MEQ40" s="42"/>
      <c r="MER40" s="42"/>
      <c r="MES40" s="42"/>
      <c r="MET40" s="42"/>
      <c r="MEU40" s="42"/>
      <c r="MEV40" s="42"/>
      <c r="MEW40" s="42"/>
      <c r="MEX40" s="42"/>
      <c r="MEY40" s="42"/>
      <c r="MEZ40" s="42"/>
      <c r="MFA40" s="42"/>
      <c r="MFB40" s="42"/>
      <c r="MFC40" s="42"/>
      <c r="MFD40" s="42"/>
      <c r="MFE40" s="42"/>
      <c r="MFF40" s="42"/>
      <c r="MFG40" s="42"/>
      <c r="MFH40" s="42"/>
      <c r="MFI40" s="42"/>
      <c r="MFJ40" s="42"/>
      <c r="MFK40" s="42"/>
      <c r="MFL40" s="42"/>
      <c r="MFM40" s="42"/>
      <c r="MFN40" s="42"/>
      <c r="MFO40" s="42"/>
      <c r="MFP40" s="42"/>
      <c r="MFQ40" s="42"/>
      <c r="MFR40" s="42"/>
      <c r="MFS40" s="42"/>
      <c r="MFT40" s="42"/>
      <c r="MFU40" s="42"/>
      <c r="MFV40" s="42"/>
      <c r="MFW40" s="42"/>
      <c r="MFX40" s="42"/>
      <c r="MFY40" s="42"/>
      <c r="MFZ40" s="42"/>
      <c r="MGA40" s="42"/>
      <c r="MGB40" s="42"/>
      <c r="MGC40" s="42"/>
      <c r="MGD40" s="42"/>
      <c r="MGE40" s="42"/>
      <c r="MGF40" s="42"/>
      <c r="MGG40" s="42"/>
      <c r="MGH40" s="42"/>
      <c r="MGI40" s="42"/>
      <c r="MGJ40" s="42"/>
      <c r="MGK40" s="42"/>
      <c r="MGL40" s="42"/>
      <c r="MGM40" s="42"/>
      <c r="MGN40" s="42"/>
      <c r="MGO40" s="42"/>
      <c r="MGP40" s="42"/>
      <c r="MGQ40" s="42"/>
      <c r="MGR40" s="42"/>
      <c r="MGS40" s="42"/>
      <c r="MGT40" s="42"/>
      <c r="MGU40" s="42"/>
      <c r="MGV40" s="42"/>
      <c r="MGW40" s="42"/>
      <c r="MGX40" s="42"/>
      <c r="MGY40" s="42"/>
      <c r="MGZ40" s="42"/>
      <c r="MHA40" s="42"/>
      <c r="MHB40" s="42"/>
      <c r="MHC40" s="42"/>
      <c r="MHD40" s="42"/>
      <c r="MHE40" s="42"/>
      <c r="MHF40" s="42"/>
      <c r="MHG40" s="42"/>
      <c r="MHH40" s="42"/>
      <c r="MHI40" s="42"/>
      <c r="MHJ40" s="42"/>
      <c r="MHK40" s="42"/>
      <c r="MHL40" s="42"/>
      <c r="MHM40" s="42"/>
      <c r="MHN40" s="42"/>
      <c r="MHO40" s="42"/>
      <c r="MHP40" s="42"/>
      <c r="MHQ40" s="42"/>
      <c r="MHR40" s="42"/>
      <c r="MHS40" s="42"/>
      <c r="MHT40" s="42"/>
      <c r="MHU40" s="42"/>
      <c r="MHV40" s="42"/>
      <c r="MHW40" s="42"/>
      <c r="MHX40" s="42"/>
      <c r="MHY40" s="42"/>
      <c r="MHZ40" s="42"/>
      <c r="MIA40" s="42"/>
      <c r="MIB40" s="42"/>
      <c r="MIC40" s="42"/>
      <c r="MID40" s="42"/>
      <c r="MIE40" s="42"/>
      <c r="MIF40" s="42"/>
      <c r="MIG40" s="42"/>
      <c r="MIH40" s="42"/>
      <c r="MII40" s="42"/>
      <c r="MIJ40" s="42"/>
      <c r="MIK40" s="42"/>
      <c r="MIL40" s="42"/>
      <c r="MIM40" s="42"/>
      <c r="MIN40" s="42"/>
      <c r="MIO40" s="42"/>
      <c r="MIP40" s="42"/>
      <c r="MIQ40" s="42"/>
      <c r="MIR40" s="42"/>
      <c r="MIS40" s="42"/>
      <c r="MIT40" s="42"/>
      <c r="MIU40" s="42"/>
      <c r="MIV40" s="42"/>
      <c r="MIW40" s="42"/>
      <c r="MIX40" s="42"/>
      <c r="MIY40" s="42"/>
      <c r="MIZ40" s="42"/>
      <c r="MJA40" s="42"/>
      <c r="MJB40" s="42"/>
      <c r="MJC40" s="42"/>
      <c r="MJD40" s="42"/>
      <c r="MJE40" s="42"/>
      <c r="MJF40" s="42"/>
      <c r="MJG40" s="42"/>
      <c r="MJH40" s="42"/>
      <c r="MJI40" s="42"/>
      <c r="MJJ40" s="42"/>
      <c r="MJK40" s="42"/>
      <c r="MJL40" s="42"/>
      <c r="MJM40" s="42"/>
      <c r="MJN40" s="42"/>
      <c r="MJO40" s="42"/>
      <c r="MJP40" s="42"/>
      <c r="MJQ40" s="42"/>
      <c r="MJR40" s="42"/>
      <c r="MJS40" s="42"/>
      <c r="MJT40" s="42"/>
      <c r="MJU40" s="42"/>
      <c r="MJV40" s="42"/>
      <c r="MJW40" s="42"/>
      <c r="MJX40" s="42"/>
      <c r="MJY40" s="42"/>
      <c r="MJZ40" s="42"/>
      <c r="MKA40" s="42"/>
      <c r="MKB40" s="42"/>
      <c r="MKC40" s="42"/>
      <c r="MKD40" s="42"/>
      <c r="MKE40" s="42"/>
      <c r="MKF40" s="42"/>
      <c r="MKG40" s="42"/>
      <c r="MKH40" s="42"/>
      <c r="MKI40" s="42"/>
      <c r="MKJ40" s="42"/>
      <c r="MKK40" s="42"/>
      <c r="MKL40" s="42"/>
      <c r="MKM40" s="42"/>
      <c r="MKN40" s="42"/>
      <c r="MKO40" s="42"/>
      <c r="MKP40" s="42"/>
      <c r="MKQ40" s="42"/>
      <c r="MKR40" s="42"/>
      <c r="MKS40" s="42"/>
      <c r="MKT40" s="42"/>
      <c r="MKU40" s="42"/>
      <c r="MKV40" s="42"/>
      <c r="MKW40" s="42"/>
      <c r="MKX40" s="42"/>
      <c r="MKY40" s="42"/>
      <c r="MKZ40" s="42"/>
      <c r="MLA40" s="42"/>
      <c r="MLB40" s="42"/>
      <c r="MLC40" s="42"/>
      <c r="MLD40" s="42"/>
      <c r="MLE40" s="42"/>
      <c r="MLF40" s="42"/>
      <c r="MLG40" s="42"/>
      <c r="MLH40" s="42"/>
      <c r="MLI40" s="42"/>
      <c r="MLJ40" s="42"/>
      <c r="MLK40" s="42"/>
      <c r="MLL40" s="42"/>
      <c r="MLM40" s="42"/>
      <c r="MLN40" s="42"/>
      <c r="MLO40" s="42"/>
      <c r="MLP40" s="42"/>
      <c r="MLQ40" s="42"/>
      <c r="MLR40" s="42"/>
      <c r="MLS40" s="42"/>
      <c r="MLT40" s="42"/>
      <c r="MLU40" s="42"/>
      <c r="MLV40" s="42"/>
      <c r="MLW40" s="42"/>
      <c r="MLX40" s="42"/>
      <c r="MLY40" s="42"/>
      <c r="MLZ40" s="42"/>
      <c r="MMA40" s="42"/>
      <c r="MMB40" s="42"/>
      <c r="MMC40" s="42"/>
      <c r="MMD40" s="42"/>
      <c r="MME40" s="42"/>
      <c r="MMF40" s="42"/>
      <c r="MMG40" s="42"/>
      <c r="MMH40" s="42"/>
      <c r="MMI40" s="42"/>
      <c r="MMJ40" s="42"/>
      <c r="MMK40" s="42"/>
      <c r="MML40" s="42"/>
      <c r="MMM40" s="42"/>
      <c r="MMN40" s="42"/>
      <c r="MMO40" s="42"/>
      <c r="MMP40" s="42"/>
      <c r="MMQ40" s="42"/>
      <c r="MMR40" s="42"/>
      <c r="MMS40" s="42"/>
      <c r="MMT40" s="42"/>
      <c r="MMU40" s="42"/>
      <c r="MMV40" s="42"/>
      <c r="MMW40" s="42"/>
      <c r="MMX40" s="42"/>
      <c r="MMY40" s="42"/>
      <c r="MMZ40" s="42"/>
      <c r="MNA40" s="42"/>
      <c r="MNB40" s="42"/>
      <c r="MNC40" s="42"/>
      <c r="MND40" s="42"/>
      <c r="MNE40" s="42"/>
      <c r="MNF40" s="42"/>
      <c r="MNG40" s="42"/>
      <c r="MNH40" s="42"/>
      <c r="MNI40" s="42"/>
      <c r="MNJ40" s="42"/>
      <c r="MNK40" s="42"/>
      <c r="MNL40" s="42"/>
      <c r="MNM40" s="42"/>
      <c r="MNN40" s="42"/>
      <c r="MNO40" s="42"/>
      <c r="MNP40" s="42"/>
      <c r="MNQ40" s="42"/>
      <c r="MNR40" s="42"/>
      <c r="MNS40" s="42"/>
      <c r="MNT40" s="42"/>
      <c r="MNU40" s="42"/>
      <c r="MNV40" s="42"/>
      <c r="MNW40" s="42"/>
      <c r="MNX40" s="42"/>
      <c r="MNY40" s="42"/>
      <c r="MNZ40" s="42"/>
      <c r="MOA40" s="42"/>
      <c r="MOB40" s="42"/>
      <c r="MOC40" s="42"/>
      <c r="MOD40" s="42"/>
      <c r="MOE40" s="42"/>
      <c r="MOF40" s="42"/>
      <c r="MOG40" s="42"/>
      <c r="MOH40" s="42"/>
      <c r="MOI40" s="42"/>
      <c r="MOJ40" s="42"/>
      <c r="MOK40" s="42"/>
      <c r="MOL40" s="42"/>
      <c r="MOM40" s="42"/>
      <c r="MON40" s="42"/>
      <c r="MOO40" s="42"/>
      <c r="MOP40" s="42"/>
      <c r="MOQ40" s="42"/>
      <c r="MOR40" s="42"/>
      <c r="MOS40" s="42"/>
      <c r="MOT40" s="42"/>
      <c r="MOU40" s="42"/>
      <c r="MOV40" s="42"/>
      <c r="MOW40" s="42"/>
      <c r="MOX40" s="42"/>
      <c r="MOY40" s="42"/>
      <c r="MOZ40" s="42"/>
      <c r="MPA40" s="42"/>
      <c r="MPB40" s="42"/>
      <c r="MPC40" s="42"/>
      <c r="MPD40" s="42"/>
      <c r="MPE40" s="42"/>
      <c r="MPF40" s="42"/>
      <c r="MPG40" s="42"/>
      <c r="MPH40" s="42"/>
      <c r="MPI40" s="42"/>
      <c r="MPJ40" s="42"/>
      <c r="MPK40" s="42"/>
      <c r="MPL40" s="42"/>
      <c r="MPM40" s="42"/>
      <c r="MPN40" s="42"/>
      <c r="MPO40" s="42"/>
      <c r="MPP40" s="42"/>
      <c r="MPQ40" s="42"/>
      <c r="MPR40" s="42"/>
      <c r="MPS40" s="42"/>
      <c r="MPT40" s="42"/>
      <c r="MPU40" s="42"/>
      <c r="MPV40" s="42"/>
      <c r="MPW40" s="42"/>
      <c r="MPX40" s="42"/>
      <c r="MPY40" s="42"/>
      <c r="MPZ40" s="42"/>
      <c r="MQA40" s="42"/>
      <c r="MQB40" s="42"/>
      <c r="MQC40" s="42"/>
      <c r="MQD40" s="42"/>
      <c r="MQE40" s="42"/>
      <c r="MQF40" s="42"/>
      <c r="MQG40" s="42"/>
      <c r="MQH40" s="42"/>
      <c r="MQI40" s="42"/>
      <c r="MQJ40" s="42"/>
      <c r="MQK40" s="42"/>
      <c r="MQL40" s="42"/>
      <c r="MQM40" s="42"/>
      <c r="MQN40" s="42"/>
      <c r="MQO40" s="42"/>
      <c r="MQP40" s="42"/>
      <c r="MQQ40" s="42"/>
      <c r="MQR40" s="42"/>
      <c r="MQS40" s="42"/>
      <c r="MQT40" s="42"/>
      <c r="MQU40" s="42"/>
      <c r="MQV40" s="42"/>
      <c r="MQW40" s="42"/>
      <c r="MQX40" s="42"/>
      <c r="MQY40" s="42"/>
      <c r="MQZ40" s="42"/>
      <c r="MRA40" s="42"/>
      <c r="MRB40" s="42"/>
      <c r="MRC40" s="42"/>
      <c r="MRD40" s="42"/>
      <c r="MRE40" s="42"/>
      <c r="MRF40" s="42"/>
      <c r="MRG40" s="42"/>
      <c r="MRH40" s="42"/>
      <c r="MRI40" s="42"/>
      <c r="MRJ40" s="42"/>
      <c r="MRK40" s="42"/>
      <c r="MRL40" s="42"/>
      <c r="MRM40" s="42"/>
      <c r="MRN40" s="42"/>
      <c r="MRO40" s="42"/>
      <c r="MRP40" s="42"/>
      <c r="MRQ40" s="42"/>
      <c r="MRR40" s="42"/>
      <c r="MRS40" s="42"/>
      <c r="MRT40" s="42"/>
      <c r="MRU40" s="42"/>
      <c r="MRV40" s="42"/>
      <c r="MRW40" s="42"/>
      <c r="MRX40" s="42"/>
      <c r="MRY40" s="42"/>
      <c r="MRZ40" s="42"/>
      <c r="MSA40" s="42"/>
      <c r="MSB40" s="42"/>
      <c r="MSC40" s="42"/>
      <c r="MSD40" s="42"/>
      <c r="MSE40" s="42"/>
      <c r="MSF40" s="42"/>
      <c r="MSG40" s="42"/>
      <c r="MSH40" s="42"/>
      <c r="MSI40" s="42"/>
      <c r="MSJ40" s="42"/>
      <c r="MSK40" s="42"/>
      <c r="MSL40" s="42"/>
      <c r="MSM40" s="42"/>
      <c r="MSN40" s="42"/>
      <c r="MSO40" s="42"/>
      <c r="MSP40" s="42"/>
      <c r="MSQ40" s="42"/>
      <c r="MSR40" s="42"/>
      <c r="MSS40" s="42"/>
      <c r="MST40" s="42"/>
      <c r="MSU40" s="42"/>
      <c r="MSV40" s="42"/>
      <c r="MSW40" s="42"/>
      <c r="MSX40" s="42"/>
      <c r="MSY40" s="42"/>
      <c r="MSZ40" s="42"/>
      <c r="MTA40" s="42"/>
      <c r="MTB40" s="42"/>
      <c r="MTC40" s="42"/>
      <c r="MTD40" s="42"/>
      <c r="MTE40" s="42"/>
      <c r="MTF40" s="42"/>
      <c r="MTG40" s="42"/>
      <c r="MTH40" s="42"/>
      <c r="MTI40" s="42"/>
      <c r="MTJ40" s="42"/>
      <c r="MTK40" s="42"/>
      <c r="MTL40" s="42"/>
      <c r="MTM40" s="42"/>
      <c r="MTN40" s="42"/>
      <c r="MTO40" s="42"/>
      <c r="MTP40" s="42"/>
      <c r="MTQ40" s="42"/>
      <c r="MTR40" s="42"/>
      <c r="MTS40" s="42"/>
      <c r="MTT40" s="42"/>
      <c r="MTU40" s="42"/>
      <c r="MTV40" s="42"/>
      <c r="MTW40" s="42"/>
      <c r="MTX40" s="42"/>
      <c r="MTY40" s="42"/>
      <c r="MTZ40" s="42"/>
      <c r="MUA40" s="42"/>
      <c r="MUB40" s="42"/>
      <c r="MUC40" s="42"/>
      <c r="MUD40" s="42"/>
      <c r="MUE40" s="42"/>
      <c r="MUF40" s="42"/>
      <c r="MUG40" s="42"/>
      <c r="MUH40" s="42"/>
      <c r="MUI40" s="42"/>
      <c r="MUJ40" s="42"/>
      <c r="MUK40" s="42"/>
      <c r="MUL40" s="42"/>
      <c r="MUM40" s="42"/>
      <c r="MUN40" s="42"/>
      <c r="MUO40" s="42"/>
      <c r="MUP40" s="42"/>
      <c r="MUQ40" s="42"/>
      <c r="MUR40" s="42"/>
      <c r="MUS40" s="42"/>
      <c r="MUT40" s="42"/>
      <c r="MUU40" s="42"/>
      <c r="MUV40" s="42"/>
      <c r="MUW40" s="42"/>
      <c r="MUX40" s="42"/>
      <c r="MUY40" s="42"/>
      <c r="MUZ40" s="42"/>
      <c r="MVA40" s="42"/>
      <c r="MVB40" s="42"/>
      <c r="MVC40" s="42"/>
      <c r="MVD40" s="42"/>
      <c r="MVE40" s="42"/>
      <c r="MVF40" s="42"/>
      <c r="MVG40" s="42"/>
      <c r="MVH40" s="42"/>
      <c r="MVI40" s="42"/>
      <c r="MVJ40" s="42"/>
      <c r="MVK40" s="42"/>
      <c r="MVL40" s="42"/>
      <c r="MVM40" s="42"/>
      <c r="MVN40" s="42"/>
      <c r="MVO40" s="42"/>
      <c r="MVP40" s="42"/>
      <c r="MVQ40" s="42"/>
      <c r="MVR40" s="42"/>
      <c r="MVS40" s="42"/>
      <c r="MVT40" s="42"/>
      <c r="MVU40" s="42"/>
      <c r="MVV40" s="42"/>
      <c r="MVW40" s="42"/>
      <c r="MVX40" s="42"/>
      <c r="MVY40" s="42"/>
      <c r="MVZ40" s="42"/>
      <c r="MWA40" s="42"/>
      <c r="MWB40" s="42"/>
      <c r="MWC40" s="42"/>
      <c r="MWD40" s="42"/>
      <c r="MWE40" s="42"/>
      <c r="MWF40" s="42"/>
      <c r="MWG40" s="42"/>
      <c r="MWH40" s="42"/>
      <c r="MWI40" s="42"/>
      <c r="MWJ40" s="42"/>
      <c r="MWK40" s="42"/>
      <c r="MWL40" s="42"/>
      <c r="MWM40" s="42"/>
      <c r="MWN40" s="42"/>
      <c r="MWO40" s="42"/>
      <c r="MWP40" s="42"/>
      <c r="MWQ40" s="42"/>
      <c r="MWR40" s="42"/>
      <c r="MWS40" s="42"/>
      <c r="MWT40" s="42"/>
      <c r="MWU40" s="42"/>
      <c r="MWV40" s="42"/>
      <c r="MWW40" s="42"/>
      <c r="MWX40" s="42"/>
      <c r="MWY40" s="42"/>
      <c r="MWZ40" s="42"/>
      <c r="MXA40" s="42"/>
      <c r="MXB40" s="42"/>
      <c r="MXC40" s="42"/>
      <c r="MXD40" s="42"/>
      <c r="MXE40" s="42"/>
      <c r="MXF40" s="42"/>
      <c r="MXG40" s="42"/>
      <c r="MXH40" s="42"/>
      <c r="MXI40" s="42"/>
      <c r="MXJ40" s="42"/>
      <c r="MXK40" s="42"/>
      <c r="MXL40" s="42"/>
      <c r="MXM40" s="42"/>
      <c r="MXN40" s="42"/>
      <c r="MXO40" s="42"/>
      <c r="MXP40" s="42"/>
      <c r="MXQ40" s="42"/>
      <c r="MXR40" s="42"/>
      <c r="MXS40" s="42"/>
      <c r="MXT40" s="42"/>
      <c r="MXU40" s="42"/>
      <c r="MXV40" s="42"/>
      <c r="MXW40" s="42"/>
      <c r="MXX40" s="42"/>
      <c r="MXY40" s="42"/>
      <c r="MXZ40" s="42"/>
      <c r="MYA40" s="42"/>
      <c r="MYB40" s="42"/>
      <c r="MYC40" s="42"/>
      <c r="MYD40" s="42"/>
      <c r="MYE40" s="42"/>
      <c r="MYF40" s="42"/>
      <c r="MYG40" s="42"/>
      <c r="MYH40" s="42"/>
      <c r="MYI40" s="42"/>
      <c r="MYJ40" s="42"/>
      <c r="MYK40" s="42"/>
      <c r="MYL40" s="42"/>
      <c r="MYM40" s="42"/>
      <c r="MYN40" s="42"/>
      <c r="MYO40" s="42"/>
      <c r="MYP40" s="42"/>
      <c r="MYQ40" s="42"/>
      <c r="MYR40" s="42"/>
      <c r="MYS40" s="42"/>
      <c r="MYT40" s="42"/>
      <c r="MYU40" s="42"/>
      <c r="MYV40" s="42"/>
      <c r="MYW40" s="42"/>
      <c r="MYX40" s="42"/>
      <c r="MYY40" s="42"/>
      <c r="MYZ40" s="42"/>
      <c r="MZA40" s="42"/>
      <c r="MZB40" s="42"/>
      <c r="MZC40" s="42"/>
      <c r="MZD40" s="42"/>
      <c r="MZE40" s="42"/>
      <c r="MZF40" s="42"/>
      <c r="MZG40" s="42"/>
      <c r="MZH40" s="42"/>
      <c r="MZI40" s="42"/>
      <c r="MZJ40" s="42"/>
      <c r="MZK40" s="42"/>
      <c r="MZL40" s="42"/>
      <c r="MZM40" s="42"/>
      <c r="MZN40" s="42"/>
      <c r="MZO40" s="42"/>
      <c r="MZP40" s="42"/>
      <c r="MZQ40" s="42"/>
      <c r="MZR40" s="42"/>
      <c r="MZS40" s="42"/>
      <c r="MZT40" s="42"/>
      <c r="MZU40" s="42"/>
      <c r="MZV40" s="42"/>
      <c r="MZW40" s="42"/>
      <c r="MZX40" s="42"/>
      <c r="MZY40" s="42"/>
      <c r="MZZ40" s="42"/>
      <c r="NAA40" s="42"/>
      <c r="NAB40" s="42"/>
      <c r="NAC40" s="42"/>
      <c r="NAD40" s="42"/>
      <c r="NAE40" s="42"/>
      <c r="NAF40" s="42"/>
      <c r="NAG40" s="42"/>
      <c r="NAH40" s="42"/>
      <c r="NAI40" s="42"/>
      <c r="NAJ40" s="42"/>
      <c r="NAK40" s="42"/>
      <c r="NAL40" s="42"/>
      <c r="NAM40" s="42"/>
      <c r="NAN40" s="42"/>
      <c r="NAO40" s="42"/>
      <c r="NAP40" s="42"/>
      <c r="NAQ40" s="42"/>
      <c r="NAR40" s="42"/>
      <c r="NAS40" s="42"/>
      <c r="NAT40" s="42"/>
      <c r="NAU40" s="42"/>
      <c r="NAV40" s="42"/>
      <c r="NAW40" s="42"/>
      <c r="NAX40" s="42"/>
      <c r="NAY40" s="42"/>
      <c r="NAZ40" s="42"/>
      <c r="NBA40" s="42"/>
      <c r="NBB40" s="42"/>
      <c r="NBC40" s="42"/>
      <c r="NBD40" s="42"/>
      <c r="NBE40" s="42"/>
      <c r="NBF40" s="42"/>
      <c r="NBG40" s="42"/>
      <c r="NBH40" s="42"/>
      <c r="NBI40" s="42"/>
      <c r="NBJ40" s="42"/>
      <c r="NBK40" s="42"/>
      <c r="NBL40" s="42"/>
      <c r="NBM40" s="42"/>
      <c r="NBN40" s="42"/>
      <c r="NBO40" s="42"/>
      <c r="NBP40" s="42"/>
      <c r="NBQ40" s="42"/>
      <c r="NBR40" s="42"/>
      <c r="NBS40" s="42"/>
      <c r="NBT40" s="42"/>
      <c r="NBU40" s="42"/>
      <c r="NBV40" s="42"/>
      <c r="NBW40" s="42"/>
      <c r="NBX40" s="42"/>
      <c r="NBY40" s="42"/>
      <c r="NBZ40" s="42"/>
      <c r="NCA40" s="42"/>
      <c r="NCB40" s="42"/>
      <c r="NCC40" s="42"/>
      <c r="NCD40" s="42"/>
      <c r="NCE40" s="42"/>
      <c r="NCF40" s="42"/>
      <c r="NCG40" s="42"/>
      <c r="NCH40" s="42"/>
      <c r="NCI40" s="42"/>
      <c r="NCJ40" s="42"/>
      <c r="NCK40" s="42"/>
      <c r="NCL40" s="42"/>
      <c r="NCM40" s="42"/>
      <c r="NCN40" s="42"/>
      <c r="NCO40" s="42"/>
      <c r="NCP40" s="42"/>
      <c r="NCQ40" s="42"/>
      <c r="NCR40" s="42"/>
      <c r="NCS40" s="42"/>
      <c r="NCT40" s="42"/>
      <c r="NCU40" s="42"/>
      <c r="NCV40" s="42"/>
      <c r="NCW40" s="42"/>
      <c r="NCX40" s="42"/>
      <c r="NCY40" s="42"/>
      <c r="NCZ40" s="42"/>
      <c r="NDA40" s="42"/>
      <c r="NDB40" s="42"/>
      <c r="NDC40" s="42"/>
      <c r="NDD40" s="42"/>
      <c r="NDE40" s="42"/>
      <c r="NDF40" s="42"/>
      <c r="NDG40" s="42"/>
      <c r="NDH40" s="42"/>
      <c r="NDI40" s="42"/>
      <c r="NDJ40" s="42"/>
      <c r="NDK40" s="42"/>
      <c r="NDL40" s="42"/>
      <c r="NDM40" s="42"/>
      <c r="NDN40" s="42"/>
      <c r="NDO40" s="42"/>
      <c r="NDP40" s="42"/>
      <c r="NDQ40" s="42"/>
      <c r="NDR40" s="42"/>
      <c r="NDS40" s="42"/>
      <c r="NDT40" s="42"/>
      <c r="NDU40" s="42"/>
      <c r="NDV40" s="42"/>
      <c r="NDW40" s="42"/>
      <c r="NDX40" s="42"/>
      <c r="NDY40" s="42"/>
      <c r="NDZ40" s="42"/>
      <c r="NEA40" s="42"/>
      <c r="NEB40" s="42"/>
      <c r="NEC40" s="42"/>
      <c r="NED40" s="42"/>
      <c r="NEE40" s="42"/>
      <c r="NEF40" s="42"/>
      <c r="NEG40" s="42"/>
      <c r="NEH40" s="42"/>
      <c r="NEI40" s="42"/>
      <c r="NEJ40" s="42"/>
      <c r="NEK40" s="42"/>
      <c r="NEL40" s="42"/>
      <c r="NEM40" s="42"/>
      <c r="NEN40" s="42"/>
      <c r="NEO40" s="42"/>
      <c r="NEP40" s="42"/>
      <c r="NEQ40" s="42"/>
      <c r="NER40" s="42"/>
      <c r="NES40" s="42"/>
      <c r="NET40" s="42"/>
      <c r="NEU40" s="42"/>
      <c r="NEV40" s="42"/>
      <c r="NEW40" s="42"/>
      <c r="NEX40" s="42"/>
      <c r="NEY40" s="42"/>
      <c r="NEZ40" s="42"/>
      <c r="NFA40" s="42"/>
      <c r="NFB40" s="42"/>
      <c r="NFC40" s="42"/>
      <c r="NFD40" s="42"/>
      <c r="NFE40" s="42"/>
      <c r="NFF40" s="42"/>
      <c r="NFG40" s="42"/>
      <c r="NFH40" s="42"/>
      <c r="NFI40" s="42"/>
      <c r="NFJ40" s="42"/>
      <c r="NFK40" s="42"/>
      <c r="NFL40" s="42"/>
      <c r="NFM40" s="42"/>
      <c r="NFN40" s="42"/>
      <c r="NFO40" s="42"/>
      <c r="NFP40" s="42"/>
      <c r="NFQ40" s="42"/>
      <c r="NFR40" s="42"/>
      <c r="NFS40" s="42"/>
      <c r="NFT40" s="42"/>
      <c r="NFU40" s="42"/>
      <c r="NFV40" s="42"/>
      <c r="NFW40" s="42"/>
      <c r="NFX40" s="42"/>
      <c r="NFY40" s="42"/>
      <c r="NFZ40" s="42"/>
      <c r="NGA40" s="42"/>
      <c r="NGB40" s="42"/>
      <c r="NGC40" s="42"/>
      <c r="NGD40" s="42"/>
      <c r="NGE40" s="42"/>
      <c r="NGF40" s="42"/>
      <c r="NGG40" s="42"/>
      <c r="NGH40" s="42"/>
      <c r="NGI40" s="42"/>
      <c r="NGJ40" s="42"/>
      <c r="NGK40" s="42"/>
      <c r="NGL40" s="42"/>
      <c r="NGM40" s="42"/>
      <c r="NGN40" s="42"/>
      <c r="NGO40" s="42"/>
      <c r="NGP40" s="42"/>
      <c r="NGQ40" s="42"/>
      <c r="NGR40" s="42"/>
      <c r="NGS40" s="42"/>
      <c r="NGT40" s="42"/>
      <c r="NGU40" s="42"/>
      <c r="NGV40" s="42"/>
      <c r="NGW40" s="42"/>
      <c r="NGX40" s="42"/>
      <c r="NGY40" s="42"/>
      <c r="NGZ40" s="42"/>
      <c r="NHA40" s="42"/>
      <c r="NHB40" s="42"/>
      <c r="NHC40" s="42"/>
      <c r="NHD40" s="42"/>
      <c r="NHE40" s="42"/>
      <c r="NHF40" s="42"/>
      <c r="NHG40" s="42"/>
      <c r="NHH40" s="42"/>
      <c r="NHI40" s="42"/>
      <c r="NHJ40" s="42"/>
      <c r="NHK40" s="42"/>
      <c r="NHL40" s="42"/>
      <c r="NHM40" s="42"/>
      <c r="NHN40" s="42"/>
      <c r="NHO40" s="42"/>
      <c r="NHP40" s="42"/>
      <c r="NHQ40" s="42"/>
      <c r="NHR40" s="42"/>
      <c r="NHS40" s="42"/>
      <c r="NHT40" s="42"/>
      <c r="NHU40" s="42"/>
      <c r="NHV40" s="42"/>
      <c r="NHW40" s="42"/>
      <c r="NHX40" s="42"/>
      <c r="NHY40" s="42"/>
      <c r="NHZ40" s="42"/>
      <c r="NIA40" s="42"/>
      <c r="NIB40" s="42"/>
      <c r="NIC40" s="42"/>
      <c r="NID40" s="42"/>
      <c r="NIE40" s="42"/>
      <c r="NIF40" s="42"/>
      <c r="NIG40" s="42"/>
      <c r="NIH40" s="42"/>
      <c r="NII40" s="42"/>
      <c r="NIJ40" s="42"/>
      <c r="NIK40" s="42"/>
      <c r="NIL40" s="42"/>
      <c r="NIM40" s="42"/>
      <c r="NIN40" s="42"/>
      <c r="NIO40" s="42"/>
      <c r="NIP40" s="42"/>
      <c r="NIQ40" s="42"/>
      <c r="NIR40" s="42"/>
      <c r="NIS40" s="42"/>
      <c r="NIT40" s="42"/>
      <c r="NIU40" s="42"/>
      <c r="NIV40" s="42"/>
      <c r="NIW40" s="42"/>
      <c r="NIX40" s="42"/>
      <c r="NIY40" s="42"/>
      <c r="NIZ40" s="42"/>
      <c r="NJA40" s="42"/>
      <c r="NJB40" s="42"/>
      <c r="NJC40" s="42"/>
      <c r="NJD40" s="42"/>
      <c r="NJE40" s="42"/>
      <c r="NJF40" s="42"/>
      <c r="NJG40" s="42"/>
      <c r="NJH40" s="42"/>
      <c r="NJI40" s="42"/>
      <c r="NJJ40" s="42"/>
      <c r="NJK40" s="42"/>
      <c r="NJL40" s="42"/>
      <c r="NJM40" s="42"/>
      <c r="NJN40" s="42"/>
      <c r="NJO40" s="42"/>
      <c r="NJP40" s="42"/>
      <c r="NJQ40" s="42"/>
      <c r="NJR40" s="42"/>
      <c r="NJS40" s="42"/>
      <c r="NJT40" s="42"/>
      <c r="NJU40" s="42"/>
      <c r="NJV40" s="42"/>
      <c r="NJW40" s="42"/>
      <c r="NJX40" s="42"/>
      <c r="NJY40" s="42"/>
      <c r="NJZ40" s="42"/>
      <c r="NKA40" s="42"/>
      <c r="NKB40" s="42"/>
      <c r="NKC40" s="42"/>
      <c r="NKD40" s="42"/>
      <c r="NKE40" s="42"/>
      <c r="NKF40" s="42"/>
      <c r="NKG40" s="42"/>
      <c r="NKH40" s="42"/>
      <c r="NKI40" s="42"/>
      <c r="NKJ40" s="42"/>
      <c r="NKK40" s="42"/>
      <c r="NKL40" s="42"/>
      <c r="NKM40" s="42"/>
      <c r="NKN40" s="42"/>
      <c r="NKO40" s="42"/>
      <c r="NKP40" s="42"/>
      <c r="NKQ40" s="42"/>
      <c r="NKR40" s="42"/>
      <c r="NKS40" s="42"/>
      <c r="NKT40" s="42"/>
      <c r="NKU40" s="42"/>
      <c r="NKV40" s="42"/>
      <c r="NKW40" s="42"/>
      <c r="NKX40" s="42"/>
      <c r="NKY40" s="42"/>
      <c r="NKZ40" s="42"/>
      <c r="NLA40" s="42"/>
      <c r="NLB40" s="42"/>
      <c r="NLC40" s="42"/>
      <c r="NLD40" s="42"/>
      <c r="NLE40" s="42"/>
      <c r="NLF40" s="42"/>
      <c r="NLG40" s="42"/>
      <c r="NLH40" s="42"/>
      <c r="NLI40" s="42"/>
      <c r="NLJ40" s="42"/>
      <c r="NLK40" s="42"/>
      <c r="NLL40" s="42"/>
      <c r="NLM40" s="42"/>
      <c r="NLN40" s="42"/>
      <c r="NLO40" s="42"/>
      <c r="NLP40" s="42"/>
      <c r="NLQ40" s="42"/>
      <c r="NLR40" s="42"/>
      <c r="NLS40" s="42"/>
      <c r="NLT40" s="42"/>
      <c r="NLU40" s="42"/>
      <c r="NLV40" s="42"/>
      <c r="NLW40" s="42"/>
      <c r="NLX40" s="42"/>
      <c r="NLY40" s="42"/>
      <c r="NLZ40" s="42"/>
      <c r="NMA40" s="42"/>
      <c r="NMB40" s="42"/>
      <c r="NMC40" s="42"/>
      <c r="NMD40" s="42"/>
      <c r="NME40" s="42"/>
      <c r="NMF40" s="42"/>
      <c r="NMG40" s="42"/>
      <c r="NMH40" s="42"/>
      <c r="NMI40" s="42"/>
      <c r="NMJ40" s="42"/>
      <c r="NMK40" s="42"/>
      <c r="NML40" s="42"/>
      <c r="NMM40" s="42"/>
      <c r="NMN40" s="42"/>
      <c r="NMO40" s="42"/>
      <c r="NMP40" s="42"/>
      <c r="NMQ40" s="42"/>
      <c r="NMR40" s="42"/>
      <c r="NMS40" s="42"/>
      <c r="NMT40" s="42"/>
      <c r="NMU40" s="42"/>
      <c r="NMV40" s="42"/>
      <c r="NMW40" s="42"/>
      <c r="NMX40" s="42"/>
      <c r="NMY40" s="42"/>
      <c r="NMZ40" s="42"/>
      <c r="NNA40" s="42"/>
      <c r="NNB40" s="42"/>
      <c r="NNC40" s="42"/>
      <c r="NND40" s="42"/>
      <c r="NNE40" s="42"/>
      <c r="NNF40" s="42"/>
      <c r="NNG40" s="42"/>
      <c r="NNH40" s="42"/>
      <c r="NNI40" s="42"/>
      <c r="NNJ40" s="42"/>
      <c r="NNK40" s="42"/>
      <c r="NNL40" s="42"/>
      <c r="NNM40" s="42"/>
      <c r="NNN40" s="42"/>
      <c r="NNO40" s="42"/>
      <c r="NNP40" s="42"/>
      <c r="NNQ40" s="42"/>
      <c r="NNR40" s="42"/>
      <c r="NNS40" s="42"/>
      <c r="NNT40" s="42"/>
      <c r="NNU40" s="42"/>
      <c r="NNV40" s="42"/>
      <c r="NNW40" s="42"/>
      <c r="NNX40" s="42"/>
      <c r="NNY40" s="42"/>
      <c r="NNZ40" s="42"/>
      <c r="NOA40" s="42"/>
      <c r="NOB40" s="42"/>
      <c r="NOC40" s="42"/>
      <c r="NOD40" s="42"/>
      <c r="NOE40" s="42"/>
      <c r="NOF40" s="42"/>
      <c r="NOG40" s="42"/>
      <c r="NOH40" s="42"/>
      <c r="NOI40" s="42"/>
      <c r="NOJ40" s="42"/>
      <c r="NOK40" s="42"/>
      <c r="NOL40" s="42"/>
      <c r="NOM40" s="42"/>
      <c r="NON40" s="42"/>
      <c r="NOO40" s="42"/>
      <c r="NOP40" s="42"/>
      <c r="NOQ40" s="42"/>
      <c r="NOR40" s="42"/>
      <c r="NOS40" s="42"/>
      <c r="NOT40" s="42"/>
      <c r="NOU40" s="42"/>
      <c r="NOV40" s="42"/>
      <c r="NOW40" s="42"/>
      <c r="NOX40" s="42"/>
      <c r="NOY40" s="42"/>
      <c r="NOZ40" s="42"/>
      <c r="NPA40" s="42"/>
      <c r="NPB40" s="42"/>
      <c r="NPC40" s="42"/>
      <c r="NPD40" s="42"/>
      <c r="NPE40" s="42"/>
      <c r="NPF40" s="42"/>
      <c r="NPG40" s="42"/>
      <c r="NPH40" s="42"/>
      <c r="NPI40" s="42"/>
      <c r="NPJ40" s="42"/>
      <c r="NPK40" s="42"/>
      <c r="NPL40" s="42"/>
      <c r="NPM40" s="42"/>
      <c r="NPN40" s="42"/>
      <c r="NPO40" s="42"/>
      <c r="NPP40" s="42"/>
      <c r="NPQ40" s="42"/>
      <c r="NPR40" s="42"/>
      <c r="NPS40" s="42"/>
      <c r="NPT40" s="42"/>
      <c r="NPU40" s="42"/>
      <c r="NPV40" s="42"/>
      <c r="NPW40" s="42"/>
      <c r="NPX40" s="42"/>
      <c r="NPY40" s="42"/>
      <c r="NPZ40" s="42"/>
      <c r="NQA40" s="42"/>
      <c r="NQB40" s="42"/>
      <c r="NQC40" s="42"/>
      <c r="NQD40" s="42"/>
      <c r="NQE40" s="42"/>
      <c r="NQF40" s="42"/>
      <c r="NQG40" s="42"/>
      <c r="NQH40" s="42"/>
      <c r="NQI40" s="42"/>
      <c r="NQJ40" s="42"/>
      <c r="NQK40" s="42"/>
      <c r="NQL40" s="42"/>
      <c r="NQM40" s="42"/>
      <c r="NQN40" s="42"/>
      <c r="NQO40" s="42"/>
      <c r="NQP40" s="42"/>
      <c r="NQQ40" s="42"/>
      <c r="NQR40" s="42"/>
      <c r="NQS40" s="42"/>
      <c r="NQT40" s="42"/>
      <c r="NQU40" s="42"/>
      <c r="NQV40" s="42"/>
      <c r="NQW40" s="42"/>
      <c r="NQX40" s="42"/>
      <c r="NQY40" s="42"/>
      <c r="NQZ40" s="42"/>
      <c r="NRA40" s="42"/>
      <c r="NRB40" s="42"/>
      <c r="NRC40" s="42"/>
      <c r="NRD40" s="42"/>
      <c r="NRE40" s="42"/>
      <c r="NRF40" s="42"/>
      <c r="NRG40" s="42"/>
      <c r="NRH40" s="42"/>
      <c r="NRI40" s="42"/>
      <c r="NRJ40" s="42"/>
      <c r="NRK40" s="42"/>
      <c r="NRL40" s="42"/>
      <c r="NRM40" s="42"/>
      <c r="NRN40" s="42"/>
      <c r="NRO40" s="42"/>
      <c r="NRP40" s="42"/>
      <c r="NRQ40" s="42"/>
      <c r="NRR40" s="42"/>
      <c r="NRS40" s="42"/>
      <c r="NRT40" s="42"/>
      <c r="NRU40" s="42"/>
      <c r="NRV40" s="42"/>
      <c r="NRW40" s="42"/>
      <c r="NRX40" s="42"/>
      <c r="NRY40" s="42"/>
      <c r="NRZ40" s="42"/>
      <c r="NSA40" s="42"/>
      <c r="NSB40" s="42"/>
      <c r="NSC40" s="42"/>
      <c r="NSD40" s="42"/>
      <c r="NSE40" s="42"/>
      <c r="NSF40" s="42"/>
      <c r="NSG40" s="42"/>
      <c r="NSH40" s="42"/>
      <c r="NSI40" s="42"/>
      <c r="NSJ40" s="42"/>
      <c r="NSK40" s="42"/>
      <c r="NSL40" s="42"/>
      <c r="NSM40" s="42"/>
      <c r="NSN40" s="42"/>
      <c r="NSO40" s="42"/>
      <c r="NSP40" s="42"/>
      <c r="NSQ40" s="42"/>
      <c r="NSR40" s="42"/>
      <c r="NSS40" s="42"/>
      <c r="NST40" s="42"/>
      <c r="NSU40" s="42"/>
      <c r="NSV40" s="42"/>
      <c r="NSW40" s="42"/>
      <c r="NSX40" s="42"/>
      <c r="NSY40" s="42"/>
      <c r="NSZ40" s="42"/>
      <c r="NTA40" s="42"/>
      <c r="NTB40" s="42"/>
      <c r="NTC40" s="42"/>
      <c r="NTD40" s="42"/>
      <c r="NTE40" s="42"/>
      <c r="NTF40" s="42"/>
      <c r="NTG40" s="42"/>
      <c r="NTH40" s="42"/>
      <c r="NTI40" s="42"/>
      <c r="NTJ40" s="42"/>
      <c r="NTK40" s="42"/>
      <c r="NTL40" s="42"/>
      <c r="NTM40" s="42"/>
      <c r="NTN40" s="42"/>
      <c r="NTO40" s="42"/>
      <c r="NTP40" s="42"/>
      <c r="NTQ40" s="42"/>
      <c r="NTR40" s="42"/>
      <c r="NTS40" s="42"/>
      <c r="NTT40" s="42"/>
      <c r="NTU40" s="42"/>
      <c r="NTV40" s="42"/>
      <c r="NTW40" s="42"/>
      <c r="NTX40" s="42"/>
      <c r="NTY40" s="42"/>
      <c r="NTZ40" s="42"/>
      <c r="NUA40" s="42"/>
      <c r="NUB40" s="42"/>
      <c r="NUC40" s="42"/>
      <c r="NUD40" s="42"/>
      <c r="NUE40" s="42"/>
      <c r="NUF40" s="42"/>
      <c r="NUG40" s="42"/>
      <c r="NUH40" s="42"/>
      <c r="NUI40" s="42"/>
      <c r="NUJ40" s="42"/>
      <c r="NUK40" s="42"/>
      <c r="NUL40" s="42"/>
      <c r="NUM40" s="42"/>
      <c r="NUN40" s="42"/>
      <c r="NUO40" s="42"/>
      <c r="NUP40" s="42"/>
      <c r="NUQ40" s="42"/>
      <c r="NUR40" s="42"/>
      <c r="NUS40" s="42"/>
      <c r="NUT40" s="42"/>
      <c r="NUU40" s="42"/>
      <c r="NUV40" s="42"/>
      <c r="NUW40" s="42"/>
      <c r="NUX40" s="42"/>
      <c r="NUY40" s="42"/>
      <c r="NUZ40" s="42"/>
      <c r="NVA40" s="42"/>
      <c r="NVB40" s="42"/>
      <c r="NVC40" s="42"/>
      <c r="NVD40" s="42"/>
      <c r="NVE40" s="42"/>
      <c r="NVF40" s="42"/>
      <c r="NVG40" s="42"/>
      <c r="NVH40" s="42"/>
      <c r="NVI40" s="42"/>
      <c r="NVJ40" s="42"/>
      <c r="NVK40" s="42"/>
      <c r="NVL40" s="42"/>
      <c r="NVM40" s="42"/>
      <c r="NVN40" s="42"/>
      <c r="NVO40" s="42"/>
      <c r="NVP40" s="42"/>
      <c r="NVQ40" s="42"/>
      <c r="NVR40" s="42"/>
      <c r="NVS40" s="42"/>
      <c r="NVT40" s="42"/>
      <c r="NVU40" s="42"/>
      <c r="NVV40" s="42"/>
      <c r="NVW40" s="42"/>
      <c r="NVX40" s="42"/>
      <c r="NVY40" s="42"/>
      <c r="NVZ40" s="42"/>
      <c r="NWA40" s="42"/>
      <c r="NWB40" s="42"/>
      <c r="NWC40" s="42"/>
      <c r="NWD40" s="42"/>
      <c r="NWE40" s="42"/>
      <c r="NWF40" s="42"/>
      <c r="NWG40" s="42"/>
      <c r="NWH40" s="42"/>
      <c r="NWI40" s="42"/>
      <c r="NWJ40" s="42"/>
      <c r="NWK40" s="42"/>
      <c r="NWL40" s="42"/>
      <c r="NWM40" s="42"/>
      <c r="NWN40" s="42"/>
      <c r="NWO40" s="42"/>
      <c r="NWP40" s="42"/>
      <c r="NWQ40" s="42"/>
      <c r="NWR40" s="42"/>
      <c r="NWS40" s="42"/>
      <c r="NWT40" s="42"/>
      <c r="NWU40" s="42"/>
      <c r="NWV40" s="42"/>
      <c r="NWW40" s="42"/>
      <c r="NWX40" s="42"/>
      <c r="NWY40" s="42"/>
      <c r="NWZ40" s="42"/>
      <c r="NXA40" s="42"/>
      <c r="NXB40" s="42"/>
      <c r="NXC40" s="42"/>
      <c r="NXD40" s="42"/>
      <c r="NXE40" s="42"/>
      <c r="NXF40" s="42"/>
      <c r="NXG40" s="42"/>
      <c r="NXH40" s="42"/>
      <c r="NXI40" s="42"/>
      <c r="NXJ40" s="42"/>
      <c r="NXK40" s="42"/>
      <c r="NXL40" s="42"/>
      <c r="NXM40" s="42"/>
      <c r="NXN40" s="42"/>
      <c r="NXO40" s="42"/>
      <c r="NXP40" s="42"/>
      <c r="NXQ40" s="42"/>
      <c r="NXR40" s="42"/>
      <c r="NXS40" s="42"/>
      <c r="NXT40" s="42"/>
      <c r="NXU40" s="42"/>
      <c r="NXV40" s="42"/>
      <c r="NXW40" s="42"/>
      <c r="NXX40" s="42"/>
      <c r="NXY40" s="42"/>
      <c r="NXZ40" s="42"/>
      <c r="NYA40" s="42"/>
      <c r="NYB40" s="42"/>
      <c r="NYC40" s="42"/>
      <c r="NYD40" s="42"/>
      <c r="NYE40" s="42"/>
      <c r="NYF40" s="42"/>
      <c r="NYG40" s="42"/>
      <c r="NYH40" s="42"/>
      <c r="NYI40" s="42"/>
      <c r="NYJ40" s="42"/>
      <c r="NYK40" s="42"/>
      <c r="NYL40" s="42"/>
      <c r="NYM40" s="42"/>
      <c r="NYN40" s="42"/>
      <c r="NYO40" s="42"/>
      <c r="NYP40" s="42"/>
      <c r="NYQ40" s="42"/>
      <c r="NYR40" s="42"/>
      <c r="NYS40" s="42"/>
      <c r="NYT40" s="42"/>
      <c r="NYU40" s="42"/>
      <c r="NYV40" s="42"/>
      <c r="NYW40" s="42"/>
      <c r="NYX40" s="42"/>
      <c r="NYY40" s="42"/>
      <c r="NYZ40" s="42"/>
      <c r="NZA40" s="42"/>
      <c r="NZB40" s="42"/>
      <c r="NZC40" s="42"/>
      <c r="NZD40" s="42"/>
      <c r="NZE40" s="42"/>
      <c r="NZF40" s="42"/>
      <c r="NZG40" s="42"/>
      <c r="NZH40" s="42"/>
      <c r="NZI40" s="42"/>
      <c r="NZJ40" s="42"/>
      <c r="NZK40" s="42"/>
      <c r="NZL40" s="42"/>
      <c r="NZM40" s="42"/>
      <c r="NZN40" s="42"/>
      <c r="NZO40" s="42"/>
      <c r="NZP40" s="42"/>
      <c r="NZQ40" s="42"/>
      <c r="NZR40" s="42"/>
      <c r="NZS40" s="42"/>
      <c r="NZT40" s="42"/>
      <c r="NZU40" s="42"/>
      <c r="NZV40" s="42"/>
      <c r="NZW40" s="42"/>
      <c r="NZX40" s="42"/>
      <c r="NZY40" s="42"/>
      <c r="NZZ40" s="42"/>
      <c r="OAA40" s="42"/>
      <c r="OAB40" s="42"/>
      <c r="OAC40" s="42"/>
      <c r="OAD40" s="42"/>
      <c r="OAE40" s="42"/>
      <c r="OAF40" s="42"/>
      <c r="OAG40" s="42"/>
      <c r="OAH40" s="42"/>
      <c r="OAI40" s="42"/>
      <c r="OAJ40" s="42"/>
      <c r="OAK40" s="42"/>
      <c r="OAL40" s="42"/>
      <c r="OAM40" s="42"/>
      <c r="OAN40" s="42"/>
      <c r="OAO40" s="42"/>
      <c r="OAP40" s="42"/>
      <c r="OAQ40" s="42"/>
      <c r="OAR40" s="42"/>
      <c r="OAS40" s="42"/>
      <c r="OAT40" s="42"/>
      <c r="OAU40" s="42"/>
      <c r="OAV40" s="42"/>
      <c r="OAW40" s="42"/>
      <c r="OAX40" s="42"/>
      <c r="OAY40" s="42"/>
      <c r="OAZ40" s="42"/>
      <c r="OBA40" s="42"/>
      <c r="OBB40" s="42"/>
      <c r="OBC40" s="42"/>
      <c r="OBD40" s="42"/>
      <c r="OBE40" s="42"/>
      <c r="OBF40" s="42"/>
      <c r="OBG40" s="42"/>
      <c r="OBH40" s="42"/>
      <c r="OBI40" s="42"/>
      <c r="OBJ40" s="42"/>
      <c r="OBK40" s="42"/>
      <c r="OBL40" s="42"/>
      <c r="OBM40" s="42"/>
      <c r="OBN40" s="42"/>
      <c r="OBO40" s="42"/>
      <c r="OBP40" s="42"/>
      <c r="OBQ40" s="42"/>
      <c r="OBR40" s="42"/>
      <c r="OBS40" s="42"/>
      <c r="OBT40" s="42"/>
      <c r="OBU40" s="42"/>
      <c r="OBV40" s="42"/>
      <c r="OBW40" s="42"/>
      <c r="OBX40" s="42"/>
      <c r="OBY40" s="42"/>
      <c r="OBZ40" s="42"/>
      <c r="OCA40" s="42"/>
      <c r="OCB40" s="42"/>
      <c r="OCC40" s="42"/>
      <c r="OCD40" s="42"/>
      <c r="OCE40" s="42"/>
      <c r="OCF40" s="42"/>
      <c r="OCG40" s="42"/>
      <c r="OCH40" s="42"/>
      <c r="OCI40" s="42"/>
      <c r="OCJ40" s="42"/>
      <c r="OCK40" s="42"/>
      <c r="OCL40" s="42"/>
      <c r="OCM40" s="42"/>
      <c r="OCN40" s="42"/>
      <c r="OCO40" s="42"/>
      <c r="OCP40" s="42"/>
      <c r="OCQ40" s="42"/>
      <c r="OCR40" s="42"/>
      <c r="OCS40" s="42"/>
      <c r="OCT40" s="42"/>
      <c r="OCU40" s="42"/>
      <c r="OCV40" s="42"/>
      <c r="OCW40" s="42"/>
      <c r="OCX40" s="42"/>
      <c r="OCY40" s="42"/>
      <c r="OCZ40" s="42"/>
      <c r="ODA40" s="42"/>
      <c r="ODB40" s="42"/>
      <c r="ODC40" s="42"/>
      <c r="ODD40" s="42"/>
      <c r="ODE40" s="42"/>
      <c r="ODF40" s="42"/>
      <c r="ODG40" s="42"/>
      <c r="ODH40" s="42"/>
      <c r="ODI40" s="42"/>
      <c r="ODJ40" s="42"/>
      <c r="ODK40" s="42"/>
      <c r="ODL40" s="42"/>
      <c r="ODM40" s="42"/>
      <c r="ODN40" s="42"/>
      <c r="ODO40" s="42"/>
      <c r="ODP40" s="42"/>
      <c r="ODQ40" s="42"/>
      <c r="ODR40" s="42"/>
      <c r="ODS40" s="42"/>
      <c r="ODT40" s="42"/>
      <c r="ODU40" s="42"/>
      <c r="ODV40" s="42"/>
      <c r="ODW40" s="42"/>
      <c r="ODX40" s="42"/>
      <c r="ODY40" s="42"/>
      <c r="ODZ40" s="42"/>
      <c r="OEA40" s="42"/>
      <c r="OEB40" s="42"/>
      <c r="OEC40" s="42"/>
      <c r="OED40" s="42"/>
      <c r="OEE40" s="42"/>
      <c r="OEF40" s="42"/>
      <c r="OEG40" s="42"/>
      <c r="OEH40" s="42"/>
      <c r="OEI40" s="42"/>
      <c r="OEJ40" s="42"/>
      <c r="OEK40" s="42"/>
      <c r="OEL40" s="42"/>
      <c r="OEM40" s="42"/>
      <c r="OEN40" s="42"/>
      <c r="OEO40" s="42"/>
      <c r="OEP40" s="42"/>
      <c r="OEQ40" s="42"/>
      <c r="OER40" s="42"/>
      <c r="OES40" s="42"/>
      <c r="OET40" s="42"/>
      <c r="OEU40" s="42"/>
      <c r="OEV40" s="42"/>
      <c r="OEW40" s="42"/>
      <c r="OEX40" s="42"/>
      <c r="OEY40" s="42"/>
      <c r="OEZ40" s="42"/>
      <c r="OFA40" s="42"/>
      <c r="OFB40" s="42"/>
      <c r="OFC40" s="42"/>
      <c r="OFD40" s="42"/>
      <c r="OFE40" s="42"/>
      <c r="OFF40" s="42"/>
      <c r="OFG40" s="42"/>
      <c r="OFH40" s="42"/>
      <c r="OFI40" s="42"/>
      <c r="OFJ40" s="42"/>
      <c r="OFK40" s="42"/>
      <c r="OFL40" s="42"/>
      <c r="OFM40" s="42"/>
      <c r="OFN40" s="42"/>
      <c r="OFO40" s="42"/>
      <c r="OFP40" s="42"/>
      <c r="OFQ40" s="42"/>
      <c r="OFR40" s="42"/>
      <c r="OFS40" s="42"/>
      <c r="OFT40" s="42"/>
      <c r="OFU40" s="42"/>
      <c r="OFV40" s="42"/>
      <c r="OFW40" s="42"/>
      <c r="OFX40" s="42"/>
      <c r="OFY40" s="42"/>
      <c r="OFZ40" s="42"/>
      <c r="OGA40" s="42"/>
      <c r="OGB40" s="42"/>
      <c r="OGC40" s="42"/>
      <c r="OGD40" s="42"/>
      <c r="OGE40" s="42"/>
      <c r="OGF40" s="42"/>
      <c r="OGG40" s="42"/>
      <c r="OGH40" s="42"/>
      <c r="OGI40" s="42"/>
      <c r="OGJ40" s="42"/>
      <c r="OGK40" s="42"/>
      <c r="OGL40" s="42"/>
      <c r="OGM40" s="42"/>
      <c r="OGN40" s="42"/>
      <c r="OGO40" s="42"/>
      <c r="OGP40" s="42"/>
      <c r="OGQ40" s="42"/>
      <c r="OGR40" s="42"/>
      <c r="OGS40" s="42"/>
      <c r="OGT40" s="42"/>
      <c r="OGU40" s="42"/>
      <c r="OGV40" s="42"/>
      <c r="OGW40" s="42"/>
      <c r="OGX40" s="42"/>
      <c r="OGY40" s="42"/>
      <c r="OGZ40" s="42"/>
      <c r="OHA40" s="42"/>
      <c r="OHB40" s="42"/>
      <c r="OHC40" s="42"/>
      <c r="OHD40" s="42"/>
      <c r="OHE40" s="42"/>
      <c r="OHF40" s="42"/>
      <c r="OHG40" s="42"/>
      <c r="OHH40" s="42"/>
      <c r="OHI40" s="42"/>
      <c r="OHJ40" s="42"/>
      <c r="OHK40" s="42"/>
      <c r="OHL40" s="42"/>
      <c r="OHM40" s="42"/>
      <c r="OHN40" s="42"/>
      <c r="OHO40" s="42"/>
      <c r="OHP40" s="42"/>
      <c r="OHQ40" s="42"/>
      <c r="OHR40" s="42"/>
      <c r="OHS40" s="42"/>
      <c r="OHT40" s="42"/>
      <c r="OHU40" s="42"/>
      <c r="OHV40" s="42"/>
      <c r="OHW40" s="42"/>
      <c r="OHX40" s="42"/>
      <c r="OHY40" s="42"/>
      <c r="OHZ40" s="42"/>
      <c r="OIA40" s="42"/>
      <c r="OIB40" s="42"/>
      <c r="OIC40" s="42"/>
      <c r="OID40" s="42"/>
      <c r="OIE40" s="42"/>
      <c r="OIF40" s="42"/>
      <c r="OIG40" s="42"/>
      <c r="OIH40" s="42"/>
      <c r="OII40" s="42"/>
      <c r="OIJ40" s="42"/>
      <c r="OIK40" s="42"/>
      <c r="OIL40" s="42"/>
      <c r="OIM40" s="42"/>
      <c r="OIN40" s="42"/>
      <c r="OIO40" s="42"/>
      <c r="OIP40" s="42"/>
      <c r="OIQ40" s="42"/>
      <c r="OIR40" s="42"/>
      <c r="OIS40" s="42"/>
      <c r="OIT40" s="42"/>
      <c r="OIU40" s="42"/>
      <c r="OIV40" s="42"/>
      <c r="OIW40" s="42"/>
      <c r="OIX40" s="42"/>
      <c r="OIY40" s="42"/>
      <c r="OIZ40" s="42"/>
      <c r="OJA40" s="42"/>
      <c r="OJB40" s="42"/>
      <c r="OJC40" s="42"/>
      <c r="OJD40" s="42"/>
      <c r="OJE40" s="42"/>
      <c r="OJF40" s="42"/>
      <c r="OJG40" s="42"/>
      <c r="OJH40" s="42"/>
      <c r="OJI40" s="42"/>
      <c r="OJJ40" s="42"/>
      <c r="OJK40" s="42"/>
      <c r="OJL40" s="42"/>
      <c r="OJM40" s="42"/>
      <c r="OJN40" s="42"/>
      <c r="OJO40" s="42"/>
      <c r="OJP40" s="42"/>
      <c r="OJQ40" s="42"/>
      <c r="OJR40" s="42"/>
      <c r="OJS40" s="42"/>
      <c r="OJT40" s="42"/>
      <c r="OJU40" s="42"/>
      <c r="OJV40" s="42"/>
      <c r="OJW40" s="42"/>
      <c r="OJX40" s="42"/>
      <c r="OJY40" s="42"/>
      <c r="OJZ40" s="42"/>
      <c r="OKA40" s="42"/>
      <c r="OKB40" s="42"/>
      <c r="OKC40" s="42"/>
      <c r="OKD40" s="42"/>
      <c r="OKE40" s="42"/>
      <c r="OKF40" s="42"/>
      <c r="OKG40" s="42"/>
      <c r="OKH40" s="42"/>
      <c r="OKI40" s="42"/>
      <c r="OKJ40" s="42"/>
      <c r="OKK40" s="42"/>
      <c r="OKL40" s="42"/>
      <c r="OKM40" s="42"/>
      <c r="OKN40" s="42"/>
      <c r="OKO40" s="42"/>
      <c r="OKP40" s="42"/>
      <c r="OKQ40" s="42"/>
      <c r="OKR40" s="42"/>
      <c r="OKS40" s="42"/>
      <c r="OKT40" s="42"/>
      <c r="OKU40" s="42"/>
      <c r="OKV40" s="42"/>
      <c r="OKW40" s="42"/>
      <c r="OKX40" s="42"/>
      <c r="OKY40" s="42"/>
      <c r="OKZ40" s="42"/>
      <c r="OLA40" s="42"/>
      <c r="OLB40" s="42"/>
      <c r="OLC40" s="42"/>
      <c r="OLD40" s="42"/>
      <c r="OLE40" s="42"/>
      <c r="OLF40" s="42"/>
      <c r="OLG40" s="42"/>
      <c r="OLH40" s="42"/>
      <c r="OLI40" s="42"/>
      <c r="OLJ40" s="42"/>
      <c r="OLK40" s="42"/>
      <c r="OLL40" s="42"/>
      <c r="OLM40" s="42"/>
      <c r="OLN40" s="42"/>
      <c r="OLO40" s="42"/>
      <c r="OLP40" s="42"/>
      <c r="OLQ40" s="42"/>
      <c r="OLR40" s="42"/>
      <c r="OLS40" s="42"/>
      <c r="OLT40" s="42"/>
      <c r="OLU40" s="42"/>
      <c r="OLV40" s="42"/>
      <c r="OLW40" s="42"/>
      <c r="OLX40" s="42"/>
      <c r="OLY40" s="42"/>
      <c r="OLZ40" s="42"/>
      <c r="OMA40" s="42"/>
      <c r="OMB40" s="42"/>
      <c r="OMC40" s="42"/>
      <c r="OMD40" s="42"/>
      <c r="OME40" s="42"/>
      <c r="OMF40" s="42"/>
      <c r="OMG40" s="42"/>
      <c r="OMH40" s="42"/>
      <c r="OMI40" s="42"/>
      <c r="OMJ40" s="42"/>
      <c r="OMK40" s="42"/>
      <c r="OML40" s="42"/>
      <c r="OMM40" s="42"/>
      <c r="OMN40" s="42"/>
      <c r="OMO40" s="42"/>
      <c r="OMP40" s="42"/>
      <c r="OMQ40" s="42"/>
      <c r="OMR40" s="42"/>
      <c r="OMS40" s="42"/>
      <c r="OMT40" s="42"/>
      <c r="OMU40" s="42"/>
      <c r="OMV40" s="42"/>
      <c r="OMW40" s="42"/>
      <c r="OMX40" s="42"/>
      <c r="OMY40" s="42"/>
      <c r="OMZ40" s="42"/>
      <c r="ONA40" s="42"/>
      <c r="ONB40" s="42"/>
      <c r="ONC40" s="42"/>
      <c r="OND40" s="42"/>
      <c r="ONE40" s="42"/>
      <c r="ONF40" s="42"/>
      <c r="ONG40" s="42"/>
      <c r="ONH40" s="42"/>
      <c r="ONI40" s="42"/>
      <c r="ONJ40" s="42"/>
      <c r="ONK40" s="42"/>
      <c r="ONL40" s="42"/>
      <c r="ONM40" s="42"/>
      <c r="ONN40" s="42"/>
      <c r="ONO40" s="42"/>
      <c r="ONP40" s="42"/>
      <c r="ONQ40" s="42"/>
      <c r="ONR40" s="42"/>
      <c r="ONS40" s="42"/>
      <c r="ONT40" s="42"/>
      <c r="ONU40" s="42"/>
      <c r="ONV40" s="42"/>
      <c r="ONW40" s="42"/>
      <c r="ONX40" s="42"/>
      <c r="ONY40" s="42"/>
      <c r="ONZ40" s="42"/>
      <c r="OOA40" s="42"/>
      <c r="OOB40" s="42"/>
      <c r="OOC40" s="42"/>
      <c r="OOD40" s="42"/>
      <c r="OOE40" s="42"/>
      <c r="OOF40" s="42"/>
      <c r="OOG40" s="42"/>
      <c r="OOH40" s="42"/>
      <c r="OOI40" s="42"/>
      <c r="OOJ40" s="42"/>
      <c r="OOK40" s="42"/>
      <c r="OOL40" s="42"/>
      <c r="OOM40" s="42"/>
      <c r="OON40" s="42"/>
      <c r="OOO40" s="42"/>
      <c r="OOP40" s="42"/>
      <c r="OOQ40" s="42"/>
      <c r="OOR40" s="42"/>
      <c r="OOS40" s="42"/>
      <c r="OOT40" s="42"/>
      <c r="OOU40" s="42"/>
      <c r="OOV40" s="42"/>
      <c r="OOW40" s="42"/>
      <c r="OOX40" s="42"/>
      <c r="OOY40" s="42"/>
      <c r="OOZ40" s="42"/>
      <c r="OPA40" s="42"/>
      <c r="OPB40" s="42"/>
      <c r="OPC40" s="42"/>
      <c r="OPD40" s="42"/>
      <c r="OPE40" s="42"/>
      <c r="OPF40" s="42"/>
      <c r="OPG40" s="42"/>
      <c r="OPH40" s="42"/>
      <c r="OPI40" s="42"/>
      <c r="OPJ40" s="42"/>
      <c r="OPK40" s="42"/>
      <c r="OPL40" s="42"/>
      <c r="OPM40" s="42"/>
      <c r="OPN40" s="42"/>
      <c r="OPO40" s="42"/>
      <c r="OPP40" s="42"/>
      <c r="OPQ40" s="42"/>
      <c r="OPR40" s="42"/>
      <c r="OPS40" s="42"/>
      <c r="OPT40" s="42"/>
      <c r="OPU40" s="42"/>
      <c r="OPV40" s="42"/>
      <c r="OPW40" s="42"/>
      <c r="OPX40" s="42"/>
      <c r="OPY40" s="42"/>
      <c r="OPZ40" s="42"/>
      <c r="OQA40" s="42"/>
      <c r="OQB40" s="42"/>
      <c r="OQC40" s="42"/>
      <c r="OQD40" s="42"/>
      <c r="OQE40" s="42"/>
      <c r="OQF40" s="42"/>
      <c r="OQG40" s="42"/>
      <c r="OQH40" s="42"/>
      <c r="OQI40" s="42"/>
      <c r="OQJ40" s="42"/>
      <c r="OQK40" s="42"/>
      <c r="OQL40" s="42"/>
      <c r="OQM40" s="42"/>
      <c r="OQN40" s="42"/>
      <c r="OQO40" s="42"/>
      <c r="OQP40" s="42"/>
      <c r="OQQ40" s="42"/>
      <c r="OQR40" s="42"/>
      <c r="OQS40" s="42"/>
      <c r="OQT40" s="42"/>
      <c r="OQU40" s="42"/>
      <c r="OQV40" s="42"/>
      <c r="OQW40" s="42"/>
      <c r="OQX40" s="42"/>
      <c r="OQY40" s="42"/>
      <c r="OQZ40" s="42"/>
      <c r="ORA40" s="42"/>
      <c r="ORB40" s="42"/>
      <c r="ORC40" s="42"/>
      <c r="ORD40" s="42"/>
      <c r="ORE40" s="42"/>
      <c r="ORF40" s="42"/>
      <c r="ORG40" s="42"/>
      <c r="ORH40" s="42"/>
      <c r="ORI40" s="42"/>
      <c r="ORJ40" s="42"/>
      <c r="ORK40" s="42"/>
      <c r="ORL40" s="42"/>
      <c r="ORM40" s="42"/>
      <c r="ORN40" s="42"/>
      <c r="ORO40" s="42"/>
      <c r="ORP40" s="42"/>
      <c r="ORQ40" s="42"/>
      <c r="ORR40" s="42"/>
      <c r="ORS40" s="42"/>
      <c r="ORT40" s="42"/>
      <c r="ORU40" s="42"/>
      <c r="ORV40" s="42"/>
      <c r="ORW40" s="42"/>
      <c r="ORX40" s="42"/>
      <c r="ORY40" s="42"/>
      <c r="ORZ40" s="42"/>
      <c r="OSA40" s="42"/>
      <c r="OSB40" s="42"/>
      <c r="OSC40" s="42"/>
      <c r="OSD40" s="42"/>
      <c r="OSE40" s="42"/>
      <c r="OSF40" s="42"/>
      <c r="OSG40" s="42"/>
      <c r="OSH40" s="42"/>
      <c r="OSI40" s="42"/>
      <c r="OSJ40" s="42"/>
      <c r="OSK40" s="42"/>
      <c r="OSL40" s="42"/>
      <c r="OSM40" s="42"/>
      <c r="OSN40" s="42"/>
      <c r="OSO40" s="42"/>
      <c r="OSP40" s="42"/>
      <c r="OSQ40" s="42"/>
      <c r="OSR40" s="42"/>
      <c r="OSS40" s="42"/>
      <c r="OST40" s="42"/>
      <c r="OSU40" s="42"/>
      <c r="OSV40" s="42"/>
      <c r="OSW40" s="42"/>
      <c r="OSX40" s="42"/>
      <c r="OSY40" s="42"/>
      <c r="OSZ40" s="42"/>
      <c r="OTA40" s="42"/>
      <c r="OTB40" s="42"/>
      <c r="OTC40" s="42"/>
      <c r="OTD40" s="42"/>
      <c r="OTE40" s="42"/>
      <c r="OTF40" s="42"/>
      <c r="OTG40" s="42"/>
      <c r="OTH40" s="42"/>
      <c r="OTI40" s="42"/>
      <c r="OTJ40" s="42"/>
      <c r="OTK40" s="42"/>
      <c r="OTL40" s="42"/>
      <c r="OTM40" s="42"/>
      <c r="OTN40" s="42"/>
      <c r="OTO40" s="42"/>
      <c r="OTP40" s="42"/>
      <c r="OTQ40" s="42"/>
      <c r="OTR40" s="42"/>
      <c r="OTS40" s="42"/>
      <c r="OTT40" s="42"/>
      <c r="OTU40" s="42"/>
      <c r="OTV40" s="42"/>
      <c r="OTW40" s="42"/>
      <c r="OTX40" s="42"/>
      <c r="OTY40" s="42"/>
      <c r="OTZ40" s="42"/>
      <c r="OUA40" s="42"/>
      <c r="OUB40" s="42"/>
      <c r="OUC40" s="42"/>
      <c r="OUD40" s="42"/>
      <c r="OUE40" s="42"/>
      <c r="OUF40" s="42"/>
      <c r="OUG40" s="42"/>
      <c r="OUH40" s="42"/>
      <c r="OUI40" s="42"/>
      <c r="OUJ40" s="42"/>
      <c r="OUK40" s="42"/>
      <c r="OUL40" s="42"/>
      <c r="OUM40" s="42"/>
      <c r="OUN40" s="42"/>
      <c r="OUO40" s="42"/>
      <c r="OUP40" s="42"/>
      <c r="OUQ40" s="42"/>
      <c r="OUR40" s="42"/>
      <c r="OUS40" s="42"/>
      <c r="OUT40" s="42"/>
      <c r="OUU40" s="42"/>
      <c r="OUV40" s="42"/>
      <c r="OUW40" s="42"/>
      <c r="OUX40" s="42"/>
      <c r="OUY40" s="42"/>
      <c r="OUZ40" s="42"/>
      <c r="OVA40" s="42"/>
      <c r="OVB40" s="42"/>
      <c r="OVC40" s="42"/>
      <c r="OVD40" s="42"/>
      <c r="OVE40" s="42"/>
      <c r="OVF40" s="42"/>
      <c r="OVG40" s="42"/>
      <c r="OVH40" s="42"/>
      <c r="OVI40" s="42"/>
      <c r="OVJ40" s="42"/>
      <c r="OVK40" s="42"/>
      <c r="OVL40" s="42"/>
      <c r="OVM40" s="42"/>
      <c r="OVN40" s="42"/>
      <c r="OVO40" s="42"/>
      <c r="OVP40" s="42"/>
      <c r="OVQ40" s="42"/>
      <c r="OVR40" s="42"/>
      <c r="OVS40" s="42"/>
      <c r="OVT40" s="42"/>
      <c r="OVU40" s="42"/>
      <c r="OVV40" s="42"/>
      <c r="OVW40" s="42"/>
      <c r="OVX40" s="42"/>
      <c r="OVY40" s="42"/>
      <c r="OVZ40" s="42"/>
      <c r="OWA40" s="42"/>
      <c r="OWB40" s="42"/>
      <c r="OWC40" s="42"/>
      <c r="OWD40" s="42"/>
      <c r="OWE40" s="42"/>
      <c r="OWF40" s="42"/>
      <c r="OWG40" s="42"/>
      <c r="OWH40" s="42"/>
      <c r="OWI40" s="42"/>
      <c r="OWJ40" s="42"/>
      <c r="OWK40" s="42"/>
      <c r="OWL40" s="42"/>
      <c r="OWM40" s="42"/>
      <c r="OWN40" s="42"/>
      <c r="OWO40" s="42"/>
      <c r="OWP40" s="42"/>
      <c r="OWQ40" s="42"/>
      <c r="OWR40" s="42"/>
      <c r="OWS40" s="42"/>
      <c r="OWT40" s="42"/>
      <c r="OWU40" s="42"/>
      <c r="OWV40" s="42"/>
      <c r="OWW40" s="42"/>
      <c r="OWX40" s="42"/>
      <c r="OWY40" s="42"/>
      <c r="OWZ40" s="42"/>
      <c r="OXA40" s="42"/>
      <c r="OXB40" s="42"/>
      <c r="OXC40" s="42"/>
      <c r="OXD40" s="42"/>
      <c r="OXE40" s="42"/>
      <c r="OXF40" s="42"/>
      <c r="OXG40" s="42"/>
      <c r="OXH40" s="42"/>
      <c r="OXI40" s="42"/>
      <c r="OXJ40" s="42"/>
      <c r="OXK40" s="42"/>
      <c r="OXL40" s="42"/>
      <c r="OXM40" s="42"/>
      <c r="OXN40" s="42"/>
      <c r="OXO40" s="42"/>
      <c r="OXP40" s="42"/>
      <c r="OXQ40" s="42"/>
      <c r="OXR40" s="42"/>
      <c r="OXS40" s="42"/>
      <c r="OXT40" s="42"/>
      <c r="OXU40" s="42"/>
      <c r="OXV40" s="42"/>
      <c r="OXW40" s="42"/>
      <c r="OXX40" s="42"/>
      <c r="OXY40" s="42"/>
      <c r="OXZ40" s="42"/>
      <c r="OYA40" s="42"/>
      <c r="OYB40" s="42"/>
      <c r="OYC40" s="42"/>
      <c r="OYD40" s="42"/>
      <c r="OYE40" s="42"/>
      <c r="OYF40" s="42"/>
      <c r="OYG40" s="42"/>
      <c r="OYH40" s="42"/>
      <c r="OYI40" s="42"/>
      <c r="OYJ40" s="42"/>
      <c r="OYK40" s="42"/>
      <c r="OYL40" s="42"/>
      <c r="OYM40" s="42"/>
      <c r="OYN40" s="42"/>
      <c r="OYO40" s="42"/>
      <c r="OYP40" s="42"/>
      <c r="OYQ40" s="42"/>
      <c r="OYR40" s="42"/>
      <c r="OYS40" s="42"/>
      <c r="OYT40" s="42"/>
      <c r="OYU40" s="42"/>
      <c r="OYV40" s="42"/>
      <c r="OYW40" s="42"/>
      <c r="OYX40" s="42"/>
      <c r="OYY40" s="42"/>
      <c r="OYZ40" s="42"/>
      <c r="OZA40" s="42"/>
      <c r="OZB40" s="42"/>
      <c r="OZC40" s="42"/>
      <c r="OZD40" s="42"/>
      <c r="OZE40" s="42"/>
      <c r="OZF40" s="42"/>
      <c r="OZG40" s="42"/>
      <c r="OZH40" s="42"/>
      <c r="OZI40" s="42"/>
      <c r="OZJ40" s="42"/>
      <c r="OZK40" s="42"/>
      <c r="OZL40" s="42"/>
      <c r="OZM40" s="42"/>
      <c r="OZN40" s="42"/>
      <c r="OZO40" s="42"/>
      <c r="OZP40" s="42"/>
      <c r="OZQ40" s="42"/>
      <c r="OZR40" s="42"/>
      <c r="OZS40" s="42"/>
      <c r="OZT40" s="42"/>
      <c r="OZU40" s="42"/>
      <c r="OZV40" s="42"/>
      <c r="OZW40" s="42"/>
      <c r="OZX40" s="42"/>
      <c r="OZY40" s="42"/>
      <c r="OZZ40" s="42"/>
      <c r="PAA40" s="42"/>
      <c r="PAB40" s="42"/>
      <c r="PAC40" s="42"/>
      <c r="PAD40" s="42"/>
      <c r="PAE40" s="42"/>
      <c r="PAF40" s="42"/>
      <c r="PAG40" s="42"/>
      <c r="PAH40" s="42"/>
      <c r="PAI40" s="42"/>
      <c r="PAJ40" s="42"/>
      <c r="PAK40" s="42"/>
      <c r="PAL40" s="42"/>
      <c r="PAM40" s="42"/>
      <c r="PAN40" s="42"/>
      <c r="PAO40" s="42"/>
      <c r="PAP40" s="42"/>
      <c r="PAQ40" s="42"/>
      <c r="PAR40" s="42"/>
      <c r="PAS40" s="42"/>
      <c r="PAT40" s="42"/>
      <c r="PAU40" s="42"/>
      <c r="PAV40" s="42"/>
      <c r="PAW40" s="42"/>
      <c r="PAX40" s="42"/>
      <c r="PAY40" s="42"/>
      <c r="PAZ40" s="42"/>
      <c r="PBA40" s="42"/>
      <c r="PBB40" s="42"/>
      <c r="PBC40" s="42"/>
      <c r="PBD40" s="42"/>
      <c r="PBE40" s="42"/>
      <c r="PBF40" s="42"/>
      <c r="PBG40" s="42"/>
      <c r="PBH40" s="42"/>
      <c r="PBI40" s="42"/>
      <c r="PBJ40" s="42"/>
      <c r="PBK40" s="42"/>
      <c r="PBL40" s="42"/>
      <c r="PBM40" s="42"/>
      <c r="PBN40" s="42"/>
      <c r="PBO40" s="42"/>
      <c r="PBP40" s="42"/>
      <c r="PBQ40" s="42"/>
      <c r="PBR40" s="42"/>
      <c r="PBS40" s="42"/>
      <c r="PBT40" s="42"/>
      <c r="PBU40" s="42"/>
      <c r="PBV40" s="42"/>
      <c r="PBW40" s="42"/>
      <c r="PBX40" s="42"/>
      <c r="PBY40" s="42"/>
      <c r="PBZ40" s="42"/>
      <c r="PCA40" s="42"/>
      <c r="PCB40" s="42"/>
      <c r="PCC40" s="42"/>
      <c r="PCD40" s="42"/>
      <c r="PCE40" s="42"/>
      <c r="PCF40" s="42"/>
      <c r="PCG40" s="42"/>
      <c r="PCH40" s="42"/>
      <c r="PCI40" s="42"/>
      <c r="PCJ40" s="42"/>
      <c r="PCK40" s="42"/>
      <c r="PCL40" s="42"/>
      <c r="PCM40" s="42"/>
      <c r="PCN40" s="42"/>
      <c r="PCO40" s="42"/>
      <c r="PCP40" s="42"/>
      <c r="PCQ40" s="42"/>
      <c r="PCR40" s="42"/>
      <c r="PCS40" s="42"/>
      <c r="PCT40" s="42"/>
      <c r="PCU40" s="42"/>
      <c r="PCV40" s="42"/>
      <c r="PCW40" s="42"/>
      <c r="PCX40" s="42"/>
      <c r="PCY40" s="42"/>
      <c r="PCZ40" s="42"/>
      <c r="PDA40" s="42"/>
      <c r="PDB40" s="42"/>
      <c r="PDC40" s="42"/>
      <c r="PDD40" s="42"/>
      <c r="PDE40" s="42"/>
      <c r="PDF40" s="42"/>
      <c r="PDG40" s="42"/>
      <c r="PDH40" s="42"/>
      <c r="PDI40" s="42"/>
      <c r="PDJ40" s="42"/>
      <c r="PDK40" s="42"/>
      <c r="PDL40" s="42"/>
      <c r="PDM40" s="42"/>
      <c r="PDN40" s="42"/>
      <c r="PDO40" s="42"/>
      <c r="PDP40" s="42"/>
      <c r="PDQ40" s="42"/>
      <c r="PDR40" s="42"/>
      <c r="PDS40" s="42"/>
      <c r="PDT40" s="42"/>
      <c r="PDU40" s="42"/>
      <c r="PDV40" s="42"/>
      <c r="PDW40" s="42"/>
      <c r="PDX40" s="42"/>
      <c r="PDY40" s="42"/>
      <c r="PDZ40" s="42"/>
      <c r="PEA40" s="42"/>
      <c r="PEB40" s="42"/>
      <c r="PEC40" s="42"/>
      <c r="PED40" s="42"/>
      <c r="PEE40" s="42"/>
      <c r="PEF40" s="42"/>
      <c r="PEG40" s="42"/>
      <c r="PEH40" s="42"/>
      <c r="PEI40" s="42"/>
      <c r="PEJ40" s="42"/>
      <c r="PEK40" s="42"/>
      <c r="PEL40" s="42"/>
      <c r="PEM40" s="42"/>
      <c r="PEN40" s="42"/>
      <c r="PEO40" s="42"/>
      <c r="PEP40" s="42"/>
      <c r="PEQ40" s="42"/>
      <c r="PER40" s="42"/>
      <c r="PES40" s="42"/>
      <c r="PET40" s="42"/>
      <c r="PEU40" s="42"/>
      <c r="PEV40" s="42"/>
      <c r="PEW40" s="42"/>
      <c r="PEX40" s="42"/>
      <c r="PEY40" s="42"/>
      <c r="PEZ40" s="42"/>
      <c r="PFA40" s="42"/>
      <c r="PFB40" s="42"/>
      <c r="PFC40" s="42"/>
      <c r="PFD40" s="42"/>
      <c r="PFE40" s="42"/>
      <c r="PFF40" s="42"/>
      <c r="PFG40" s="42"/>
      <c r="PFH40" s="42"/>
      <c r="PFI40" s="42"/>
      <c r="PFJ40" s="42"/>
      <c r="PFK40" s="42"/>
      <c r="PFL40" s="42"/>
      <c r="PFM40" s="42"/>
      <c r="PFN40" s="42"/>
      <c r="PFO40" s="42"/>
      <c r="PFP40" s="42"/>
      <c r="PFQ40" s="42"/>
      <c r="PFR40" s="42"/>
      <c r="PFS40" s="42"/>
      <c r="PFT40" s="42"/>
      <c r="PFU40" s="42"/>
      <c r="PFV40" s="42"/>
      <c r="PFW40" s="42"/>
      <c r="PFX40" s="42"/>
      <c r="PFY40" s="42"/>
      <c r="PFZ40" s="42"/>
      <c r="PGA40" s="42"/>
      <c r="PGB40" s="42"/>
      <c r="PGC40" s="42"/>
      <c r="PGD40" s="42"/>
      <c r="PGE40" s="42"/>
      <c r="PGF40" s="42"/>
      <c r="PGG40" s="42"/>
      <c r="PGH40" s="42"/>
      <c r="PGI40" s="42"/>
      <c r="PGJ40" s="42"/>
      <c r="PGK40" s="42"/>
      <c r="PGL40" s="42"/>
      <c r="PGM40" s="42"/>
      <c r="PGN40" s="42"/>
      <c r="PGO40" s="42"/>
      <c r="PGP40" s="42"/>
      <c r="PGQ40" s="42"/>
      <c r="PGR40" s="42"/>
      <c r="PGS40" s="42"/>
      <c r="PGT40" s="42"/>
      <c r="PGU40" s="42"/>
      <c r="PGV40" s="42"/>
      <c r="PGW40" s="42"/>
      <c r="PGX40" s="42"/>
      <c r="PGY40" s="42"/>
      <c r="PGZ40" s="42"/>
      <c r="PHA40" s="42"/>
      <c r="PHB40" s="42"/>
      <c r="PHC40" s="42"/>
      <c r="PHD40" s="42"/>
      <c r="PHE40" s="42"/>
      <c r="PHF40" s="42"/>
      <c r="PHG40" s="42"/>
      <c r="PHH40" s="42"/>
      <c r="PHI40" s="42"/>
      <c r="PHJ40" s="42"/>
      <c r="PHK40" s="42"/>
      <c r="PHL40" s="42"/>
      <c r="PHM40" s="42"/>
      <c r="PHN40" s="42"/>
      <c r="PHO40" s="42"/>
      <c r="PHP40" s="42"/>
      <c r="PHQ40" s="42"/>
      <c r="PHR40" s="42"/>
      <c r="PHS40" s="42"/>
      <c r="PHT40" s="42"/>
      <c r="PHU40" s="42"/>
      <c r="PHV40" s="42"/>
      <c r="PHW40" s="42"/>
      <c r="PHX40" s="42"/>
      <c r="PHY40" s="42"/>
      <c r="PHZ40" s="42"/>
      <c r="PIA40" s="42"/>
      <c r="PIB40" s="42"/>
      <c r="PIC40" s="42"/>
      <c r="PID40" s="42"/>
      <c r="PIE40" s="42"/>
      <c r="PIF40" s="42"/>
      <c r="PIG40" s="42"/>
      <c r="PIH40" s="42"/>
      <c r="PII40" s="42"/>
      <c r="PIJ40" s="42"/>
      <c r="PIK40" s="42"/>
      <c r="PIL40" s="42"/>
      <c r="PIM40" s="42"/>
      <c r="PIN40" s="42"/>
      <c r="PIO40" s="42"/>
      <c r="PIP40" s="42"/>
      <c r="PIQ40" s="42"/>
      <c r="PIR40" s="42"/>
      <c r="PIS40" s="42"/>
      <c r="PIT40" s="42"/>
      <c r="PIU40" s="42"/>
      <c r="PIV40" s="42"/>
      <c r="PIW40" s="42"/>
      <c r="PIX40" s="42"/>
      <c r="PIY40" s="42"/>
      <c r="PIZ40" s="42"/>
      <c r="PJA40" s="42"/>
      <c r="PJB40" s="42"/>
      <c r="PJC40" s="42"/>
      <c r="PJD40" s="42"/>
      <c r="PJE40" s="42"/>
      <c r="PJF40" s="42"/>
      <c r="PJG40" s="42"/>
      <c r="PJH40" s="42"/>
      <c r="PJI40" s="42"/>
      <c r="PJJ40" s="42"/>
      <c r="PJK40" s="42"/>
      <c r="PJL40" s="42"/>
      <c r="PJM40" s="42"/>
      <c r="PJN40" s="42"/>
      <c r="PJO40" s="42"/>
      <c r="PJP40" s="42"/>
      <c r="PJQ40" s="42"/>
      <c r="PJR40" s="42"/>
      <c r="PJS40" s="42"/>
      <c r="PJT40" s="42"/>
      <c r="PJU40" s="42"/>
      <c r="PJV40" s="42"/>
      <c r="PJW40" s="42"/>
      <c r="PJX40" s="42"/>
      <c r="PJY40" s="42"/>
      <c r="PJZ40" s="42"/>
      <c r="PKA40" s="42"/>
      <c r="PKB40" s="42"/>
      <c r="PKC40" s="42"/>
      <c r="PKD40" s="42"/>
      <c r="PKE40" s="42"/>
      <c r="PKF40" s="42"/>
      <c r="PKG40" s="42"/>
      <c r="PKH40" s="42"/>
      <c r="PKI40" s="42"/>
      <c r="PKJ40" s="42"/>
      <c r="PKK40" s="42"/>
      <c r="PKL40" s="42"/>
      <c r="PKM40" s="42"/>
      <c r="PKN40" s="42"/>
      <c r="PKO40" s="42"/>
      <c r="PKP40" s="42"/>
      <c r="PKQ40" s="42"/>
      <c r="PKR40" s="42"/>
      <c r="PKS40" s="42"/>
      <c r="PKT40" s="42"/>
      <c r="PKU40" s="42"/>
      <c r="PKV40" s="42"/>
      <c r="PKW40" s="42"/>
      <c r="PKX40" s="42"/>
      <c r="PKY40" s="42"/>
      <c r="PKZ40" s="42"/>
      <c r="PLA40" s="42"/>
      <c r="PLB40" s="42"/>
      <c r="PLC40" s="42"/>
      <c r="PLD40" s="42"/>
      <c r="PLE40" s="42"/>
      <c r="PLF40" s="42"/>
      <c r="PLG40" s="42"/>
      <c r="PLH40" s="42"/>
      <c r="PLI40" s="42"/>
      <c r="PLJ40" s="42"/>
      <c r="PLK40" s="42"/>
      <c r="PLL40" s="42"/>
      <c r="PLM40" s="42"/>
      <c r="PLN40" s="42"/>
      <c r="PLO40" s="42"/>
      <c r="PLP40" s="42"/>
      <c r="PLQ40" s="42"/>
      <c r="PLR40" s="42"/>
      <c r="PLS40" s="42"/>
      <c r="PLT40" s="42"/>
      <c r="PLU40" s="42"/>
      <c r="PLV40" s="42"/>
      <c r="PLW40" s="42"/>
      <c r="PLX40" s="42"/>
      <c r="PLY40" s="42"/>
      <c r="PLZ40" s="42"/>
      <c r="PMA40" s="42"/>
      <c r="PMB40" s="42"/>
      <c r="PMC40" s="42"/>
      <c r="PMD40" s="42"/>
      <c r="PME40" s="42"/>
      <c r="PMF40" s="42"/>
      <c r="PMG40" s="42"/>
      <c r="PMH40" s="42"/>
      <c r="PMI40" s="42"/>
      <c r="PMJ40" s="42"/>
      <c r="PMK40" s="42"/>
      <c r="PML40" s="42"/>
      <c r="PMM40" s="42"/>
      <c r="PMN40" s="42"/>
      <c r="PMO40" s="42"/>
      <c r="PMP40" s="42"/>
      <c r="PMQ40" s="42"/>
      <c r="PMR40" s="42"/>
      <c r="PMS40" s="42"/>
      <c r="PMT40" s="42"/>
      <c r="PMU40" s="42"/>
      <c r="PMV40" s="42"/>
      <c r="PMW40" s="42"/>
      <c r="PMX40" s="42"/>
      <c r="PMY40" s="42"/>
      <c r="PMZ40" s="42"/>
      <c r="PNA40" s="42"/>
      <c r="PNB40" s="42"/>
      <c r="PNC40" s="42"/>
      <c r="PND40" s="42"/>
      <c r="PNE40" s="42"/>
      <c r="PNF40" s="42"/>
      <c r="PNG40" s="42"/>
      <c r="PNH40" s="42"/>
      <c r="PNI40" s="42"/>
      <c r="PNJ40" s="42"/>
      <c r="PNK40" s="42"/>
      <c r="PNL40" s="42"/>
      <c r="PNM40" s="42"/>
      <c r="PNN40" s="42"/>
      <c r="PNO40" s="42"/>
      <c r="PNP40" s="42"/>
      <c r="PNQ40" s="42"/>
      <c r="PNR40" s="42"/>
      <c r="PNS40" s="42"/>
      <c r="PNT40" s="42"/>
      <c r="PNU40" s="42"/>
      <c r="PNV40" s="42"/>
      <c r="PNW40" s="42"/>
      <c r="PNX40" s="42"/>
      <c r="PNY40" s="42"/>
      <c r="PNZ40" s="42"/>
      <c r="POA40" s="42"/>
      <c r="POB40" s="42"/>
      <c r="POC40" s="42"/>
      <c r="POD40" s="42"/>
      <c r="POE40" s="42"/>
      <c r="POF40" s="42"/>
      <c r="POG40" s="42"/>
      <c r="POH40" s="42"/>
      <c r="POI40" s="42"/>
      <c r="POJ40" s="42"/>
      <c r="POK40" s="42"/>
      <c r="POL40" s="42"/>
      <c r="POM40" s="42"/>
      <c r="PON40" s="42"/>
      <c r="POO40" s="42"/>
      <c r="POP40" s="42"/>
      <c r="POQ40" s="42"/>
      <c r="POR40" s="42"/>
      <c r="POS40" s="42"/>
      <c r="POT40" s="42"/>
      <c r="POU40" s="42"/>
      <c r="POV40" s="42"/>
      <c r="POW40" s="42"/>
      <c r="POX40" s="42"/>
      <c r="POY40" s="42"/>
      <c r="POZ40" s="42"/>
      <c r="PPA40" s="42"/>
      <c r="PPB40" s="42"/>
      <c r="PPC40" s="42"/>
      <c r="PPD40" s="42"/>
      <c r="PPE40" s="42"/>
      <c r="PPF40" s="42"/>
      <c r="PPG40" s="42"/>
      <c r="PPH40" s="42"/>
      <c r="PPI40" s="42"/>
      <c r="PPJ40" s="42"/>
      <c r="PPK40" s="42"/>
      <c r="PPL40" s="42"/>
      <c r="PPM40" s="42"/>
      <c r="PPN40" s="42"/>
      <c r="PPO40" s="42"/>
      <c r="PPP40" s="42"/>
      <c r="PPQ40" s="42"/>
      <c r="PPR40" s="42"/>
      <c r="PPS40" s="42"/>
      <c r="PPT40" s="42"/>
      <c r="PPU40" s="42"/>
      <c r="PPV40" s="42"/>
      <c r="PPW40" s="42"/>
      <c r="PPX40" s="42"/>
      <c r="PPY40" s="42"/>
      <c r="PPZ40" s="42"/>
      <c r="PQA40" s="42"/>
      <c r="PQB40" s="42"/>
      <c r="PQC40" s="42"/>
      <c r="PQD40" s="42"/>
      <c r="PQE40" s="42"/>
      <c r="PQF40" s="42"/>
      <c r="PQG40" s="42"/>
      <c r="PQH40" s="42"/>
      <c r="PQI40" s="42"/>
      <c r="PQJ40" s="42"/>
      <c r="PQK40" s="42"/>
      <c r="PQL40" s="42"/>
      <c r="PQM40" s="42"/>
      <c r="PQN40" s="42"/>
      <c r="PQO40" s="42"/>
      <c r="PQP40" s="42"/>
      <c r="PQQ40" s="42"/>
      <c r="PQR40" s="42"/>
      <c r="PQS40" s="42"/>
      <c r="PQT40" s="42"/>
      <c r="PQU40" s="42"/>
      <c r="PQV40" s="42"/>
      <c r="PQW40" s="42"/>
      <c r="PQX40" s="42"/>
      <c r="PQY40" s="42"/>
      <c r="PQZ40" s="42"/>
      <c r="PRA40" s="42"/>
      <c r="PRB40" s="42"/>
      <c r="PRC40" s="42"/>
      <c r="PRD40" s="42"/>
      <c r="PRE40" s="42"/>
      <c r="PRF40" s="42"/>
      <c r="PRG40" s="42"/>
      <c r="PRH40" s="42"/>
      <c r="PRI40" s="42"/>
      <c r="PRJ40" s="42"/>
      <c r="PRK40" s="42"/>
      <c r="PRL40" s="42"/>
      <c r="PRM40" s="42"/>
      <c r="PRN40" s="42"/>
      <c r="PRO40" s="42"/>
      <c r="PRP40" s="42"/>
      <c r="PRQ40" s="42"/>
      <c r="PRR40" s="42"/>
      <c r="PRS40" s="42"/>
      <c r="PRT40" s="42"/>
      <c r="PRU40" s="42"/>
      <c r="PRV40" s="42"/>
      <c r="PRW40" s="42"/>
      <c r="PRX40" s="42"/>
      <c r="PRY40" s="42"/>
      <c r="PRZ40" s="42"/>
      <c r="PSA40" s="42"/>
      <c r="PSB40" s="42"/>
      <c r="PSC40" s="42"/>
      <c r="PSD40" s="42"/>
      <c r="PSE40" s="42"/>
      <c r="PSF40" s="42"/>
      <c r="PSG40" s="42"/>
      <c r="PSH40" s="42"/>
      <c r="PSI40" s="42"/>
      <c r="PSJ40" s="42"/>
      <c r="PSK40" s="42"/>
      <c r="PSL40" s="42"/>
      <c r="PSM40" s="42"/>
      <c r="PSN40" s="42"/>
      <c r="PSO40" s="42"/>
      <c r="PSP40" s="42"/>
      <c r="PSQ40" s="42"/>
      <c r="PSR40" s="42"/>
      <c r="PSS40" s="42"/>
      <c r="PST40" s="42"/>
      <c r="PSU40" s="42"/>
      <c r="PSV40" s="42"/>
      <c r="PSW40" s="42"/>
      <c r="PSX40" s="42"/>
      <c r="PSY40" s="42"/>
      <c r="PSZ40" s="42"/>
      <c r="PTA40" s="42"/>
      <c r="PTB40" s="42"/>
      <c r="PTC40" s="42"/>
      <c r="PTD40" s="42"/>
      <c r="PTE40" s="42"/>
      <c r="PTF40" s="42"/>
      <c r="PTG40" s="42"/>
      <c r="PTH40" s="42"/>
      <c r="PTI40" s="42"/>
      <c r="PTJ40" s="42"/>
      <c r="PTK40" s="42"/>
      <c r="PTL40" s="42"/>
      <c r="PTM40" s="42"/>
      <c r="PTN40" s="42"/>
      <c r="PTO40" s="42"/>
      <c r="PTP40" s="42"/>
      <c r="PTQ40" s="42"/>
      <c r="PTR40" s="42"/>
      <c r="PTS40" s="42"/>
      <c r="PTT40" s="42"/>
      <c r="PTU40" s="42"/>
      <c r="PTV40" s="42"/>
      <c r="PTW40" s="42"/>
      <c r="PTX40" s="42"/>
      <c r="PTY40" s="42"/>
      <c r="PTZ40" s="42"/>
      <c r="PUA40" s="42"/>
      <c r="PUB40" s="42"/>
      <c r="PUC40" s="42"/>
      <c r="PUD40" s="42"/>
      <c r="PUE40" s="42"/>
      <c r="PUF40" s="42"/>
      <c r="PUG40" s="42"/>
      <c r="PUH40" s="42"/>
      <c r="PUI40" s="42"/>
      <c r="PUJ40" s="42"/>
      <c r="PUK40" s="42"/>
      <c r="PUL40" s="42"/>
      <c r="PUM40" s="42"/>
      <c r="PUN40" s="42"/>
      <c r="PUO40" s="42"/>
      <c r="PUP40" s="42"/>
      <c r="PUQ40" s="42"/>
      <c r="PUR40" s="42"/>
      <c r="PUS40" s="42"/>
      <c r="PUT40" s="42"/>
      <c r="PUU40" s="42"/>
      <c r="PUV40" s="42"/>
      <c r="PUW40" s="42"/>
      <c r="PUX40" s="42"/>
      <c r="PUY40" s="42"/>
      <c r="PUZ40" s="42"/>
      <c r="PVA40" s="42"/>
      <c r="PVB40" s="42"/>
      <c r="PVC40" s="42"/>
      <c r="PVD40" s="42"/>
      <c r="PVE40" s="42"/>
      <c r="PVF40" s="42"/>
      <c r="PVG40" s="42"/>
      <c r="PVH40" s="42"/>
      <c r="PVI40" s="42"/>
      <c r="PVJ40" s="42"/>
      <c r="PVK40" s="42"/>
      <c r="PVL40" s="42"/>
      <c r="PVM40" s="42"/>
      <c r="PVN40" s="42"/>
      <c r="PVO40" s="42"/>
      <c r="PVP40" s="42"/>
      <c r="PVQ40" s="42"/>
      <c r="PVR40" s="42"/>
      <c r="PVS40" s="42"/>
      <c r="PVT40" s="42"/>
      <c r="PVU40" s="42"/>
      <c r="PVV40" s="42"/>
      <c r="PVW40" s="42"/>
      <c r="PVX40" s="42"/>
      <c r="PVY40" s="42"/>
      <c r="PVZ40" s="42"/>
      <c r="PWA40" s="42"/>
      <c r="PWB40" s="42"/>
      <c r="PWC40" s="42"/>
      <c r="PWD40" s="42"/>
      <c r="PWE40" s="42"/>
      <c r="PWF40" s="42"/>
      <c r="PWG40" s="42"/>
      <c r="PWH40" s="42"/>
      <c r="PWI40" s="42"/>
      <c r="PWJ40" s="42"/>
      <c r="PWK40" s="42"/>
      <c r="PWL40" s="42"/>
      <c r="PWM40" s="42"/>
      <c r="PWN40" s="42"/>
      <c r="PWO40" s="42"/>
      <c r="PWP40" s="42"/>
      <c r="PWQ40" s="42"/>
      <c r="PWR40" s="42"/>
      <c r="PWS40" s="42"/>
      <c r="PWT40" s="42"/>
      <c r="PWU40" s="42"/>
      <c r="PWV40" s="42"/>
      <c r="PWW40" s="42"/>
      <c r="PWX40" s="42"/>
      <c r="PWY40" s="42"/>
      <c r="PWZ40" s="42"/>
      <c r="PXA40" s="42"/>
      <c r="PXB40" s="42"/>
      <c r="PXC40" s="42"/>
      <c r="PXD40" s="42"/>
      <c r="PXE40" s="42"/>
      <c r="PXF40" s="42"/>
      <c r="PXG40" s="42"/>
      <c r="PXH40" s="42"/>
      <c r="PXI40" s="42"/>
      <c r="PXJ40" s="42"/>
      <c r="PXK40" s="42"/>
      <c r="PXL40" s="42"/>
      <c r="PXM40" s="42"/>
      <c r="PXN40" s="42"/>
      <c r="PXO40" s="42"/>
      <c r="PXP40" s="42"/>
      <c r="PXQ40" s="42"/>
      <c r="PXR40" s="42"/>
      <c r="PXS40" s="42"/>
      <c r="PXT40" s="42"/>
      <c r="PXU40" s="42"/>
      <c r="PXV40" s="42"/>
      <c r="PXW40" s="42"/>
      <c r="PXX40" s="42"/>
      <c r="PXY40" s="42"/>
      <c r="PXZ40" s="42"/>
      <c r="PYA40" s="42"/>
      <c r="PYB40" s="42"/>
      <c r="PYC40" s="42"/>
      <c r="PYD40" s="42"/>
      <c r="PYE40" s="42"/>
      <c r="PYF40" s="42"/>
      <c r="PYG40" s="42"/>
      <c r="PYH40" s="42"/>
      <c r="PYI40" s="42"/>
      <c r="PYJ40" s="42"/>
      <c r="PYK40" s="42"/>
      <c r="PYL40" s="42"/>
      <c r="PYM40" s="42"/>
      <c r="PYN40" s="42"/>
      <c r="PYO40" s="42"/>
      <c r="PYP40" s="42"/>
      <c r="PYQ40" s="42"/>
      <c r="PYR40" s="42"/>
      <c r="PYS40" s="42"/>
      <c r="PYT40" s="42"/>
      <c r="PYU40" s="42"/>
      <c r="PYV40" s="42"/>
      <c r="PYW40" s="42"/>
      <c r="PYX40" s="42"/>
      <c r="PYY40" s="42"/>
      <c r="PYZ40" s="42"/>
      <c r="PZA40" s="42"/>
      <c r="PZB40" s="42"/>
      <c r="PZC40" s="42"/>
      <c r="PZD40" s="42"/>
      <c r="PZE40" s="42"/>
      <c r="PZF40" s="42"/>
      <c r="PZG40" s="42"/>
      <c r="PZH40" s="42"/>
      <c r="PZI40" s="42"/>
      <c r="PZJ40" s="42"/>
      <c r="PZK40" s="42"/>
      <c r="PZL40" s="42"/>
      <c r="PZM40" s="42"/>
      <c r="PZN40" s="42"/>
      <c r="PZO40" s="42"/>
      <c r="PZP40" s="42"/>
      <c r="PZQ40" s="42"/>
      <c r="PZR40" s="42"/>
      <c r="PZS40" s="42"/>
      <c r="PZT40" s="42"/>
      <c r="PZU40" s="42"/>
      <c r="PZV40" s="42"/>
      <c r="PZW40" s="42"/>
      <c r="PZX40" s="42"/>
      <c r="PZY40" s="42"/>
      <c r="PZZ40" s="42"/>
      <c r="QAA40" s="42"/>
      <c r="QAB40" s="42"/>
      <c r="QAC40" s="42"/>
      <c r="QAD40" s="42"/>
      <c r="QAE40" s="42"/>
      <c r="QAF40" s="42"/>
      <c r="QAG40" s="42"/>
      <c r="QAH40" s="42"/>
      <c r="QAI40" s="42"/>
      <c r="QAJ40" s="42"/>
      <c r="QAK40" s="42"/>
      <c r="QAL40" s="42"/>
      <c r="QAM40" s="42"/>
      <c r="QAN40" s="42"/>
      <c r="QAO40" s="42"/>
      <c r="QAP40" s="42"/>
      <c r="QAQ40" s="42"/>
      <c r="QAR40" s="42"/>
      <c r="QAS40" s="42"/>
      <c r="QAT40" s="42"/>
      <c r="QAU40" s="42"/>
      <c r="QAV40" s="42"/>
      <c r="QAW40" s="42"/>
      <c r="QAX40" s="42"/>
      <c r="QAY40" s="42"/>
      <c r="QAZ40" s="42"/>
      <c r="QBA40" s="42"/>
      <c r="QBB40" s="42"/>
      <c r="QBC40" s="42"/>
      <c r="QBD40" s="42"/>
      <c r="QBE40" s="42"/>
      <c r="QBF40" s="42"/>
      <c r="QBG40" s="42"/>
      <c r="QBH40" s="42"/>
      <c r="QBI40" s="42"/>
      <c r="QBJ40" s="42"/>
      <c r="QBK40" s="42"/>
      <c r="QBL40" s="42"/>
      <c r="QBM40" s="42"/>
      <c r="QBN40" s="42"/>
      <c r="QBO40" s="42"/>
      <c r="QBP40" s="42"/>
      <c r="QBQ40" s="42"/>
      <c r="QBR40" s="42"/>
      <c r="QBS40" s="42"/>
      <c r="QBT40" s="42"/>
      <c r="QBU40" s="42"/>
      <c r="QBV40" s="42"/>
      <c r="QBW40" s="42"/>
      <c r="QBX40" s="42"/>
      <c r="QBY40" s="42"/>
      <c r="QBZ40" s="42"/>
      <c r="QCA40" s="42"/>
      <c r="QCB40" s="42"/>
      <c r="QCC40" s="42"/>
      <c r="QCD40" s="42"/>
      <c r="QCE40" s="42"/>
      <c r="QCF40" s="42"/>
      <c r="QCG40" s="42"/>
      <c r="QCH40" s="42"/>
      <c r="QCI40" s="42"/>
      <c r="QCJ40" s="42"/>
      <c r="QCK40" s="42"/>
      <c r="QCL40" s="42"/>
      <c r="QCM40" s="42"/>
      <c r="QCN40" s="42"/>
      <c r="QCO40" s="42"/>
      <c r="QCP40" s="42"/>
      <c r="QCQ40" s="42"/>
      <c r="QCR40" s="42"/>
      <c r="QCS40" s="42"/>
      <c r="QCT40" s="42"/>
      <c r="QCU40" s="42"/>
      <c r="QCV40" s="42"/>
      <c r="QCW40" s="42"/>
      <c r="QCX40" s="42"/>
      <c r="QCY40" s="42"/>
      <c r="QCZ40" s="42"/>
      <c r="QDA40" s="42"/>
      <c r="QDB40" s="42"/>
      <c r="QDC40" s="42"/>
      <c r="QDD40" s="42"/>
      <c r="QDE40" s="42"/>
      <c r="QDF40" s="42"/>
      <c r="QDG40" s="42"/>
      <c r="QDH40" s="42"/>
      <c r="QDI40" s="42"/>
      <c r="QDJ40" s="42"/>
      <c r="QDK40" s="42"/>
      <c r="QDL40" s="42"/>
      <c r="QDM40" s="42"/>
      <c r="QDN40" s="42"/>
      <c r="QDO40" s="42"/>
      <c r="QDP40" s="42"/>
      <c r="QDQ40" s="42"/>
      <c r="QDR40" s="42"/>
      <c r="QDS40" s="42"/>
      <c r="QDT40" s="42"/>
      <c r="QDU40" s="42"/>
      <c r="QDV40" s="42"/>
      <c r="QDW40" s="42"/>
      <c r="QDX40" s="42"/>
      <c r="QDY40" s="42"/>
      <c r="QDZ40" s="42"/>
      <c r="QEA40" s="42"/>
      <c r="QEB40" s="42"/>
      <c r="QEC40" s="42"/>
      <c r="QED40" s="42"/>
      <c r="QEE40" s="42"/>
      <c r="QEF40" s="42"/>
      <c r="QEG40" s="42"/>
      <c r="QEH40" s="42"/>
      <c r="QEI40" s="42"/>
      <c r="QEJ40" s="42"/>
      <c r="QEK40" s="42"/>
      <c r="QEL40" s="42"/>
      <c r="QEM40" s="42"/>
      <c r="QEN40" s="42"/>
      <c r="QEO40" s="42"/>
      <c r="QEP40" s="42"/>
      <c r="QEQ40" s="42"/>
      <c r="QER40" s="42"/>
      <c r="QES40" s="42"/>
      <c r="QET40" s="42"/>
      <c r="QEU40" s="42"/>
      <c r="QEV40" s="42"/>
      <c r="QEW40" s="42"/>
      <c r="QEX40" s="42"/>
      <c r="QEY40" s="42"/>
      <c r="QEZ40" s="42"/>
      <c r="QFA40" s="42"/>
      <c r="QFB40" s="42"/>
      <c r="QFC40" s="42"/>
      <c r="QFD40" s="42"/>
      <c r="QFE40" s="42"/>
      <c r="QFF40" s="42"/>
      <c r="QFG40" s="42"/>
      <c r="QFH40" s="42"/>
      <c r="QFI40" s="42"/>
      <c r="QFJ40" s="42"/>
      <c r="QFK40" s="42"/>
      <c r="QFL40" s="42"/>
      <c r="QFM40" s="42"/>
      <c r="QFN40" s="42"/>
      <c r="QFO40" s="42"/>
      <c r="QFP40" s="42"/>
      <c r="QFQ40" s="42"/>
      <c r="QFR40" s="42"/>
      <c r="QFS40" s="42"/>
      <c r="QFT40" s="42"/>
      <c r="QFU40" s="42"/>
      <c r="QFV40" s="42"/>
      <c r="QFW40" s="42"/>
      <c r="QFX40" s="42"/>
      <c r="QFY40" s="42"/>
      <c r="QFZ40" s="42"/>
      <c r="QGA40" s="42"/>
      <c r="QGB40" s="42"/>
      <c r="QGC40" s="42"/>
      <c r="QGD40" s="42"/>
      <c r="QGE40" s="42"/>
      <c r="QGF40" s="42"/>
      <c r="QGG40" s="42"/>
      <c r="QGH40" s="42"/>
      <c r="QGI40" s="42"/>
      <c r="QGJ40" s="42"/>
      <c r="QGK40" s="42"/>
      <c r="QGL40" s="42"/>
      <c r="QGM40" s="42"/>
      <c r="QGN40" s="42"/>
      <c r="QGO40" s="42"/>
      <c r="QGP40" s="42"/>
      <c r="QGQ40" s="42"/>
      <c r="QGR40" s="42"/>
      <c r="QGS40" s="42"/>
      <c r="QGT40" s="42"/>
      <c r="QGU40" s="42"/>
      <c r="QGV40" s="42"/>
      <c r="QGW40" s="42"/>
      <c r="QGX40" s="42"/>
      <c r="QGY40" s="42"/>
      <c r="QGZ40" s="42"/>
      <c r="QHA40" s="42"/>
      <c r="QHB40" s="42"/>
      <c r="QHC40" s="42"/>
      <c r="QHD40" s="42"/>
      <c r="QHE40" s="42"/>
      <c r="QHF40" s="42"/>
      <c r="QHG40" s="42"/>
      <c r="QHH40" s="42"/>
      <c r="QHI40" s="42"/>
      <c r="QHJ40" s="42"/>
      <c r="QHK40" s="42"/>
      <c r="QHL40" s="42"/>
      <c r="QHM40" s="42"/>
      <c r="QHN40" s="42"/>
      <c r="QHO40" s="42"/>
      <c r="QHP40" s="42"/>
      <c r="QHQ40" s="42"/>
      <c r="QHR40" s="42"/>
      <c r="QHS40" s="42"/>
      <c r="QHT40" s="42"/>
      <c r="QHU40" s="42"/>
      <c r="QHV40" s="42"/>
      <c r="QHW40" s="42"/>
      <c r="QHX40" s="42"/>
      <c r="QHY40" s="42"/>
      <c r="QHZ40" s="42"/>
      <c r="QIA40" s="42"/>
      <c r="QIB40" s="42"/>
      <c r="QIC40" s="42"/>
      <c r="QID40" s="42"/>
      <c r="QIE40" s="42"/>
      <c r="QIF40" s="42"/>
      <c r="QIG40" s="42"/>
      <c r="QIH40" s="42"/>
      <c r="QII40" s="42"/>
      <c r="QIJ40" s="42"/>
      <c r="QIK40" s="42"/>
      <c r="QIL40" s="42"/>
      <c r="QIM40" s="42"/>
      <c r="QIN40" s="42"/>
      <c r="QIO40" s="42"/>
      <c r="QIP40" s="42"/>
      <c r="QIQ40" s="42"/>
      <c r="QIR40" s="42"/>
      <c r="QIS40" s="42"/>
      <c r="QIT40" s="42"/>
      <c r="QIU40" s="42"/>
      <c r="QIV40" s="42"/>
      <c r="QIW40" s="42"/>
      <c r="QIX40" s="42"/>
      <c r="QIY40" s="42"/>
      <c r="QIZ40" s="42"/>
      <c r="QJA40" s="42"/>
      <c r="QJB40" s="42"/>
      <c r="QJC40" s="42"/>
      <c r="QJD40" s="42"/>
      <c r="QJE40" s="42"/>
      <c r="QJF40" s="42"/>
      <c r="QJG40" s="42"/>
      <c r="QJH40" s="42"/>
      <c r="QJI40" s="42"/>
      <c r="QJJ40" s="42"/>
      <c r="QJK40" s="42"/>
      <c r="QJL40" s="42"/>
      <c r="QJM40" s="42"/>
      <c r="QJN40" s="42"/>
      <c r="QJO40" s="42"/>
      <c r="QJP40" s="42"/>
      <c r="QJQ40" s="42"/>
      <c r="QJR40" s="42"/>
      <c r="QJS40" s="42"/>
      <c r="QJT40" s="42"/>
      <c r="QJU40" s="42"/>
      <c r="QJV40" s="42"/>
      <c r="QJW40" s="42"/>
      <c r="QJX40" s="42"/>
      <c r="QJY40" s="42"/>
      <c r="QJZ40" s="42"/>
      <c r="QKA40" s="42"/>
      <c r="QKB40" s="42"/>
      <c r="QKC40" s="42"/>
      <c r="QKD40" s="42"/>
      <c r="QKE40" s="42"/>
      <c r="QKF40" s="42"/>
      <c r="QKG40" s="42"/>
      <c r="QKH40" s="42"/>
      <c r="QKI40" s="42"/>
      <c r="QKJ40" s="42"/>
      <c r="QKK40" s="42"/>
      <c r="QKL40" s="42"/>
      <c r="QKM40" s="42"/>
      <c r="QKN40" s="42"/>
      <c r="QKO40" s="42"/>
      <c r="QKP40" s="42"/>
      <c r="QKQ40" s="42"/>
      <c r="QKR40" s="42"/>
      <c r="QKS40" s="42"/>
      <c r="QKT40" s="42"/>
      <c r="QKU40" s="42"/>
      <c r="QKV40" s="42"/>
      <c r="QKW40" s="42"/>
      <c r="QKX40" s="42"/>
      <c r="QKY40" s="42"/>
      <c r="QKZ40" s="42"/>
      <c r="QLA40" s="42"/>
      <c r="QLB40" s="42"/>
      <c r="QLC40" s="42"/>
      <c r="QLD40" s="42"/>
      <c r="QLE40" s="42"/>
      <c r="QLF40" s="42"/>
      <c r="QLG40" s="42"/>
      <c r="QLH40" s="42"/>
      <c r="QLI40" s="42"/>
      <c r="QLJ40" s="42"/>
      <c r="QLK40" s="42"/>
      <c r="QLL40" s="42"/>
      <c r="QLM40" s="42"/>
      <c r="QLN40" s="42"/>
      <c r="QLO40" s="42"/>
      <c r="QLP40" s="42"/>
      <c r="QLQ40" s="42"/>
      <c r="QLR40" s="42"/>
      <c r="QLS40" s="42"/>
      <c r="QLT40" s="42"/>
      <c r="QLU40" s="42"/>
      <c r="QLV40" s="42"/>
      <c r="QLW40" s="42"/>
      <c r="QLX40" s="42"/>
      <c r="QLY40" s="42"/>
      <c r="QLZ40" s="42"/>
      <c r="QMA40" s="42"/>
      <c r="QMB40" s="42"/>
      <c r="QMC40" s="42"/>
      <c r="QMD40" s="42"/>
      <c r="QME40" s="42"/>
      <c r="QMF40" s="42"/>
      <c r="QMG40" s="42"/>
      <c r="QMH40" s="42"/>
      <c r="QMI40" s="42"/>
      <c r="QMJ40" s="42"/>
      <c r="QMK40" s="42"/>
      <c r="QML40" s="42"/>
      <c r="QMM40" s="42"/>
      <c r="QMN40" s="42"/>
      <c r="QMO40" s="42"/>
      <c r="QMP40" s="42"/>
      <c r="QMQ40" s="42"/>
      <c r="QMR40" s="42"/>
      <c r="QMS40" s="42"/>
      <c r="QMT40" s="42"/>
      <c r="QMU40" s="42"/>
      <c r="QMV40" s="42"/>
      <c r="QMW40" s="42"/>
      <c r="QMX40" s="42"/>
      <c r="QMY40" s="42"/>
      <c r="QMZ40" s="42"/>
      <c r="QNA40" s="42"/>
      <c r="QNB40" s="42"/>
      <c r="QNC40" s="42"/>
      <c r="QND40" s="42"/>
      <c r="QNE40" s="42"/>
      <c r="QNF40" s="42"/>
      <c r="QNG40" s="42"/>
      <c r="QNH40" s="42"/>
      <c r="QNI40" s="42"/>
      <c r="QNJ40" s="42"/>
      <c r="QNK40" s="42"/>
      <c r="QNL40" s="42"/>
      <c r="QNM40" s="42"/>
      <c r="QNN40" s="42"/>
      <c r="QNO40" s="42"/>
      <c r="QNP40" s="42"/>
      <c r="QNQ40" s="42"/>
      <c r="QNR40" s="42"/>
      <c r="QNS40" s="42"/>
      <c r="QNT40" s="42"/>
      <c r="QNU40" s="42"/>
      <c r="QNV40" s="42"/>
      <c r="QNW40" s="42"/>
      <c r="QNX40" s="42"/>
      <c r="QNY40" s="42"/>
      <c r="QNZ40" s="42"/>
      <c r="QOA40" s="42"/>
      <c r="QOB40" s="42"/>
      <c r="QOC40" s="42"/>
      <c r="QOD40" s="42"/>
      <c r="QOE40" s="42"/>
      <c r="QOF40" s="42"/>
      <c r="QOG40" s="42"/>
      <c r="QOH40" s="42"/>
      <c r="QOI40" s="42"/>
      <c r="QOJ40" s="42"/>
      <c r="QOK40" s="42"/>
      <c r="QOL40" s="42"/>
      <c r="QOM40" s="42"/>
      <c r="QON40" s="42"/>
      <c r="QOO40" s="42"/>
      <c r="QOP40" s="42"/>
      <c r="QOQ40" s="42"/>
      <c r="QOR40" s="42"/>
      <c r="QOS40" s="42"/>
      <c r="QOT40" s="42"/>
      <c r="QOU40" s="42"/>
      <c r="QOV40" s="42"/>
      <c r="QOW40" s="42"/>
      <c r="QOX40" s="42"/>
      <c r="QOY40" s="42"/>
      <c r="QOZ40" s="42"/>
      <c r="QPA40" s="42"/>
      <c r="QPB40" s="42"/>
      <c r="QPC40" s="42"/>
      <c r="QPD40" s="42"/>
      <c r="QPE40" s="42"/>
      <c r="QPF40" s="42"/>
      <c r="QPG40" s="42"/>
      <c r="QPH40" s="42"/>
      <c r="QPI40" s="42"/>
      <c r="QPJ40" s="42"/>
      <c r="QPK40" s="42"/>
      <c r="QPL40" s="42"/>
      <c r="QPM40" s="42"/>
      <c r="QPN40" s="42"/>
      <c r="QPO40" s="42"/>
      <c r="QPP40" s="42"/>
      <c r="QPQ40" s="42"/>
      <c r="QPR40" s="42"/>
      <c r="QPS40" s="42"/>
      <c r="QPT40" s="42"/>
      <c r="QPU40" s="42"/>
      <c r="QPV40" s="42"/>
      <c r="QPW40" s="42"/>
      <c r="QPX40" s="42"/>
      <c r="QPY40" s="42"/>
      <c r="QPZ40" s="42"/>
      <c r="QQA40" s="42"/>
      <c r="QQB40" s="42"/>
      <c r="QQC40" s="42"/>
      <c r="QQD40" s="42"/>
      <c r="QQE40" s="42"/>
      <c r="QQF40" s="42"/>
      <c r="QQG40" s="42"/>
      <c r="QQH40" s="42"/>
      <c r="QQI40" s="42"/>
      <c r="QQJ40" s="42"/>
      <c r="QQK40" s="42"/>
      <c r="QQL40" s="42"/>
      <c r="QQM40" s="42"/>
      <c r="QQN40" s="42"/>
      <c r="QQO40" s="42"/>
      <c r="QQP40" s="42"/>
      <c r="QQQ40" s="42"/>
      <c r="QQR40" s="42"/>
      <c r="QQS40" s="42"/>
      <c r="QQT40" s="42"/>
      <c r="QQU40" s="42"/>
      <c r="QQV40" s="42"/>
      <c r="QQW40" s="42"/>
      <c r="QQX40" s="42"/>
      <c r="QQY40" s="42"/>
      <c r="QQZ40" s="42"/>
      <c r="QRA40" s="42"/>
      <c r="QRB40" s="42"/>
      <c r="QRC40" s="42"/>
      <c r="QRD40" s="42"/>
      <c r="QRE40" s="42"/>
      <c r="QRF40" s="42"/>
      <c r="QRG40" s="42"/>
      <c r="QRH40" s="42"/>
      <c r="QRI40" s="42"/>
      <c r="QRJ40" s="42"/>
      <c r="QRK40" s="42"/>
      <c r="QRL40" s="42"/>
      <c r="QRM40" s="42"/>
      <c r="QRN40" s="42"/>
      <c r="QRO40" s="42"/>
      <c r="QRP40" s="42"/>
      <c r="QRQ40" s="42"/>
      <c r="QRR40" s="42"/>
      <c r="QRS40" s="42"/>
      <c r="QRT40" s="42"/>
      <c r="QRU40" s="42"/>
      <c r="QRV40" s="42"/>
      <c r="QRW40" s="42"/>
      <c r="QRX40" s="42"/>
      <c r="QRY40" s="42"/>
      <c r="QRZ40" s="42"/>
      <c r="QSA40" s="42"/>
      <c r="QSB40" s="42"/>
      <c r="QSC40" s="42"/>
      <c r="QSD40" s="42"/>
      <c r="QSE40" s="42"/>
      <c r="QSF40" s="42"/>
      <c r="QSG40" s="42"/>
      <c r="QSH40" s="42"/>
      <c r="QSI40" s="42"/>
      <c r="QSJ40" s="42"/>
      <c r="QSK40" s="42"/>
      <c r="QSL40" s="42"/>
      <c r="QSM40" s="42"/>
      <c r="QSN40" s="42"/>
      <c r="QSO40" s="42"/>
      <c r="QSP40" s="42"/>
      <c r="QSQ40" s="42"/>
      <c r="QSR40" s="42"/>
      <c r="QSS40" s="42"/>
      <c r="QST40" s="42"/>
      <c r="QSU40" s="42"/>
      <c r="QSV40" s="42"/>
      <c r="QSW40" s="42"/>
      <c r="QSX40" s="42"/>
      <c r="QSY40" s="42"/>
      <c r="QSZ40" s="42"/>
      <c r="QTA40" s="42"/>
      <c r="QTB40" s="42"/>
      <c r="QTC40" s="42"/>
      <c r="QTD40" s="42"/>
      <c r="QTE40" s="42"/>
      <c r="QTF40" s="42"/>
      <c r="QTG40" s="42"/>
      <c r="QTH40" s="42"/>
      <c r="QTI40" s="42"/>
      <c r="QTJ40" s="42"/>
      <c r="QTK40" s="42"/>
      <c r="QTL40" s="42"/>
      <c r="QTM40" s="42"/>
      <c r="QTN40" s="42"/>
      <c r="QTO40" s="42"/>
      <c r="QTP40" s="42"/>
      <c r="QTQ40" s="42"/>
      <c r="QTR40" s="42"/>
      <c r="QTS40" s="42"/>
      <c r="QTT40" s="42"/>
      <c r="QTU40" s="42"/>
      <c r="QTV40" s="42"/>
      <c r="QTW40" s="42"/>
      <c r="QTX40" s="42"/>
      <c r="QTY40" s="42"/>
      <c r="QTZ40" s="42"/>
      <c r="QUA40" s="42"/>
      <c r="QUB40" s="42"/>
      <c r="QUC40" s="42"/>
      <c r="QUD40" s="42"/>
      <c r="QUE40" s="42"/>
      <c r="QUF40" s="42"/>
      <c r="QUG40" s="42"/>
      <c r="QUH40" s="42"/>
      <c r="QUI40" s="42"/>
      <c r="QUJ40" s="42"/>
      <c r="QUK40" s="42"/>
      <c r="QUL40" s="42"/>
      <c r="QUM40" s="42"/>
      <c r="QUN40" s="42"/>
      <c r="QUO40" s="42"/>
      <c r="QUP40" s="42"/>
      <c r="QUQ40" s="42"/>
      <c r="QUR40" s="42"/>
      <c r="QUS40" s="42"/>
      <c r="QUT40" s="42"/>
      <c r="QUU40" s="42"/>
      <c r="QUV40" s="42"/>
      <c r="QUW40" s="42"/>
      <c r="QUX40" s="42"/>
      <c r="QUY40" s="42"/>
      <c r="QUZ40" s="42"/>
      <c r="QVA40" s="42"/>
      <c r="QVB40" s="42"/>
      <c r="QVC40" s="42"/>
      <c r="QVD40" s="42"/>
      <c r="QVE40" s="42"/>
      <c r="QVF40" s="42"/>
      <c r="QVG40" s="42"/>
      <c r="QVH40" s="42"/>
      <c r="QVI40" s="42"/>
      <c r="QVJ40" s="42"/>
      <c r="QVK40" s="42"/>
      <c r="QVL40" s="42"/>
      <c r="QVM40" s="42"/>
      <c r="QVN40" s="42"/>
      <c r="QVO40" s="42"/>
      <c r="QVP40" s="42"/>
      <c r="QVQ40" s="42"/>
      <c r="QVR40" s="42"/>
      <c r="QVS40" s="42"/>
      <c r="QVT40" s="42"/>
      <c r="QVU40" s="42"/>
      <c r="QVV40" s="42"/>
      <c r="QVW40" s="42"/>
      <c r="QVX40" s="42"/>
      <c r="QVY40" s="42"/>
      <c r="QVZ40" s="42"/>
      <c r="QWA40" s="42"/>
      <c r="QWB40" s="42"/>
      <c r="QWC40" s="42"/>
      <c r="QWD40" s="42"/>
      <c r="QWE40" s="42"/>
      <c r="QWF40" s="42"/>
      <c r="QWG40" s="42"/>
      <c r="QWH40" s="42"/>
      <c r="QWI40" s="42"/>
      <c r="QWJ40" s="42"/>
      <c r="QWK40" s="42"/>
      <c r="QWL40" s="42"/>
      <c r="QWM40" s="42"/>
      <c r="QWN40" s="42"/>
      <c r="QWO40" s="42"/>
      <c r="QWP40" s="42"/>
      <c r="QWQ40" s="42"/>
      <c r="QWR40" s="42"/>
      <c r="QWS40" s="42"/>
      <c r="QWT40" s="42"/>
      <c r="QWU40" s="42"/>
      <c r="QWV40" s="42"/>
      <c r="QWW40" s="42"/>
      <c r="QWX40" s="42"/>
      <c r="QWY40" s="42"/>
      <c r="QWZ40" s="42"/>
      <c r="QXA40" s="42"/>
      <c r="QXB40" s="42"/>
      <c r="QXC40" s="42"/>
      <c r="QXD40" s="42"/>
      <c r="QXE40" s="42"/>
      <c r="QXF40" s="42"/>
      <c r="QXG40" s="42"/>
      <c r="QXH40" s="42"/>
      <c r="QXI40" s="42"/>
      <c r="QXJ40" s="42"/>
      <c r="QXK40" s="42"/>
      <c r="QXL40" s="42"/>
      <c r="QXM40" s="42"/>
      <c r="QXN40" s="42"/>
      <c r="QXO40" s="42"/>
      <c r="QXP40" s="42"/>
      <c r="QXQ40" s="42"/>
      <c r="QXR40" s="42"/>
      <c r="QXS40" s="42"/>
      <c r="QXT40" s="42"/>
      <c r="QXU40" s="42"/>
      <c r="QXV40" s="42"/>
      <c r="QXW40" s="42"/>
      <c r="QXX40" s="42"/>
      <c r="QXY40" s="42"/>
      <c r="QXZ40" s="42"/>
      <c r="QYA40" s="42"/>
      <c r="QYB40" s="42"/>
      <c r="QYC40" s="42"/>
      <c r="QYD40" s="42"/>
      <c r="QYE40" s="42"/>
      <c r="QYF40" s="42"/>
      <c r="QYG40" s="42"/>
      <c r="QYH40" s="42"/>
      <c r="QYI40" s="42"/>
      <c r="QYJ40" s="42"/>
      <c r="QYK40" s="42"/>
      <c r="QYL40" s="42"/>
      <c r="QYM40" s="42"/>
      <c r="QYN40" s="42"/>
      <c r="QYO40" s="42"/>
      <c r="QYP40" s="42"/>
      <c r="QYQ40" s="42"/>
      <c r="QYR40" s="42"/>
      <c r="QYS40" s="42"/>
      <c r="QYT40" s="42"/>
      <c r="QYU40" s="42"/>
      <c r="QYV40" s="42"/>
      <c r="QYW40" s="42"/>
      <c r="QYX40" s="42"/>
      <c r="QYY40" s="42"/>
      <c r="QYZ40" s="42"/>
      <c r="QZA40" s="42"/>
      <c r="QZB40" s="42"/>
      <c r="QZC40" s="42"/>
      <c r="QZD40" s="42"/>
      <c r="QZE40" s="42"/>
      <c r="QZF40" s="42"/>
      <c r="QZG40" s="42"/>
      <c r="QZH40" s="42"/>
      <c r="QZI40" s="42"/>
      <c r="QZJ40" s="42"/>
      <c r="QZK40" s="42"/>
      <c r="QZL40" s="42"/>
      <c r="QZM40" s="42"/>
      <c r="QZN40" s="42"/>
      <c r="QZO40" s="42"/>
      <c r="QZP40" s="42"/>
      <c r="QZQ40" s="42"/>
      <c r="QZR40" s="42"/>
      <c r="QZS40" s="42"/>
      <c r="QZT40" s="42"/>
      <c r="QZU40" s="42"/>
      <c r="QZV40" s="42"/>
      <c r="QZW40" s="42"/>
      <c r="QZX40" s="42"/>
      <c r="QZY40" s="42"/>
      <c r="QZZ40" s="42"/>
      <c r="RAA40" s="42"/>
      <c r="RAB40" s="42"/>
      <c r="RAC40" s="42"/>
      <c r="RAD40" s="42"/>
      <c r="RAE40" s="42"/>
      <c r="RAF40" s="42"/>
      <c r="RAG40" s="42"/>
      <c r="RAH40" s="42"/>
      <c r="RAI40" s="42"/>
      <c r="RAJ40" s="42"/>
      <c r="RAK40" s="42"/>
      <c r="RAL40" s="42"/>
      <c r="RAM40" s="42"/>
      <c r="RAN40" s="42"/>
      <c r="RAO40" s="42"/>
      <c r="RAP40" s="42"/>
      <c r="RAQ40" s="42"/>
      <c r="RAR40" s="42"/>
      <c r="RAS40" s="42"/>
      <c r="RAT40" s="42"/>
      <c r="RAU40" s="42"/>
      <c r="RAV40" s="42"/>
      <c r="RAW40" s="42"/>
      <c r="RAX40" s="42"/>
      <c r="RAY40" s="42"/>
      <c r="RAZ40" s="42"/>
      <c r="RBA40" s="42"/>
      <c r="RBB40" s="42"/>
      <c r="RBC40" s="42"/>
      <c r="RBD40" s="42"/>
      <c r="RBE40" s="42"/>
      <c r="RBF40" s="42"/>
      <c r="RBG40" s="42"/>
      <c r="RBH40" s="42"/>
      <c r="RBI40" s="42"/>
      <c r="RBJ40" s="42"/>
      <c r="RBK40" s="42"/>
      <c r="RBL40" s="42"/>
      <c r="RBM40" s="42"/>
      <c r="RBN40" s="42"/>
      <c r="RBO40" s="42"/>
      <c r="RBP40" s="42"/>
      <c r="RBQ40" s="42"/>
      <c r="RBR40" s="42"/>
      <c r="RBS40" s="42"/>
      <c r="RBT40" s="42"/>
      <c r="RBU40" s="42"/>
      <c r="RBV40" s="42"/>
      <c r="RBW40" s="42"/>
      <c r="RBX40" s="42"/>
      <c r="RBY40" s="42"/>
      <c r="RBZ40" s="42"/>
      <c r="RCA40" s="42"/>
      <c r="RCB40" s="42"/>
      <c r="RCC40" s="42"/>
      <c r="RCD40" s="42"/>
      <c r="RCE40" s="42"/>
      <c r="RCF40" s="42"/>
      <c r="RCG40" s="42"/>
      <c r="RCH40" s="42"/>
      <c r="RCI40" s="42"/>
      <c r="RCJ40" s="42"/>
      <c r="RCK40" s="42"/>
      <c r="RCL40" s="42"/>
      <c r="RCM40" s="42"/>
      <c r="RCN40" s="42"/>
      <c r="RCO40" s="42"/>
      <c r="RCP40" s="42"/>
      <c r="RCQ40" s="42"/>
      <c r="RCR40" s="42"/>
      <c r="RCS40" s="42"/>
      <c r="RCT40" s="42"/>
      <c r="RCU40" s="42"/>
      <c r="RCV40" s="42"/>
      <c r="RCW40" s="42"/>
      <c r="RCX40" s="42"/>
      <c r="RCY40" s="42"/>
      <c r="RCZ40" s="42"/>
      <c r="RDA40" s="42"/>
      <c r="RDB40" s="42"/>
      <c r="RDC40" s="42"/>
      <c r="RDD40" s="42"/>
      <c r="RDE40" s="42"/>
      <c r="RDF40" s="42"/>
      <c r="RDG40" s="42"/>
      <c r="RDH40" s="42"/>
      <c r="RDI40" s="42"/>
      <c r="RDJ40" s="42"/>
      <c r="RDK40" s="42"/>
      <c r="RDL40" s="42"/>
      <c r="RDM40" s="42"/>
      <c r="RDN40" s="42"/>
      <c r="RDO40" s="42"/>
      <c r="RDP40" s="42"/>
      <c r="RDQ40" s="42"/>
      <c r="RDR40" s="42"/>
      <c r="RDS40" s="42"/>
      <c r="RDT40" s="42"/>
      <c r="RDU40" s="42"/>
      <c r="RDV40" s="42"/>
      <c r="RDW40" s="42"/>
      <c r="RDX40" s="42"/>
      <c r="RDY40" s="42"/>
      <c r="RDZ40" s="42"/>
      <c r="REA40" s="42"/>
      <c r="REB40" s="42"/>
      <c r="REC40" s="42"/>
      <c r="RED40" s="42"/>
      <c r="REE40" s="42"/>
      <c r="REF40" s="42"/>
      <c r="REG40" s="42"/>
      <c r="REH40" s="42"/>
      <c r="REI40" s="42"/>
      <c r="REJ40" s="42"/>
      <c r="REK40" s="42"/>
      <c r="REL40" s="42"/>
      <c r="REM40" s="42"/>
      <c r="REN40" s="42"/>
      <c r="REO40" s="42"/>
      <c r="REP40" s="42"/>
      <c r="REQ40" s="42"/>
      <c r="RER40" s="42"/>
      <c r="RES40" s="42"/>
      <c r="RET40" s="42"/>
      <c r="REU40" s="42"/>
      <c r="REV40" s="42"/>
      <c r="REW40" s="42"/>
      <c r="REX40" s="42"/>
      <c r="REY40" s="42"/>
      <c r="REZ40" s="42"/>
      <c r="RFA40" s="42"/>
      <c r="RFB40" s="42"/>
      <c r="RFC40" s="42"/>
      <c r="RFD40" s="42"/>
      <c r="RFE40" s="42"/>
      <c r="RFF40" s="42"/>
      <c r="RFG40" s="42"/>
      <c r="RFH40" s="42"/>
      <c r="RFI40" s="42"/>
      <c r="RFJ40" s="42"/>
      <c r="RFK40" s="42"/>
      <c r="RFL40" s="42"/>
      <c r="RFM40" s="42"/>
      <c r="RFN40" s="42"/>
      <c r="RFO40" s="42"/>
      <c r="RFP40" s="42"/>
      <c r="RFQ40" s="42"/>
      <c r="RFR40" s="42"/>
      <c r="RFS40" s="42"/>
      <c r="RFT40" s="42"/>
      <c r="RFU40" s="42"/>
      <c r="RFV40" s="42"/>
      <c r="RFW40" s="42"/>
      <c r="RFX40" s="42"/>
      <c r="RFY40" s="42"/>
      <c r="RFZ40" s="42"/>
      <c r="RGA40" s="42"/>
      <c r="RGB40" s="42"/>
      <c r="RGC40" s="42"/>
      <c r="RGD40" s="42"/>
      <c r="RGE40" s="42"/>
      <c r="RGF40" s="42"/>
      <c r="RGG40" s="42"/>
      <c r="RGH40" s="42"/>
      <c r="RGI40" s="42"/>
      <c r="RGJ40" s="42"/>
      <c r="RGK40" s="42"/>
      <c r="RGL40" s="42"/>
      <c r="RGM40" s="42"/>
      <c r="RGN40" s="42"/>
      <c r="RGO40" s="42"/>
      <c r="RGP40" s="42"/>
      <c r="RGQ40" s="42"/>
      <c r="RGR40" s="42"/>
      <c r="RGS40" s="42"/>
      <c r="RGT40" s="42"/>
      <c r="RGU40" s="42"/>
      <c r="RGV40" s="42"/>
      <c r="RGW40" s="42"/>
      <c r="RGX40" s="42"/>
      <c r="RGY40" s="42"/>
      <c r="RGZ40" s="42"/>
      <c r="RHA40" s="42"/>
      <c r="RHB40" s="42"/>
      <c r="RHC40" s="42"/>
      <c r="RHD40" s="42"/>
      <c r="RHE40" s="42"/>
      <c r="RHF40" s="42"/>
      <c r="RHG40" s="42"/>
      <c r="RHH40" s="42"/>
      <c r="RHI40" s="42"/>
      <c r="RHJ40" s="42"/>
      <c r="RHK40" s="42"/>
      <c r="RHL40" s="42"/>
      <c r="RHM40" s="42"/>
      <c r="RHN40" s="42"/>
      <c r="RHO40" s="42"/>
      <c r="RHP40" s="42"/>
      <c r="RHQ40" s="42"/>
      <c r="RHR40" s="42"/>
      <c r="RHS40" s="42"/>
      <c r="RHT40" s="42"/>
      <c r="RHU40" s="42"/>
      <c r="RHV40" s="42"/>
      <c r="RHW40" s="42"/>
      <c r="RHX40" s="42"/>
      <c r="RHY40" s="42"/>
      <c r="RHZ40" s="42"/>
      <c r="RIA40" s="42"/>
      <c r="RIB40" s="42"/>
      <c r="RIC40" s="42"/>
      <c r="RID40" s="42"/>
      <c r="RIE40" s="42"/>
      <c r="RIF40" s="42"/>
      <c r="RIG40" s="42"/>
      <c r="RIH40" s="42"/>
      <c r="RII40" s="42"/>
      <c r="RIJ40" s="42"/>
      <c r="RIK40" s="42"/>
      <c r="RIL40" s="42"/>
      <c r="RIM40" s="42"/>
      <c r="RIN40" s="42"/>
      <c r="RIO40" s="42"/>
      <c r="RIP40" s="42"/>
      <c r="RIQ40" s="42"/>
      <c r="RIR40" s="42"/>
      <c r="RIS40" s="42"/>
      <c r="RIT40" s="42"/>
      <c r="RIU40" s="42"/>
      <c r="RIV40" s="42"/>
      <c r="RIW40" s="42"/>
      <c r="RIX40" s="42"/>
      <c r="RIY40" s="42"/>
      <c r="RIZ40" s="42"/>
      <c r="RJA40" s="42"/>
      <c r="RJB40" s="42"/>
      <c r="RJC40" s="42"/>
      <c r="RJD40" s="42"/>
      <c r="RJE40" s="42"/>
      <c r="RJF40" s="42"/>
      <c r="RJG40" s="42"/>
      <c r="RJH40" s="42"/>
      <c r="RJI40" s="42"/>
      <c r="RJJ40" s="42"/>
      <c r="RJK40" s="42"/>
      <c r="RJL40" s="42"/>
      <c r="RJM40" s="42"/>
      <c r="RJN40" s="42"/>
      <c r="RJO40" s="42"/>
      <c r="RJP40" s="42"/>
      <c r="RJQ40" s="42"/>
      <c r="RJR40" s="42"/>
      <c r="RJS40" s="42"/>
      <c r="RJT40" s="42"/>
      <c r="RJU40" s="42"/>
      <c r="RJV40" s="42"/>
      <c r="RJW40" s="42"/>
      <c r="RJX40" s="42"/>
      <c r="RJY40" s="42"/>
      <c r="RJZ40" s="42"/>
      <c r="RKA40" s="42"/>
      <c r="RKB40" s="42"/>
      <c r="RKC40" s="42"/>
      <c r="RKD40" s="42"/>
      <c r="RKE40" s="42"/>
      <c r="RKF40" s="42"/>
      <c r="RKG40" s="42"/>
      <c r="RKH40" s="42"/>
      <c r="RKI40" s="42"/>
      <c r="RKJ40" s="42"/>
      <c r="RKK40" s="42"/>
      <c r="RKL40" s="42"/>
      <c r="RKM40" s="42"/>
      <c r="RKN40" s="42"/>
      <c r="RKO40" s="42"/>
      <c r="RKP40" s="42"/>
      <c r="RKQ40" s="42"/>
      <c r="RKR40" s="42"/>
      <c r="RKS40" s="42"/>
      <c r="RKT40" s="42"/>
      <c r="RKU40" s="42"/>
      <c r="RKV40" s="42"/>
      <c r="RKW40" s="42"/>
      <c r="RKX40" s="42"/>
      <c r="RKY40" s="42"/>
      <c r="RKZ40" s="42"/>
      <c r="RLA40" s="42"/>
      <c r="RLB40" s="42"/>
      <c r="RLC40" s="42"/>
      <c r="RLD40" s="42"/>
      <c r="RLE40" s="42"/>
      <c r="RLF40" s="42"/>
      <c r="RLG40" s="42"/>
      <c r="RLH40" s="42"/>
      <c r="RLI40" s="42"/>
      <c r="RLJ40" s="42"/>
      <c r="RLK40" s="42"/>
      <c r="RLL40" s="42"/>
      <c r="RLM40" s="42"/>
      <c r="RLN40" s="42"/>
      <c r="RLO40" s="42"/>
      <c r="RLP40" s="42"/>
      <c r="RLQ40" s="42"/>
      <c r="RLR40" s="42"/>
      <c r="RLS40" s="42"/>
      <c r="RLT40" s="42"/>
      <c r="RLU40" s="42"/>
      <c r="RLV40" s="42"/>
      <c r="RLW40" s="42"/>
      <c r="RLX40" s="42"/>
      <c r="RLY40" s="42"/>
      <c r="RLZ40" s="42"/>
      <c r="RMA40" s="42"/>
      <c r="RMB40" s="42"/>
      <c r="RMC40" s="42"/>
      <c r="RMD40" s="42"/>
      <c r="RME40" s="42"/>
      <c r="RMF40" s="42"/>
      <c r="RMG40" s="42"/>
      <c r="RMH40" s="42"/>
      <c r="RMI40" s="42"/>
      <c r="RMJ40" s="42"/>
      <c r="RMK40" s="42"/>
      <c r="RML40" s="42"/>
      <c r="RMM40" s="42"/>
      <c r="RMN40" s="42"/>
      <c r="RMO40" s="42"/>
      <c r="RMP40" s="42"/>
      <c r="RMQ40" s="42"/>
      <c r="RMR40" s="42"/>
      <c r="RMS40" s="42"/>
      <c r="RMT40" s="42"/>
      <c r="RMU40" s="42"/>
      <c r="RMV40" s="42"/>
      <c r="RMW40" s="42"/>
      <c r="RMX40" s="42"/>
      <c r="RMY40" s="42"/>
      <c r="RMZ40" s="42"/>
      <c r="RNA40" s="42"/>
      <c r="RNB40" s="42"/>
      <c r="RNC40" s="42"/>
      <c r="RND40" s="42"/>
      <c r="RNE40" s="42"/>
      <c r="RNF40" s="42"/>
      <c r="RNG40" s="42"/>
      <c r="RNH40" s="42"/>
      <c r="RNI40" s="42"/>
      <c r="RNJ40" s="42"/>
      <c r="RNK40" s="42"/>
      <c r="RNL40" s="42"/>
      <c r="RNM40" s="42"/>
      <c r="RNN40" s="42"/>
      <c r="RNO40" s="42"/>
      <c r="RNP40" s="42"/>
      <c r="RNQ40" s="42"/>
      <c r="RNR40" s="42"/>
      <c r="RNS40" s="42"/>
      <c r="RNT40" s="42"/>
      <c r="RNU40" s="42"/>
      <c r="RNV40" s="42"/>
      <c r="RNW40" s="42"/>
      <c r="RNX40" s="42"/>
      <c r="RNY40" s="42"/>
      <c r="RNZ40" s="42"/>
      <c r="ROA40" s="42"/>
      <c r="ROB40" s="42"/>
      <c r="ROC40" s="42"/>
      <c r="ROD40" s="42"/>
      <c r="ROE40" s="42"/>
      <c r="ROF40" s="42"/>
      <c r="ROG40" s="42"/>
      <c r="ROH40" s="42"/>
      <c r="ROI40" s="42"/>
      <c r="ROJ40" s="42"/>
      <c r="ROK40" s="42"/>
      <c r="ROL40" s="42"/>
      <c r="ROM40" s="42"/>
      <c r="RON40" s="42"/>
      <c r="ROO40" s="42"/>
      <c r="ROP40" s="42"/>
      <c r="ROQ40" s="42"/>
      <c r="ROR40" s="42"/>
      <c r="ROS40" s="42"/>
      <c r="ROT40" s="42"/>
      <c r="ROU40" s="42"/>
      <c r="ROV40" s="42"/>
      <c r="ROW40" s="42"/>
      <c r="ROX40" s="42"/>
      <c r="ROY40" s="42"/>
      <c r="ROZ40" s="42"/>
      <c r="RPA40" s="42"/>
      <c r="RPB40" s="42"/>
      <c r="RPC40" s="42"/>
      <c r="RPD40" s="42"/>
      <c r="RPE40" s="42"/>
      <c r="RPF40" s="42"/>
      <c r="RPG40" s="42"/>
      <c r="RPH40" s="42"/>
      <c r="RPI40" s="42"/>
      <c r="RPJ40" s="42"/>
      <c r="RPK40" s="42"/>
      <c r="RPL40" s="42"/>
      <c r="RPM40" s="42"/>
      <c r="RPN40" s="42"/>
      <c r="RPO40" s="42"/>
      <c r="RPP40" s="42"/>
      <c r="RPQ40" s="42"/>
      <c r="RPR40" s="42"/>
      <c r="RPS40" s="42"/>
      <c r="RPT40" s="42"/>
      <c r="RPU40" s="42"/>
      <c r="RPV40" s="42"/>
      <c r="RPW40" s="42"/>
      <c r="RPX40" s="42"/>
      <c r="RPY40" s="42"/>
      <c r="RPZ40" s="42"/>
      <c r="RQA40" s="42"/>
      <c r="RQB40" s="42"/>
      <c r="RQC40" s="42"/>
      <c r="RQD40" s="42"/>
      <c r="RQE40" s="42"/>
      <c r="RQF40" s="42"/>
      <c r="RQG40" s="42"/>
      <c r="RQH40" s="42"/>
      <c r="RQI40" s="42"/>
      <c r="RQJ40" s="42"/>
      <c r="RQK40" s="42"/>
      <c r="RQL40" s="42"/>
      <c r="RQM40" s="42"/>
      <c r="RQN40" s="42"/>
      <c r="RQO40" s="42"/>
      <c r="RQP40" s="42"/>
      <c r="RQQ40" s="42"/>
      <c r="RQR40" s="42"/>
      <c r="RQS40" s="42"/>
      <c r="RQT40" s="42"/>
      <c r="RQU40" s="42"/>
      <c r="RQV40" s="42"/>
      <c r="RQW40" s="42"/>
      <c r="RQX40" s="42"/>
      <c r="RQY40" s="42"/>
      <c r="RQZ40" s="42"/>
      <c r="RRA40" s="42"/>
      <c r="RRB40" s="42"/>
      <c r="RRC40" s="42"/>
      <c r="RRD40" s="42"/>
      <c r="RRE40" s="42"/>
      <c r="RRF40" s="42"/>
      <c r="RRG40" s="42"/>
      <c r="RRH40" s="42"/>
      <c r="RRI40" s="42"/>
      <c r="RRJ40" s="42"/>
      <c r="RRK40" s="42"/>
      <c r="RRL40" s="42"/>
      <c r="RRM40" s="42"/>
      <c r="RRN40" s="42"/>
      <c r="RRO40" s="42"/>
      <c r="RRP40" s="42"/>
      <c r="RRQ40" s="42"/>
      <c r="RRR40" s="42"/>
      <c r="RRS40" s="42"/>
      <c r="RRT40" s="42"/>
      <c r="RRU40" s="42"/>
      <c r="RRV40" s="42"/>
      <c r="RRW40" s="42"/>
      <c r="RRX40" s="42"/>
      <c r="RRY40" s="42"/>
      <c r="RRZ40" s="42"/>
      <c r="RSA40" s="42"/>
      <c r="RSB40" s="42"/>
      <c r="RSC40" s="42"/>
      <c r="RSD40" s="42"/>
      <c r="RSE40" s="42"/>
      <c r="RSF40" s="42"/>
      <c r="RSG40" s="42"/>
      <c r="RSH40" s="42"/>
      <c r="RSI40" s="42"/>
      <c r="RSJ40" s="42"/>
      <c r="RSK40" s="42"/>
      <c r="RSL40" s="42"/>
      <c r="RSM40" s="42"/>
      <c r="RSN40" s="42"/>
      <c r="RSO40" s="42"/>
      <c r="RSP40" s="42"/>
      <c r="RSQ40" s="42"/>
      <c r="RSR40" s="42"/>
      <c r="RSS40" s="42"/>
      <c r="RST40" s="42"/>
      <c r="RSU40" s="42"/>
      <c r="RSV40" s="42"/>
      <c r="RSW40" s="42"/>
      <c r="RSX40" s="42"/>
      <c r="RSY40" s="42"/>
      <c r="RSZ40" s="42"/>
      <c r="RTA40" s="42"/>
      <c r="RTB40" s="42"/>
      <c r="RTC40" s="42"/>
      <c r="RTD40" s="42"/>
      <c r="RTE40" s="42"/>
      <c r="RTF40" s="42"/>
      <c r="RTG40" s="42"/>
      <c r="RTH40" s="42"/>
      <c r="RTI40" s="42"/>
      <c r="RTJ40" s="42"/>
      <c r="RTK40" s="42"/>
      <c r="RTL40" s="42"/>
      <c r="RTM40" s="42"/>
      <c r="RTN40" s="42"/>
      <c r="RTO40" s="42"/>
      <c r="RTP40" s="42"/>
      <c r="RTQ40" s="42"/>
      <c r="RTR40" s="42"/>
      <c r="RTS40" s="42"/>
      <c r="RTT40" s="42"/>
      <c r="RTU40" s="42"/>
      <c r="RTV40" s="42"/>
      <c r="RTW40" s="42"/>
      <c r="RTX40" s="42"/>
      <c r="RTY40" s="42"/>
      <c r="RTZ40" s="42"/>
      <c r="RUA40" s="42"/>
      <c r="RUB40" s="42"/>
      <c r="RUC40" s="42"/>
      <c r="RUD40" s="42"/>
      <c r="RUE40" s="42"/>
      <c r="RUF40" s="42"/>
      <c r="RUG40" s="42"/>
      <c r="RUH40" s="42"/>
      <c r="RUI40" s="42"/>
      <c r="RUJ40" s="42"/>
      <c r="RUK40" s="42"/>
      <c r="RUL40" s="42"/>
      <c r="RUM40" s="42"/>
      <c r="RUN40" s="42"/>
      <c r="RUO40" s="42"/>
      <c r="RUP40" s="42"/>
      <c r="RUQ40" s="42"/>
      <c r="RUR40" s="42"/>
      <c r="RUS40" s="42"/>
      <c r="RUT40" s="42"/>
      <c r="RUU40" s="42"/>
      <c r="RUV40" s="42"/>
      <c r="RUW40" s="42"/>
      <c r="RUX40" s="42"/>
      <c r="RUY40" s="42"/>
      <c r="RUZ40" s="42"/>
      <c r="RVA40" s="42"/>
      <c r="RVB40" s="42"/>
      <c r="RVC40" s="42"/>
      <c r="RVD40" s="42"/>
      <c r="RVE40" s="42"/>
      <c r="RVF40" s="42"/>
      <c r="RVG40" s="42"/>
      <c r="RVH40" s="42"/>
      <c r="RVI40" s="42"/>
      <c r="RVJ40" s="42"/>
      <c r="RVK40" s="42"/>
      <c r="RVL40" s="42"/>
      <c r="RVM40" s="42"/>
      <c r="RVN40" s="42"/>
      <c r="RVO40" s="42"/>
      <c r="RVP40" s="42"/>
      <c r="RVQ40" s="42"/>
      <c r="RVR40" s="42"/>
      <c r="RVS40" s="42"/>
      <c r="RVT40" s="42"/>
      <c r="RVU40" s="42"/>
      <c r="RVV40" s="42"/>
      <c r="RVW40" s="42"/>
      <c r="RVX40" s="42"/>
      <c r="RVY40" s="42"/>
      <c r="RVZ40" s="42"/>
      <c r="RWA40" s="42"/>
      <c r="RWB40" s="42"/>
      <c r="RWC40" s="42"/>
      <c r="RWD40" s="42"/>
      <c r="RWE40" s="42"/>
      <c r="RWF40" s="42"/>
      <c r="RWG40" s="42"/>
      <c r="RWH40" s="42"/>
      <c r="RWI40" s="42"/>
      <c r="RWJ40" s="42"/>
      <c r="RWK40" s="42"/>
      <c r="RWL40" s="42"/>
      <c r="RWM40" s="42"/>
      <c r="RWN40" s="42"/>
      <c r="RWO40" s="42"/>
      <c r="RWP40" s="42"/>
      <c r="RWQ40" s="42"/>
      <c r="RWR40" s="42"/>
      <c r="RWS40" s="42"/>
      <c r="RWT40" s="42"/>
      <c r="RWU40" s="42"/>
      <c r="RWV40" s="42"/>
      <c r="RWW40" s="42"/>
      <c r="RWX40" s="42"/>
      <c r="RWY40" s="42"/>
      <c r="RWZ40" s="42"/>
      <c r="RXA40" s="42"/>
      <c r="RXB40" s="42"/>
      <c r="RXC40" s="42"/>
      <c r="RXD40" s="42"/>
      <c r="RXE40" s="42"/>
      <c r="RXF40" s="42"/>
      <c r="RXG40" s="42"/>
      <c r="RXH40" s="42"/>
      <c r="RXI40" s="42"/>
      <c r="RXJ40" s="42"/>
      <c r="RXK40" s="42"/>
      <c r="RXL40" s="42"/>
      <c r="RXM40" s="42"/>
      <c r="RXN40" s="42"/>
      <c r="RXO40" s="42"/>
      <c r="RXP40" s="42"/>
      <c r="RXQ40" s="42"/>
      <c r="RXR40" s="42"/>
      <c r="RXS40" s="42"/>
      <c r="RXT40" s="42"/>
      <c r="RXU40" s="42"/>
      <c r="RXV40" s="42"/>
      <c r="RXW40" s="42"/>
      <c r="RXX40" s="42"/>
      <c r="RXY40" s="42"/>
      <c r="RXZ40" s="42"/>
      <c r="RYA40" s="42"/>
      <c r="RYB40" s="42"/>
      <c r="RYC40" s="42"/>
      <c r="RYD40" s="42"/>
      <c r="RYE40" s="42"/>
      <c r="RYF40" s="42"/>
      <c r="RYG40" s="42"/>
      <c r="RYH40" s="42"/>
      <c r="RYI40" s="42"/>
      <c r="RYJ40" s="42"/>
      <c r="RYK40" s="42"/>
      <c r="RYL40" s="42"/>
      <c r="RYM40" s="42"/>
      <c r="RYN40" s="42"/>
      <c r="RYO40" s="42"/>
      <c r="RYP40" s="42"/>
      <c r="RYQ40" s="42"/>
      <c r="RYR40" s="42"/>
      <c r="RYS40" s="42"/>
      <c r="RYT40" s="42"/>
      <c r="RYU40" s="42"/>
      <c r="RYV40" s="42"/>
      <c r="RYW40" s="42"/>
      <c r="RYX40" s="42"/>
      <c r="RYY40" s="42"/>
      <c r="RYZ40" s="42"/>
      <c r="RZA40" s="42"/>
      <c r="RZB40" s="42"/>
      <c r="RZC40" s="42"/>
      <c r="RZD40" s="42"/>
      <c r="RZE40" s="42"/>
      <c r="RZF40" s="42"/>
      <c r="RZG40" s="42"/>
      <c r="RZH40" s="42"/>
      <c r="RZI40" s="42"/>
      <c r="RZJ40" s="42"/>
      <c r="RZK40" s="42"/>
      <c r="RZL40" s="42"/>
      <c r="RZM40" s="42"/>
      <c r="RZN40" s="42"/>
      <c r="RZO40" s="42"/>
      <c r="RZP40" s="42"/>
      <c r="RZQ40" s="42"/>
      <c r="RZR40" s="42"/>
      <c r="RZS40" s="42"/>
      <c r="RZT40" s="42"/>
      <c r="RZU40" s="42"/>
      <c r="RZV40" s="42"/>
      <c r="RZW40" s="42"/>
      <c r="RZX40" s="42"/>
      <c r="RZY40" s="42"/>
      <c r="RZZ40" s="42"/>
      <c r="SAA40" s="42"/>
      <c r="SAB40" s="42"/>
      <c r="SAC40" s="42"/>
      <c r="SAD40" s="42"/>
      <c r="SAE40" s="42"/>
    </row>
  </sheetData>
  <autoFilter ref="A6:F27"/>
  <mergeCells count="4">
    <mergeCell ref="F1:G1"/>
    <mergeCell ref="B2:G2"/>
    <mergeCell ref="B4:F4"/>
    <mergeCell ref="C3:E3"/>
  </mergeCells>
  <printOptions horizontalCentered="1"/>
  <pageMargins left="0.43307086614173229" right="0.23622047244094491" top="0.74803149606299213" bottom="0.74803149606299213" header="0.31496062992125984" footer="0.31496062992125984"/>
  <pageSetup paperSize="9" scale="75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WVH68"/>
  <sheetViews>
    <sheetView zoomScaleNormal="100" zoomScaleSheetLayoutView="100" workbookViewId="0">
      <selection activeCell="H15" sqref="H15"/>
    </sheetView>
  </sheetViews>
  <sheetFormatPr defaultRowHeight="12.75" outlineLevelRow="1" outlineLevelCol="1" x14ac:dyDescent="0.2"/>
  <cols>
    <col min="1" max="1" width="5.42578125" style="42" customWidth="1"/>
    <col min="2" max="2" width="31" style="42" customWidth="1"/>
    <col min="3" max="3" width="14" style="42" customWidth="1"/>
    <col min="4" max="4" width="11.5703125" style="42" customWidth="1"/>
    <col min="5" max="5" width="13.7109375" style="42" customWidth="1"/>
    <col min="6" max="6" width="12.7109375" style="42" customWidth="1"/>
    <col min="7" max="7" width="13.7109375" style="42" customWidth="1"/>
    <col min="8" max="9" width="14.42578125" style="42" customWidth="1"/>
    <col min="10" max="10" width="19.7109375" style="42" customWidth="1"/>
    <col min="11" max="11" width="9.140625" style="42"/>
    <col min="12" max="13" width="9.140625" style="42" hidden="1" customWidth="1" outlineLevel="1"/>
    <col min="14" max="14" width="2.7109375" style="42" customWidth="1" collapsed="1"/>
    <col min="15" max="17" width="2.7109375" style="42" customWidth="1"/>
    <col min="18" max="18" width="12.5703125" style="42" customWidth="1"/>
    <col min="19" max="19" width="9.140625" style="42"/>
    <col min="20" max="20" width="12" style="42" customWidth="1"/>
    <col min="21" max="242" width="9.140625" style="42"/>
    <col min="243" max="243" width="4.85546875" style="42" customWidth="1"/>
    <col min="244" max="244" width="31" style="42" customWidth="1"/>
    <col min="245" max="245" width="12.28515625" style="42" customWidth="1"/>
    <col min="246" max="246" width="11.5703125" style="42" customWidth="1"/>
    <col min="247" max="247" width="13.7109375" style="42" customWidth="1"/>
    <col min="248" max="248" width="12.7109375" style="42" customWidth="1"/>
    <col min="249" max="249" width="13.7109375" style="42" customWidth="1"/>
    <col min="250" max="250" width="14.42578125" style="42" customWidth="1"/>
    <col min="251" max="251" width="13" style="42" customWidth="1"/>
    <col min="252" max="252" width="12" style="42" customWidth="1"/>
    <col min="253" max="253" width="14.140625" style="42" customWidth="1"/>
    <col min="254" max="254" width="13.85546875" style="42" customWidth="1"/>
    <col min="255" max="255" width="9.140625" style="42"/>
    <col min="256" max="256" width="10.28515625" style="42" bestFit="1" customWidth="1"/>
    <col min="257" max="498" width="9.140625" style="42"/>
    <col min="499" max="499" width="4.85546875" style="42" customWidth="1"/>
    <col min="500" max="500" width="31" style="42" customWidth="1"/>
    <col min="501" max="501" width="12.28515625" style="42" customWidth="1"/>
    <col min="502" max="502" width="11.5703125" style="42" customWidth="1"/>
    <col min="503" max="503" width="13.7109375" style="42" customWidth="1"/>
    <col min="504" max="504" width="12.7109375" style="42" customWidth="1"/>
    <col min="505" max="505" width="13.7109375" style="42" customWidth="1"/>
    <col min="506" max="506" width="14.42578125" style="42" customWidth="1"/>
    <col min="507" max="507" width="13" style="42" customWidth="1"/>
    <col min="508" max="508" width="12" style="42" customWidth="1"/>
    <col min="509" max="509" width="14.140625" style="42" customWidth="1"/>
    <col min="510" max="510" width="13.85546875" style="42" customWidth="1"/>
    <col min="511" max="511" width="9.140625" style="42"/>
    <col min="512" max="512" width="10.28515625" style="42" bestFit="1" customWidth="1"/>
    <col min="513" max="754" width="9.140625" style="42"/>
    <col min="755" max="755" width="4.85546875" style="42" customWidth="1"/>
    <col min="756" max="756" width="31" style="42" customWidth="1"/>
    <col min="757" max="757" width="12.28515625" style="42" customWidth="1"/>
    <col min="758" max="758" width="11.5703125" style="42" customWidth="1"/>
    <col min="759" max="759" width="13.7109375" style="42" customWidth="1"/>
    <col min="760" max="760" width="12.7109375" style="42" customWidth="1"/>
    <col min="761" max="761" width="13.7109375" style="42" customWidth="1"/>
    <col min="762" max="762" width="14.42578125" style="42" customWidth="1"/>
    <col min="763" max="763" width="13" style="42" customWidth="1"/>
    <col min="764" max="764" width="12" style="42" customWidth="1"/>
    <col min="765" max="765" width="14.140625" style="42" customWidth="1"/>
    <col min="766" max="766" width="13.85546875" style="42" customWidth="1"/>
    <col min="767" max="767" width="9.140625" style="42"/>
    <col min="768" max="768" width="10.28515625" style="42" bestFit="1" customWidth="1"/>
    <col min="769" max="1010" width="9.140625" style="42"/>
    <col min="1011" max="1011" width="4.85546875" style="42" customWidth="1"/>
    <col min="1012" max="1012" width="31" style="42" customWidth="1"/>
    <col min="1013" max="1013" width="12.28515625" style="42" customWidth="1"/>
    <col min="1014" max="1014" width="11.5703125" style="42" customWidth="1"/>
    <col min="1015" max="1015" width="13.7109375" style="42" customWidth="1"/>
    <col min="1016" max="1016" width="12.7109375" style="42" customWidth="1"/>
    <col min="1017" max="1017" width="13.7109375" style="42" customWidth="1"/>
    <col min="1018" max="1018" width="14.42578125" style="42" customWidth="1"/>
    <col min="1019" max="1019" width="13" style="42" customWidth="1"/>
    <col min="1020" max="1020" width="12" style="42" customWidth="1"/>
    <col min="1021" max="1021" width="14.140625" style="42" customWidth="1"/>
    <col min="1022" max="1022" width="13.85546875" style="42" customWidth="1"/>
    <col min="1023" max="1023" width="9.140625" style="42"/>
    <col min="1024" max="1024" width="10.28515625" style="42" bestFit="1" customWidth="1"/>
    <col min="1025" max="1266" width="9.140625" style="42"/>
    <col min="1267" max="1267" width="4.85546875" style="42" customWidth="1"/>
    <col min="1268" max="1268" width="31" style="42" customWidth="1"/>
    <col min="1269" max="1269" width="12.28515625" style="42" customWidth="1"/>
    <col min="1270" max="1270" width="11.5703125" style="42" customWidth="1"/>
    <col min="1271" max="1271" width="13.7109375" style="42" customWidth="1"/>
    <col min="1272" max="1272" width="12.7109375" style="42" customWidth="1"/>
    <col min="1273" max="1273" width="13.7109375" style="42" customWidth="1"/>
    <col min="1274" max="1274" width="14.42578125" style="42" customWidth="1"/>
    <col min="1275" max="1275" width="13" style="42" customWidth="1"/>
    <col min="1276" max="1276" width="12" style="42" customWidth="1"/>
    <col min="1277" max="1277" width="14.140625" style="42" customWidth="1"/>
    <col min="1278" max="1278" width="13.85546875" style="42" customWidth="1"/>
    <col min="1279" max="1279" width="9.140625" style="42"/>
    <col min="1280" max="1280" width="10.28515625" style="42" bestFit="1" customWidth="1"/>
    <col min="1281" max="1522" width="9.140625" style="42"/>
    <col min="1523" max="1523" width="4.85546875" style="42" customWidth="1"/>
    <col min="1524" max="1524" width="31" style="42" customWidth="1"/>
    <col min="1525" max="1525" width="12.28515625" style="42" customWidth="1"/>
    <col min="1526" max="1526" width="11.5703125" style="42" customWidth="1"/>
    <col min="1527" max="1527" width="13.7109375" style="42" customWidth="1"/>
    <col min="1528" max="1528" width="12.7109375" style="42" customWidth="1"/>
    <col min="1529" max="1529" width="13.7109375" style="42" customWidth="1"/>
    <col min="1530" max="1530" width="14.42578125" style="42" customWidth="1"/>
    <col min="1531" max="1531" width="13" style="42" customWidth="1"/>
    <col min="1532" max="1532" width="12" style="42" customWidth="1"/>
    <col min="1533" max="1533" width="14.140625" style="42" customWidth="1"/>
    <col min="1534" max="1534" width="13.85546875" style="42" customWidth="1"/>
    <col min="1535" max="1535" width="9.140625" style="42"/>
    <col min="1536" max="1536" width="10.28515625" style="42" bestFit="1" customWidth="1"/>
    <col min="1537" max="1778" width="9.140625" style="42"/>
    <col min="1779" max="1779" width="4.85546875" style="42" customWidth="1"/>
    <col min="1780" max="1780" width="31" style="42" customWidth="1"/>
    <col min="1781" max="1781" width="12.28515625" style="42" customWidth="1"/>
    <col min="1782" max="1782" width="11.5703125" style="42" customWidth="1"/>
    <col min="1783" max="1783" width="13.7109375" style="42" customWidth="1"/>
    <col min="1784" max="1784" width="12.7109375" style="42" customWidth="1"/>
    <col min="1785" max="1785" width="13.7109375" style="42" customWidth="1"/>
    <col min="1786" max="1786" width="14.42578125" style="42" customWidth="1"/>
    <col min="1787" max="1787" width="13" style="42" customWidth="1"/>
    <col min="1788" max="1788" width="12" style="42" customWidth="1"/>
    <col min="1789" max="1789" width="14.140625" style="42" customWidth="1"/>
    <col min="1790" max="1790" width="13.85546875" style="42" customWidth="1"/>
    <col min="1791" max="1791" width="9.140625" style="42"/>
    <col min="1792" max="1792" width="10.28515625" style="42" bestFit="1" customWidth="1"/>
    <col min="1793" max="2034" width="9.140625" style="42"/>
    <col min="2035" max="2035" width="4.85546875" style="42" customWidth="1"/>
    <col min="2036" max="2036" width="31" style="42" customWidth="1"/>
    <col min="2037" max="2037" width="12.28515625" style="42" customWidth="1"/>
    <col min="2038" max="2038" width="11.5703125" style="42" customWidth="1"/>
    <col min="2039" max="2039" width="13.7109375" style="42" customWidth="1"/>
    <col min="2040" max="2040" width="12.7109375" style="42" customWidth="1"/>
    <col min="2041" max="2041" width="13.7109375" style="42" customWidth="1"/>
    <col min="2042" max="2042" width="14.42578125" style="42" customWidth="1"/>
    <col min="2043" max="2043" width="13" style="42" customWidth="1"/>
    <col min="2044" max="2044" width="12" style="42" customWidth="1"/>
    <col min="2045" max="2045" width="14.140625" style="42" customWidth="1"/>
    <col min="2046" max="2046" width="13.85546875" style="42" customWidth="1"/>
    <col min="2047" max="2047" width="9.140625" style="42"/>
    <col min="2048" max="2048" width="10.28515625" style="42" bestFit="1" customWidth="1"/>
    <col min="2049" max="2290" width="9.140625" style="42"/>
    <col min="2291" max="2291" width="4.85546875" style="42" customWidth="1"/>
    <col min="2292" max="2292" width="31" style="42" customWidth="1"/>
    <col min="2293" max="2293" width="12.28515625" style="42" customWidth="1"/>
    <col min="2294" max="2294" width="11.5703125" style="42" customWidth="1"/>
    <col min="2295" max="2295" width="13.7109375" style="42" customWidth="1"/>
    <col min="2296" max="2296" width="12.7109375" style="42" customWidth="1"/>
    <col min="2297" max="2297" width="13.7109375" style="42" customWidth="1"/>
    <col min="2298" max="2298" width="14.42578125" style="42" customWidth="1"/>
    <col min="2299" max="2299" width="13" style="42" customWidth="1"/>
    <col min="2300" max="2300" width="12" style="42" customWidth="1"/>
    <col min="2301" max="2301" width="14.140625" style="42" customWidth="1"/>
    <col min="2302" max="2302" width="13.85546875" style="42" customWidth="1"/>
    <col min="2303" max="2303" width="9.140625" style="42"/>
    <col min="2304" max="2304" width="10.28515625" style="42" bestFit="1" customWidth="1"/>
    <col min="2305" max="2546" width="9.140625" style="42"/>
    <col min="2547" max="2547" width="4.85546875" style="42" customWidth="1"/>
    <col min="2548" max="2548" width="31" style="42" customWidth="1"/>
    <col min="2549" max="2549" width="12.28515625" style="42" customWidth="1"/>
    <col min="2550" max="2550" width="11.5703125" style="42" customWidth="1"/>
    <col min="2551" max="2551" width="13.7109375" style="42" customWidth="1"/>
    <col min="2552" max="2552" width="12.7109375" style="42" customWidth="1"/>
    <col min="2553" max="2553" width="13.7109375" style="42" customWidth="1"/>
    <col min="2554" max="2554" width="14.42578125" style="42" customWidth="1"/>
    <col min="2555" max="2555" width="13" style="42" customWidth="1"/>
    <col min="2556" max="2556" width="12" style="42" customWidth="1"/>
    <col min="2557" max="2557" width="14.140625" style="42" customWidth="1"/>
    <col min="2558" max="2558" width="13.85546875" style="42" customWidth="1"/>
    <col min="2559" max="2559" width="9.140625" style="42"/>
    <col min="2560" max="2560" width="10.28515625" style="42" bestFit="1" customWidth="1"/>
    <col min="2561" max="2802" width="9.140625" style="42"/>
    <col min="2803" max="2803" width="4.85546875" style="42" customWidth="1"/>
    <col min="2804" max="2804" width="31" style="42" customWidth="1"/>
    <col min="2805" max="2805" width="12.28515625" style="42" customWidth="1"/>
    <col min="2806" max="2806" width="11.5703125" style="42" customWidth="1"/>
    <col min="2807" max="2807" width="13.7109375" style="42" customWidth="1"/>
    <col min="2808" max="2808" width="12.7109375" style="42" customWidth="1"/>
    <col min="2809" max="2809" width="13.7109375" style="42" customWidth="1"/>
    <col min="2810" max="2810" width="14.42578125" style="42" customWidth="1"/>
    <col min="2811" max="2811" width="13" style="42" customWidth="1"/>
    <col min="2812" max="2812" width="12" style="42" customWidth="1"/>
    <col min="2813" max="2813" width="14.140625" style="42" customWidth="1"/>
    <col min="2814" max="2814" width="13.85546875" style="42" customWidth="1"/>
    <col min="2815" max="2815" width="9.140625" style="42"/>
    <col min="2816" max="2816" width="10.28515625" style="42" bestFit="1" customWidth="1"/>
    <col min="2817" max="3058" width="9.140625" style="42"/>
    <col min="3059" max="3059" width="4.85546875" style="42" customWidth="1"/>
    <col min="3060" max="3060" width="31" style="42" customWidth="1"/>
    <col min="3061" max="3061" width="12.28515625" style="42" customWidth="1"/>
    <col min="3062" max="3062" width="11.5703125" style="42" customWidth="1"/>
    <col min="3063" max="3063" width="13.7109375" style="42" customWidth="1"/>
    <col min="3064" max="3064" width="12.7109375" style="42" customWidth="1"/>
    <col min="3065" max="3065" width="13.7109375" style="42" customWidth="1"/>
    <col min="3066" max="3066" width="14.42578125" style="42" customWidth="1"/>
    <col min="3067" max="3067" width="13" style="42" customWidth="1"/>
    <col min="3068" max="3068" width="12" style="42" customWidth="1"/>
    <col min="3069" max="3069" width="14.140625" style="42" customWidth="1"/>
    <col min="3070" max="3070" width="13.85546875" style="42" customWidth="1"/>
    <col min="3071" max="3071" width="9.140625" style="42"/>
    <col min="3072" max="3072" width="10.28515625" style="42" bestFit="1" customWidth="1"/>
    <col min="3073" max="3314" width="9.140625" style="42"/>
    <col min="3315" max="3315" width="4.85546875" style="42" customWidth="1"/>
    <col min="3316" max="3316" width="31" style="42" customWidth="1"/>
    <col min="3317" max="3317" width="12.28515625" style="42" customWidth="1"/>
    <col min="3318" max="3318" width="11.5703125" style="42" customWidth="1"/>
    <col min="3319" max="3319" width="13.7109375" style="42" customWidth="1"/>
    <col min="3320" max="3320" width="12.7109375" style="42" customWidth="1"/>
    <col min="3321" max="3321" width="13.7109375" style="42" customWidth="1"/>
    <col min="3322" max="3322" width="14.42578125" style="42" customWidth="1"/>
    <col min="3323" max="3323" width="13" style="42" customWidth="1"/>
    <col min="3324" max="3324" width="12" style="42" customWidth="1"/>
    <col min="3325" max="3325" width="14.140625" style="42" customWidth="1"/>
    <col min="3326" max="3326" width="13.85546875" style="42" customWidth="1"/>
    <col min="3327" max="3327" width="9.140625" style="42"/>
    <col min="3328" max="3328" width="10.28515625" style="42" bestFit="1" customWidth="1"/>
    <col min="3329" max="3570" width="9.140625" style="42"/>
    <col min="3571" max="3571" width="4.85546875" style="42" customWidth="1"/>
    <col min="3572" max="3572" width="31" style="42" customWidth="1"/>
    <col min="3573" max="3573" width="12.28515625" style="42" customWidth="1"/>
    <col min="3574" max="3574" width="11.5703125" style="42" customWidth="1"/>
    <col min="3575" max="3575" width="13.7109375" style="42" customWidth="1"/>
    <col min="3576" max="3576" width="12.7109375" style="42" customWidth="1"/>
    <col min="3577" max="3577" width="13.7109375" style="42" customWidth="1"/>
    <col min="3578" max="3578" width="14.42578125" style="42" customWidth="1"/>
    <col min="3579" max="3579" width="13" style="42" customWidth="1"/>
    <col min="3580" max="3580" width="12" style="42" customWidth="1"/>
    <col min="3581" max="3581" width="14.140625" style="42" customWidth="1"/>
    <col min="3582" max="3582" width="13.85546875" style="42" customWidth="1"/>
    <col min="3583" max="3583" width="9.140625" style="42"/>
    <col min="3584" max="3584" width="10.28515625" style="42" bestFit="1" customWidth="1"/>
    <col min="3585" max="3826" width="9.140625" style="42"/>
    <col min="3827" max="3827" width="4.85546875" style="42" customWidth="1"/>
    <col min="3828" max="3828" width="31" style="42" customWidth="1"/>
    <col min="3829" max="3829" width="12.28515625" style="42" customWidth="1"/>
    <col min="3830" max="3830" width="11.5703125" style="42" customWidth="1"/>
    <col min="3831" max="3831" width="13.7109375" style="42" customWidth="1"/>
    <col min="3832" max="3832" width="12.7109375" style="42" customWidth="1"/>
    <col min="3833" max="3833" width="13.7109375" style="42" customWidth="1"/>
    <col min="3834" max="3834" width="14.42578125" style="42" customWidth="1"/>
    <col min="3835" max="3835" width="13" style="42" customWidth="1"/>
    <col min="3836" max="3836" width="12" style="42" customWidth="1"/>
    <col min="3837" max="3837" width="14.140625" style="42" customWidth="1"/>
    <col min="3838" max="3838" width="13.85546875" style="42" customWidth="1"/>
    <col min="3839" max="3839" width="9.140625" style="42"/>
    <col min="3840" max="3840" width="10.28515625" style="42" bestFit="1" customWidth="1"/>
    <col min="3841" max="4082" width="9.140625" style="42"/>
    <col min="4083" max="4083" width="4.85546875" style="42" customWidth="1"/>
    <col min="4084" max="4084" width="31" style="42" customWidth="1"/>
    <col min="4085" max="4085" width="12.28515625" style="42" customWidth="1"/>
    <col min="4086" max="4086" width="11.5703125" style="42" customWidth="1"/>
    <col min="4087" max="4087" width="13.7109375" style="42" customWidth="1"/>
    <col min="4088" max="4088" width="12.7109375" style="42" customWidth="1"/>
    <col min="4089" max="4089" width="13.7109375" style="42" customWidth="1"/>
    <col min="4090" max="4090" width="14.42578125" style="42" customWidth="1"/>
    <col min="4091" max="4091" width="13" style="42" customWidth="1"/>
    <col min="4092" max="4092" width="12" style="42" customWidth="1"/>
    <col min="4093" max="4093" width="14.140625" style="42" customWidth="1"/>
    <col min="4094" max="4094" width="13.85546875" style="42" customWidth="1"/>
    <col min="4095" max="4095" width="9.140625" style="42"/>
    <col min="4096" max="4096" width="10.28515625" style="42" bestFit="1" customWidth="1"/>
    <col min="4097" max="4338" width="9.140625" style="42"/>
    <col min="4339" max="4339" width="4.85546875" style="42" customWidth="1"/>
    <col min="4340" max="4340" width="31" style="42" customWidth="1"/>
    <col min="4341" max="4341" width="12.28515625" style="42" customWidth="1"/>
    <col min="4342" max="4342" width="11.5703125" style="42" customWidth="1"/>
    <col min="4343" max="4343" width="13.7109375" style="42" customWidth="1"/>
    <col min="4344" max="4344" width="12.7109375" style="42" customWidth="1"/>
    <col min="4345" max="4345" width="13.7109375" style="42" customWidth="1"/>
    <col min="4346" max="4346" width="14.42578125" style="42" customWidth="1"/>
    <col min="4347" max="4347" width="13" style="42" customWidth="1"/>
    <col min="4348" max="4348" width="12" style="42" customWidth="1"/>
    <col min="4349" max="4349" width="14.140625" style="42" customWidth="1"/>
    <col min="4350" max="4350" width="13.85546875" style="42" customWidth="1"/>
    <col min="4351" max="4351" width="9.140625" style="42"/>
    <col min="4352" max="4352" width="10.28515625" style="42" bestFit="1" customWidth="1"/>
    <col min="4353" max="4594" width="9.140625" style="42"/>
    <col min="4595" max="4595" width="4.85546875" style="42" customWidth="1"/>
    <col min="4596" max="4596" width="31" style="42" customWidth="1"/>
    <col min="4597" max="4597" width="12.28515625" style="42" customWidth="1"/>
    <col min="4598" max="4598" width="11.5703125" style="42" customWidth="1"/>
    <col min="4599" max="4599" width="13.7109375" style="42" customWidth="1"/>
    <col min="4600" max="4600" width="12.7109375" style="42" customWidth="1"/>
    <col min="4601" max="4601" width="13.7109375" style="42" customWidth="1"/>
    <col min="4602" max="4602" width="14.42578125" style="42" customWidth="1"/>
    <col min="4603" max="4603" width="13" style="42" customWidth="1"/>
    <col min="4604" max="4604" width="12" style="42" customWidth="1"/>
    <col min="4605" max="4605" width="14.140625" style="42" customWidth="1"/>
    <col min="4606" max="4606" width="13.85546875" style="42" customWidth="1"/>
    <col min="4607" max="4607" width="9.140625" style="42"/>
    <col min="4608" max="4608" width="10.28515625" style="42" bestFit="1" customWidth="1"/>
    <col min="4609" max="4850" width="9.140625" style="42"/>
    <col min="4851" max="4851" width="4.85546875" style="42" customWidth="1"/>
    <col min="4852" max="4852" width="31" style="42" customWidth="1"/>
    <col min="4853" max="4853" width="12.28515625" style="42" customWidth="1"/>
    <col min="4854" max="4854" width="11.5703125" style="42" customWidth="1"/>
    <col min="4855" max="4855" width="13.7109375" style="42" customWidth="1"/>
    <col min="4856" max="4856" width="12.7109375" style="42" customWidth="1"/>
    <col min="4857" max="4857" width="13.7109375" style="42" customWidth="1"/>
    <col min="4858" max="4858" width="14.42578125" style="42" customWidth="1"/>
    <col min="4859" max="4859" width="13" style="42" customWidth="1"/>
    <col min="4860" max="4860" width="12" style="42" customWidth="1"/>
    <col min="4861" max="4861" width="14.140625" style="42" customWidth="1"/>
    <col min="4862" max="4862" width="13.85546875" style="42" customWidth="1"/>
    <col min="4863" max="4863" width="9.140625" style="42"/>
    <col min="4864" max="4864" width="10.28515625" style="42" bestFit="1" customWidth="1"/>
    <col min="4865" max="5106" width="9.140625" style="42"/>
    <col min="5107" max="5107" width="4.85546875" style="42" customWidth="1"/>
    <col min="5108" max="5108" width="31" style="42" customWidth="1"/>
    <col min="5109" max="5109" width="12.28515625" style="42" customWidth="1"/>
    <col min="5110" max="5110" width="11.5703125" style="42" customWidth="1"/>
    <col min="5111" max="5111" width="13.7109375" style="42" customWidth="1"/>
    <col min="5112" max="5112" width="12.7109375" style="42" customWidth="1"/>
    <col min="5113" max="5113" width="13.7109375" style="42" customWidth="1"/>
    <col min="5114" max="5114" width="14.42578125" style="42" customWidth="1"/>
    <col min="5115" max="5115" width="13" style="42" customWidth="1"/>
    <col min="5116" max="5116" width="12" style="42" customWidth="1"/>
    <col min="5117" max="5117" width="14.140625" style="42" customWidth="1"/>
    <col min="5118" max="5118" width="13.85546875" style="42" customWidth="1"/>
    <col min="5119" max="5119" width="9.140625" style="42"/>
    <col min="5120" max="5120" width="10.28515625" style="42" bestFit="1" customWidth="1"/>
    <col min="5121" max="5362" width="9.140625" style="42"/>
    <col min="5363" max="5363" width="4.85546875" style="42" customWidth="1"/>
    <col min="5364" max="5364" width="31" style="42" customWidth="1"/>
    <col min="5365" max="5365" width="12.28515625" style="42" customWidth="1"/>
    <col min="5366" max="5366" width="11.5703125" style="42" customWidth="1"/>
    <col min="5367" max="5367" width="13.7109375" style="42" customWidth="1"/>
    <col min="5368" max="5368" width="12.7109375" style="42" customWidth="1"/>
    <col min="5369" max="5369" width="13.7109375" style="42" customWidth="1"/>
    <col min="5370" max="5370" width="14.42578125" style="42" customWidth="1"/>
    <col min="5371" max="5371" width="13" style="42" customWidth="1"/>
    <col min="5372" max="5372" width="12" style="42" customWidth="1"/>
    <col min="5373" max="5373" width="14.140625" style="42" customWidth="1"/>
    <col min="5374" max="5374" width="13.85546875" style="42" customWidth="1"/>
    <col min="5375" max="5375" width="9.140625" style="42"/>
    <col min="5376" max="5376" width="10.28515625" style="42" bestFit="1" customWidth="1"/>
    <col min="5377" max="5618" width="9.140625" style="42"/>
    <col min="5619" max="5619" width="4.85546875" style="42" customWidth="1"/>
    <col min="5620" max="5620" width="31" style="42" customWidth="1"/>
    <col min="5621" max="5621" width="12.28515625" style="42" customWidth="1"/>
    <col min="5622" max="5622" width="11.5703125" style="42" customWidth="1"/>
    <col min="5623" max="5623" width="13.7109375" style="42" customWidth="1"/>
    <col min="5624" max="5624" width="12.7109375" style="42" customWidth="1"/>
    <col min="5625" max="5625" width="13.7109375" style="42" customWidth="1"/>
    <col min="5626" max="5626" width="14.42578125" style="42" customWidth="1"/>
    <col min="5627" max="5627" width="13" style="42" customWidth="1"/>
    <col min="5628" max="5628" width="12" style="42" customWidth="1"/>
    <col min="5629" max="5629" width="14.140625" style="42" customWidth="1"/>
    <col min="5630" max="5630" width="13.85546875" style="42" customWidth="1"/>
    <col min="5631" max="5631" width="9.140625" style="42"/>
    <col min="5632" max="5632" width="10.28515625" style="42" bestFit="1" customWidth="1"/>
    <col min="5633" max="5874" width="9.140625" style="42"/>
    <col min="5875" max="5875" width="4.85546875" style="42" customWidth="1"/>
    <col min="5876" max="5876" width="31" style="42" customWidth="1"/>
    <col min="5877" max="5877" width="12.28515625" style="42" customWidth="1"/>
    <col min="5878" max="5878" width="11.5703125" style="42" customWidth="1"/>
    <col min="5879" max="5879" width="13.7109375" style="42" customWidth="1"/>
    <col min="5880" max="5880" width="12.7109375" style="42" customWidth="1"/>
    <col min="5881" max="5881" width="13.7109375" style="42" customWidth="1"/>
    <col min="5882" max="5882" width="14.42578125" style="42" customWidth="1"/>
    <col min="5883" max="5883" width="13" style="42" customWidth="1"/>
    <col min="5884" max="5884" width="12" style="42" customWidth="1"/>
    <col min="5885" max="5885" width="14.140625" style="42" customWidth="1"/>
    <col min="5886" max="5886" width="13.85546875" style="42" customWidth="1"/>
    <col min="5887" max="5887" width="9.140625" style="42"/>
    <col min="5888" max="5888" width="10.28515625" style="42" bestFit="1" customWidth="1"/>
    <col min="5889" max="6130" width="9.140625" style="42"/>
    <col min="6131" max="6131" width="4.85546875" style="42" customWidth="1"/>
    <col min="6132" max="6132" width="31" style="42" customWidth="1"/>
    <col min="6133" max="6133" width="12.28515625" style="42" customWidth="1"/>
    <col min="6134" max="6134" width="11.5703125" style="42" customWidth="1"/>
    <col min="6135" max="6135" width="13.7109375" style="42" customWidth="1"/>
    <col min="6136" max="6136" width="12.7109375" style="42" customWidth="1"/>
    <col min="6137" max="6137" width="13.7109375" style="42" customWidth="1"/>
    <col min="6138" max="6138" width="14.42578125" style="42" customWidth="1"/>
    <col min="6139" max="6139" width="13" style="42" customWidth="1"/>
    <col min="6140" max="6140" width="12" style="42" customWidth="1"/>
    <col min="6141" max="6141" width="14.140625" style="42" customWidth="1"/>
    <col min="6142" max="6142" width="13.85546875" style="42" customWidth="1"/>
    <col min="6143" max="6143" width="9.140625" style="42"/>
    <col min="6144" max="6144" width="10.28515625" style="42" bestFit="1" customWidth="1"/>
    <col min="6145" max="6386" width="9.140625" style="42"/>
    <col min="6387" max="6387" width="4.85546875" style="42" customWidth="1"/>
    <col min="6388" max="6388" width="31" style="42" customWidth="1"/>
    <col min="6389" max="6389" width="12.28515625" style="42" customWidth="1"/>
    <col min="6390" max="6390" width="11.5703125" style="42" customWidth="1"/>
    <col min="6391" max="6391" width="13.7109375" style="42" customWidth="1"/>
    <col min="6392" max="6392" width="12.7109375" style="42" customWidth="1"/>
    <col min="6393" max="6393" width="13.7109375" style="42" customWidth="1"/>
    <col min="6394" max="6394" width="14.42578125" style="42" customWidth="1"/>
    <col min="6395" max="6395" width="13" style="42" customWidth="1"/>
    <col min="6396" max="6396" width="12" style="42" customWidth="1"/>
    <col min="6397" max="6397" width="14.140625" style="42" customWidth="1"/>
    <col min="6398" max="6398" width="13.85546875" style="42" customWidth="1"/>
    <col min="6399" max="6399" width="9.140625" style="42"/>
    <col min="6400" max="6400" width="10.28515625" style="42" bestFit="1" customWidth="1"/>
    <col min="6401" max="6642" width="9.140625" style="42"/>
    <col min="6643" max="6643" width="4.85546875" style="42" customWidth="1"/>
    <col min="6644" max="6644" width="31" style="42" customWidth="1"/>
    <col min="6645" max="6645" width="12.28515625" style="42" customWidth="1"/>
    <col min="6646" max="6646" width="11.5703125" style="42" customWidth="1"/>
    <col min="6647" max="6647" width="13.7109375" style="42" customWidth="1"/>
    <col min="6648" max="6648" width="12.7109375" style="42" customWidth="1"/>
    <col min="6649" max="6649" width="13.7109375" style="42" customWidth="1"/>
    <col min="6650" max="6650" width="14.42578125" style="42" customWidth="1"/>
    <col min="6651" max="6651" width="13" style="42" customWidth="1"/>
    <col min="6652" max="6652" width="12" style="42" customWidth="1"/>
    <col min="6653" max="6653" width="14.140625" style="42" customWidth="1"/>
    <col min="6654" max="6654" width="13.85546875" style="42" customWidth="1"/>
    <col min="6655" max="6655" width="9.140625" style="42"/>
    <col min="6656" max="6656" width="10.28515625" style="42" bestFit="1" customWidth="1"/>
    <col min="6657" max="6898" width="9.140625" style="42"/>
    <col min="6899" max="6899" width="4.85546875" style="42" customWidth="1"/>
    <col min="6900" max="6900" width="31" style="42" customWidth="1"/>
    <col min="6901" max="6901" width="12.28515625" style="42" customWidth="1"/>
    <col min="6902" max="6902" width="11.5703125" style="42" customWidth="1"/>
    <col min="6903" max="6903" width="13.7109375" style="42" customWidth="1"/>
    <col min="6904" max="6904" width="12.7109375" style="42" customWidth="1"/>
    <col min="6905" max="6905" width="13.7109375" style="42" customWidth="1"/>
    <col min="6906" max="6906" width="14.42578125" style="42" customWidth="1"/>
    <col min="6907" max="6907" width="13" style="42" customWidth="1"/>
    <col min="6908" max="6908" width="12" style="42" customWidth="1"/>
    <col min="6909" max="6909" width="14.140625" style="42" customWidth="1"/>
    <col min="6910" max="6910" width="13.85546875" style="42" customWidth="1"/>
    <col min="6911" max="6911" width="9.140625" style="42"/>
    <col min="6912" max="6912" width="10.28515625" style="42" bestFit="1" customWidth="1"/>
    <col min="6913" max="7154" width="9.140625" style="42"/>
    <col min="7155" max="7155" width="4.85546875" style="42" customWidth="1"/>
    <col min="7156" max="7156" width="31" style="42" customWidth="1"/>
    <col min="7157" max="7157" width="12.28515625" style="42" customWidth="1"/>
    <col min="7158" max="7158" width="11.5703125" style="42" customWidth="1"/>
    <col min="7159" max="7159" width="13.7109375" style="42" customWidth="1"/>
    <col min="7160" max="7160" width="12.7109375" style="42" customWidth="1"/>
    <col min="7161" max="7161" width="13.7109375" style="42" customWidth="1"/>
    <col min="7162" max="7162" width="14.42578125" style="42" customWidth="1"/>
    <col min="7163" max="7163" width="13" style="42" customWidth="1"/>
    <col min="7164" max="7164" width="12" style="42" customWidth="1"/>
    <col min="7165" max="7165" width="14.140625" style="42" customWidth="1"/>
    <col min="7166" max="7166" width="13.85546875" style="42" customWidth="1"/>
    <col min="7167" max="7167" width="9.140625" style="42"/>
    <col min="7168" max="7168" width="10.28515625" style="42" bestFit="1" customWidth="1"/>
    <col min="7169" max="7410" width="9.140625" style="42"/>
    <col min="7411" max="7411" width="4.85546875" style="42" customWidth="1"/>
    <col min="7412" max="7412" width="31" style="42" customWidth="1"/>
    <col min="7413" max="7413" width="12.28515625" style="42" customWidth="1"/>
    <col min="7414" max="7414" width="11.5703125" style="42" customWidth="1"/>
    <col min="7415" max="7415" width="13.7109375" style="42" customWidth="1"/>
    <col min="7416" max="7416" width="12.7109375" style="42" customWidth="1"/>
    <col min="7417" max="7417" width="13.7109375" style="42" customWidth="1"/>
    <col min="7418" max="7418" width="14.42578125" style="42" customWidth="1"/>
    <col min="7419" max="7419" width="13" style="42" customWidth="1"/>
    <col min="7420" max="7420" width="12" style="42" customWidth="1"/>
    <col min="7421" max="7421" width="14.140625" style="42" customWidth="1"/>
    <col min="7422" max="7422" width="13.85546875" style="42" customWidth="1"/>
    <col min="7423" max="7423" width="9.140625" style="42"/>
    <col min="7424" max="7424" width="10.28515625" style="42" bestFit="1" customWidth="1"/>
    <col min="7425" max="7666" width="9.140625" style="42"/>
    <col min="7667" max="7667" width="4.85546875" style="42" customWidth="1"/>
    <col min="7668" max="7668" width="31" style="42" customWidth="1"/>
    <col min="7669" max="7669" width="12.28515625" style="42" customWidth="1"/>
    <col min="7670" max="7670" width="11.5703125" style="42" customWidth="1"/>
    <col min="7671" max="7671" width="13.7109375" style="42" customWidth="1"/>
    <col min="7672" max="7672" width="12.7109375" style="42" customWidth="1"/>
    <col min="7673" max="7673" width="13.7109375" style="42" customWidth="1"/>
    <col min="7674" max="7674" width="14.42578125" style="42" customWidth="1"/>
    <col min="7675" max="7675" width="13" style="42" customWidth="1"/>
    <col min="7676" max="7676" width="12" style="42" customWidth="1"/>
    <col min="7677" max="7677" width="14.140625" style="42" customWidth="1"/>
    <col min="7678" max="7678" width="13.85546875" style="42" customWidth="1"/>
    <col min="7679" max="7679" width="9.140625" style="42"/>
    <col min="7680" max="7680" width="10.28515625" style="42" bestFit="1" customWidth="1"/>
    <col min="7681" max="7922" width="9.140625" style="42"/>
    <col min="7923" max="7923" width="4.85546875" style="42" customWidth="1"/>
    <col min="7924" max="7924" width="31" style="42" customWidth="1"/>
    <col min="7925" max="7925" width="12.28515625" style="42" customWidth="1"/>
    <col min="7926" max="7926" width="11.5703125" style="42" customWidth="1"/>
    <col min="7927" max="7927" width="13.7109375" style="42" customWidth="1"/>
    <col min="7928" max="7928" width="12.7109375" style="42" customWidth="1"/>
    <col min="7929" max="7929" width="13.7109375" style="42" customWidth="1"/>
    <col min="7930" max="7930" width="14.42578125" style="42" customWidth="1"/>
    <col min="7931" max="7931" width="13" style="42" customWidth="1"/>
    <col min="7932" max="7932" width="12" style="42" customWidth="1"/>
    <col min="7933" max="7933" width="14.140625" style="42" customWidth="1"/>
    <col min="7934" max="7934" width="13.85546875" style="42" customWidth="1"/>
    <col min="7935" max="7935" width="9.140625" style="42"/>
    <col min="7936" max="7936" width="10.28515625" style="42" bestFit="1" customWidth="1"/>
    <col min="7937" max="8178" width="9.140625" style="42"/>
    <col min="8179" max="8179" width="4.85546875" style="42" customWidth="1"/>
    <col min="8180" max="8180" width="31" style="42" customWidth="1"/>
    <col min="8181" max="8181" width="12.28515625" style="42" customWidth="1"/>
    <col min="8182" max="8182" width="11.5703125" style="42" customWidth="1"/>
    <col min="8183" max="8183" width="13.7109375" style="42" customWidth="1"/>
    <col min="8184" max="8184" width="12.7109375" style="42" customWidth="1"/>
    <col min="8185" max="8185" width="13.7109375" style="42" customWidth="1"/>
    <col min="8186" max="8186" width="14.42578125" style="42" customWidth="1"/>
    <col min="8187" max="8187" width="13" style="42" customWidth="1"/>
    <col min="8188" max="8188" width="12" style="42" customWidth="1"/>
    <col min="8189" max="8189" width="14.140625" style="42" customWidth="1"/>
    <col min="8190" max="8190" width="13.85546875" style="42" customWidth="1"/>
    <col min="8191" max="8191" width="9.140625" style="42"/>
    <col min="8192" max="8192" width="10.28515625" style="42" bestFit="1" customWidth="1"/>
    <col min="8193" max="8434" width="9.140625" style="42"/>
    <col min="8435" max="8435" width="4.85546875" style="42" customWidth="1"/>
    <col min="8436" max="8436" width="31" style="42" customWidth="1"/>
    <col min="8437" max="8437" width="12.28515625" style="42" customWidth="1"/>
    <col min="8438" max="8438" width="11.5703125" style="42" customWidth="1"/>
    <col min="8439" max="8439" width="13.7109375" style="42" customWidth="1"/>
    <col min="8440" max="8440" width="12.7109375" style="42" customWidth="1"/>
    <col min="8441" max="8441" width="13.7109375" style="42" customWidth="1"/>
    <col min="8442" max="8442" width="14.42578125" style="42" customWidth="1"/>
    <col min="8443" max="8443" width="13" style="42" customWidth="1"/>
    <col min="8444" max="8444" width="12" style="42" customWidth="1"/>
    <col min="8445" max="8445" width="14.140625" style="42" customWidth="1"/>
    <col min="8446" max="8446" width="13.85546875" style="42" customWidth="1"/>
    <col min="8447" max="8447" width="9.140625" style="42"/>
    <col min="8448" max="8448" width="10.28515625" style="42" bestFit="1" customWidth="1"/>
    <col min="8449" max="8690" width="9.140625" style="42"/>
    <col min="8691" max="8691" width="4.85546875" style="42" customWidth="1"/>
    <col min="8692" max="8692" width="31" style="42" customWidth="1"/>
    <col min="8693" max="8693" width="12.28515625" style="42" customWidth="1"/>
    <col min="8694" max="8694" width="11.5703125" style="42" customWidth="1"/>
    <col min="8695" max="8695" width="13.7109375" style="42" customWidth="1"/>
    <col min="8696" max="8696" width="12.7109375" style="42" customWidth="1"/>
    <col min="8697" max="8697" width="13.7109375" style="42" customWidth="1"/>
    <col min="8698" max="8698" width="14.42578125" style="42" customWidth="1"/>
    <col min="8699" max="8699" width="13" style="42" customWidth="1"/>
    <col min="8700" max="8700" width="12" style="42" customWidth="1"/>
    <col min="8701" max="8701" width="14.140625" style="42" customWidth="1"/>
    <col min="8702" max="8702" width="13.85546875" style="42" customWidth="1"/>
    <col min="8703" max="8703" width="9.140625" style="42"/>
    <col min="8704" max="8704" width="10.28515625" style="42" bestFit="1" customWidth="1"/>
    <col min="8705" max="8946" width="9.140625" style="42"/>
    <col min="8947" max="8947" width="4.85546875" style="42" customWidth="1"/>
    <col min="8948" max="8948" width="31" style="42" customWidth="1"/>
    <col min="8949" max="8949" width="12.28515625" style="42" customWidth="1"/>
    <col min="8950" max="8950" width="11.5703125" style="42" customWidth="1"/>
    <col min="8951" max="8951" width="13.7109375" style="42" customWidth="1"/>
    <col min="8952" max="8952" width="12.7109375" style="42" customWidth="1"/>
    <col min="8953" max="8953" width="13.7109375" style="42" customWidth="1"/>
    <col min="8954" max="8954" width="14.42578125" style="42" customWidth="1"/>
    <col min="8955" max="8955" width="13" style="42" customWidth="1"/>
    <col min="8956" max="8956" width="12" style="42" customWidth="1"/>
    <col min="8957" max="8957" width="14.140625" style="42" customWidth="1"/>
    <col min="8958" max="8958" width="13.85546875" style="42" customWidth="1"/>
    <col min="8959" max="8959" width="9.140625" style="42"/>
    <col min="8960" max="8960" width="10.28515625" style="42" bestFit="1" customWidth="1"/>
    <col min="8961" max="9202" width="9.140625" style="42"/>
    <col min="9203" max="9203" width="4.85546875" style="42" customWidth="1"/>
    <col min="9204" max="9204" width="31" style="42" customWidth="1"/>
    <col min="9205" max="9205" width="12.28515625" style="42" customWidth="1"/>
    <col min="9206" max="9206" width="11.5703125" style="42" customWidth="1"/>
    <col min="9207" max="9207" width="13.7109375" style="42" customWidth="1"/>
    <col min="9208" max="9208" width="12.7109375" style="42" customWidth="1"/>
    <col min="9209" max="9209" width="13.7109375" style="42" customWidth="1"/>
    <col min="9210" max="9210" width="14.42578125" style="42" customWidth="1"/>
    <col min="9211" max="9211" width="13" style="42" customWidth="1"/>
    <col min="9212" max="9212" width="12" style="42" customWidth="1"/>
    <col min="9213" max="9213" width="14.140625" style="42" customWidth="1"/>
    <col min="9214" max="9214" width="13.85546875" style="42" customWidth="1"/>
    <col min="9215" max="9215" width="9.140625" style="42"/>
    <col min="9216" max="9216" width="10.28515625" style="42" bestFit="1" customWidth="1"/>
    <col min="9217" max="9458" width="9.140625" style="42"/>
    <col min="9459" max="9459" width="4.85546875" style="42" customWidth="1"/>
    <col min="9460" max="9460" width="31" style="42" customWidth="1"/>
    <col min="9461" max="9461" width="12.28515625" style="42" customWidth="1"/>
    <col min="9462" max="9462" width="11.5703125" style="42" customWidth="1"/>
    <col min="9463" max="9463" width="13.7109375" style="42" customWidth="1"/>
    <col min="9464" max="9464" width="12.7109375" style="42" customWidth="1"/>
    <col min="9465" max="9465" width="13.7109375" style="42" customWidth="1"/>
    <col min="9466" max="9466" width="14.42578125" style="42" customWidth="1"/>
    <col min="9467" max="9467" width="13" style="42" customWidth="1"/>
    <col min="9468" max="9468" width="12" style="42" customWidth="1"/>
    <col min="9469" max="9469" width="14.140625" style="42" customWidth="1"/>
    <col min="9470" max="9470" width="13.85546875" style="42" customWidth="1"/>
    <col min="9471" max="9471" width="9.140625" style="42"/>
    <col min="9472" max="9472" width="10.28515625" style="42" bestFit="1" customWidth="1"/>
    <col min="9473" max="9714" width="9.140625" style="42"/>
    <col min="9715" max="9715" width="4.85546875" style="42" customWidth="1"/>
    <col min="9716" max="9716" width="31" style="42" customWidth="1"/>
    <col min="9717" max="9717" width="12.28515625" style="42" customWidth="1"/>
    <col min="9718" max="9718" width="11.5703125" style="42" customWidth="1"/>
    <col min="9719" max="9719" width="13.7109375" style="42" customWidth="1"/>
    <col min="9720" max="9720" width="12.7109375" style="42" customWidth="1"/>
    <col min="9721" max="9721" width="13.7109375" style="42" customWidth="1"/>
    <col min="9722" max="9722" width="14.42578125" style="42" customWidth="1"/>
    <col min="9723" max="9723" width="13" style="42" customWidth="1"/>
    <col min="9724" max="9724" width="12" style="42" customWidth="1"/>
    <col min="9725" max="9725" width="14.140625" style="42" customWidth="1"/>
    <col min="9726" max="9726" width="13.85546875" style="42" customWidth="1"/>
    <col min="9727" max="9727" width="9.140625" style="42"/>
    <col min="9728" max="9728" width="10.28515625" style="42" bestFit="1" customWidth="1"/>
    <col min="9729" max="9970" width="9.140625" style="42"/>
    <col min="9971" max="9971" width="4.85546875" style="42" customWidth="1"/>
    <col min="9972" max="9972" width="31" style="42" customWidth="1"/>
    <col min="9973" max="9973" width="12.28515625" style="42" customWidth="1"/>
    <col min="9974" max="9974" width="11.5703125" style="42" customWidth="1"/>
    <col min="9975" max="9975" width="13.7109375" style="42" customWidth="1"/>
    <col min="9976" max="9976" width="12.7109375" style="42" customWidth="1"/>
    <col min="9977" max="9977" width="13.7109375" style="42" customWidth="1"/>
    <col min="9978" max="9978" width="14.42578125" style="42" customWidth="1"/>
    <col min="9979" max="9979" width="13" style="42" customWidth="1"/>
    <col min="9980" max="9980" width="12" style="42" customWidth="1"/>
    <col min="9981" max="9981" width="14.140625" style="42" customWidth="1"/>
    <col min="9982" max="9982" width="13.85546875" style="42" customWidth="1"/>
    <col min="9983" max="9983" width="9.140625" style="42"/>
    <col min="9984" max="9984" width="10.28515625" style="42" bestFit="1" customWidth="1"/>
    <col min="9985" max="10226" width="9.140625" style="42"/>
    <col min="10227" max="10227" width="4.85546875" style="42" customWidth="1"/>
    <col min="10228" max="10228" width="31" style="42" customWidth="1"/>
    <col min="10229" max="10229" width="12.28515625" style="42" customWidth="1"/>
    <col min="10230" max="10230" width="11.5703125" style="42" customWidth="1"/>
    <col min="10231" max="10231" width="13.7109375" style="42" customWidth="1"/>
    <col min="10232" max="10232" width="12.7109375" style="42" customWidth="1"/>
    <col min="10233" max="10233" width="13.7109375" style="42" customWidth="1"/>
    <col min="10234" max="10234" width="14.42578125" style="42" customWidth="1"/>
    <col min="10235" max="10235" width="13" style="42" customWidth="1"/>
    <col min="10236" max="10236" width="12" style="42" customWidth="1"/>
    <col min="10237" max="10237" width="14.140625" style="42" customWidth="1"/>
    <col min="10238" max="10238" width="13.85546875" style="42" customWidth="1"/>
    <col min="10239" max="10239" width="9.140625" style="42"/>
    <col min="10240" max="10240" width="10.28515625" style="42" bestFit="1" customWidth="1"/>
    <col min="10241" max="10482" width="9.140625" style="42"/>
    <col min="10483" max="10483" width="4.85546875" style="42" customWidth="1"/>
    <col min="10484" max="10484" width="31" style="42" customWidth="1"/>
    <col min="10485" max="10485" width="12.28515625" style="42" customWidth="1"/>
    <col min="10486" max="10486" width="11.5703125" style="42" customWidth="1"/>
    <col min="10487" max="10487" width="13.7109375" style="42" customWidth="1"/>
    <col min="10488" max="10488" width="12.7109375" style="42" customWidth="1"/>
    <col min="10489" max="10489" width="13.7109375" style="42" customWidth="1"/>
    <col min="10490" max="10490" width="14.42578125" style="42" customWidth="1"/>
    <col min="10491" max="10491" width="13" style="42" customWidth="1"/>
    <col min="10492" max="10492" width="12" style="42" customWidth="1"/>
    <col min="10493" max="10493" width="14.140625" style="42" customWidth="1"/>
    <col min="10494" max="10494" width="13.85546875" style="42" customWidth="1"/>
    <col min="10495" max="10495" width="9.140625" style="42"/>
    <col min="10496" max="10496" width="10.28515625" style="42" bestFit="1" customWidth="1"/>
    <col min="10497" max="10738" width="9.140625" style="42"/>
    <col min="10739" max="10739" width="4.85546875" style="42" customWidth="1"/>
    <col min="10740" max="10740" width="31" style="42" customWidth="1"/>
    <col min="10741" max="10741" width="12.28515625" style="42" customWidth="1"/>
    <col min="10742" max="10742" width="11.5703125" style="42" customWidth="1"/>
    <col min="10743" max="10743" width="13.7109375" style="42" customWidth="1"/>
    <col min="10744" max="10744" width="12.7109375" style="42" customWidth="1"/>
    <col min="10745" max="10745" width="13.7109375" style="42" customWidth="1"/>
    <col min="10746" max="10746" width="14.42578125" style="42" customWidth="1"/>
    <col min="10747" max="10747" width="13" style="42" customWidth="1"/>
    <col min="10748" max="10748" width="12" style="42" customWidth="1"/>
    <col min="10749" max="10749" width="14.140625" style="42" customWidth="1"/>
    <col min="10750" max="10750" width="13.85546875" style="42" customWidth="1"/>
    <col min="10751" max="10751" width="9.140625" style="42"/>
    <col min="10752" max="10752" width="10.28515625" style="42" bestFit="1" customWidth="1"/>
    <col min="10753" max="10994" width="9.140625" style="42"/>
    <col min="10995" max="10995" width="4.85546875" style="42" customWidth="1"/>
    <col min="10996" max="10996" width="31" style="42" customWidth="1"/>
    <col min="10997" max="10997" width="12.28515625" style="42" customWidth="1"/>
    <col min="10998" max="10998" width="11.5703125" style="42" customWidth="1"/>
    <col min="10999" max="10999" width="13.7109375" style="42" customWidth="1"/>
    <col min="11000" max="11000" width="12.7109375" style="42" customWidth="1"/>
    <col min="11001" max="11001" width="13.7109375" style="42" customWidth="1"/>
    <col min="11002" max="11002" width="14.42578125" style="42" customWidth="1"/>
    <col min="11003" max="11003" width="13" style="42" customWidth="1"/>
    <col min="11004" max="11004" width="12" style="42" customWidth="1"/>
    <col min="11005" max="11005" width="14.140625" style="42" customWidth="1"/>
    <col min="11006" max="11006" width="13.85546875" style="42" customWidth="1"/>
    <col min="11007" max="11007" width="9.140625" style="42"/>
    <col min="11008" max="11008" width="10.28515625" style="42" bestFit="1" customWidth="1"/>
    <col min="11009" max="11250" width="9.140625" style="42"/>
    <col min="11251" max="11251" width="4.85546875" style="42" customWidth="1"/>
    <col min="11252" max="11252" width="31" style="42" customWidth="1"/>
    <col min="11253" max="11253" width="12.28515625" style="42" customWidth="1"/>
    <col min="11254" max="11254" width="11.5703125" style="42" customWidth="1"/>
    <col min="11255" max="11255" width="13.7109375" style="42" customWidth="1"/>
    <col min="11256" max="11256" width="12.7109375" style="42" customWidth="1"/>
    <col min="11257" max="11257" width="13.7109375" style="42" customWidth="1"/>
    <col min="11258" max="11258" width="14.42578125" style="42" customWidth="1"/>
    <col min="11259" max="11259" width="13" style="42" customWidth="1"/>
    <col min="11260" max="11260" width="12" style="42" customWidth="1"/>
    <col min="11261" max="11261" width="14.140625" style="42" customWidth="1"/>
    <col min="11262" max="11262" width="13.85546875" style="42" customWidth="1"/>
    <col min="11263" max="11263" width="9.140625" style="42"/>
    <col min="11264" max="11264" width="10.28515625" style="42" bestFit="1" customWidth="1"/>
    <col min="11265" max="11506" width="9.140625" style="42"/>
    <col min="11507" max="11507" width="4.85546875" style="42" customWidth="1"/>
    <col min="11508" max="11508" width="31" style="42" customWidth="1"/>
    <col min="11509" max="11509" width="12.28515625" style="42" customWidth="1"/>
    <col min="11510" max="11510" width="11.5703125" style="42" customWidth="1"/>
    <col min="11511" max="11511" width="13.7109375" style="42" customWidth="1"/>
    <col min="11512" max="11512" width="12.7109375" style="42" customWidth="1"/>
    <col min="11513" max="11513" width="13.7109375" style="42" customWidth="1"/>
    <col min="11514" max="11514" width="14.42578125" style="42" customWidth="1"/>
    <col min="11515" max="11515" width="13" style="42" customWidth="1"/>
    <col min="11516" max="11516" width="12" style="42" customWidth="1"/>
    <col min="11517" max="11517" width="14.140625" style="42" customWidth="1"/>
    <col min="11518" max="11518" width="13.85546875" style="42" customWidth="1"/>
    <col min="11519" max="11519" width="9.140625" style="42"/>
    <col min="11520" max="11520" width="10.28515625" style="42" bestFit="1" customWidth="1"/>
    <col min="11521" max="11762" width="9.140625" style="42"/>
    <col min="11763" max="11763" width="4.85546875" style="42" customWidth="1"/>
    <col min="11764" max="11764" width="31" style="42" customWidth="1"/>
    <col min="11765" max="11765" width="12.28515625" style="42" customWidth="1"/>
    <col min="11766" max="11766" width="11.5703125" style="42" customWidth="1"/>
    <col min="11767" max="11767" width="13.7109375" style="42" customWidth="1"/>
    <col min="11768" max="11768" width="12.7109375" style="42" customWidth="1"/>
    <col min="11769" max="11769" width="13.7109375" style="42" customWidth="1"/>
    <col min="11770" max="11770" width="14.42578125" style="42" customWidth="1"/>
    <col min="11771" max="11771" width="13" style="42" customWidth="1"/>
    <col min="11772" max="11772" width="12" style="42" customWidth="1"/>
    <col min="11773" max="11773" width="14.140625" style="42" customWidth="1"/>
    <col min="11774" max="11774" width="13.85546875" style="42" customWidth="1"/>
    <col min="11775" max="11775" width="9.140625" style="42"/>
    <col min="11776" max="11776" width="10.28515625" style="42" bestFit="1" customWidth="1"/>
    <col min="11777" max="12018" width="9.140625" style="42"/>
    <col min="12019" max="12019" width="4.85546875" style="42" customWidth="1"/>
    <col min="12020" max="12020" width="31" style="42" customWidth="1"/>
    <col min="12021" max="12021" width="12.28515625" style="42" customWidth="1"/>
    <col min="12022" max="12022" width="11.5703125" style="42" customWidth="1"/>
    <col min="12023" max="12023" width="13.7109375" style="42" customWidth="1"/>
    <col min="12024" max="12024" width="12.7109375" style="42" customWidth="1"/>
    <col min="12025" max="12025" width="13.7109375" style="42" customWidth="1"/>
    <col min="12026" max="12026" width="14.42578125" style="42" customWidth="1"/>
    <col min="12027" max="12027" width="13" style="42" customWidth="1"/>
    <col min="12028" max="12028" width="12" style="42" customWidth="1"/>
    <col min="12029" max="12029" width="14.140625" style="42" customWidth="1"/>
    <col min="12030" max="12030" width="13.85546875" style="42" customWidth="1"/>
    <col min="12031" max="12031" width="9.140625" style="42"/>
    <col min="12032" max="12032" width="10.28515625" style="42" bestFit="1" customWidth="1"/>
    <col min="12033" max="12274" width="9.140625" style="42"/>
    <col min="12275" max="12275" width="4.85546875" style="42" customWidth="1"/>
    <col min="12276" max="12276" width="31" style="42" customWidth="1"/>
    <col min="12277" max="12277" width="12.28515625" style="42" customWidth="1"/>
    <col min="12278" max="12278" width="11.5703125" style="42" customWidth="1"/>
    <col min="12279" max="12279" width="13.7109375" style="42" customWidth="1"/>
    <col min="12280" max="12280" width="12.7109375" style="42" customWidth="1"/>
    <col min="12281" max="12281" width="13.7109375" style="42" customWidth="1"/>
    <col min="12282" max="12282" width="14.42578125" style="42" customWidth="1"/>
    <col min="12283" max="12283" width="13" style="42" customWidth="1"/>
    <col min="12284" max="12284" width="12" style="42" customWidth="1"/>
    <col min="12285" max="12285" width="14.140625" style="42" customWidth="1"/>
    <col min="12286" max="12286" width="13.85546875" style="42" customWidth="1"/>
    <col min="12287" max="12287" width="9.140625" style="42"/>
    <col min="12288" max="12288" width="10.28515625" style="42" bestFit="1" customWidth="1"/>
    <col min="12289" max="12530" width="9.140625" style="42"/>
    <col min="12531" max="12531" width="4.85546875" style="42" customWidth="1"/>
    <col min="12532" max="12532" width="31" style="42" customWidth="1"/>
    <col min="12533" max="12533" width="12.28515625" style="42" customWidth="1"/>
    <col min="12534" max="12534" width="11.5703125" style="42" customWidth="1"/>
    <col min="12535" max="12535" width="13.7109375" style="42" customWidth="1"/>
    <col min="12536" max="12536" width="12.7109375" style="42" customWidth="1"/>
    <col min="12537" max="12537" width="13.7109375" style="42" customWidth="1"/>
    <col min="12538" max="12538" width="14.42578125" style="42" customWidth="1"/>
    <col min="12539" max="12539" width="13" style="42" customWidth="1"/>
    <col min="12540" max="12540" width="12" style="42" customWidth="1"/>
    <col min="12541" max="12541" width="14.140625" style="42" customWidth="1"/>
    <col min="12542" max="12542" width="13.85546875" style="42" customWidth="1"/>
    <col min="12543" max="12543" width="9.140625" style="42"/>
    <col min="12544" max="12544" width="10.28515625" style="42" bestFit="1" customWidth="1"/>
    <col min="12545" max="12786" width="9.140625" style="42"/>
    <col min="12787" max="12787" width="4.85546875" style="42" customWidth="1"/>
    <col min="12788" max="12788" width="31" style="42" customWidth="1"/>
    <col min="12789" max="12789" width="12.28515625" style="42" customWidth="1"/>
    <col min="12790" max="12790" width="11.5703125" style="42" customWidth="1"/>
    <col min="12791" max="12791" width="13.7109375" style="42" customWidth="1"/>
    <col min="12792" max="12792" width="12.7109375" style="42" customWidth="1"/>
    <col min="12793" max="12793" width="13.7109375" style="42" customWidth="1"/>
    <col min="12794" max="12794" width="14.42578125" style="42" customWidth="1"/>
    <col min="12795" max="12795" width="13" style="42" customWidth="1"/>
    <col min="12796" max="12796" width="12" style="42" customWidth="1"/>
    <col min="12797" max="12797" width="14.140625" style="42" customWidth="1"/>
    <col min="12798" max="12798" width="13.85546875" style="42" customWidth="1"/>
    <col min="12799" max="12799" width="9.140625" style="42"/>
    <col min="12800" max="12800" width="10.28515625" style="42" bestFit="1" customWidth="1"/>
    <col min="12801" max="13042" width="9.140625" style="42"/>
    <col min="13043" max="13043" width="4.85546875" style="42" customWidth="1"/>
    <col min="13044" max="13044" width="31" style="42" customWidth="1"/>
    <col min="13045" max="13045" width="12.28515625" style="42" customWidth="1"/>
    <col min="13046" max="13046" width="11.5703125" style="42" customWidth="1"/>
    <col min="13047" max="13047" width="13.7109375" style="42" customWidth="1"/>
    <col min="13048" max="13048" width="12.7109375" style="42" customWidth="1"/>
    <col min="13049" max="13049" width="13.7109375" style="42" customWidth="1"/>
    <col min="13050" max="13050" width="14.42578125" style="42" customWidth="1"/>
    <col min="13051" max="13051" width="13" style="42" customWidth="1"/>
    <col min="13052" max="13052" width="12" style="42" customWidth="1"/>
    <col min="13053" max="13053" width="14.140625" style="42" customWidth="1"/>
    <col min="13054" max="13054" width="13.85546875" style="42" customWidth="1"/>
    <col min="13055" max="13055" width="9.140625" style="42"/>
    <col min="13056" max="13056" width="10.28515625" style="42" bestFit="1" customWidth="1"/>
    <col min="13057" max="13298" width="9.140625" style="42"/>
    <col min="13299" max="13299" width="4.85546875" style="42" customWidth="1"/>
    <col min="13300" max="13300" width="31" style="42" customWidth="1"/>
    <col min="13301" max="13301" width="12.28515625" style="42" customWidth="1"/>
    <col min="13302" max="13302" width="11.5703125" style="42" customWidth="1"/>
    <col min="13303" max="13303" width="13.7109375" style="42" customWidth="1"/>
    <col min="13304" max="13304" width="12.7109375" style="42" customWidth="1"/>
    <col min="13305" max="13305" width="13.7109375" style="42" customWidth="1"/>
    <col min="13306" max="13306" width="14.42578125" style="42" customWidth="1"/>
    <col min="13307" max="13307" width="13" style="42" customWidth="1"/>
    <col min="13308" max="13308" width="12" style="42" customWidth="1"/>
    <col min="13309" max="13309" width="14.140625" style="42" customWidth="1"/>
    <col min="13310" max="13310" width="13.85546875" style="42" customWidth="1"/>
    <col min="13311" max="13311" width="9.140625" style="42"/>
    <col min="13312" max="13312" width="10.28515625" style="42" bestFit="1" customWidth="1"/>
    <col min="13313" max="13554" width="9.140625" style="42"/>
    <col min="13555" max="13555" width="4.85546875" style="42" customWidth="1"/>
    <col min="13556" max="13556" width="31" style="42" customWidth="1"/>
    <col min="13557" max="13557" width="12.28515625" style="42" customWidth="1"/>
    <col min="13558" max="13558" width="11.5703125" style="42" customWidth="1"/>
    <col min="13559" max="13559" width="13.7109375" style="42" customWidth="1"/>
    <col min="13560" max="13560" width="12.7109375" style="42" customWidth="1"/>
    <col min="13561" max="13561" width="13.7109375" style="42" customWidth="1"/>
    <col min="13562" max="13562" width="14.42578125" style="42" customWidth="1"/>
    <col min="13563" max="13563" width="13" style="42" customWidth="1"/>
    <col min="13564" max="13564" width="12" style="42" customWidth="1"/>
    <col min="13565" max="13565" width="14.140625" style="42" customWidth="1"/>
    <col min="13566" max="13566" width="13.85546875" style="42" customWidth="1"/>
    <col min="13567" max="13567" width="9.140625" style="42"/>
    <col min="13568" max="13568" width="10.28515625" style="42" bestFit="1" customWidth="1"/>
    <col min="13569" max="13810" width="9.140625" style="42"/>
    <col min="13811" max="13811" width="4.85546875" style="42" customWidth="1"/>
    <col min="13812" max="13812" width="31" style="42" customWidth="1"/>
    <col min="13813" max="13813" width="12.28515625" style="42" customWidth="1"/>
    <col min="13814" max="13814" width="11.5703125" style="42" customWidth="1"/>
    <col min="13815" max="13815" width="13.7109375" style="42" customWidth="1"/>
    <col min="13816" max="13816" width="12.7109375" style="42" customWidth="1"/>
    <col min="13817" max="13817" width="13.7109375" style="42" customWidth="1"/>
    <col min="13818" max="13818" width="14.42578125" style="42" customWidth="1"/>
    <col min="13819" max="13819" width="13" style="42" customWidth="1"/>
    <col min="13820" max="13820" width="12" style="42" customWidth="1"/>
    <col min="13821" max="13821" width="14.140625" style="42" customWidth="1"/>
    <col min="13822" max="13822" width="13.85546875" style="42" customWidth="1"/>
    <col min="13823" max="13823" width="9.140625" style="42"/>
    <col min="13824" max="13824" width="10.28515625" style="42" bestFit="1" customWidth="1"/>
    <col min="13825" max="14066" width="9.140625" style="42"/>
    <col min="14067" max="14067" width="4.85546875" style="42" customWidth="1"/>
    <col min="14068" max="14068" width="31" style="42" customWidth="1"/>
    <col min="14069" max="14069" width="12.28515625" style="42" customWidth="1"/>
    <col min="14070" max="14070" width="11.5703125" style="42" customWidth="1"/>
    <col min="14071" max="14071" width="13.7109375" style="42" customWidth="1"/>
    <col min="14072" max="14072" width="12.7109375" style="42" customWidth="1"/>
    <col min="14073" max="14073" width="13.7109375" style="42" customWidth="1"/>
    <col min="14074" max="14074" width="14.42578125" style="42" customWidth="1"/>
    <col min="14075" max="14075" width="13" style="42" customWidth="1"/>
    <col min="14076" max="14076" width="12" style="42" customWidth="1"/>
    <col min="14077" max="14077" width="14.140625" style="42" customWidth="1"/>
    <col min="14078" max="14078" width="13.85546875" style="42" customWidth="1"/>
    <col min="14079" max="14079" width="9.140625" style="42"/>
    <col min="14080" max="14080" width="10.28515625" style="42" bestFit="1" customWidth="1"/>
    <col min="14081" max="14322" width="9.140625" style="42"/>
    <col min="14323" max="14323" width="4.85546875" style="42" customWidth="1"/>
    <col min="14324" max="14324" width="31" style="42" customWidth="1"/>
    <col min="14325" max="14325" width="12.28515625" style="42" customWidth="1"/>
    <col min="14326" max="14326" width="11.5703125" style="42" customWidth="1"/>
    <col min="14327" max="14327" width="13.7109375" style="42" customWidth="1"/>
    <col min="14328" max="14328" width="12.7109375" style="42" customWidth="1"/>
    <col min="14329" max="14329" width="13.7109375" style="42" customWidth="1"/>
    <col min="14330" max="14330" width="14.42578125" style="42" customWidth="1"/>
    <col min="14331" max="14331" width="13" style="42" customWidth="1"/>
    <col min="14332" max="14332" width="12" style="42" customWidth="1"/>
    <col min="14333" max="14333" width="14.140625" style="42" customWidth="1"/>
    <col min="14334" max="14334" width="13.85546875" style="42" customWidth="1"/>
    <col min="14335" max="14335" width="9.140625" style="42"/>
    <col min="14336" max="14336" width="10.28515625" style="42" bestFit="1" customWidth="1"/>
    <col min="14337" max="14578" width="9.140625" style="42"/>
    <col min="14579" max="14579" width="4.85546875" style="42" customWidth="1"/>
    <col min="14580" max="14580" width="31" style="42" customWidth="1"/>
    <col min="14581" max="14581" width="12.28515625" style="42" customWidth="1"/>
    <col min="14582" max="14582" width="11.5703125" style="42" customWidth="1"/>
    <col min="14583" max="14583" width="13.7109375" style="42" customWidth="1"/>
    <col min="14584" max="14584" width="12.7109375" style="42" customWidth="1"/>
    <col min="14585" max="14585" width="13.7109375" style="42" customWidth="1"/>
    <col min="14586" max="14586" width="14.42578125" style="42" customWidth="1"/>
    <col min="14587" max="14587" width="13" style="42" customWidth="1"/>
    <col min="14588" max="14588" width="12" style="42" customWidth="1"/>
    <col min="14589" max="14589" width="14.140625" style="42" customWidth="1"/>
    <col min="14590" max="14590" width="13.85546875" style="42" customWidth="1"/>
    <col min="14591" max="14591" width="9.140625" style="42"/>
    <col min="14592" max="14592" width="10.28515625" style="42" bestFit="1" customWidth="1"/>
    <col min="14593" max="14834" width="9.140625" style="42"/>
    <col min="14835" max="14835" width="4.85546875" style="42" customWidth="1"/>
    <col min="14836" max="14836" width="31" style="42" customWidth="1"/>
    <col min="14837" max="14837" width="12.28515625" style="42" customWidth="1"/>
    <col min="14838" max="14838" width="11.5703125" style="42" customWidth="1"/>
    <col min="14839" max="14839" width="13.7109375" style="42" customWidth="1"/>
    <col min="14840" max="14840" width="12.7109375" style="42" customWidth="1"/>
    <col min="14841" max="14841" width="13.7109375" style="42" customWidth="1"/>
    <col min="14842" max="14842" width="14.42578125" style="42" customWidth="1"/>
    <col min="14843" max="14843" width="13" style="42" customWidth="1"/>
    <col min="14844" max="14844" width="12" style="42" customWidth="1"/>
    <col min="14845" max="14845" width="14.140625" style="42" customWidth="1"/>
    <col min="14846" max="14846" width="13.85546875" style="42" customWidth="1"/>
    <col min="14847" max="14847" width="9.140625" style="42"/>
    <col min="14848" max="14848" width="10.28515625" style="42" bestFit="1" customWidth="1"/>
    <col min="14849" max="15090" width="9.140625" style="42"/>
    <col min="15091" max="15091" width="4.85546875" style="42" customWidth="1"/>
    <col min="15092" max="15092" width="31" style="42" customWidth="1"/>
    <col min="15093" max="15093" width="12.28515625" style="42" customWidth="1"/>
    <col min="15094" max="15094" width="11.5703125" style="42" customWidth="1"/>
    <col min="15095" max="15095" width="13.7109375" style="42" customWidth="1"/>
    <col min="15096" max="15096" width="12.7109375" style="42" customWidth="1"/>
    <col min="15097" max="15097" width="13.7109375" style="42" customWidth="1"/>
    <col min="15098" max="15098" width="14.42578125" style="42" customWidth="1"/>
    <col min="15099" max="15099" width="13" style="42" customWidth="1"/>
    <col min="15100" max="15100" width="12" style="42" customWidth="1"/>
    <col min="15101" max="15101" width="14.140625" style="42" customWidth="1"/>
    <col min="15102" max="15102" width="13.85546875" style="42" customWidth="1"/>
    <col min="15103" max="15103" width="9.140625" style="42"/>
    <col min="15104" max="15104" width="10.28515625" style="42" bestFit="1" customWidth="1"/>
    <col min="15105" max="15346" width="9.140625" style="42"/>
    <col min="15347" max="15347" width="4.85546875" style="42" customWidth="1"/>
    <col min="15348" max="15348" width="31" style="42" customWidth="1"/>
    <col min="15349" max="15349" width="12.28515625" style="42" customWidth="1"/>
    <col min="15350" max="15350" width="11.5703125" style="42" customWidth="1"/>
    <col min="15351" max="15351" width="13.7109375" style="42" customWidth="1"/>
    <col min="15352" max="15352" width="12.7109375" style="42" customWidth="1"/>
    <col min="15353" max="15353" width="13.7109375" style="42" customWidth="1"/>
    <col min="15354" max="15354" width="14.42578125" style="42" customWidth="1"/>
    <col min="15355" max="15355" width="13" style="42" customWidth="1"/>
    <col min="15356" max="15356" width="12" style="42" customWidth="1"/>
    <col min="15357" max="15357" width="14.140625" style="42" customWidth="1"/>
    <col min="15358" max="15358" width="13.85546875" style="42" customWidth="1"/>
    <col min="15359" max="15359" width="9.140625" style="42"/>
    <col min="15360" max="15360" width="10.28515625" style="42" bestFit="1" customWidth="1"/>
    <col min="15361" max="15602" width="9.140625" style="42"/>
    <col min="15603" max="15603" width="4.85546875" style="42" customWidth="1"/>
    <col min="15604" max="15604" width="31" style="42" customWidth="1"/>
    <col min="15605" max="15605" width="12.28515625" style="42" customWidth="1"/>
    <col min="15606" max="15606" width="11.5703125" style="42" customWidth="1"/>
    <col min="15607" max="15607" width="13.7109375" style="42" customWidth="1"/>
    <col min="15608" max="15608" width="12.7109375" style="42" customWidth="1"/>
    <col min="15609" max="15609" width="13.7109375" style="42" customWidth="1"/>
    <col min="15610" max="15610" width="14.42578125" style="42" customWidth="1"/>
    <col min="15611" max="15611" width="13" style="42" customWidth="1"/>
    <col min="15612" max="15612" width="12" style="42" customWidth="1"/>
    <col min="15613" max="15613" width="14.140625" style="42" customWidth="1"/>
    <col min="15614" max="15614" width="13.85546875" style="42" customWidth="1"/>
    <col min="15615" max="15615" width="9.140625" style="42"/>
    <col min="15616" max="15616" width="10.28515625" style="42" bestFit="1" customWidth="1"/>
    <col min="15617" max="15858" width="9.140625" style="42"/>
    <col min="15859" max="15859" width="4.85546875" style="42" customWidth="1"/>
    <col min="15860" max="15860" width="31" style="42" customWidth="1"/>
    <col min="15861" max="15861" width="12.28515625" style="42" customWidth="1"/>
    <col min="15862" max="15862" width="11.5703125" style="42" customWidth="1"/>
    <col min="15863" max="15863" width="13.7109375" style="42" customWidth="1"/>
    <col min="15864" max="15864" width="12.7109375" style="42" customWidth="1"/>
    <col min="15865" max="15865" width="13.7109375" style="42" customWidth="1"/>
    <col min="15866" max="15866" width="14.42578125" style="42" customWidth="1"/>
    <col min="15867" max="15867" width="13" style="42" customWidth="1"/>
    <col min="15868" max="15868" width="12" style="42" customWidth="1"/>
    <col min="15869" max="15869" width="14.140625" style="42" customWidth="1"/>
    <col min="15870" max="15870" width="13.85546875" style="42" customWidth="1"/>
    <col min="15871" max="15871" width="9.140625" style="42"/>
    <col min="15872" max="15872" width="10.28515625" style="42" bestFit="1" customWidth="1"/>
    <col min="15873" max="16114" width="9.140625" style="42"/>
    <col min="16115" max="16115" width="4.85546875" style="42" customWidth="1"/>
    <col min="16116" max="16116" width="31" style="42" customWidth="1"/>
    <col min="16117" max="16117" width="12.28515625" style="42" customWidth="1"/>
    <col min="16118" max="16118" width="11.5703125" style="42" customWidth="1"/>
    <col min="16119" max="16119" width="13.7109375" style="42" customWidth="1"/>
    <col min="16120" max="16120" width="12.7109375" style="42" customWidth="1"/>
    <col min="16121" max="16121" width="13.7109375" style="42" customWidth="1"/>
    <col min="16122" max="16122" width="14.42578125" style="42" customWidth="1"/>
    <col min="16123" max="16123" width="13" style="42" customWidth="1"/>
    <col min="16124" max="16124" width="12" style="42" customWidth="1"/>
    <col min="16125" max="16125" width="14.140625" style="42" customWidth="1"/>
    <col min="16126" max="16126" width="13.85546875" style="42" customWidth="1"/>
    <col min="16127" max="16127" width="9.140625" style="42"/>
    <col min="16128" max="16128" width="10.28515625" style="42" bestFit="1" customWidth="1"/>
    <col min="16129" max="16384" width="9.140625" style="42"/>
  </cols>
  <sheetData>
    <row r="1" spans="1:24" ht="83.25" customHeight="1" x14ac:dyDescent="0.25">
      <c r="A1" s="1090"/>
      <c r="B1" s="1090"/>
      <c r="C1" s="1090"/>
      <c r="D1" s="1090"/>
      <c r="E1" s="1090"/>
      <c r="F1" s="1090"/>
      <c r="G1" s="1090"/>
      <c r="H1" s="1300" t="s">
        <v>1140</v>
      </c>
      <c r="I1" s="1300"/>
      <c r="J1" s="1300"/>
    </row>
    <row r="2" spans="1:24" ht="30" customHeight="1" x14ac:dyDescent="0.2">
      <c r="A2" s="1306" t="s">
        <v>1054</v>
      </c>
      <c r="B2" s="1306"/>
      <c r="C2" s="1306"/>
      <c r="D2" s="1306"/>
      <c r="E2" s="1306"/>
      <c r="F2" s="1306"/>
      <c r="G2" s="1306"/>
      <c r="H2" s="1306"/>
      <c r="I2" s="1306"/>
      <c r="J2" s="1306"/>
    </row>
    <row r="3" spans="1:24" ht="20.45" customHeight="1" x14ac:dyDescent="0.25">
      <c r="A3" s="1090"/>
      <c r="B3" s="1091"/>
      <c r="C3" s="1303"/>
      <c r="D3" s="1303"/>
      <c r="E3" s="1303"/>
      <c r="F3" s="1303"/>
      <c r="G3" s="1303"/>
      <c r="H3" s="1303"/>
      <c r="I3" s="1092"/>
      <c r="J3" s="1092"/>
    </row>
    <row r="4" spans="1:24" ht="15" x14ac:dyDescent="0.25">
      <c r="A4" s="1090"/>
      <c r="B4" s="1304" t="s">
        <v>21</v>
      </c>
      <c r="C4" s="1304"/>
      <c r="D4" s="1304"/>
      <c r="E4" s="1304"/>
      <c r="F4" s="1304"/>
      <c r="G4" s="1304"/>
      <c r="H4" s="1304"/>
      <c r="I4" s="1304"/>
      <c r="J4" s="1304"/>
    </row>
    <row r="5" spans="1:24" ht="15" x14ac:dyDescent="0.25">
      <c r="A5" s="1090"/>
      <c r="B5" s="1093"/>
      <c r="C5" s="1093"/>
      <c r="D5" s="1093"/>
      <c r="E5" s="1093"/>
      <c r="F5" s="1093"/>
      <c r="G5" s="1093"/>
      <c r="H5" s="1093"/>
      <c r="I5" s="1093"/>
      <c r="J5" s="1093"/>
    </row>
    <row r="6" spans="1:24" ht="15" x14ac:dyDescent="0.25">
      <c r="A6" s="1090"/>
      <c r="B6" s="1090"/>
      <c r="C6" s="1090"/>
      <c r="D6" s="1090"/>
      <c r="E6" s="1090"/>
      <c r="F6" s="1305"/>
      <c r="G6" s="1305"/>
      <c r="H6" s="1305"/>
      <c r="I6" s="1092"/>
      <c r="J6" s="1094" t="s">
        <v>124</v>
      </c>
    </row>
    <row r="7" spans="1:24" ht="89.25" customHeight="1" x14ac:dyDescent="0.2">
      <c r="A7" s="1095" t="s">
        <v>22</v>
      </c>
      <c r="B7" s="1096" t="s">
        <v>242</v>
      </c>
      <c r="C7" s="1096" t="s">
        <v>243</v>
      </c>
      <c r="D7" s="1096" t="s">
        <v>244</v>
      </c>
      <c r="E7" s="1096" t="s">
        <v>245</v>
      </c>
      <c r="F7" s="1096" t="s">
        <v>1165</v>
      </c>
      <c r="G7" s="1096" t="s">
        <v>1166</v>
      </c>
      <c r="H7" s="1096" t="s">
        <v>1167</v>
      </c>
      <c r="I7" s="1096" t="s">
        <v>246</v>
      </c>
      <c r="J7" s="1096" t="s">
        <v>349</v>
      </c>
      <c r="L7" s="48"/>
      <c r="T7" s="323"/>
      <c r="V7" s="323"/>
    </row>
    <row r="8" spans="1:24" ht="15" x14ac:dyDescent="0.2">
      <c r="A8" s="1097">
        <v>1</v>
      </c>
      <c r="B8" s="1097">
        <v>2</v>
      </c>
      <c r="C8" s="1097">
        <v>3</v>
      </c>
      <c r="D8" s="1096">
        <v>4</v>
      </c>
      <c r="E8" s="1097">
        <v>5</v>
      </c>
      <c r="F8" s="1097">
        <v>6</v>
      </c>
      <c r="G8" s="1097">
        <v>7</v>
      </c>
      <c r="H8" s="1097">
        <v>8</v>
      </c>
      <c r="I8" s="1097">
        <v>9</v>
      </c>
      <c r="J8" s="1097">
        <v>10</v>
      </c>
      <c r="L8" s="48"/>
    </row>
    <row r="9" spans="1:24" s="64" customFormat="1" ht="14.25" x14ac:dyDescent="0.25">
      <c r="A9" s="1098">
        <v>1</v>
      </c>
      <c r="B9" s="1099" t="s">
        <v>1141</v>
      </c>
      <c r="C9" s="9"/>
      <c r="D9" s="10"/>
      <c r="E9" s="689"/>
      <c r="F9" s="325"/>
      <c r="G9" s="690"/>
      <c r="H9" s="544"/>
      <c r="I9" s="9"/>
      <c r="J9" s="10"/>
      <c r="L9" s="179"/>
      <c r="M9" s="543"/>
      <c r="N9" s="178"/>
      <c r="O9" s="178"/>
      <c r="P9" s="178"/>
      <c r="R9" s="189"/>
      <c r="X9" s="322"/>
    </row>
    <row r="10" spans="1:24" s="52" customFormat="1" ht="15" x14ac:dyDescent="0.25">
      <c r="A10" s="1100" t="s">
        <v>35</v>
      </c>
      <c r="B10" s="1101" t="s">
        <v>11</v>
      </c>
      <c r="C10" s="53"/>
      <c r="D10" s="65"/>
      <c r="E10" s="53"/>
      <c r="F10" s="326"/>
      <c r="G10" s="187"/>
      <c r="H10" s="545"/>
      <c r="I10" s="53"/>
      <c r="J10" s="65"/>
      <c r="L10" s="178"/>
      <c r="M10" s="543"/>
      <c r="N10" s="178"/>
      <c r="O10" s="178"/>
      <c r="P10" s="178"/>
      <c r="R10" s="189"/>
      <c r="X10" s="322"/>
    </row>
    <row r="11" spans="1:24" s="52" customFormat="1" ht="15" customHeight="1" x14ac:dyDescent="0.25">
      <c r="A11" s="1100" t="s">
        <v>4</v>
      </c>
      <c r="B11" s="1101" t="s">
        <v>49</v>
      </c>
      <c r="C11" s="53"/>
      <c r="D11" s="65"/>
      <c r="E11" s="53"/>
      <c r="F11" s="326"/>
      <c r="G11" s="53"/>
      <c r="H11" s="545"/>
      <c r="I11" s="53"/>
      <c r="J11" s="65"/>
      <c r="L11" s="178"/>
      <c r="M11" s="178"/>
      <c r="N11" s="179"/>
      <c r="O11" s="179"/>
      <c r="P11" s="179"/>
      <c r="R11" s="189"/>
      <c r="X11" s="322"/>
    </row>
    <row r="12" spans="1:24" s="52" customFormat="1" ht="15" x14ac:dyDescent="0.25">
      <c r="A12" s="1100" t="s">
        <v>76</v>
      </c>
      <c r="B12" s="1101" t="s">
        <v>51</v>
      </c>
      <c r="C12" s="53"/>
      <c r="D12" s="65"/>
      <c r="E12" s="53"/>
      <c r="F12" s="326"/>
      <c r="G12" s="53"/>
      <c r="H12" s="545"/>
      <c r="I12" s="53"/>
      <c r="J12" s="65"/>
      <c r="L12" s="178"/>
      <c r="M12" s="178"/>
      <c r="R12" s="189"/>
      <c r="X12" s="322"/>
    </row>
    <row r="13" spans="1:24" s="52" customFormat="1" ht="15" x14ac:dyDescent="0.25">
      <c r="A13" s="1100" t="s">
        <v>78</v>
      </c>
      <c r="B13" s="1101" t="s">
        <v>47</v>
      </c>
      <c r="C13" s="53"/>
      <c r="D13" s="65"/>
      <c r="E13" s="53"/>
      <c r="F13" s="326"/>
      <c r="G13" s="53"/>
      <c r="H13" s="545"/>
      <c r="I13" s="53"/>
      <c r="J13" s="65"/>
      <c r="L13" s="178"/>
      <c r="M13" s="178"/>
      <c r="R13" s="189"/>
      <c r="X13" s="322"/>
    </row>
    <row r="14" spans="1:24" s="52" customFormat="1" ht="30" x14ac:dyDescent="0.25">
      <c r="A14" s="1100" t="s">
        <v>332</v>
      </c>
      <c r="B14" s="1101" t="s">
        <v>247</v>
      </c>
      <c r="C14" s="53"/>
      <c r="D14" s="65"/>
      <c r="E14" s="53"/>
      <c r="F14" s="326"/>
      <c r="G14" s="53"/>
      <c r="H14" s="545"/>
      <c r="I14" s="53"/>
      <c r="J14" s="65"/>
      <c r="L14" s="178"/>
      <c r="M14" s="178"/>
      <c r="R14" s="189"/>
      <c r="X14" s="322"/>
    </row>
    <row r="15" spans="1:24" s="52" customFormat="1" ht="15" x14ac:dyDescent="0.25">
      <c r="A15" s="1100" t="s">
        <v>333</v>
      </c>
      <c r="B15" s="1101" t="s">
        <v>248</v>
      </c>
      <c r="C15" s="65"/>
      <c r="D15" s="65"/>
      <c r="E15" s="65"/>
      <c r="F15" s="65"/>
      <c r="G15" s="65"/>
      <c r="H15" s="65"/>
      <c r="I15" s="686"/>
      <c r="J15" s="65"/>
      <c r="R15" s="189"/>
      <c r="X15" s="322"/>
    </row>
    <row r="16" spans="1:24" s="52" customFormat="1" ht="30" x14ac:dyDescent="0.25">
      <c r="A16" s="1100" t="s">
        <v>334</v>
      </c>
      <c r="B16" s="1101" t="s">
        <v>249</v>
      </c>
      <c r="C16" s="65"/>
      <c r="D16" s="65"/>
      <c r="E16" s="65"/>
      <c r="F16" s="65"/>
      <c r="G16" s="65"/>
      <c r="H16" s="65"/>
      <c r="I16" s="686"/>
      <c r="J16" s="65"/>
      <c r="R16" s="189"/>
      <c r="X16" s="322"/>
    </row>
    <row r="17" spans="1:24" s="52" customFormat="1" ht="30" x14ac:dyDescent="0.25">
      <c r="A17" s="1100" t="s">
        <v>335</v>
      </c>
      <c r="B17" s="1101" t="s">
        <v>250</v>
      </c>
      <c r="C17" s="65"/>
      <c r="D17" s="65"/>
      <c r="E17" s="65"/>
      <c r="F17" s="65"/>
      <c r="G17" s="65"/>
      <c r="H17" s="65"/>
      <c r="I17" s="686"/>
      <c r="J17" s="65"/>
      <c r="R17" s="189"/>
      <c r="X17" s="322"/>
    </row>
    <row r="18" spans="1:24" s="52" customFormat="1" ht="30" x14ac:dyDescent="0.25">
      <c r="A18" s="1100" t="s">
        <v>336</v>
      </c>
      <c r="B18" s="1101" t="s">
        <v>251</v>
      </c>
      <c r="C18" s="65"/>
      <c r="D18" s="65"/>
      <c r="E18" s="65"/>
      <c r="F18" s="65"/>
      <c r="G18" s="65"/>
      <c r="H18" s="65"/>
      <c r="I18" s="686"/>
      <c r="J18" s="65"/>
      <c r="R18" s="189"/>
      <c r="X18" s="322"/>
    </row>
    <row r="19" spans="1:24" s="64" customFormat="1" ht="28.5" hidden="1" outlineLevel="1" x14ac:dyDescent="0.25">
      <c r="A19" s="1102" t="s">
        <v>162</v>
      </c>
      <c r="B19" s="1099" t="s">
        <v>402</v>
      </c>
      <c r="C19" s="10"/>
      <c r="D19" s="10"/>
      <c r="E19" s="10"/>
      <c r="F19" s="10"/>
      <c r="G19" s="122"/>
      <c r="H19" s="10"/>
      <c r="I19" s="10"/>
      <c r="J19" s="10"/>
    </row>
    <row r="20" spans="1:24" s="52" customFormat="1" ht="15" hidden="1" outlineLevel="1" x14ac:dyDescent="0.25">
      <c r="A20" s="1100" t="s">
        <v>36</v>
      </c>
      <c r="B20" s="1101" t="s">
        <v>11</v>
      </c>
      <c r="C20" s="65"/>
      <c r="D20" s="65"/>
      <c r="E20" s="65"/>
      <c r="F20" s="65"/>
      <c r="G20" s="120"/>
      <c r="H20" s="65"/>
      <c r="I20" s="65"/>
      <c r="J20" s="65"/>
    </row>
    <row r="21" spans="1:24" s="52" customFormat="1" ht="15" hidden="1" outlineLevel="1" x14ac:dyDescent="0.25">
      <c r="A21" s="1100" t="s">
        <v>37</v>
      </c>
      <c r="B21" s="1101" t="s">
        <v>49</v>
      </c>
      <c r="C21" s="65"/>
      <c r="D21" s="65"/>
      <c r="E21" s="65"/>
      <c r="F21" s="65"/>
      <c r="G21" s="120"/>
      <c r="H21" s="65"/>
      <c r="I21" s="65"/>
      <c r="J21" s="65"/>
    </row>
    <row r="22" spans="1:24" s="52" customFormat="1" ht="15" hidden="1" outlineLevel="1" x14ac:dyDescent="0.25">
      <c r="A22" s="1100" t="s">
        <v>86</v>
      </c>
      <c r="B22" s="1101" t="s">
        <v>51</v>
      </c>
      <c r="C22" s="65"/>
      <c r="D22" s="65"/>
      <c r="E22" s="65"/>
      <c r="F22" s="65"/>
      <c r="G22" s="120"/>
      <c r="H22" s="65"/>
      <c r="I22" s="65"/>
      <c r="J22" s="65"/>
    </row>
    <row r="23" spans="1:24" s="52" customFormat="1" ht="15" hidden="1" outlineLevel="1" x14ac:dyDescent="0.25">
      <c r="A23" s="1100" t="s">
        <v>218</v>
      </c>
      <c r="B23" s="1101" t="s">
        <v>47</v>
      </c>
      <c r="C23" s="65"/>
      <c r="D23" s="65"/>
      <c r="E23" s="65"/>
      <c r="F23" s="65"/>
      <c r="G23" s="120"/>
      <c r="H23" s="65"/>
      <c r="I23" s="65"/>
      <c r="J23" s="65"/>
      <c r="R23" s="1301"/>
      <c r="S23" s="1301"/>
      <c r="T23" s="1301"/>
    </row>
    <row r="24" spans="1:24" s="52" customFormat="1" ht="30" hidden="1" outlineLevel="1" x14ac:dyDescent="0.25">
      <c r="A24" s="1100" t="s">
        <v>340</v>
      </c>
      <c r="B24" s="1101" t="s">
        <v>247</v>
      </c>
      <c r="C24" s="65"/>
      <c r="D24" s="65"/>
      <c r="E24" s="65"/>
      <c r="F24" s="65"/>
      <c r="G24" s="120"/>
      <c r="H24" s="65"/>
      <c r="I24" s="65"/>
      <c r="J24" s="65"/>
      <c r="R24" s="327"/>
      <c r="S24" s="401"/>
      <c r="T24" s="327"/>
    </row>
    <row r="25" spans="1:24" s="52" customFormat="1" ht="15" hidden="1" outlineLevel="1" x14ac:dyDescent="0.25">
      <c r="A25" s="1100" t="s">
        <v>341</v>
      </c>
      <c r="B25" s="1101" t="s">
        <v>248</v>
      </c>
      <c r="C25" s="65"/>
      <c r="D25" s="65"/>
      <c r="E25" s="65"/>
      <c r="F25" s="65"/>
      <c r="G25" s="65"/>
      <c r="H25" s="65"/>
      <c r="I25" s="123"/>
      <c r="J25" s="65"/>
      <c r="T25" s="327"/>
    </row>
    <row r="26" spans="1:24" s="52" customFormat="1" ht="30" hidden="1" outlineLevel="1" x14ac:dyDescent="0.25">
      <c r="A26" s="1100" t="s">
        <v>345</v>
      </c>
      <c r="B26" s="1101" t="s">
        <v>249</v>
      </c>
      <c r="C26" s="65"/>
      <c r="D26" s="65"/>
      <c r="E26" s="65"/>
      <c r="F26" s="65"/>
      <c r="G26" s="65"/>
      <c r="H26" s="65"/>
      <c r="I26" s="123"/>
      <c r="J26" s="65"/>
      <c r="R26" s="327"/>
      <c r="T26" s="327"/>
    </row>
    <row r="27" spans="1:24" s="52" customFormat="1" ht="30" hidden="1" outlineLevel="1" x14ac:dyDescent="0.25">
      <c r="A27" s="1100" t="s">
        <v>350</v>
      </c>
      <c r="B27" s="1101" t="s">
        <v>250</v>
      </c>
      <c r="C27" s="65"/>
      <c r="D27" s="65"/>
      <c r="E27" s="65"/>
      <c r="F27" s="65"/>
      <c r="G27" s="65"/>
      <c r="H27" s="65"/>
      <c r="I27" s="123"/>
      <c r="J27" s="65"/>
    </row>
    <row r="28" spans="1:24" s="52" customFormat="1" ht="30" hidden="1" outlineLevel="1" x14ac:dyDescent="0.25">
      <c r="A28" s="1100" t="s">
        <v>342</v>
      </c>
      <c r="B28" s="1101" t="s">
        <v>251</v>
      </c>
      <c r="C28" s="65"/>
      <c r="D28" s="65"/>
      <c r="E28" s="65"/>
      <c r="F28" s="65"/>
      <c r="G28" s="65"/>
      <c r="H28" s="65"/>
      <c r="I28" s="123"/>
      <c r="J28" s="65"/>
    </row>
    <row r="29" spans="1:24" s="64" customFormat="1" ht="28.5" hidden="1" outlineLevel="1" x14ac:dyDescent="0.25">
      <c r="A29" s="1102" t="s">
        <v>87</v>
      </c>
      <c r="B29" s="1099" t="s">
        <v>403</v>
      </c>
      <c r="C29" s="10"/>
      <c r="D29" s="10"/>
      <c r="E29" s="10"/>
      <c r="F29" s="10"/>
      <c r="G29" s="122"/>
      <c r="H29" s="10"/>
      <c r="I29" s="10"/>
      <c r="J29" s="10"/>
    </row>
    <row r="30" spans="1:24" s="52" customFormat="1" ht="15" hidden="1" outlineLevel="1" x14ac:dyDescent="0.25">
      <c r="A30" s="1100" t="s">
        <v>110</v>
      </c>
      <c r="B30" s="1101" t="s">
        <v>11</v>
      </c>
      <c r="C30" s="65"/>
      <c r="D30" s="65"/>
      <c r="E30" s="65"/>
      <c r="F30" s="65"/>
      <c r="G30" s="120"/>
      <c r="H30" s="65"/>
      <c r="I30" s="65"/>
      <c r="J30" s="65"/>
    </row>
    <row r="31" spans="1:24" s="52" customFormat="1" ht="15" hidden="1" outlineLevel="1" x14ac:dyDescent="0.25">
      <c r="A31" s="1100" t="s">
        <v>111</v>
      </c>
      <c r="B31" s="1101" t="s">
        <v>49</v>
      </c>
      <c r="C31" s="65"/>
      <c r="D31" s="65"/>
      <c r="E31" s="65"/>
      <c r="F31" s="65"/>
      <c r="G31" s="120"/>
      <c r="H31" s="65"/>
      <c r="I31" s="65"/>
      <c r="J31" s="65"/>
    </row>
    <row r="32" spans="1:24" s="52" customFormat="1" ht="15" hidden="1" outlineLevel="1" x14ac:dyDescent="0.25">
      <c r="A32" s="1100" t="s">
        <v>112</v>
      </c>
      <c r="B32" s="1101" t="s">
        <v>51</v>
      </c>
      <c r="C32" s="65"/>
      <c r="D32" s="65"/>
      <c r="E32" s="65"/>
      <c r="F32" s="65"/>
      <c r="G32" s="120"/>
      <c r="H32" s="65"/>
      <c r="I32" s="65"/>
      <c r="J32" s="65"/>
    </row>
    <row r="33" spans="1:10" s="52" customFormat="1" ht="15" hidden="1" outlineLevel="1" x14ac:dyDescent="0.25">
      <c r="A33" s="1100" t="s">
        <v>236</v>
      </c>
      <c r="B33" s="1101" t="s">
        <v>47</v>
      </c>
      <c r="C33" s="65"/>
      <c r="D33" s="65"/>
      <c r="E33" s="65"/>
      <c r="F33" s="65"/>
      <c r="G33" s="120"/>
      <c r="H33" s="65"/>
      <c r="I33" s="65"/>
      <c r="J33" s="65"/>
    </row>
    <row r="34" spans="1:10" s="52" customFormat="1" ht="30" hidden="1" outlineLevel="1" x14ac:dyDescent="0.25">
      <c r="A34" s="1100" t="s">
        <v>343</v>
      </c>
      <c r="B34" s="1101" t="s">
        <v>247</v>
      </c>
      <c r="C34" s="65"/>
      <c r="D34" s="65"/>
      <c r="E34" s="65"/>
      <c r="F34" s="65"/>
      <c r="G34" s="120"/>
      <c r="H34" s="65"/>
      <c r="I34" s="65"/>
      <c r="J34" s="65"/>
    </row>
    <row r="35" spans="1:10" s="52" customFormat="1" ht="15" hidden="1" outlineLevel="1" x14ac:dyDescent="0.25">
      <c r="A35" s="1100" t="s">
        <v>344</v>
      </c>
      <c r="B35" s="1101" t="s">
        <v>248</v>
      </c>
      <c r="C35" s="65"/>
      <c r="D35" s="65"/>
      <c r="E35" s="65"/>
      <c r="F35" s="65"/>
      <c r="G35" s="65"/>
      <c r="H35" s="65"/>
      <c r="I35" s="123"/>
      <c r="J35" s="65"/>
    </row>
    <row r="36" spans="1:10" s="52" customFormat="1" ht="30" hidden="1" outlineLevel="1" x14ac:dyDescent="0.25">
      <c r="A36" s="1100" t="s">
        <v>345</v>
      </c>
      <c r="B36" s="1101" t="s">
        <v>249</v>
      </c>
      <c r="C36" s="65"/>
      <c r="D36" s="65"/>
      <c r="E36" s="65"/>
      <c r="F36" s="65"/>
      <c r="G36" s="65"/>
      <c r="H36" s="65"/>
      <c r="I36" s="123"/>
      <c r="J36" s="65"/>
    </row>
    <row r="37" spans="1:10" s="52" customFormat="1" ht="30" hidden="1" outlineLevel="1" x14ac:dyDescent="0.25">
      <c r="A37" s="1100" t="s">
        <v>346</v>
      </c>
      <c r="B37" s="1101" t="s">
        <v>250</v>
      </c>
      <c r="C37" s="65"/>
      <c r="D37" s="65"/>
      <c r="E37" s="65"/>
      <c r="F37" s="65"/>
      <c r="G37" s="65"/>
      <c r="H37" s="65"/>
      <c r="I37" s="123"/>
      <c r="J37" s="65"/>
    </row>
    <row r="38" spans="1:10" s="52" customFormat="1" ht="30" hidden="1" outlineLevel="1" x14ac:dyDescent="0.25">
      <c r="A38" s="1100" t="s">
        <v>347</v>
      </c>
      <c r="B38" s="1101" t="s">
        <v>251</v>
      </c>
      <c r="C38" s="65"/>
      <c r="D38" s="65"/>
      <c r="E38" s="65"/>
      <c r="F38" s="65"/>
      <c r="G38" s="65"/>
      <c r="H38" s="65"/>
      <c r="I38" s="123"/>
      <c r="J38" s="65"/>
    </row>
    <row r="39" spans="1:10" s="64" customFormat="1" ht="28.5" collapsed="1" x14ac:dyDescent="0.25">
      <c r="A39" s="1102" t="s">
        <v>88</v>
      </c>
      <c r="B39" s="1099" t="s">
        <v>1142</v>
      </c>
      <c r="C39" s="10"/>
      <c r="D39" s="546"/>
      <c r="E39" s="547"/>
      <c r="F39" s="548"/>
      <c r="G39" s="549"/>
      <c r="H39" s="10"/>
      <c r="I39" s="10"/>
      <c r="J39" s="10"/>
    </row>
    <row r="40" spans="1:10" s="52" customFormat="1" ht="15" x14ac:dyDescent="0.25">
      <c r="A40" s="1100" t="s">
        <v>38</v>
      </c>
      <c r="B40" s="1101" t="s">
        <v>11</v>
      </c>
      <c r="C40" s="65"/>
      <c r="D40" s="550"/>
      <c r="E40" s="551"/>
      <c r="F40" s="552"/>
      <c r="G40" s="551"/>
      <c r="H40" s="65"/>
      <c r="I40" s="65"/>
      <c r="J40" s="65"/>
    </row>
    <row r="41" spans="1:10" s="52" customFormat="1" ht="15" x14ac:dyDescent="0.25">
      <c r="A41" s="1100" t="s">
        <v>113</v>
      </c>
      <c r="B41" s="1101" t="s">
        <v>49</v>
      </c>
      <c r="C41" s="65"/>
      <c r="D41" s="550"/>
      <c r="E41" s="551"/>
      <c r="F41" s="552"/>
      <c r="G41" s="551"/>
      <c r="H41" s="65"/>
      <c r="I41" s="65"/>
      <c r="J41" s="65"/>
    </row>
    <row r="42" spans="1:10" s="52" customFormat="1" ht="15" x14ac:dyDescent="0.25">
      <c r="A42" s="1100" t="s">
        <v>114</v>
      </c>
      <c r="B42" s="1101" t="s">
        <v>51</v>
      </c>
      <c r="C42" s="65"/>
      <c r="D42" s="550"/>
      <c r="E42" s="551"/>
      <c r="F42" s="552"/>
      <c r="G42" s="551"/>
      <c r="H42" s="65"/>
      <c r="I42" s="65"/>
      <c r="J42" s="65"/>
    </row>
    <row r="43" spans="1:10" s="52" customFormat="1" ht="15" x14ac:dyDescent="0.25">
      <c r="A43" s="1100" t="s">
        <v>143</v>
      </c>
      <c r="B43" s="1101" t="s">
        <v>47</v>
      </c>
      <c r="C43" s="65"/>
      <c r="D43" s="550"/>
      <c r="E43" s="551"/>
      <c r="F43" s="552"/>
      <c r="G43" s="551"/>
      <c r="H43" s="65"/>
      <c r="I43" s="65"/>
      <c r="J43" s="65"/>
    </row>
    <row r="44" spans="1:10" s="52" customFormat="1" ht="30" x14ac:dyDescent="0.25">
      <c r="A44" s="1100" t="s">
        <v>144</v>
      </c>
      <c r="B44" s="1101" t="s">
        <v>247</v>
      </c>
      <c r="C44" s="65"/>
      <c r="D44" s="550"/>
      <c r="E44" s="551"/>
      <c r="F44" s="552"/>
      <c r="G44" s="551"/>
      <c r="H44" s="65"/>
      <c r="I44" s="65"/>
      <c r="J44" s="65"/>
    </row>
    <row r="45" spans="1:10" s="52" customFormat="1" ht="15" x14ac:dyDescent="0.25">
      <c r="A45" s="1100" t="s">
        <v>351</v>
      </c>
      <c r="B45" s="1101" t="s">
        <v>248</v>
      </c>
      <c r="C45" s="65"/>
      <c r="D45" s="65"/>
      <c r="E45" s="65"/>
      <c r="F45" s="65"/>
      <c r="G45" s="65"/>
      <c r="H45" s="65"/>
      <c r="I45" s="65"/>
      <c r="J45" s="65"/>
    </row>
    <row r="46" spans="1:10" s="52" customFormat="1" ht="30" x14ac:dyDescent="0.25">
      <c r="A46" s="1100" t="s">
        <v>352</v>
      </c>
      <c r="B46" s="1101" t="s">
        <v>249</v>
      </c>
      <c r="C46" s="65"/>
      <c r="D46" s="65"/>
      <c r="E46" s="65"/>
      <c r="F46" s="65"/>
      <c r="G46" s="65"/>
      <c r="H46" s="65"/>
      <c r="I46" s="65"/>
      <c r="J46" s="65"/>
    </row>
    <row r="47" spans="1:10" s="52" customFormat="1" ht="30" x14ac:dyDescent="0.25">
      <c r="A47" s="1100" t="s">
        <v>353</v>
      </c>
      <c r="B47" s="1101" t="s">
        <v>250</v>
      </c>
      <c r="C47" s="65"/>
      <c r="D47" s="65"/>
      <c r="E47" s="65"/>
      <c r="F47" s="65"/>
      <c r="G47" s="65"/>
      <c r="H47" s="65"/>
      <c r="I47" s="123"/>
      <c r="J47" s="65"/>
    </row>
    <row r="48" spans="1:10" s="52" customFormat="1" ht="30" x14ac:dyDescent="0.25">
      <c r="A48" s="1100" t="s">
        <v>354</v>
      </c>
      <c r="B48" s="1101" t="s">
        <v>251</v>
      </c>
      <c r="C48" s="65"/>
      <c r="D48" s="65"/>
      <c r="E48" s="65"/>
      <c r="F48" s="65"/>
      <c r="G48" s="65"/>
      <c r="H48" s="65"/>
      <c r="I48" s="65"/>
      <c r="J48" s="65"/>
    </row>
    <row r="49" spans="1:45" s="52" customFormat="1" ht="15.75" customHeight="1" outlineLevel="1" x14ac:dyDescent="0.25">
      <c r="A49" s="1102" t="s">
        <v>39</v>
      </c>
      <c r="B49" s="1099" t="s">
        <v>252</v>
      </c>
      <c r="C49" s="10"/>
      <c r="D49" s="10"/>
      <c r="E49" s="10"/>
      <c r="F49" s="10"/>
      <c r="G49" s="10"/>
      <c r="H49" s="10"/>
      <c r="I49" s="10"/>
      <c r="J49" s="10"/>
    </row>
    <row r="50" spans="1:45" s="52" customFormat="1" ht="78" customHeight="1" x14ac:dyDescent="0.25">
      <c r="A50" s="1102" t="s">
        <v>40</v>
      </c>
      <c r="B50" s="1099" t="s">
        <v>1143</v>
      </c>
      <c r="C50" s="9"/>
      <c r="D50" s="10"/>
      <c r="E50" s="10"/>
      <c r="F50" s="10"/>
      <c r="G50" s="10"/>
      <c r="H50" s="10"/>
      <c r="I50" s="9"/>
      <c r="J50" s="10"/>
    </row>
    <row r="51" spans="1:45" s="52" customFormat="1" ht="14.25" x14ac:dyDescent="0.25">
      <c r="A51" s="1102" t="s">
        <v>117</v>
      </c>
      <c r="B51" s="1099" t="s">
        <v>11</v>
      </c>
      <c r="C51" s="9"/>
      <c r="D51" s="10"/>
      <c r="E51" s="10"/>
      <c r="F51" s="10"/>
      <c r="G51" s="10"/>
      <c r="H51" s="10"/>
      <c r="I51" s="9"/>
      <c r="J51" s="10"/>
    </row>
    <row r="52" spans="1:45" s="52" customFormat="1" ht="14.25" x14ac:dyDescent="0.25">
      <c r="A52" s="1102" t="s">
        <v>118</v>
      </c>
      <c r="B52" s="1099" t="s">
        <v>49</v>
      </c>
      <c r="C52" s="9"/>
      <c r="D52" s="10"/>
      <c r="E52" s="10"/>
      <c r="F52" s="10"/>
      <c r="G52" s="10"/>
      <c r="H52" s="10"/>
      <c r="I52" s="9"/>
      <c r="J52" s="10"/>
    </row>
    <row r="53" spans="1:45" s="52" customFormat="1" ht="23.25" customHeight="1" x14ac:dyDescent="0.25">
      <c r="A53" s="1102" t="s">
        <v>119</v>
      </c>
      <c r="B53" s="1099" t="s">
        <v>51</v>
      </c>
      <c r="C53" s="9"/>
      <c r="D53" s="10"/>
      <c r="E53" s="10"/>
      <c r="F53" s="10"/>
      <c r="G53" s="10"/>
      <c r="H53" s="10"/>
      <c r="I53" s="9"/>
      <c r="J53" s="10"/>
    </row>
    <row r="54" spans="1:45" s="52" customFormat="1" ht="16.5" customHeight="1" x14ac:dyDescent="0.25">
      <c r="A54" s="1102" t="s">
        <v>59</v>
      </c>
      <c r="B54" s="1099" t="s">
        <v>47</v>
      </c>
      <c r="C54" s="9"/>
      <c r="D54" s="10"/>
      <c r="E54" s="10"/>
      <c r="F54" s="10"/>
      <c r="G54" s="10"/>
      <c r="H54" s="10"/>
      <c r="I54" s="9"/>
      <c r="J54" s="10"/>
    </row>
    <row r="55" spans="1:45" s="52" customFormat="1" ht="16.5" customHeight="1" x14ac:dyDescent="0.25">
      <c r="A55" s="1103"/>
      <c r="B55" s="1104" t="s">
        <v>454</v>
      </c>
      <c r="C55" s="55"/>
      <c r="D55" s="56"/>
      <c r="E55" s="56"/>
      <c r="F55" s="56"/>
      <c r="G55" s="56"/>
      <c r="H55" s="56"/>
      <c r="I55" s="57"/>
      <c r="J55" s="56"/>
    </row>
    <row r="56" spans="1:45" s="52" customFormat="1" ht="16.5" customHeight="1" x14ac:dyDescent="0.25">
      <c r="A56" s="1103"/>
      <c r="B56" s="1104" t="s">
        <v>1168</v>
      </c>
      <c r="C56" s="55"/>
      <c r="D56" s="56"/>
      <c r="E56" s="56"/>
      <c r="F56" s="56"/>
      <c r="G56" s="56"/>
      <c r="H56" s="56"/>
      <c r="I56" s="57"/>
      <c r="J56" s="56"/>
    </row>
    <row r="57" spans="1:45" s="52" customFormat="1" ht="16.5" customHeight="1" x14ac:dyDescent="0.25">
      <c r="A57" s="1103"/>
      <c r="B57" s="1105"/>
      <c r="C57" s="55"/>
      <c r="D57" s="56"/>
      <c r="E57" s="56"/>
      <c r="F57" s="56"/>
      <c r="G57" s="56"/>
      <c r="H57" s="56"/>
      <c r="I57" s="57"/>
      <c r="J57" s="56"/>
    </row>
    <row r="58" spans="1:45" s="737" customFormat="1" ht="24" customHeight="1" x14ac:dyDescent="0.25">
      <c r="A58" s="736"/>
      <c r="B58" s="739" t="s">
        <v>1097</v>
      </c>
      <c r="C58" s="736"/>
      <c r="D58" s="736"/>
      <c r="E58" s="736"/>
      <c r="H58" s="736" t="s">
        <v>1074</v>
      </c>
      <c r="I58" s="736"/>
      <c r="K58" s="736"/>
      <c r="L58" s="736"/>
      <c r="N58" s="736"/>
      <c r="O58" s="736"/>
      <c r="P58" s="736"/>
      <c r="Q58" s="736"/>
      <c r="R58" s="736"/>
      <c r="AG58" s="738"/>
      <c r="AH58" s="738"/>
      <c r="AI58" s="738"/>
      <c r="AJ58" s="738"/>
      <c r="AK58" s="738"/>
      <c r="AL58" s="738"/>
      <c r="AM58" s="738"/>
      <c r="AN58" s="738"/>
      <c r="AO58" s="738"/>
      <c r="AP58" s="738"/>
      <c r="AQ58" s="738"/>
      <c r="AR58" s="738"/>
      <c r="AS58" s="738"/>
    </row>
    <row r="59" spans="1:45" ht="15" x14ac:dyDescent="0.2">
      <c r="A59" s="18"/>
      <c r="B59" s="13"/>
      <c r="C59" s="14"/>
      <c r="D59" s="14"/>
      <c r="E59" s="13"/>
      <c r="F59" s="14"/>
      <c r="G59" s="21"/>
      <c r="H59" s="1302"/>
      <c r="I59" s="1302"/>
      <c r="J59" s="18"/>
    </row>
    <row r="67" spans="1:16128" s="60" customFormat="1" x14ac:dyDescent="0.2">
      <c r="A67" s="42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  <c r="BK67" s="42"/>
      <c r="BL67" s="42"/>
      <c r="BM67" s="42"/>
      <c r="BN67" s="42"/>
      <c r="BO67" s="42"/>
      <c r="BP67" s="42"/>
      <c r="BQ67" s="42"/>
      <c r="BR67" s="42"/>
      <c r="BS67" s="42"/>
      <c r="BT67" s="42"/>
      <c r="BU67" s="42"/>
      <c r="BV67" s="42"/>
      <c r="BW67" s="42"/>
      <c r="BX67" s="42"/>
      <c r="BY67" s="42"/>
      <c r="BZ67" s="42"/>
      <c r="CA67" s="42"/>
      <c r="CB67" s="42"/>
      <c r="CC67" s="42"/>
      <c r="CD67" s="42"/>
      <c r="CE67" s="42"/>
      <c r="CF67" s="42"/>
      <c r="CG67" s="42"/>
      <c r="CH67" s="42"/>
      <c r="CI67" s="42"/>
      <c r="CJ67" s="42"/>
      <c r="CK67" s="42"/>
      <c r="CL67" s="42"/>
      <c r="CM67" s="42"/>
      <c r="CN67" s="42"/>
      <c r="CO67" s="42"/>
      <c r="CP67" s="42"/>
      <c r="CQ67" s="42"/>
      <c r="CR67" s="42"/>
      <c r="CS67" s="42"/>
      <c r="CT67" s="42"/>
      <c r="CU67" s="42"/>
      <c r="CV67" s="42"/>
      <c r="CW67" s="42"/>
      <c r="CX67" s="42"/>
      <c r="CY67" s="42"/>
      <c r="CZ67" s="42"/>
      <c r="DA67" s="42"/>
      <c r="DB67" s="42"/>
      <c r="DC67" s="42"/>
      <c r="DD67" s="42"/>
      <c r="DE67" s="42"/>
      <c r="DF67" s="42"/>
      <c r="DG67" s="42"/>
      <c r="DH67" s="42"/>
      <c r="DI67" s="42"/>
      <c r="DJ67" s="42"/>
      <c r="DK67" s="42"/>
      <c r="DL67" s="42"/>
      <c r="DM67" s="42"/>
      <c r="DN67" s="42"/>
      <c r="DO67" s="42"/>
      <c r="DP67" s="42"/>
      <c r="DQ67" s="42"/>
      <c r="DR67" s="42"/>
      <c r="DS67" s="42"/>
      <c r="DT67" s="42"/>
      <c r="DU67" s="42"/>
      <c r="DV67" s="42"/>
      <c r="DW67" s="42"/>
      <c r="DX67" s="42"/>
      <c r="DY67" s="42"/>
      <c r="DZ67" s="42"/>
      <c r="EA67" s="42"/>
      <c r="EB67" s="42"/>
      <c r="EC67" s="42"/>
      <c r="ED67" s="42"/>
      <c r="EE67" s="42"/>
      <c r="EF67" s="42"/>
      <c r="EG67" s="42"/>
      <c r="EH67" s="42"/>
      <c r="EI67" s="42"/>
      <c r="EJ67" s="42"/>
      <c r="EK67" s="42"/>
      <c r="EL67" s="42"/>
      <c r="EM67" s="42"/>
      <c r="EN67" s="42"/>
      <c r="EO67" s="42"/>
      <c r="EP67" s="42"/>
      <c r="EQ67" s="42"/>
      <c r="ER67" s="42"/>
      <c r="ES67" s="42"/>
      <c r="ET67" s="42"/>
      <c r="EU67" s="42"/>
      <c r="EV67" s="42"/>
      <c r="EW67" s="42"/>
      <c r="EX67" s="42"/>
      <c r="EY67" s="42"/>
      <c r="EZ67" s="42"/>
      <c r="FA67" s="42"/>
      <c r="FB67" s="42"/>
      <c r="FC67" s="42"/>
      <c r="FD67" s="42"/>
      <c r="FE67" s="42"/>
      <c r="FF67" s="42"/>
      <c r="FG67" s="42"/>
      <c r="FH67" s="42"/>
      <c r="FI67" s="42"/>
      <c r="FJ67" s="42"/>
      <c r="FK67" s="42"/>
      <c r="FL67" s="42"/>
      <c r="FM67" s="42"/>
      <c r="FN67" s="42"/>
      <c r="FO67" s="42"/>
      <c r="FP67" s="42"/>
      <c r="FQ67" s="42"/>
      <c r="FR67" s="42"/>
      <c r="FS67" s="42"/>
      <c r="FT67" s="42"/>
      <c r="FU67" s="42"/>
      <c r="FV67" s="42"/>
      <c r="FW67" s="42"/>
      <c r="FX67" s="42"/>
      <c r="FY67" s="42"/>
      <c r="FZ67" s="42"/>
      <c r="GA67" s="42"/>
      <c r="GB67" s="42"/>
      <c r="GC67" s="42"/>
      <c r="GD67" s="42"/>
      <c r="GE67" s="42"/>
      <c r="GF67" s="42"/>
      <c r="GG67" s="42"/>
      <c r="GH67" s="42"/>
      <c r="GI67" s="42"/>
      <c r="GJ67" s="42"/>
      <c r="GK67" s="42"/>
      <c r="GL67" s="42"/>
      <c r="GM67" s="42"/>
      <c r="GN67" s="42"/>
      <c r="GO67" s="42"/>
      <c r="GP67" s="42"/>
      <c r="GQ67" s="42"/>
      <c r="GR67" s="42"/>
      <c r="GS67" s="42"/>
      <c r="GT67" s="42"/>
      <c r="GU67" s="42"/>
      <c r="GV67" s="42"/>
      <c r="GW67" s="42"/>
      <c r="GX67" s="42"/>
      <c r="GY67" s="42"/>
      <c r="GZ67" s="42"/>
      <c r="HA67" s="42"/>
      <c r="HB67" s="42"/>
      <c r="HC67" s="42"/>
      <c r="HD67" s="42"/>
      <c r="HE67" s="42"/>
      <c r="HF67" s="42"/>
      <c r="HG67" s="42"/>
      <c r="HH67" s="42"/>
      <c r="HI67" s="42"/>
      <c r="HJ67" s="42"/>
      <c r="HK67" s="42"/>
      <c r="HL67" s="42"/>
      <c r="HM67" s="42"/>
      <c r="HN67" s="42"/>
      <c r="HO67" s="42"/>
      <c r="HP67" s="42"/>
      <c r="HQ67" s="42"/>
      <c r="HR67" s="42"/>
      <c r="HS67" s="42"/>
      <c r="HT67" s="42"/>
      <c r="HU67" s="42"/>
      <c r="HV67" s="42"/>
      <c r="HW67" s="42"/>
      <c r="HX67" s="42"/>
      <c r="HY67" s="42"/>
      <c r="HZ67" s="42"/>
      <c r="IA67" s="42"/>
      <c r="IB67" s="42"/>
      <c r="IC67" s="42"/>
      <c r="ID67" s="42"/>
      <c r="IE67" s="42"/>
      <c r="IF67" s="42"/>
      <c r="IG67" s="42"/>
      <c r="IH67" s="42"/>
      <c r="II67" s="42"/>
      <c r="IJ67" s="42"/>
      <c r="IK67" s="42"/>
      <c r="IL67" s="42"/>
      <c r="IM67" s="42"/>
      <c r="IN67" s="42"/>
      <c r="IO67" s="42"/>
      <c r="IP67" s="42"/>
      <c r="IQ67" s="42"/>
      <c r="IR67" s="42"/>
      <c r="IS67" s="42"/>
      <c r="IT67" s="42"/>
      <c r="IU67" s="42"/>
      <c r="IV67" s="42"/>
      <c r="IW67" s="42"/>
      <c r="IX67" s="42"/>
      <c r="IY67" s="42"/>
      <c r="IZ67" s="42"/>
      <c r="JA67" s="42"/>
      <c r="JB67" s="42"/>
      <c r="JC67" s="42"/>
      <c r="JD67" s="42"/>
      <c r="JE67" s="42"/>
      <c r="JF67" s="42"/>
      <c r="JG67" s="42"/>
      <c r="JH67" s="42"/>
      <c r="JI67" s="42"/>
      <c r="JJ67" s="42"/>
      <c r="JK67" s="42"/>
      <c r="JL67" s="42"/>
      <c r="JM67" s="42"/>
      <c r="JN67" s="42"/>
      <c r="JO67" s="42"/>
      <c r="JP67" s="42"/>
      <c r="JQ67" s="42"/>
      <c r="JR67" s="42"/>
      <c r="JS67" s="42"/>
      <c r="JT67" s="42"/>
      <c r="JU67" s="42"/>
      <c r="JV67" s="42"/>
      <c r="JW67" s="42"/>
      <c r="JX67" s="42"/>
      <c r="JY67" s="42"/>
      <c r="JZ67" s="42"/>
      <c r="KA67" s="42"/>
      <c r="KB67" s="42"/>
      <c r="KC67" s="42"/>
      <c r="KD67" s="42"/>
      <c r="KE67" s="42"/>
      <c r="KF67" s="42"/>
      <c r="KG67" s="42"/>
      <c r="KH67" s="42"/>
      <c r="KI67" s="42"/>
      <c r="KJ67" s="42"/>
      <c r="KK67" s="42"/>
      <c r="KL67" s="42"/>
      <c r="KM67" s="42"/>
      <c r="KN67" s="42"/>
      <c r="KO67" s="42"/>
      <c r="KP67" s="42"/>
      <c r="KQ67" s="42"/>
      <c r="KR67" s="42"/>
      <c r="KS67" s="42"/>
      <c r="KT67" s="42"/>
      <c r="KU67" s="42"/>
      <c r="KV67" s="42"/>
      <c r="KW67" s="42"/>
      <c r="KX67" s="42"/>
      <c r="KY67" s="42"/>
      <c r="KZ67" s="42"/>
      <c r="LA67" s="42"/>
      <c r="LB67" s="42"/>
      <c r="LC67" s="42"/>
      <c r="LD67" s="42"/>
      <c r="LE67" s="42"/>
      <c r="LF67" s="42"/>
      <c r="LG67" s="42"/>
      <c r="LH67" s="42"/>
      <c r="LI67" s="42"/>
      <c r="LJ67" s="42"/>
      <c r="LK67" s="42"/>
      <c r="LL67" s="42"/>
      <c r="LM67" s="42"/>
      <c r="LN67" s="42"/>
      <c r="LO67" s="42"/>
      <c r="LP67" s="42"/>
      <c r="LQ67" s="42"/>
      <c r="LR67" s="42"/>
      <c r="LS67" s="42"/>
      <c r="LT67" s="42"/>
      <c r="LU67" s="42"/>
      <c r="LV67" s="42"/>
      <c r="LW67" s="42"/>
      <c r="LX67" s="42"/>
      <c r="LY67" s="42"/>
      <c r="LZ67" s="42"/>
      <c r="MA67" s="42"/>
      <c r="MB67" s="42"/>
      <c r="MC67" s="42"/>
      <c r="MD67" s="42"/>
      <c r="ME67" s="42"/>
      <c r="MF67" s="42"/>
      <c r="MG67" s="42"/>
      <c r="MH67" s="42"/>
      <c r="MI67" s="42"/>
      <c r="MJ67" s="42"/>
      <c r="MK67" s="42"/>
      <c r="ML67" s="42"/>
      <c r="MM67" s="42"/>
      <c r="MN67" s="42"/>
      <c r="MO67" s="42"/>
      <c r="MP67" s="42"/>
      <c r="MQ67" s="42"/>
      <c r="MR67" s="42"/>
      <c r="MS67" s="42"/>
      <c r="MT67" s="42"/>
      <c r="MU67" s="42"/>
      <c r="MV67" s="42"/>
      <c r="MW67" s="42"/>
      <c r="MX67" s="42"/>
      <c r="MY67" s="42"/>
      <c r="MZ67" s="42"/>
      <c r="NA67" s="42"/>
      <c r="NB67" s="42"/>
      <c r="NC67" s="42"/>
      <c r="ND67" s="42"/>
      <c r="NE67" s="42"/>
      <c r="NF67" s="42"/>
      <c r="NG67" s="42"/>
      <c r="NH67" s="42"/>
      <c r="NI67" s="42"/>
      <c r="NJ67" s="42"/>
      <c r="NK67" s="42"/>
      <c r="NL67" s="42"/>
      <c r="NM67" s="42"/>
      <c r="NN67" s="42"/>
      <c r="NO67" s="42"/>
      <c r="NP67" s="42"/>
      <c r="NQ67" s="42"/>
      <c r="NR67" s="42"/>
      <c r="NS67" s="42"/>
      <c r="NT67" s="42"/>
      <c r="NU67" s="42"/>
      <c r="NV67" s="42"/>
      <c r="NW67" s="42"/>
      <c r="NX67" s="42"/>
      <c r="NY67" s="42"/>
      <c r="NZ67" s="42"/>
      <c r="OA67" s="42"/>
      <c r="OB67" s="42"/>
      <c r="OC67" s="42"/>
      <c r="OD67" s="42"/>
      <c r="OE67" s="42"/>
      <c r="OF67" s="42"/>
      <c r="OG67" s="42"/>
      <c r="OH67" s="42"/>
      <c r="OI67" s="42"/>
      <c r="OJ67" s="42"/>
      <c r="OK67" s="42"/>
      <c r="OL67" s="42"/>
      <c r="OM67" s="42"/>
      <c r="ON67" s="42"/>
      <c r="OO67" s="42"/>
      <c r="OP67" s="42"/>
      <c r="OQ67" s="42"/>
      <c r="OR67" s="42"/>
      <c r="OS67" s="42"/>
      <c r="OT67" s="42"/>
      <c r="OU67" s="42"/>
      <c r="OV67" s="42"/>
      <c r="OW67" s="42"/>
      <c r="OX67" s="42"/>
      <c r="OY67" s="42"/>
      <c r="OZ67" s="42"/>
      <c r="PA67" s="42"/>
      <c r="PB67" s="42"/>
      <c r="PC67" s="42"/>
      <c r="PD67" s="42"/>
      <c r="PE67" s="42"/>
      <c r="PF67" s="42"/>
      <c r="PG67" s="42"/>
      <c r="PH67" s="42"/>
      <c r="PI67" s="42"/>
      <c r="PJ67" s="42"/>
      <c r="PK67" s="42"/>
      <c r="PL67" s="42"/>
      <c r="PM67" s="42"/>
      <c r="PN67" s="42"/>
      <c r="PO67" s="42"/>
      <c r="PP67" s="42"/>
      <c r="PQ67" s="42"/>
      <c r="PR67" s="42"/>
      <c r="PS67" s="42"/>
      <c r="PT67" s="42"/>
      <c r="PU67" s="42"/>
      <c r="PV67" s="42"/>
      <c r="PW67" s="42"/>
      <c r="PX67" s="42"/>
      <c r="PY67" s="42"/>
      <c r="PZ67" s="42"/>
      <c r="QA67" s="42"/>
      <c r="QB67" s="42"/>
      <c r="QC67" s="42"/>
      <c r="QD67" s="42"/>
      <c r="QE67" s="42"/>
      <c r="QF67" s="42"/>
      <c r="QG67" s="42"/>
      <c r="QH67" s="42"/>
      <c r="QI67" s="42"/>
      <c r="QJ67" s="42"/>
      <c r="QK67" s="42"/>
      <c r="QL67" s="42"/>
      <c r="QM67" s="42"/>
      <c r="QN67" s="42"/>
      <c r="QO67" s="42"/>
      <c r="QP67" s="42"/>
      <c r="QQ67" s="42"/>
      <c r="QR67" s="42"/>
      <c r="QS67" s="42"/>
      <c r="QT67" s="42"/>
      <c r="QU67" s="42"/>
      <c r="QV67" s="42"/>
      <c r="QW67" s="42"/>
      <c r="QX67" s="42"/>
      <c r="QY67" s="42"/>
      <c r="QZ67" s="42"/>
      <c r="RA67" s="42"/>
      <c r="RB67" s="42"/>
      <c r="RC67" s="42"/>
      <c r="RD67" s="42"/>
      <c r="RE67" s="42"/>
      <c r="RF67" s="42"/>
      <c r="RG67" s="42"/>
      <c r="RH67" s="42"/>
      <c r="RI67" s="42"/>
      <c r="RJ67" s="42"/>
      <c r="RK67" s="42"/>
      <c r="RL67" s="42"/>
      <c r="RM67" s="42"/>
      <c r="RN67" s="42"/>
      <c r="RO67" s="42"/>
      <c r="RP67" s="42"/>
      <c r="RQ67" s="42"/>
      <c r="RR67" s="42"/>
      <c r="RS67" s="42"/>
      <c r="RT67" s="42"/>
      <c r="RU67" s="42"/>
      <c r="RV67" s="42"/>
      <c r="RW67" s="42"/>
      <c r="RX67" s="42"/>
      <c r="RY67" s="42"/>
      <c r="RZ67" s="42"/>
      <c r="SA67" s="42"/>
      <c r="SB67" s="42"/>
      <c r="SC67" s="42"/>
      <c r="SD67" s="42"/>
      <c r="SE67" s="42"/>
      <c r="SF67" s="42"/>
      <c r="SG67" s="42"/>
      <c r="SH67" s="42"/>
      <c r="SI67" s="42"/>
      <c r="SJ67" s="42"/>
      <c r="SK67" s="42"/>
      <c r="SL67" s="42"/>
      <c r="SM67" s="42"/>
      <c r="SN67" s="42"/>
      <c r="SO67" s="42"/>
      <c r="SP67" s="42"/>
      <c r="SQ67" s="42"/>
      <c r="SR67" s="42"/>
      <c r="SS67" s="42"/>
      <c r="ST67" s="42"/>
      <c r="SU67" s="42"/>
      <c r="SV67" s="42"/>
      <c r="SW67" s="42"/>
      <c r="SX67" s="42"/>
      <c r="SY67" s="42"/>
      <c r="SZ67" s="42"/>
      <c r="TA67" s="42"/>
      <c r="TB67" s="42"/>
      <c r="TC67" s="42"/>
      <c r="TD67" s="42"/>
      <c r="TE67" s="42"/>
      <c r="TF67" s="42"/>
      <c r="TG67" s="42"/>
      <c r="TH67" s="42"/>
      <c r="TI67" s="42"/>
      <c r="TJ67" s="42"/>
      <c r="TK67" s="42"/>
      <c r="TL67" s="42"/>
      <c r="TM67" s="42"/>
      <c r="TN67" s="42"/>
      <c r="TO67" s="42"/>
      <c r="TP67" s="42"/>
      <c r="TQ67" s="42"/>
      <c r="TR67" s="42"/>
      <c r="TS67" s="42"/>
      <c r="TT67" s="42"/>
      <c r="TU67" s="42"/>
      <c r="TV67" s="42"/>
      <c r="TW67" s="42"/>
      <c r="TX67" s="42"/>
      <c r="TY67" s="42"/>
      <c r="TZ67" s="42"/>
      <c r="UA67" s="42"/>
      <c r="UB67" s="42"/>
      <c r="UC67" s="42"/>
      <c r="UD67" s="42"/>
      <c r="UE67" s="42"/>
      <c r="UF67" s="42"/>
      <c r="UG67" s="42"/>
      <c r="UH67" s="42"/>
      <c r="UI67" s="42"/>
      <c r="UJ67" s="42"/>
      <c r="UK67" s="42"/>
      <c r="UL67" s="42"/>
      <c r="UM67" s="42"/>
      <c r="UN67" s="42"/>
      <c r="UO67" s="42"/>
      <c r="UP67" s="42"/>
      <c r="UQ67" s="42"/>
      <c r="UR67" s="42"/>
      <c r="US67" s="42"/>
      <c r="UT67" s="42"/>
      <c r="UU67" s="42"/>
      <c r="UV67" s="42"/>
      <c r="UW67" s="42"/>
      <c r="UX67" s="42"/>
      <c r="UY67" s="42"/>
      <c r="UZ67" s="42"/>
      <c r="VA67" s="42"/>
      <c r="VB67" s="42"/>
      <c r="VC67" s="42"/>
      <c r="VD67" s="42"/>
      <c r="VE67" s="42"/>
      <c r="VF67" s="42"/>
      <c r="VG67" s="42"/>
      <c r="VH67" s="42"/>
      <c r="VI67" s="42"/>
      <c r="VJ67" s="42"/>
      <c r="VK67" s="42"/>
      <c r="VL67" s="42"/>
      <c r="VM67" s="42"/>
      <c r="VN67" s="42"/>
      <c r="VO67" s="42"/>
      <c r="VP67" s="42"/>
      <c r="VQ67" s="42"/>
      <c r="VR67" s="42"/>
      <c r="VS67" s="42"/>
      <c r="VT67" s="42"/>
      <c r="VU67" s="42"/>
      <c r="VV67" s="42"/>
      <c r="VW67" s="42"/>
      <c r="VX67" s="42"/>
      <c r="VY67" s="42"/>
      <c r="VZ67" s="42"/>
      <c r="WA67" s="42"/>
      <c r="WB67" s="42"/>
      <c r="WC67" s="42"/>
      <c r="WD67" s="42"/>
      <c r="WE67" s="42"/>
      <c r="WF67" s="42"/>
      <c r="WG67" s="42"/>
      <c r="WH67" s="42"/>
      <c r="WI67" s="42"/>
      <c r="WJ67" s="42"/>
      <c r="WK67" s="42"/>
      <c r="WL67" s="42"/>
      <c r="WM67" s="42"/>
      <c r="WN67" s="42"/>
      <c r="WO67" s="42"/>
      <c r="WP67" s="42"/>
      <c r="WQ67" s="42"/>
      <c r="WR67" s="42"/>
      <c r="WS67" s="42"/>
      <c r="WT67" s="42"/>
      <c r="WU67" s="42"/>
      <c r="WV67" s="42"/>
      <c r="WW67" s="42"/>
      <c r="WX67" s="42"/>
      <c r="WY67" s="42"/>
      <c r="WZ67" s="42"/>
      <c r="XA67" s="42"/>
      <c r="XB67" s="42"/>
      <c r="XC67" s="42"/>
      <c r="XD67" s="42"/>
      <c r="XE67" s="42"/>
      <c r="XF67" s="42"/>
      <c r="XG67" s="42"/>
      <c r="XH67" s="42"/>
      <c r="XI67" s="42"/>
      <c r="XJ67" s="42"/>
      <c r="XK67" s="42"/>
      <c r="XL67" s="42"/>
      <c r="XM67" s="42"/>
      <c r="XN67" s="42"/>
      <c r="XO67" s="42"/>
      <c r="XP67" s="42"/>
      <c r="XQ67" s="42"/>
      <c r="XR67" s="42"/>
      <c r="XS67" s="42"/>
      <c r="XT67" s="42"/>
      <c r="XU67" s="42"/>
      <c r="XV67" s="42"/>
      <c r="XW67" s="42"/>
      <c r="XX67" s="42"/>
      <c r="XY67" s="42"/>
      <c r="XZ67" s="42"/>
      <c r="YA67" s="42"/>
      <c r="YB67" s="42"/>
      <c r="YC67" s="42"/>
      <c r="YD67" s="42"/>
      <c r="YE67" s="42"/>
      <c r="YF67" s="42"/>
      <c r="YG67" s="42"/>
      <c r="YH67" s="42"/>
      <c r="YI67" s="42"/>
      <c r="YJ67" s="42"/>
      <c r="YK67" s="42"/>
      <c r="YL67" s="42"/>
      <c r="YM67" s="42"/>
      <c r="YN67" s="42"/>
      <c r="YO67" s="42"/>
      <c r="YP67" s="42"/>
      <c r="YQ67" s="42"/>
      <c r="YR67" s="42"/>
      <c r="YS67" s="42"/>
      <c r="YT67" s="42"/>
      <c r="YU67" s="42"/>
      <c r="YV67" s="42"/>
      <c r="YW67" s="42"/>
      <c r="YX67" s="42"/>
      <c r="YY67" s="42"/>
      <c r="YZ67" s="42"/>
      <c r="ZA67" s="42"/>
      <c r="ZB67" s="42"/>
      <c r="ZC67" s="42"/>
      <c r="ZD67" s="42"/>
      <c r="ZE67" s="42"/>
      <c r="ZF67" s="42"/>
      <c r="ZG67" s="42"/>
      <c r="ZH67" s="42"/>
      <c r="ZI67" s="42"/>
      <c r="ZJ67" s="42"/>
      <c r="ZK67" s="42"/>
      <c r="ZL67" s="42"/>
      <c r="ZM67" s="42"/>
      <c r="ZN67" s="42"/>
      <c r="ZO67" s="42"/>
      <c r="ZP67" s="42"/>
      <c r="ZQ67" s="42"/>
      <c r="ZR67" s="42"/>
      <c r="ZS67" s="42"/>
      <c r="ZT67" s="42"/>
      <c r="ZU67" s="42"/>
      <c r="ZV67" s="42"/>
      <c r="ZW67" s="42"/>
      <c r="ZX67" s="42"/>
      <c r="ZY67" s="42"/>
      <c r="ZZ67" s="42"/>
      <c r="AAA67" s="42"/>
      <c r="AAB67" s="42"/>
      <c r="AAC67" s="42"/>
      <c r="AAD67" s="42"/>
      <c r="AAE67" s="42"/>
      <c r="AAF67" s="42"/>
      <c r="AAG67" s="42"/>
      <c r="AAH67" s="42"/>
      <c r="AAI67" s="42"/>
      <c r="AAJ67" s="42"/>
      <c r="AAK67" s="42"/>
      <c r="AAL67" s="42"/>
      <c r="AAM67" s="42"/>
      <c r="AAN67" s="42"/>
      <c r="AAO67" s="42"/>
      <c r="AAP67" s="42"/>
      <c r="AAQ67" s="42"/>
      <c r="AAR67" s="42"/>
      <c r="AAS67" s="42"/>
      <c r="AAT67" s="42"/>
      <c r="AAU67" s="42"/>
      <c r="AAV67" s="42"/>
      <c r="AAW67" s="42"/>
      <c r="AAX67" s="42"/>
      <c r="AAY67" s="42"/>
      <c r="AAZ67" s="42"/>
      <c r="ABA67" s="42"/>
      <c r="ABB67" s="42"/>
      <c r="ABC67" s="42"/>
      <c r="ABD67" s="42"/>
      <c r="ABE67" s="42"/>
      <c r="ABF67" s="42"/>
      <c r="ABG67" s="42"/>
      <c r="ABH67" s="42"/>
      <c r="ABI67" s="42"/>
      <c r="ABJ67" s="42"/>
      <c r="ABK67" s="42"/>
      <c r="ABL67" s="42"/>
      <c r="ABM67" s="42"/>
      <c r="ABN67" s="42"/>
      <c r="ABO67" s="42"/>
      <c r="ABP67" s="42"/>
      <c r="ABQ67" s="42"/>
      <c r="ABR67" s="42"/>
      <c r="ABS67" s="42"/>
      <c r="ABT67" s="42"/>
      <c r="ABU67" s="42"/>
      <c r="ABV67" s="42"/>
      <c r="ABW67" s="42"/>
      <c r="ABX67" s="42"/>
      <c r="ABY67" s="42"/>
      <c r="ABZ67" s="42"/>
      <c r="ACA67" s="42"/>
      <c r="ACB67" s="42"/>
      <c r="ACC67" s="42"/>
      <c r="ACD67" s="42"/>
      <c r="ACE67" s="42"/>
      <c r="ACF67" s="42"/>
      <c r="ACG67" s="42"/>
      <c r="ACH67" s="42"/>
      <c r="ACI67" s="42"/>
      <c r="ACJ67" s="42"/>
      <c r="ACK67" s="42"/>
      <c r="ACL67" s="42"/>
      <c r="ACM67" s="42"/>
      <c r="ACN67" s="42"/>
      <c r="ACO67" s="42"/>
      <c r="ACP67" s="42"/>
      <c r="ACQ67" s="42"/>
      <c r="ACR67" s="42"/>
      <c r="ACS67" s="42"/>
      <c r="ACT67" s="42"/>
      <c r="ACU67" s="42"/>
      <c r="ACV67" s="42"/>
      <c r="ACW67" s="42"/>
      <c r="ACX67" s="42"/>
      <c r="ACY67" s="42"/>
      <c r="ACZ67" s="42"/>
      <c r="ADA67" s="42"/>
      <c r="ADB67" s="42"/>
      <c r="ADC67" s="42"/>
      <c r="ADD67" s="42"/>
      <c r="ADE67" s="42"/>
      <c r="ADF67" s="42"/>
      <c r="ADG67" s="42"/>
      <c r="ADH67" s="42"/>
      <c r="ADI67" s="42"/>
      <c r="ADJ67" s="42"/>
      <c r="ADK67" s="42"/>
      <c r="ADL67" s="42"/>
      <c r="ADM67" s="42"/>
      <c r="ADN67" s="42"/>
      <c r="ADO67" s="42"/>
      <c r="ADP67" s="42"/>
      <c r="ADQ67" s="42"/>
      <c r="ADR67" s="42"/>
      <c r="ADS67" s="42"/>
      <c r="ADT67" s="42"/>
      <c r="ADU67" s="42"/>
      <c r="ADV67" s="42"/>
      <c r="ADW67" s="42"/>
      <c r="ADX67" s="42"/>
      <c r="ADY67" s="42"/>
      <c r="ADZ67" s="42"/>
      <c r="AEA67" s="42"/>
      <c r="AEB67" s="42"/>
      <c r="AEC67" s="42"/>
      <c r="AED67" s="42"/>
      <c r="AEE67" s="42"/>
      <c r="AEF67" s="42"/>
      <c r="AEG67" s="42"/>
      <c r="AEH67" s="42"/>
      <c r="AEI67" s="42"/>
      <c r="AEJ67" s="42"/>
      <c r="AEK67" s="42"/>
      <c r="AEL67" s="42"/>
      <c r="AEM67" s="42"/>
      <c r="AEN67" s="42"/>
      <c r="AEO67" s="42"/>
      <c r="AEP67" s="42"/>
      <c r="AEQ67" s="42"/>
      <c r="AER67" s="42"/>
      <c r="AES67" s="42"/>
      <c r="AET67" s="42"/>
      <c r="AEU67" s="42"/>
      <c r="AEV67" s="42"/>
      <c r="AEW67" s="42"/>
      <c r="AEX67" s="42"/>
      <c r="AEY67" s="42"/>
      <c r="AEZ67" s="42"/>
      <c r="AFA67" s="42"/>
      <c r="AFB67" s="42"/>
      <c r="AFC67" s="42"/>
      <c r="AFD67" s="42"/>
      <c r="AFE67" s="42"/>
      <c r="AFF67" s="42"/>
      <c r="AFG67" s="42"/>
      <c r="AFH67" s="42"/>
      <c r="AFI67" s="42"/>
      <c r="AFJ67" s="42"/>
      <c r="AFK67" s="42"/>
      <c r="AFL67" s="42"/>
      <c r="AFM67" s="42"/>
      <c r="AFN67" s="42"/>
      <c r="AFO67" s="42"/>
      <c r="AFP67" s="42"/>
      <c r="AFQ67" s="42"/>
      <c r="AFR67" s="42"/>
      <c r="AFS67" s="42"/>
      <c r="AFT67" s="42"/>
      <c r="AFU67" s="42"/>
      <c r="AFV67" s="42"/>
      <c r="AFW67" s="42"/>
      <c r="AFX67" s="42"/>
      <c r="AFY67" s="42"/>
      <c r="AFZ67" s="42"/>
      <c r="AGA67" s="42"/>
      <c r="AGB67" s="42"/>
      <c r="AGC67" s="42"/>
      <c r="AGD67" s="42"/>
      <c r="AGE67" s="42"/>
      <c r="AGF67" s="42"/>
      <c r="AGG67" s="42"/>
      <c r="AGH67" s="42"/>
      <c r="AGI67" s="42"/>
      <c r="AGJ67" s="42"/>
      <c r="AGK67" s="42"/>
      <c r="AGL67" s="42"/>
      <c r="AGM67" s="42"/>
      <c r="AGN67" s="42"/>
      <c r="AGO67" s="42"/>
      <c r="AGP67" s="42"/>
      <c r="AGQ67" s="42"/>
      <c r="AGR67" s="42"/>
      <c r="AGS67" s="42"/>
      <c r="AGT67" s="42"/>
      <c r="AGU67" s="42"/>
      <c r="AGV67" s="42"/>
      <c r="AGW67" s="42"/>
      <c r="AGX67" s="42"/>
      <c r="AGY67" s="42"/>
      <c r="AGZ67" s="42"/>
      <c r="AHA67" s="42"/>
      <c r="AHB67" s="42"/>
      <c r="AHC67" s="42"/>
      <c r="AHD67" s="42"/>
      <c r="AHE67" s="42"/>
      <c r="AHF67" s="42"/>
      <c r="AHG67" s="42"/>
      <c r="AHH67" s="42"/>
      <c r="AHI67" s="42"/>
      <c r="AHJ67" s="42"/>
      <c r="AHK67" s="42"/>
      <c r="AHL67" s="42"/>
      <c r="AHM67" s="42"/>
      <c r="AHN67" s="42"/>
      <c r="AHO67" s="42"/>
      <c r="AHP67" s="42"/>
      <c r="AHQ67" s="42"/>
      <c r="AHR67" s="42"/>
      <c r="AHS67" s="42"/>
      <c r="AHT67" s="42"/>
      <c r="AHU67" s="42"/>
      <c r="AHV67" s="42"/>
      <c r="AHW67" s="42"/>
      <c r="AHX67" s="42"/>
      <c r="AHY67" s="42"/>
      <c r="AHZ67" s="42"/>
      <c r="AIA67" s="42"/>
      <c r="AIB67" s="42"/>
      <c r="AIC67" s="42"/>
      <c r="AID67" s="42"/>
      <c r="AIE67" s="42"/>
      <c r="AIF67" s="42"/>
      <c r="AIG67" s="42"/>
      <c r="AIH67" s="42"/>
      <c r="AII67" s="42"/>
      <c r="AIJ67" s="42"/>
      <c r="AIK67" s="42"/>
      <c r="AIL67" s="42"/>
      <c r="AIM67" s="42"/>
      <c r="AIN67" s="42"/>
      <c r="AIO67" s="42"/>
      <c r="AIP67" s="42"/>
      <c r="AIQ67" s="42"/>
      <c r="AIR67" s="42"/>
      <c r="AIS67" s="42"/>
      <c r="AIT67" s="42"/>
      <c r="AIU67" s="42"/>
      <c r="AIV67" s="42"/>
      <c r="AIW67" s="42"/>
      <c r="AIX67" s="42"/>
      <c r="AIY67" s="42"/>
      <c r="AIZ67" s="42"/>
      <c r="AJA67" s="42"/>
      <c r="AJB67" s="42"/>
      <c r="AJC67" s="42"/>
      <c r="AJD67" s="42"/>
      <c r="AJE67" s="42"/>
      <c r="AJF67" s="42"/>
      <c r="AJG67" s="42"/>
      <c r="AJH67" s="42"/>
      <c r="AJI67" s="42"/>
      <c r="AJJ67" s="42"/>
      <c r="AJK67" s="42"/>
      <c r="AJL67" s="42"/>
      <c r="AJM67" s="42"/>
      <c r="AJN67" s="42"/>
      <c r="AJO67" s="42"/>
      <c r="AJP67" s="42"/>
      <c r="AJQ67" s="42"/>
      <c r="AJR67" s="42"/>
      <c r="AJS67" s="42"/>
      <c r="AJT67" s="42"/>
      <c r="AJU67" s="42"/>
      <c r="AJV67" s="42"/>
      <c r="AJW67" s="42"/>
      <c r="AJX67" s="42"/>
      <c r="AJY67" s="42"/>
      <c r="AJZ67" s="42"/>
      <c r="AKA67" s="42"/>
      <c r="AKB67" s="42"/>
      <c r="AKC67" s="42"/>
      <c r="AKD67" s="42"/>
      <c r="AKE67" s="42"/>
      <c r="AKF67" s="42"/>
      <c r="AKG67" s="42"/>
      <c r="AKH67" s="42"/>
      <c r="AKI67" s="42"/>
      <c r="AKJ67" s="42"/>
      <c r="AKK67" s="42"/>
      <c r="AKL67" s="42"/>
      <c r="AKM67" s="42"/>
      <c r="AKN67" s="42"/>
      <c r="AKO67" s="42"/>
      <c r="AKP67" s="42"/>
      <c r="AKQ67" s="42"/>
      <c r="AKR67" s="42"/>
      <c r="AKS67" s="42"/>
      <c r="AKT67" s="42"/>
      <c r="AKU67" s="42"/>
      <c r="AKV67" s="42"/>
      <c r="AKW67" s="42"/>
      <c r="AKX67" s="42"/>
      <c r="AKY67" s="42"/>
      <c r="AKZ67" s="42"/>
      <c r="ALA67" s="42"/>
      <c r="ALB67" s="42"/>
      <c r="ALC67" s="42"/>
      <c r="ALD67" s="42"/>
      <c r="ALE67" s="42"/>
      <c r="ALF67" s="42"/>
      <c r="ALG67" s="42"/>
      <c r="ALH67" s="42"/>
      <c r="ALI67" s="42"/>
      <c r="ALJ67" s="42"/>
      <c r="ALK67" s="42"/>
      <c r="ALL67" s="42"/>
      <c r="ALM67" s="42"/>
      <c r="ALN67" s="42"/>
      <c r="ALO67" s="42"/>
      <c r="ALP67" s="42"/>
      <c r="ALQ67" s="42"/>
      <c r="ALR67" s="42"/>
      <c r="ALS67" s="42"/>
      <c r="ALT67" s="42"/>
      <c r="ALU67" s="42"/>
      <c r="ALV67" s="42"/>
      <c r="ALW67" s="42"/>
      <c r="ALX67" s="42"/>
      <c r="ALY67" s="42"/>
      <c r="ALZ67" s="42"/>
      <c r="AMA67" s="42"/>
      <c r="AMB67" s="42"/>
      <c r="AMC67" s="42"/>
      <c r="AMD67" s="42"/>
      <c r="AME67" s="42"/>
      <c r="AMF67" s="42"/>
      <c r="AMG67" s="42"/>
      <c r="AMH67" s="42"/>
      <c r="AMI67" s="42"/>
      <c r="AMJ67" s="42"/>
      <c r="AMK67" s="42"/>
      <c r="AML67" s="42"/>
      <c r="AMM67" s="42"/>
      <c r="AMN67" s="42"/>
      <c r="AMO67" s="42"/>
      <c r="AMP67" s="42"/>
      <c r="AMQ67" s="42"/>
      <c r="AMR67" s="42"/>
      <c r="AMS67" s="42"/>
      <c r="AMT67" s="42"/>
      <c r="AMU67" s="42"/>
      <c r="AMV67" s="42"/>
      <c r="AMW67" s="42"/>
      <c r="AMX67" s="42"/>
      <c r="AMY67" s="42"/>
      <c r="AMZ67" s="42"/>
      <c r="ANA67" s="42"/>
      <c r="ANB67" s="42"/>
      <c r="ANC67" s="42"/>
      <c r="AND67" s="42"/>
      <c r="ANE67" s="42"/>
      <c r="ANF67" s="42"/>
      <c r="ANG67" s="42"/>
      <c r="ANH67" s="42"/>
      <c r="ANI67" s="42"/>
      <c r="ANJ67" s="42"/>
      <c r="ANK67" s="42"/>
      <c r="ANL67" s="42"/>
      <c r="ANM67" s="42"/>
      <c r="ANN67" s="42"/>
      <c r="ANO67" s="42"/>
      <c r="ANP67" s="42"/>
      <c r="ANQ67" s="42"/>
      <c r="ANR67" s="42"/>
      <c r="ANS67" s="42"/>
      <c r="ANT67" s="42"/>
      <c r="ANU67" s="42"/>
      <c r="ANV67" s="42"/>
      <c r="ANW67" s="42"/>
      <c r="ANX67" s="42"/>
      <c r="ANY67" s="42"/>
      <c r="ANZ67" s="42"/>
      <c r="AOA67" s="42"/>
      <c r="AOB67" s="42"/>
      <c r="AOC67" s="42"/>
      <c r="AOD67" s="42"/>
      <c r="AOE67" s="42"/>
      <c r="AOF67" s="42"/>
      <c r="AOG67" s="42"/>
      <c r="AOH67" s="42"/>
      <c r="AOI67" s="42"/>
      <c r="AOJ67" s="42"/>
      <c r="AOK67" s="42"/>
      <c r="AOL67" s="42"/>
      <c r="AOM67" s="42"/>
      <c r="AON67" s="42"/>
      <c r="AOO67" s="42"/>
      <c r="AOP67" s="42"/>
      <c r="AOQ67" s="42"/>
      <c r="AOR67" s="42"/>
      <c r="AOS67" s="42"/>
      <c r="AOT67" s="42"/>
      <c r="AOU67" s="42"/>
      <c r="AOV67" s="42"/>
      <c r="AOW67" s="42"/>
      <c r="AOX67" s="42"/>
      <c r="AOY67" s="42"/>
      <c r="AOZ67" s="42"/>
      <c r="APA67" s="42"/>
      <c r="APB67" s="42"/>
      <c r="APC67" s="42"/>
      <c r="APD67" s="42"/>
      <c r="APE67" s="42"/>
      <c r="APF67" s="42"/>
      <c r="APG67" s="42"/>
      <c r="APH67" s="42"/>
      <c r="API67" s="42"/>
      <c r="APJ67" s="42"/>
      <c r="APK67" s="42"/>
      <c r="APL67" s="42"/>
      <c r="APM67" s="42"/>
      <c r="APN67" s="42"/>
      <c r="APO67" s="42"/>
      <c r="APP67" s="42"/>
      <c r="APQ67" s="42"/>
      <c r="APR67" s="42"/>
      <c r="APS67" s="42"/>
      <c r="APT67" s="42"/>
      <c r="APU67" s="42"/>
      <c r="APV67" s="42"/>
      <c r="APW67" s="42"/>
      <c r="APX67" s="42"/>
      <c r="APY67" s="42"/>
      <c r="APZ67" s="42"/>
      <c r="AQA67" s="42"/>
      <c r="AQB67" s="42"/>
      <c r="AQC67" s="42"/>
      <c r="AQD67" s="42"/>
      <c r="AQE67" s="42"/>
      <c r="AQF67" s="42"/>
      <c r="AQG67" s="42"/>
      <c r="AQH67" s="42"/>
      <c r="AQI67" s="42"/>
      <c r="AQJ67" s="42"/>
      <c r="AQK67" s="42"/>
      <c r="AQL67" s="42"/>
      <c r="AQM67" s="42"/>
      <c r="AQN67" s="42"/>
      <c r="AQO67" s="42"/>
      <c r="AQP67" s="42"/>
      <c r="AQQ67" s="42"/>
      <c r="AQR67" s="42"/>
      <c r="AQS67" s="42"/>
      <c r="AQT67" s="42"/>
      <c r="AQU67" s="42"/>
      <c r="AQV67" s="42"/>
      <c r="AQW67" s="42"/>
      <c r="AQX67" s="42"/>
      <c r="AQY67" s="42"/>
      <c r="AQZ67" s="42"/>
      <c r="ARA67" s="42"/>
      <c r="ARB67" s="42"/>
      <c r="ARC67" s="42"/>
      <c r="ARD67" s="42"/>
      <c r="ARE67" s="42"/>
      <c r="ARF67" s="42"/>
      <c r="ARG67" s="42"/>
      <c r="ARH67" s="42"/>
      <c r="ARI67" s="42"/>
      <c r="ARJ67" s="42"/>
      <c r="ARK67" s="42"/>
      <c r="ARL67" s="42"/>
      <c r="ARM67" s="42"/>
      <c r="ARN67" s="42"/>
      <c r="ARO67" s="42"/>
      <c r="ARP67" s="42"/>
      <c r="ARQ67" s="42"/>
      <c r="ARR67" s="42"/>
      <c r="ARS67" s="42"/>
      <c r="ART67" s="42"/>
      <c r="ARU67" s="42"/>
      <c r="ARV67" s="42"/>
      <c r="ARW67" s="42"/>
      <c r="ARX67" s="42"/>
      <c r="ARY67" s="42"/>
      <c r="ARZ67" s="42"/>
      <c r="ASA67" s="42"/>
      <c r="ASB67" s="42"/>
      <c r="ASC67" s="42"/>
      <c r="ASD67" s="42"/>
      <c r="ASE67" s="42"/>
      <c r="ASF67" s="42"/>
      <c r="ASG67" s="42"/>
      <c r="ASH67" s="42"/>
      <c r="ASI67" s="42"/>
      <c r="ASJ67" s="42"/>
      <c r="ASK67" s="42"/>
      <c r="ASL67" s="42"/>
      <c r="ASM67" s="42"/>
      <c r="ASN67" s="42"/>
      <c r="ASO67" s="42"/>
      <c r="ASP67" s="42"/>
      <c r="ASQ67" s="42"/>
      <c r="ASR67" s="42"/>
      <c r="ASS67" s="42"/>
      <c r="AST67" s="42"/>
      <c r="ASU67" s="42"/>
      <c r="ASV67" s="42"/>
      <c r="ASW67" s="42"/>
      <c r="ASX67" s="42"/>
      <c r="ASY67" s="42"/>
      <c r="ASZ67" s="42"/>
      <c r="ATA67" s="42"/>
      <c r="ATB67" s="42"/>
      <c r="ATC67" s="42"/>
      <c r="ATD67" s="42"/>
      <c r="ATE67" s="42"/>
      <c r="ATF67" s="42"/>
      <c r="ATG67" s="42"/>
      <c r="ATH67" s="42"/>
      <c r="ATI67" s="42"/>
      <c r="ATJ67" s="42"/>
      <c r="ATK67" s="42"/>
      <c r="ATL67" s="42"/>
      <c r="ATM67" s="42"/>
      <c r="ATN67" s="42"/>
      <c r="ATO67" s="42"/>
      <c r="ATP67" s="42"/>
      <c r="ATQ67" s="42"/>
      <c r="ATR67" s="42"/>
      <c r="ATS67" s="42"/>
      <c r="ATT67" s="42"/>
      <c r="ATU67" s="42"/>
      <c r="ATV67" s="42"/>
      <c r="ATW67" s="42"/>
      <c r="ATX67" s="42"/>
      <c r="ATY67" s="42"/>
      <c r="ATZ67" s="42"/>
      <c r="AUA67" s="42"/>
      <c r="AUB67" s="42"/>
      <c r="AUC67" s="42"/>
      <c r="AUD67" s="42"/>
      <c r="AUE67" s="42"/>
      <c r="AUF67" s="42"/>
      <c r="AUG67" s="42"/>
      <c r="AUH67" s="42"/>
      <c r="AUI67" s="42"/>
      <c r="AUJ67" s="42"/>
      <c r="AUK67" s="42"/>
      <c r="AUL67" s="42"/>
      <c r="AUM67" s="42"/>
      <c r="AUN67" s="42"/>
      <c r="AUO67" s="42"/>
      <c r="AUP67" s="42"/>
      <c r="AUQ67" s="42"/>
      <c r="AUR67" s="42"/>
      <c r="AUS67" s="42"/>
      <c r="AUT67" s="42"/>
      <c r="AUU67" s="42"/>
      <c r="AUV67" s="42"/>
      <c r="AUW67" s="42"/>
      <c r="AUX67" s="42"/>
      <c r="AUY67" s="42"/>
      <c r="AUZ67" s="42"/>
      <c r="AVA67" s="42"/>
      <c r="AVB67" s="42"/>
      <c r="AVC67" s="42"/>
      <c r="AVD67" s="42"/>
      <c r="AVE67" s="42"/>
      <c r="AVF67" s="42"/>
      <c r="AVG67" s="42"/>
      <c r="AVH67" s="42"/>
      <c r="AVI67" s="42"/>
      <c r="AVJ67" s="42"/>
      <c r="AVK67" s="42"/>
      <c r="AVL67" s="42"/>
      <c r="AVM67" s="42"/>
      <c r="AVN67" s="42"/>
      <c r="AVO67" s="42"/>
      <c r="AVP67" s="42"/>
      <c r="AVQ67" s="42"/>
      <c r="AVR67" s="42"/>
      <c r="AVS67" s="42"/>
      <c r="AVT67" s="42"/>
      <c r="AVU67" s="42"/>
      <c r="AVV67" s="42"/>
      <c r="AVW67" s="42"/>
      <c r="AVX67" s="42"/>
      <c r="AVY67" s="42"/>
      <c r="AVZ67" s="42"/>
      <c r="AWA67" s="42"/>
      <c r="AWB67" s="42"/>
      <c r="AWC67" s="42"/>
      <c r="AWD67" s="42"/>
      <c r="AWE67" s="42"/>
      <c r="AWF67" s="42"/>
      <c r="AWG67" s="42"/>
      <c r="AWH67" s="42"/>
      <c r="AWI67" s="42"/>
      <c r="AWJ67" s="42"/>
      <c r="AWK67" s="42"/>
      <c r="AWL67" s="42"/>
      <c r="AWM67" s="42"/>
      <c r="AWN67" s="42"/>
      <c r="AWO67" s="42"/>
      <c r="AWP67" s="42"/>
      <c r="AWQ67" s="42"/>
      <c r="AWR67" s="42"/>
      <c r="AWS67" s="42"/>
      <c r="AWT67" s="42"/>
      <c r="AWU67" s="42"/>
      <c r="AWV67" s="42"/>
      <c r="AWW67" s="42"/>
      <c r="AWX67" s="42"/>
      <c r="AWY67" s="42"/>
      <c r="AWZ67" s="42"/>
      <c r="AXA67" s="42"/>
      <c r="AXB67" s="42"/>
      <c r="AXC67" s="42"/>
      <c r="AXD67" s="42"/>
      <c r="AXE67" s="42"/>
      <c r="AXF67" s="42"/>
      <c r="AXG67" s="42"/>
      <c r="AXH67" s="42"/>
      <c r="AXI67" s="42"/>
      <c r="AXJ67" s="42"/>
      <c r="AXK67" s="42"/>
      <c r="AXL67" s="42"/>
      <c r="AXM67" s="42"/>
      <c r="AXN67" s="42"/>
      <c r="AXO67" s="42"/>
      <c r="AXP67" s="42"/>
      <c r="AXQ67" s="42"/>
      <c r="AXR67" s="42"/>
      <c r="AXS67" s="42"/>
      <c r="AXT67" s="42"/>
      <c r="AXU67" s="42"/>
      <c r="AXV67" s="42"/>
      <c r="AXW67" s="42"/>
      <c r="AXX67" s="42"/>
      <c r="AXY67" s="42"/>
      <c r="AXZ67" s="42"/>
      <c r="AYA67" s="42"/>
      <c r="AYB67" s="42"/>
      <c r="AYC67" s="42"/>
      <c r="AYD67" s="42"/>
      <c r="AYE67" s="42"/>
      <c r="AYF67" s="42"/>
      <c r="AYG67" s="42"/>
      <c r="AYH67" s="42"/>
      <c r="AYI67" s="42"/>
      <c r="AYJ67" s="42"/>
      <c r="AYK67" s="42"/>
      <c r="AYL67" s="42"/>
      <c r="AYM67" s="42"/>
      <c r="AYN67" s="42"/>
      <c r="AYO67" s="42"/>
      <c r="AYP67" s="42"/>
      <c r="AYQ67" s="42"/>
      <c r="AYR67" s="42"/>
      <c r="AYS67" s="42"/>
      <c r="AYT67" s="42"/>
      <c r="AYU67" s="42"/>
      <c r="AYV67" s="42"/>
      <c r="AYW67" s="42"/>
      <c r="AYX67" s="42"/>
      <c r="AYY67" s="42"/>
      <c r="AYZ67" s="42"/>
      <c r="AZA67" s="42"/>
      <c r="AZB67" s="42"/>
      <c r="AZC67" s="42"/>
      <c r="AZD67" s="42"/>
      <c r="AZE67" s="42"/>
      <c r="AZF67" s="42"/>
      <c r="AZG67" s="42"/>
      <c r="AZH67" s="42"/>
      <c r="AZI67" s="42"/>
      <c r="AZJ67" s="42"/>
      <c r="AZK67" s="42"/>
      <c r="AZL67" s="42"/>
      <c r="AZM67" s="42"/>
      <c r="AZN67" s="42"/>
      <c r="AZO67" s="42"/>
      <c r="AZP67" s="42"/>
      <c r="AZQ67" s="42"/>
      <c r="AZR67" s="42"/>
      <c r="AZS67" s="42"/>
      <c r="AZT67" s="42"/>
      <c r="AZU67" s="42"/>
      <c r="AZV67" s="42"/>
      <c r="AZW67" s="42"/>
      <c r="AZX67" s="42"/>
      <c r="AZY67" s="42"/>
      <c r="AZZ67" s="42"/>
      <c r="BAA67" s="42"/>
      <c r="BAB67" s="42"/>
      <c r="BAC67" s="42"/>
      <c r="BAD67" s="42"/>
      <c r="BAE67" s="42"/>
      <c r="BAF67" s="42"/>
      <c r="BAG67" s="42"/>
      <c r="BAH67" s="42"/>
      <c r="BAI67" s="42"/>
      <c r="BAJ67" s="42"/>
      <c r="BAK67" s="42"/>
      <c r="BAL67" s="42"/>
      <c r="BAM67" s="42"/>
      <c r="BAN67" s="42"/>
      <c r="BAO67" s="42"/>
      <c r="BAP67" s="42"/>
      <c r="BAQ67" s="42"/>
      <c r="BAR67" s="42"/>
      <c r="BAS67" s="42"/>
      <c r="BAT67" s="42"/>
      <c r="BAU67" s="42"/>
      <c r="BAV67" s="42"/>
      <c r="BAW67" s="42"/>
      <c r="BAX67" s="42"/>
      <c r="BAY67" s="42"/>
      <c r="BAZ67" s="42"/>
      <c r="BBA67" s="42"/>
      <c r="BBB67" s="42"/>
      <c r="BBC67" s="42"/>
      <c r="BBD67" s="42"/>
      <c r="BBE67" s="42"/>
      <c r="BBF67" s="42"/>
      <c r="BBG67" s="42"/>
      <c r="BBH67" s="42"/>
      <c r="BBI67" s="42"/>
      <c r="BBJ67" s="42"/>
      <c r="BBK67" s="42"/>
      <c r="BBL67" s="42"/>
      <c r="BBM67" s="42"/>
      <c r="BBN67" s="42"/>
      <c r="BBO67" s="42"/>
      <c r="BBP67" s="42"/>
      <c r="BBQ67" s="42"/>
      <c r="BBR67" s="42"/>
      <c r="BBS67" s="42"/>
      <c r="BBT67" s="42"/>
      <c r="BBU67" s="42"/>
      <c r="BBV67" s="42"/>
      <c r="BBW67" s="42"/>
      <c r="BBX67" s="42"/>
      <c r="BBY67" s="42"/>
      <c r="BBZ67" s="42"/>
      <c r="BCA67" s="42"/>
      <c r="BCB67" s="42"/>
      <c r="BCC67" s="42"/>
      <c r="BCD67" s="42"/>
      <c r="BCE67" s="42"/>
      <c r="BCF67" s="42"/>
      <c r="BCG67" s="42"/>
      <c r="BCH67" s="42"/>
      <c r="BCI67" s="42"/>
      <c r="BCJ67" s="42"/>
      <c r="BCK67" s="42"/>
      <c r="BCL67" s="42"/>
      <c r="BCM67" s="42"/>
      <c r="BCN67" s="42"/>
      <c r="BCO67" s="42"/>
      <c r="BCP67" s="42"/>
      <c r="BCQ67" s="42"/>
      <c r="BCR67" s="42"/>
      <c r="BCS67" s="42"/>
      <c r="BCT67" s="42"/>
      <c r="BCU67" s="42"/>
      <c r="BCV67" s="42"/>
      <c r="BCW67" s="42"/>
      <c r="BCX67" s="42"/>
      <c r="BCY67" s="42"/>
      <c r="BCZ67" s="42"/>
      <c r="BDA67" s="42"/>
      <c r="BDB67" s="42"/>
      <c r="BDC67" s="42"/>
      <c r="BDD67" s="42"/>
      <c r="BDE67" s="42"/>
      <c r="BDF67" s="42"/>
      <c r="BDG67" s="42"/>
      <c r="BDH67" s="42"/>
      <c r="BDI67" s="42"/>
      <c r="BDJ67" s="42"/>
      <c r="BDK67" s="42"/>
      <c r="BDL67" s="42"/>
      <c r="BDM67" s="42"/>
      <c r="BDN67" s="42"/>
      <c r="BDO67" s="42"/>
      <c r="BDP67" s="42"/>
      <c r="BDQ67" s="42"/>
      <c r="BDR67" s="42"/>
      <c r="BDS67" s="42"/>
      <c r="BDT67" s="42"/>
      <c r="BDU67" s="42"/>
      <c r="BDV67" s="42"/>
      <c r="BDW67" s="42"/>
      <c r="BDX67" s="42"/>
      <c r="BDY67" s="42"/>
      <c r="BDZ67" s="42"/>
      <c r="BEA67" s="42"/>
      <c r="BEB67" s="42"/>
      <c r="BEC67" s="42"/>
      <c r="BED67" s="42"/>
      <c r="BEE67" s="42"/>
      <c r="BEF67" s="42"/>
      <c r="BEG67" s="42"/>
      <c r="BEH67" s="42"/>
      <c r="BEI67" s="42"/>
      <c r="BEJ67" s="42"/>
      <c r="BEK67" s="42"/>
      <c r="BEL67" s="42"/>
      <c r="BEM67" s="42"/>
      <c r="BEN67" s="42"/>
      <c r="BEO67" s="42"/>
      <c r="BEP67" s="42"/>
      <c r="BEQ67" s="42"/>
      <c r="BER67" s="42"/>
      <c r="BES67" s="42"/>
      <c r="BET67" s="42"/>
      <c r="BEU67" s="42"/>
      <c r="BEV67" s="42"/>
      <c r="BEW67" s="42"/>
      <c r="BEX67" s="42"/>
      <c r="BEY67" s="42"/>
      <c r="BEZ67" s="42"/>
      <c r="BFA67" s="42"/>
      <c r="BFB67" s="42"/>
      <c r="BFC67" s="42"/>
      <c r="BFD67" s="42"/>
      <c r="BFE67" s="42"/>
      <c r="BFF67" s="42"/>
      <c r="BFG67" s="42"/>
      <c r="BFH67" s="42"/>
      <c r="BFI67" s="42"/>
      <c r="BFJ67" s="42"/>
      <c r="BFK67" s="42"/>
      <c r="BFL67" s="42"/>
      <c r="BFM67" s="42"/>
      <c r="BFN67" s="42"/>
      <c r="BFO67" s="42"/>
      <c r="BFP67" s="42"/>
      <c r="BFQ67" s="42"/>
      <c r="BFR67" s="42"/>
      <c r="BFS67" s="42"/>
      <c r="BFT67" s="42"/>
      <c r="BFU67" s="42"/>
      <c r="BFV67" s="42"/>
      <c r="BFW67" s="42"/>
      <c r="BFX67" s="42"/>
      <c r="BFY67" s="42"/>
      <c r="BFZ67" s="42"/>
      <c r="BGA67" s="42"/>
      <c r="BGB67" s="42"/>
      <c r="BGC67" s="42"/>
      <c r="BGD67" s="42"/>
      <c r="BGE67" s="42"/>
      <c r="BGF67" s="42"/>
      <c r="BGG67" s="42"/>
      <c r="BGH67" s="42"/>
      <c r="BGI67" s="42"/>
      <c r="BGJ67" s="42"/>
      <c r="BGK67" s="42"/>
      <c r="BGL67" s="42"/>
      <c r="BGM67" s="42"/>
      <c r="BGN67" s="42"/>
      <c r="BGO67" s="42"/>
      <c r="BGP67" s="42"/>
      <c r="BGQ67" s="42"/>
      <c r="BGR67" s="42"/>
      <c r="BGS67" s="42"/>
      <c r="BGT67" s="42"/>
      <c r="BGU67" s="42"/>
      <c r="BGV67" s="42"/>
      <c r="BGW67" s="42"/>
      <c r="BGX67" s="42"/>
      <c r="BGY67" s="42"/>
      <c r="BGZ67" s="42"/>
      <c r="BHA67" s="42"/>
      <c r="BHB67" s="42"/>
      <c r="BHC67" s="42"/>
      <c r="BHD67" s="42"/>
      <c r="BHE67" s="42"/>
      <c r="BHF67" s="42"/>
      <c r="BHG67" s="42"/>
      <c r="BHH67" s="42"/>
      <c r="BHI67" s="42"/>
      <c r="BHJ67" s="42"/>
      <c r="BHK67" s="42"/>
      <c r="BHL67" s="42"/>
      <c r="BHM67" s="42"/>
      <c r="BHN67" s="42"/>
      <c r="BHO67" s="42"/>
      <c r="BHP67" s="42"/>
      <c r="BHQ67" s="42"/>
      <c r="BHR67" s="42"/>
      <c r="BHS67" s="42"/>
      <c r="BHT67" s="42"/>
      <c r="BHU67" s="42"/>
      <c r="BHV67" s="42"/>
      <c r="BHW67" s="42"/>
      <c r="BHX67" s="42"/>
      <c r="BHY67" s="42"/>
      <c r="BHZ67" s="42"/>
      <c r="BIA67" s="42"/>
      <c r="BIB67" s="42"/>
      <c r="BIC67" s="42"/>
      <c r="BID67" s="42"/>
      <c r="BIE67" s="42"/>
      <c r="BIF67" s="42"/>
      <c r="BIG67" s="42"/>
      <c r="BIH67" s="42"/>
      <c r="BII67" s="42"/>
      <c r="BIJ67" s="42"/>
      <c r="BIK67" s="42"/>
      <c r="BIL67" s="42"/>
      <c r="BIM67" s="42"/>
      <c r="BIN67" s="42"/>
      <c r="BIO67" s="42"/>
      <c r="BIP67" s="42"/>
      <c r="BIQ67" s="42"/>
      <c r="BIR67" s="42"/>
      <c r="BIS67" s="42"/>
      <c r="BIT67" s="42"/>
      <c r="BIU67" s="42"/>
      <c r="BIV67" s="42"/>
      <c r="BIW67" s="42"/>
      <c r="BIX67" s="42"/>
      <c r="BIY67" s="42"/>
      <c r="BIZ67" s="42"/>
      <c r="BJA67" s="42"/>
      <c r="BJB67" s="42"/>
      <c r="BJC67" s="42"/>
      <c r="BJD67" s="42"/>
      <c r="BJE67" s="42"/>
      <c r="BJF67" s="42"/>
      <c r="BJG67" s="42"/>
      <c r="BJH67" s="42"/>
      <c r="BJI67" s="42"/>
      <c r="BJJ67" s="42"/>
      <c r="BJK67" s="42"/>
      <c r="BJL67" s="42"/>
      <c r="BJM67" s="42"/>
      <c r="BJN67" s="42"/>
      <c r="BJO67" s="42"/>
      <c r="BJP67" s="42"/>
      <c r="BJQ67" s="42"/>
      <c r="BJR67" s="42"/>
      <c r="BJS67" s="42"/>
      <c r="BJT67" s="42"/>
      <c r="BJU67" s="42"/>
      <c r="BJV67" s="42"/>
      <c r="BJW67" s="42"/>
      <c r="BJX67" s="42"/>
      <c r="BJY67" s="42"/>
      <c r="BJZ67" s="42"/>
      <c r="BKA67" s="42"/>
      <c r="BKB67" s="42"/>
      <c r="BKC67" s="42"/>
      <c r="BKD67" s="42"/>
      <c r="BKE67" s="42"/>
      <c r="BKF67" s="42"/>
      <c r="BKG67" s="42"/>
      <c r="BKH67" s="42"/>
      <c r="BKI67" s="42"/>
      <c r="BKJ67" s="42"/>
      <c r="BKK67" s="42"/>
      <c r="BKL67" s="42"/>
      <c r="BKM67" s="42"/>
      <c r="BKN67" s="42"/>
      <c r="BKO67" s="42"/>
      <c r="BKP67" s="42"/>
      <c r="BKQ67" s="42"/>
      <c r="BKR67" s="42"/>
      <c r="BKS67" s="42"/>
      <c r="BKT67" s="42"/>
      <c r="BKU67" s="42"/>
      <c r="BKV67" s="42"/>
      <c r="BKW67" s="42"/>
      <c r="BKX67" s="42"/>
      <c r="BKY67" s="42"/>
      <c r="BKZ67" s="42"/>
      <c r="BLA67" s="42"/>
      <c r="BLB67" s="42"/>
      <c r="BLC67" s="42"/>
      <c r="BLD67" s="42"/>
      <c r="BLE67" s="42"/>
      <c r="BLF67" s="42"/>
      <c r="BLG67" s="42"/>
      <c r="BLH67" s="42"/>
      <c r="BLI67" s="42"/>
      <c r="BLJ67" s="42"/>
      <c r="BLK67" s="42"/>
      <c r="BLL67" s="42"/>
      <c r="BLM67" s="42"/>
      <c r="BLN67" s="42"/>
      <c r="BLO67" s="42"/>
      <c r="BLP67" s="42"/>
      <c r="BLQ67" s="42"/>
      <c r="BLR67" s="42"/>
      <c r="BLS67" s="42"/>
      <c r="BLT67" s="42"/>
      <c r="BLU67" s="42"/>
      <c r="BLV67" s="42"/>
      <c r="BLW67" s="42"/>
      <c r="BLX67" s="42"/>
      <c r="BLY67" s="42"/>
      <c r="BLZ67" s="42"/>
      <c r="BMA67" s="42"/>
      <c r="BMB67" s="42"/>
      <c r="BMC67" s="42"/>
      <c r="BMD67" s="42"/>
      <c r="BME67" s="42"/>
      <c r="BMF67" s="42"/>
      <c r="BMG67" s="42"/>
      <c r="BMH67" s="42"/>
      <c r="BMI67" s="42"/>
      <c r="BMJ67" s="42"/>
      <c r="BMK67" s="42"/>
      <c r="BML67" s="42"/>
      <c r="BMM67" s="42"/>
      <c r="BMN67" s="42"/>
      <c r="BMO67" s="42"/>
      <c r="BMP67" s="42"/>
      <c r="BMQ67" s="42"/>
      <c r="BMR67" s="42"/>
      <c r="BMS67" s="42"/>
      <c r="BMT67" s="42"/>
      <c r="BMU67" s="42"/>
      <c r="BMV67" s="42"/>
      <c r="BMW67" s="42"/>
      <c r="BMX67" s="42"/>
      <c r="BMY67" s="42"/>
      <c r="BMZ67" s="42"/>
      <c r="BNA67" s="42"/>
      <c r="BNB67" s="42"/>
      <c r="BNC67" s="42"/>
      <c r="BND67" s="42"/>
      <c r="BNE67" s="42"/>
      <c r="BNF67" s="42"/>
      <c r="BNG67" s="42"/>
      <c r="BNH67" s="42"/>
      <c r="BNI67" s="42"/>
      <c r="BNJ67" s="42"/>
      <c r="BNK67" s="42"/>
      <c r="BNL67" s="42"/>
      <c r="BNM67" s="42"/>
      <c r="BNN67" s="42"/>
      <c r="BNO67" s="42"/>
      <c r="BNP67" s="42"/>
      <c r="BNQ67" s="42"/>
      <c r="BNR67" s="42"/>
      <c r="BNS67" s="42"/>
      <c r="BNT67" s="42"/>
      <c r="BNU67" s="42"/>
      <c r="BNV67" s="42"/>
      <c r="BNW67" s="42"/>
      <c r="BNX67" s="42"/>
      <c r="BNY67" s="42"/>
      <c r="BNZ67" s="42"/>
      <c r="BOA67" s="42"/>
      <c r="BOB67" s="42"/>
      <c r="BOC67" s="42"/>
      <c r="BOD67" s="42"/>
      <c r="BOE67" s="42"/>
      <c r="BOF67" s="42"/>
      <c r="BOG67" s="42"/>
      <c r="BOH67" s="42"/>
      <c r="BOI67" s="42"/>
      <c r="BOJ67" s="42"/>
      <c r="BOK67" s="42"/>
      <c r="BOL67" s="42"/>
      <c r="BOM67" s="42"/>
      <c r="BON67" s="42"/>
      <c r="BOO67" s="42"/>
      <c r="BOP67" s="42"/>
      <c r="BOQ67" s="42"/>
      <c r="BOR67" s="42"/>
      <c r="BOS67" s="42"/>
      <c r="BOT67" s="42"/>
      <c r="BOU67" s="42"/>
      <c r="BOV67" s="42"/>
      <c r="BOW67" s="42"/>
      <c r="BOX67" s="42"/>
      <c r="BOY67" s="42"/>
      <c r="BOZ67" s="42"/>
      <c r="BPA67" s="42"/>
      <c r="BPB67" s="42"/>
      <c r="BPC67" s="42"/>
      <c r="BPD67" s="42"/>
      <c r="BPE67" s="42"/>
      <c r="BPF67" s="42"/>
      <c r="BPG67" s="42"/>
      <c r="BPH67" s="42"/>
      <c r="BPI67" s="42"/>
      <c r="BPJ67" s="42"/>
      <c r="BPK67" s="42"/>
      <c r="BPL67" s="42"/>
      <c r="BPM67" s="42"/>
      <c r="BPN67" s="42"/>
      <c r="BPO67" s="42"/>
      <c r="BPP67" s="42"/>
      <c r="BPQ67" s="42"/>
      <c r="BPR67" s="42"/>
      <c r="BPS67" s="42"/>
      <c r="BPT67" s="42"/>
      <c r="BPU67" s="42"/>
      <c r="BPV67" s="42"/>
      <c r="BPW67" s="42"/>
      <c r="BPX67" s="42"/>
      <c r="BPY67" s="42"/>
      <c r="BPZ67" s="42"/>
      <c r="BQA67" s="42"/>
      <c r="BQB67" s="42"/>
      <c r="BQC67" s="42"/>
      <c r="BQD67" s="42"/>
      <c r="BQE67" s="42"/>
      <c r="BQF67" s="42"/>
      <c r="BQG67" s="42"/>
      <c r="BQH67" s="42"/>
      <c r="BQI67" s="42"/>
      <c r="BQJ67" s="42"/>
      <c r="BQK67" s="42"/>
      <c r="BQL67" s="42"/>
      <c r="BQM67" s="42"/>
      <c r="BQN67" s="42"/>
      <c r="BQO67" s="42"/>
      <c r="BQP67" s="42"/>
      <c r="BQQ67" s="42"/>
      <c r="BQR67" s="42"/>
      <c r="BQS67" s="42"/>
      <c r="BQT67" s="42"/>
      <c r="BQU67" s="42"/>
      <c r="BQV67" s="42"/>
      <c r="BQW67" s="42"/>
      <c r="BQX67" s="42"/>
      <c r="BQY67" s="42"/>
      <c r="BQZ67" s="42"/>
      <c r="BRA67" s="42"/>
      <c r="BRB67" s="42"/>
      <c r="BRC67" s="42"/>
      <c r="BRD67" s="42"/>
      <c r="BRE67" s="42"/>
      <c r="BRF67" s="42"/>
      <c r="BRG67" s="42"/>
      <c r="BRH67" s="42"/>
      <c r="BRI67" s="42"/>
      <c r="BRJ67" s="42"/>
      <c r="BRK67" s="42"/>
      <c r="BRL67" s="42"/>
      <c r="BRM67" s="42"/>
      <c r="BRN67" s="42"/>
      <c r="BRO67" s="42"/>
      <c r="BRP67" s="42"/>
      <c r="BRQ67" s="42"/>
      <c r="BRR67" s="42"/>
      <c r="BRS67" s="42"/>
      <c r="BRT67" s="42"/>
      <c r="BRU67" s="42"/>
      <c r="BRV67" s="42"/>
      <c r="BRW67" s="42"/>
      <c r="BRX67" s="42"/>
      <c r="BRY67" s="42"/>
      <c r="BRZ67" s="42"/>
      <c r="BSA67" s="42"/>
      <c r="BSB67" s="42"/>
      <c r="BSC67" s="42"/>
      <c r="BSD67" s="42"/>
      <c r="BSE67" s="42"/>
      <c r="BSF67" s="42"/>
      <c r="BSG67" s="42"/>
      <c r="BSH67" s="42"/>
      <c r="BSI67" s="42"/>
      <c r="BSJ67" s="42"/>
      <c r="BSK67" s="42"/>
      <c r="BSL67" s="42"/>
      <c r="BSM67" s="42"/>
      <c r="BSN67" s="42"/>
      <c r="BSO67" s="42"/>
      <c r="BSP67" s="42"/>
      <c r="BSQ67" s="42"/>
      <c r="BSR67" s="42"/>
      <c r="BSS67" s="42"/>
      <c r="BST67" s="42"/>
      <c r="BSU67" s="42"/>
      <c r="BSV67" s="42"/>
      <c r="BSW67" s="42"/>
      <c r="BSX67" s="42"/>
      <c r="BSY67" s="42"/>
      <c r="BSZ67" s="42"/>
      <c r="BTA67" s="42"/>
      <c r="BTB67" s="42"/>
      <c r="BTC67" s="42"/>
      <c r="BTD67" s="42"/>
      <c r="BTE67" s="42"/>
      <c r="BTF67" s="42"/>
      <c r="BTG67" s="42"/>
      <c r="BTH67" s="42"/>
      <c r="BTI67" s="42"/>
      <c r="BTJ67" s="42"/>
      <c r="BTK67" s="42"/>
      <c r="BTL67" s="42"/>
      <c r="BTM67" s="42"/>
      <c r="BTN67" s="42"/>
      <c r="BTO67" s="42"/>
      <c r="BTP67" s="42"/>
      <c r="BTQ67" s="42"/>
      <c r="BTR67" s="42"/>
      <c r="BTS67" s="42"/>
      <c r="BTT67" s="42"/>
      <c r="BTU67" s="42"/>
      <c r="BTV67" s="42"/>
      <c r="BTW67" s="42"/>
      <c r="BTX67" s="42"/>
      <c r="BTY67" s="42"/>
      <c r="BTZ67" s="42"/>
      <c r="BUA67" s="42"/>
      <c r="BUB67" s="42"/>
      <c r="BUC67" s="42"/>
      <c r="BUD67" s="42"/>
      <c r="BUE67" s="42"/>
      <c r="BUF67" s="42"/>
      <c r="BUG67" s="42"/>
      <c r="BUH67" s="42"/>
      <c r="BUI67" s="42"/>
      <c r="BUJ67" s="42"/>
      <c r="BUK67" s="42"/>
      <c r="BUL67" s="42"/>
      <c r="BUM67" s="42"/>
      <c r="BUN67" s="42"/>
      <c r="BUO67" s="42"/>
      <c r="BUP67" s="42"/>
      <c r="BUQ67" s="42"/>
      <c r="BUR67" s="42"/>
      <c r="BUS67" s="42"/>
      <c r="BUT67" s="42"/>
      <c r="BUU67" s="42"/>
      <c r="BUV67" s="42"/>
      <c r="BUW67" s="42"/>
      <c r="BUX67" s="42"/>
      <c r="BUY67" s="42"/>
      <c r="BUZ67" s="42"/>
      <c r="BVA67" s="42"/>
      <c r="BVB67" s="42"/>
      <c r="BVC67" s="42"/>
      <c r="BVD67" s="42"/>
      <c r="BVE67" s="42"/>
      <c r="BVF67" s="42"/>
      <c r="BVG67" s="42"/>
      <c r="BVH67" s="42"/>
      <c r="BVI67" s="42"/>
      <c r="BVJ67" s="42"/>
      <c r="BVK67" s="42"/>
      <c r="BVL67" s="42"/>
      <c r="BVM67" s="42"/>
      <c r="BVN67" s="42"/>
      <c r="BVO67" s="42"/>
      <c r="BVP67" s="42"/>
      <c r="BVQ67" s="42"/>
      <c r="BVR67" s="42"/>
      <c r="BVS67" s="42"/>
      <c r="BVT67" s="42"/>
      <c r="BVU67" s="42"/>
      <c r="BVV67" s="42"/>
      <c r="BVW67" s="42"/>
      <c r="BVX67" s="42"/>
      <c r="BVY67" s="42"/>
      <c r="BVZ67" s="42"/>
      <c r="BWA67" s="42"/>
      <c r="BWB67" s="42"/>
      <c r="BWC67" s="42"/>
      <c r="BWD67" s="42"/>
      <c r="BWE67" s="42"/>
      <c r="BWF67" s="42"/>
      <c r="BWG67" s="42"/>
      <c r="BWH67" s="42"/>
      <c r="BWI67" s="42"/>
      <c r="BWJ67" s="42"/>
      <c r="BWK67" s="42"/>
      <c r="BWL67" s="42"/>
      <c r="BWM67" s="42"/>
      <c r="BWN67" s="42"/>
      <c r="BWO67" s="42"/>
      <c r="BWP67" s="42"/>
      <c r="BWQ67" s="42"/>
      <c r="BWR67" s="42"/>
      <c r="BWS67" s="42"/>
      <c r="BWT67" s="42"/>
      <c r="BWU67" s="42"/>
      <c r="BWV67" s="42"/>
      <c r="BWW67" s="42"/>
      <c r="BWX67" s="42"/>
      <c r="BWY67" s="42"/>
      <c r="BWZ67" s="42"/>
      <c r="BXA67" s="42"/>
      <c r="BXB67" s="42"/>
      <c r="BXC67" s="42"/>
      <c r="BXD67" s="42"/>
      <c r="BXE67" s="42"/>
      <c r="BXF67" s="42"/>
      <c r="BXG67" s="42"/>
      <c r="BXH67" s="42"/>
      <c r="BXI67" s="42"/>
      <c r="BXJ67" s="42"/>
      <c r="BXK67" s="42"/>
      <c r="BXL67" s="42"/>
      <c r="BXM67" s="42"/>
      <c r="BXN67" s="42"/>
      <c r="BXO67" s="42"/>
      <c r="BXP67" s="42"/>
      <c r="BXQ67" s="42"/>
      <c r="BXR67" s="42"/>
      <c r="BXS67" s="42"/>
      <c r="BXT67" s="42"/>
      <c r="BXU67" s="42"/>
      <c r="BXV67" s="42"/>
      <c r="BXW67" s="42"/>
      <c r="BXX67" s="42"/>
      <c r="BXY67" s="42"/>
      <c r="BXZ67" s="42"/>
      <c r="BYA67" s="42"/>
      <c r="BYB67" s="42"/>
      <c r="BYC67" s="42"/>
      <c r="BYD67" s="42"/>
      <c r="BYE67" s="42"/>
      <c r="BYF67" s="42"/>
      <c r="BYG67" s="42"/>
      <c r="BYH67" s="42"/>
      <c r="BYI67" s="42"/>
      <c r="BYJ67" s="42"/>
      <c r="BYK67" s="42"/>
      <c r="BYL67" s="42"/>
      <c r="BYM67" s="42"/>
      <c r="BYN67" s="42"/>
      <c r="BYO67" s="42"/>
      <c r="BYP67" s="42"/>
      <c r="BYQ67" s="42"/>
      <c r="BYR67" s="42"/>
      <c r="BYS67" s="42"/>
      <c r="BYT67" s="42"/>
      <c r="BYU67" s="42"/>
      <c r="BYV67" s="42"/>
      <c r="BYW67" s="42"/>
      <c r="BYX67" s="42"/>
      <c r="BYY67" s="42"/>
      <c r="BYZ67" s="42"/>
      <c r="BZA67" s="42"/>
      <c r="BZB67" s="42"/>
      <c r="BZC67" s="42"/>
      <c r="BZD67" s="42"/>
      <c r="BZE67" s="42"/>
      <c r="BZF67" s="42"/>
      <c r="BZG67" s="42"/>
      <c r="BZH67" s="42"/>
      <c r="BZI67" s="42"/>
      <c r="BZJ67" s="42"/>
      <c r="BZK67" s="42"/>
      <c r="BZL67" s="42"/>
      <c r="BZM67" s="42"/>
      <c r="BZN67" s="42"/>
      <c r="BZO67" s="42"/>
      <c r="BZP67" s="42"/>
      <c r="BZQ67" s="42"/>
      <c r="BZR67" s="42"/>
      <c r="BZS67" s="42"/>
      <c r="BZT67" s="42"/>
      <c r="BZU67" s="42"/>
      <c r="BZV67" s="42"/>
      <c r="BZW67" s="42"/>
      <c r="BZX67" s="42"/>
      <c r="BZY67" s="42"/>
      <c r="BZZ67" s="42"/>
      <c r="CAA67" s="42"/>
      <c r="CAB67" s="42"/>
      <c r="CAC67" s="42"/>
      <c r="CAD67" s="42"/>
      <c r="CAE67" s="42"/>
      <c r="CAF67" s="42"/>
      <c r="CAG67" s="42"/>
      <c r="CAH67" s="42"/>
      <c r="CAI67" s="42"/>
      <c r="CAJ67" s="42"/>
      <c r="CAK67" s="42"/>
      <c r="CAL67" s="42"/>
      <c r="CAM67" s="42"/>
      <c r="CAN67" s="42"/>
      <c r="CAO67" s="42"/>
      <c r="CAP67" s="42"/>
      <c r="CAQ67" s="42"/>
      <c r="CAR67" s="42"/>
      <c r="CAS67" s="42"/>
      <c r="CAT67" s="42"/>
      <c r="CAU67" s="42"/>
      <c r="CAV67" s="42"/>
      <c r="CAW67" s="42"/>
      <c r="CAX67" s="42"/>
      <c r="CAY67" s="42"/>
      <c r="CAZ67" s="42"/>
      <c r="CBA67" s="42"/>
      <c r="CBB67" s="42"/>
      <c r="CBC67" s="42"/>
      <c r="CBD67" s="42"/>
      <c r="CBE67" s="42"/>
      <c r="CBF67" s="42"/>
      <c r="CBG67" s="42"/>
      <c r="CBH67" s="42"/>
      <c r="CBI67" s="42"/>
      <c r="CBJ67" s="42"/>
      <c r="CBK67" s="42"/>
      <c r="CBL67" s="42"/>
      <c r="CBM67" s="42"/>
      <c r="CBN67" s="42"/>
      <c r="CBO67" s="42"/>
      <c r="CBP67" s="42"/>
      <c r="CBQ67" s="42"/>
      <c r="CBR67" s="42"/>
      <c r="CBS67" s="42"/>
      <c r="CBT67" s="42"/>
      <c r="CBU67" s="42"/>
      <c r="CBV67" s="42"/>
      <c r="CBW67" s="42"/>
      <c r="CBX67" s="42"/>
      <c r="CBY67" s="42"/>
      <c r="CBZ67" s="42"/>
      <c r="CCA67" s="42"/>
      <c r="CCB67" s="42"/>
      <c r="CCC67" s="42"/>
      <c r="CCD67" s="42"/>
      <c r="CCE67" s="42"/>
      <c r="CCF67" s="42"/>
      <c r="CCG67" s="42"/>
      <c r="CCH67" s="42"/>
      <c r="CCI67" s="42"/>
      <c r="CCJ67" s="42"/>
      <c r="CCK67" s="42"/>
      <c r="CCL67" s="42"/>
      <c r="CCM67" s="42"/>
      <c r="CCN67" s="42"/>
      <c r="CCO67" s="42"/>
      <c r="CCP67" s="42"/>
      <c r="CCQ67" s="42"/>
      <c r="CCR67" s="42"/>
      <c r="CCS67" s="42"/>
      <c r="CCT67" s="42"/>
      <c r="CCU67" s="42"/>
      <c r="CCV67" s="42"/>
      <c r="CCW67" s="42"/>
      <c r="CCX67" s="42"/>
      <c r="CCY67" s="42"/>
      <c r="CCZ67" s="42"/>
      <c r="CDA67" s="42"/>
      <c r="CDB67" s="42"/>
      <c r="CDC67" s="42"/>
      <c r="CDD67" s="42"/>
      <c r="CDE67" s="42"/>
      <c r="CDF67" s="42"/>
      <c r="CDG67" s="42"/>
      <c r="CDH67" s="42"/>
      <c r="CDI67" s="42"/>
      <c r="CDJ67" s="42"/>
      <c r="CDK67" s="42"/>
      <c r="CDL67" s="42"/>
      <c r="CDM67" s="42"/>
      <c r="CDN67" s="42"/>
      <c r="CDO67" s="42"/>
      <c r="CDP67" s="42"/>
      <c r="CDQ67" s="42"/>
      <c r="CDR67" s="42"/>
      <c r="CDS67" s="42"/>
      <c r="CDT67" s="42"/>
      <c r="CDU67" s="42"/>
      <c r="CDV67" s="42"/>
      <c r="CDW67" s="42"/>
      <c r="CDX67" s="42"/>
      <c r="CDY67" s="42"/>
      <c r="CDZ67" s="42"/>
      <c r="CEA67" s="42"/>
      <c r="CEB67" s="42"/>
      <c r="CEC67" s="42"/>
      <c r="CED67" s="42"/>
      <c r="CEE67" s="42"/>
      <c r="CEF67" s="42"/>
      <c r="CEG67" s="42"/>
      <c r="CEH67" s="42"/>
      <c r="CEI67" s="42"/>
      <c r="CEJ67" s="42"/>
      <c r="CEK67" s="42"/>
      <c r="CEL67" s="42"/>
      <c r="CEM67" s="42"/>
      <c r="CEN67" s="42"/>
      <c r="CEO67" s="42"/>
      <c r="CEP67" s="42"/>
      <c r="CEQ67" s="42"/>
      <c r="CER67" s="42"/>
      <c r="CES67" s="42"/>
      <c r="CET67" s="42"/>
      <c r="CEU67" s="42"/>
      <c r="CEV67" s="42"/>
      <c r="CEW67" s="42"/>
      <c r="CEX67" s="42"/>
      <c r="CEY67" s="42"/>
      <c r="CEZ67" s="42"/>
      <c r="CFA67" s="42"/>
      <c r="CFB67" s="42"/>
      <c r="CFC67" s="42"/>
      <c r="CFD67" s="42"/>
      <c r="CFE67" s="42"/>
      <c r="CFF67" s="42"/>
      <c r="CFG67" s="42"/>
      <c r="CFH67" s="42"/>
      <c r="CFI67" s="42"/>
      <c r="CFJ67" s="42"/>
      <c r="CFK67" s="42"/>
      <c r="CFL67" s="42"/>
      <c r="CFM67" s="42"/>
      <c r="CFN67" s="42"/>
      <c r="CFO67" s="42"/>
      <c r="CFP67" s="42"/>
      <c r="CFQ67" s="42"/>
      <c r="CFR67" s="42"/>
      <c r="CFS67" s="42"/>
      <c r="CFT67" s="42"/>
      <c r="CFU67" s="42"/>
      <c r="CFV67" s="42"/>
      <c r="CFW67" s="42"/>
      <c r="CFX67" s="42"/>
      <c r="CFY67" s="42"/>
      <c r="CFZ67" s="42"/>
      <c r="CGA67" s="42"/>
      <c r="CGB67" s="42"/>
      <c r="CGC67" s="42"/>
      <c r="CGD67" s="42"/>
      <c r="CGE67" s="42"/>
      <c r="CGF67" s="42"/>
      <c r="CGG67" s="42"/>
      <c r="CGH67" s="42"/>
      <c r="CGI67" s="42"/>
      <c r="CGJ67" s="42"/>
      <c r="CGK67" s="42"/>
      <c r="CGL67" s="42"/>
      <c r="CGM67" s="42"/>
      <c r="CGN67" s="42"/>
      <c r="CGO67" s="42"/>
      <c r="CGP67" s="42"/>
      <c r="CGQ67" s="42"/>
      <c r="CGR67" s="42"/>
      <c r="CGS67" s="42"/>
      <c r="CGT67" s="42"/>
      <c r="CGU67" s="42"/>
      <c r="CGV67" s="42"/>
      <c r="CGW67" s="42"/>
      <c r="CGX67" s="42"/>
      <c r="CGY67" s="42"/>
      <c r="CGZ67" s="42"/>
      <c r="CHA67" s="42"/>
      <c r="CHB67" s="42"/>
      <c r="CHC67" s="42"/>
      <c r="CHD67" s="42"/>
      <c r="CHE67" s="42"/>
      <c r="CHF67" s="42"/>
      <c r="CHG67" s="42"/>
      <c r="CHH67" s="42"/>
      <c r="CHI67" s="42"/>
      <c r="CHJ67" s="42"/>
      <c r="CHK67" s="42"/>
      <c r="CHL67" s="42"/>
      <c r="CHM67" s="42"/>
      <c r="CHN67" s="42"/>
      <c r="CHO67" s="42"/>
      <c r="CHP67" s="42"/>
      <c r="CHQ67" s="42"/>
      <c r="CHR67" s="42"/>
      <c r="CHS67" s="42"/>
      <c r="CHT67" s="42"/>
      <c r="CHU67" s="42"/>
      <c r="CHV67" s="42"/>
      <c r="CHW67" s="42"/>
      <c r="CHX67" s="42"/>
      <c r="CHY67" s="42"/>
      <c r="CHZ67" s="42"/>
      <c r="CIA67" s="42"/>
      <c r="CIB67" s="42"/>
      <c r="CIC67" s="42"/>
      <c r="CID67" s="42"/>
      <c r="CIE67" s="42"/>
      <c r="CIF67" s="42"/>
      <c r="CIG67" s="42"/>
      <c r="CIH67" s="42"/>
      <c r="CII67" s="42"/>
      <c r="CIJ67" s="42"/>
      <c r="CIK67" s="42"/>
      <c r="CIL67" s="42"/>
      <c r="CIM67" s="42"/>
      <c r="CIN67" s="42"/>
      <c r="CIO67" s="42"/>
      <c r="CIP67" s="42"/>
      <c r="CIQ67" s="42"/>
      <c r="CIR67" s="42"/>
      <c r="CIS67" s="42"/>
      <c r="CIT67" s="42"/>
      <c r="CIU67" s="42"/>
      <c r="CIV67" s="42"/>
      <c r="CIW67" s="42"/>
      <c r="CIX67" s="42"/>
      <c r="CIY67" s="42"/>
      <c r="CIZ67" s="42"/>
      <c r="CJA67" s="42"/>
      <c r="CJB67" s="42"/>
      <c r="CJC67" s="42"/>
      <c r="CJD67" s="42"/>
      <c r="CJE67" s="42"/>
      <c r="CJF67" s="42"/>
      <c r="CJG67" s="42"/>
      <c r="CJH67" s="42"/>
      <c r="CJI67" s="42"/>
      <c r="CJJ67" s="42"/>
      <c r="CJK67" s="42"/>
      <c r="CJL67" s="42"/>
      <c r="CJM67" s="42"/>
      <c r="CJN67" s="42"/>
      <c r="CJO67" s="42"/>
      <c r="CJP67" s="42"/>
      <c r="CJQ67" s="42"/>
      <c r="CJR67" s="42"/>
      <c r="CJS67" s="42"/>
      <c r="CJT67" s="42"/>
      <c r="CJU67" s="42"/>
      <c r="CJV67" s="42"/>
      <c r="CJW67" s="42"/>
      <c r="CJX67" s="42"/>
      <c r="CJY67" s="42"/>
      <c r="CJZ67" s="42"/>
      <c r="CKA67" s="42"/>
      <c r="CKB67" s="42"/>
      <c r="CKC67" s="42"/>
      <c r="CKD67" s="42"/>
      <c r="CKE67" s="42"/>
      <c r="CKF67" s="42"/>
      <c r="CKG67" s="42"/>
      <c r="CKH67" s="42"/>
      <c r="CKI67" s="42"/>
      <c r="CKJ67" s="42"/>
      <c r="CKK67" s="42"/>
      <c r="CKL67" s="42"/>
      <c r="CKM67" s="42"/>
      <c r="CKN67" s="42"/>
      <c r="CKO67" s="42"/>
      <c r="CKP67" s="42"/>
      <c r="CKQ67" s="42"/>
      <c r="CKR67" s="42"/>
      <c r="CKS67" s="42"/>
      <c r="CKT67" s="42"/>
      <c r="CKU67" s="42"/>
      <c r="CKV67" s="42"/>
      <c r="CKW67" s="42"/>
      <c r="CKX67" s="42"/>
      <c r="CKY67" s="42"/>
      <c r="CKZ67" s="42"/>
      <c r="CLA67" s="42"/>
      <c r="CLB67" s="42"/>
      <c r="CLC67" s="42"/>
      <c r="CLD67" s="42"/>
      <c r="CLE67" s="42"/>
      <c r="CLF67" s="42"/>
      <c r="CLG67" s="42"/>
      <c r="CLH67" s="42"/>
      <c r="CLI67" s="42"/>
      <c r="CLJ67" s="42"/>
      <c r="CLK67" s="42"/>
      <c r="CLL67" s="42"/>
      <c r="CLM67" s="42"/>
      <c r="CLN67" s="42"/>
      <c r="CLO67" s="42"/>
      <c r="CLP67" s="42"/>
      <c r="CLQ67" s="42"/>
      <c r="CLR67" s="42"/>
      <c r="CLS67" s="42"/>
      <c r="CLT67" s="42"/>
      <c r="CLU67" s="42"/>
      <c r="CLV67" s="42"/>
      <c r="CLW67" s="42"/>
      <c r="CLX67" s="42"/>
      <c r="CLY67" s="42"/>
      <c r="CLZ67" s="42"/>
      <c r="CMA67" s="42"/>
      <c r="CMB67" s="42"/>
      <c r="CMC67" s="42"/>
      <c r="CMD67" s="42"/>
      <c r="CME67" s="42"/>
      <c r="CMF67" s="42"/>
      <c r="CMG67" s="42"/>
      <c r="CMH67" s="42"/>
      <c r="CMI67" s="42"/>
      <c r="CMJ67" s="42"/>
      <c r="CMK67" s="42"/>
      <c r="CML67" s="42"/>
      <c r="CMM67" s="42"/>
      <c r="CMN67" s="42"/>
      <c r="CMO67" s="42"/>
      <c r="CMP67" s="42"/>
      <c r="CMQ67" s="42"/>
      <c r="CMR67" s="42"/>
      <c r="CMS67" s="42"/>
      <c r="CMT67" s="42"/>
      <c r="CMU67" s="42"/>
      <c r="CMV67" s="42"/>
      <c r="CMW67" s="42"/>
      <c r="CMX67" s="42"/>
      <c r="CMY67" s="42"/>
      <c r="CMZ67" s="42"/>
      <c r="CNA67" s="42"/>
      <c r="CNB67" s="42"/>
      <c r="CNC67" s="42"/>
      <c r="CND67" s="42"/>
      <c r="CNE67" s="42"/>
      <c r="CNF67" s="42"/>
      <c r="CNG67" s="42"/>
      <c r="CNH67" s="42"/>
      <c r="CNI67" s="42"/>
      <c r="CNJ67" s="42"/>
      <c r="CNK67" s="42"/>
      <c r="CNL67" s="42"/>
      <c r="CNM67" s="42"/>
      <c r="CNN67" s="42"/>
      <c r="CNO67" s="42"/>
      <c r="CNP67" s="42"/>
      <c r="CNQ67" s="42"/>
      <c r="CNR67" s="42"/>
      <c r="CNS67" s="42"/>
      <c r="CNT67" s="42"/>
      <c r="CNU67" s="42"/>
      <c r="CNV67" s="42"/>
      <c r="CNW67" s="42"/>
      <c r="CNX67" s="42"/>
      <c r="CNY67" s="42"/>
      <c r="CNZ67" s="42"/>
      <c r="COA67" s="42"/>
      <c r="COB67" s="42"/>
      <c r="COC67" s="42"/>
      <c r="COD67" s="42"/>
      <c r="COE67" s="42"/>
      <c r="COF67" s="42"/>
      <c r="COG67" s="42"/>
      <c r="COH67" s="42"/>
      <c r="COI67" s="42"/>
      <c r="COJ67" s="42"/>
      <c r="COK67" s="42"/>
      <c r="COL67" s="42"/>
      <c r="COM67" s="42"/>
      <c r="CON67" s="42"/>
      <c r="COO67" s="42"/>
      <c r="COP67" s="42"/>
      <c r="COQ67" s="42"/>
      <c r="COR67" s="42"/>
      <c r="COS67" s="42"/>
      <c r="COT67" s="42"/>
      <c r="COU67" s="42"/>
      <c r="COV67" s="42"/>
      <c r="COW67" s="42"/>
      <c r="COX67" s="42"/>
      <c r="COY67" s="42"/>
      <c r="COZ67" s="42"/>
      <c r="CPA67" s="42"/>
      <c r="CPB67" s="42"/>
      <c r="CPC67" s="42"/>
      <c r="CPD67" s="42"/>
      <c r="CPE67" s="42"/>
      <c r="CPF67" s="42"/>
      <c r="CPG67" s="42"/>
      <c r="CPH67" s="42"/>
      <c r="CPI67" s="42"/>
      <c r="CPJ67" s="42"/>
      <c r="CPK67" s="42"/>
      <c r="CPL67" s="42"/>
      <c r="CPM67" s="42"/>
      <c r="CPN67" s="42"/>
      <c r="CPO67" s="42"/>
      <c r="CPP67" s="42"/>
      <c r="CPQ67" s="42"/>
      <c r="CPR67" s="42"/>
      <c r="CPS67" s="42"/>
      <c r="CPT67" s="42"/>
      <c r="CPU67" s="42"/>
      <c r="CPV67" s="42"/>
      <c r="CPW67" s="42"/>
      <c r="CPX67" s="42"/>
      <c r="CPY67" s="42"/>
      <c r="CPZ67" s="42"/>
      <c r="CQA67" s="42"/>
      <c r="CQB67" s="42"/>
      <c r="CQC67" s="42"/>
      <c r="CQD67" s="42"/>
      <c r="CQE67" s="42"/>
      <c r="CQF67" s="42"/>
      <c r="CQG67" s="42"/>
      <c r="CQH67" s="42"/>
      <c r="CQI67" s="42"/>
      <c r="CQJ67" s="42"/>
      <c r="CQK67" s="42"/>
      <c r="CQL67" s="42"/>
      <c r="CQM67" s="42"/>
      <c r="CQN67" s="42"/>
      <c r="CQO67" s="42"/>
      <c r="CQP67" s="42"/>
      <c r="CQQ67" s="42"/>
      <c r="CQR67" s="42"/>
      <c r="CQS67" s="42"/>
      <c r="CQT67" s="42"/>
      <c r="CQU67" s="42"/>
      <c r="CQV67" s="42"/>
      <c r="CQW67" s="42"/>
      <c r="CQX67" s="42"/>
      <c r="CQY67" s="42"/>
      <c r="CQZ67" s="42"/>
      <c r="CRA67" s="42"/>
      <c r="CRB67" s="42"/>
      <c r="CRC67" s="42"/>
      <c r="CRD67" s="42"/>
      <c r="CRE67" s="42"/>
      <c r="CRF67" s="42"/>
      <c r="CRG67" s="42"/>
      <c r="CRH67" s="42"/>
      <c r="CRI67" s="42"/>
      <c r="CRJ67" s="42"/>
      <c r="CRK67" s="42"/>
      <c r="CRL67" s="42"/>
      <c r="CRM67" s="42"/>
      <c r="CRN67" s="42"/>
      <c r="CRO67" s="42"/>
      <c r="CRP67" s="42"/>
      <c r="CRQ67" s="42"/>
      <c r="CRR67" s="42"/>
      <c r="CRS67" s="42"/>
      <c r="CRT67" s="42"/>
      <c r="CRU67" s="42"/>
      <c r="CRV67" s="42"/>
      <c r="CRW67" s="42"/>
      <c r="CRX67" s="42"/>
      <c r="CRY67" s="42"/>
      <c r="CRZ67" s="42"/>
      <c r="CSA67" s="42"/>
      <c r="CSB67" s="42"/>
      <c r="CSC67" s="42"/>
      <c r="CSD67" s="42"/>
      <c r="CSE67" s="42"/>
      <c r="CSF67" s="42"/>
      <c r="CSG67" s="42"/>
      <c r="CSH67" s="42"/>
      <c r="CSI67" s="42"/>
      <c r="CSJ67" s="42"/>
      <c r="CSK67" s="42"/>
      <c r="CSL67" s="42"/>
      <c r="CSM67" s="42"/>
      <c r="CSN67" s="42"/>
      <c r="CSO67" s="42"/>
      <c r="CSP67" s="42"/>
      <c r="CSQ67" s="42"/>
      <c r="CSR67" s="42"/>
      <c r="CSS67" s="42"/>
      <c r="CST67" s="42"/>
      <c r="CSU67" s="42"/>
      <c r="CSV67" s="42"/>
      <c r="CSW67" s="42"/>
      <c r="CSX67" s="42"/>
      <c r="CSY67" s="42"/>
      <c r="CSZ67" s="42"/>
      <c r="CTA67" s="42"/>
      <c r="CTB67" s="42"/>
      <c r="CTC67" s="42"/>
      <c r="CTD67" s="42"/>
      <c r="CTE67" s="42"/>
      <c r="CTF67" s="42"/>
      <c r="CTG67" s="42"/>
      <c r="CTH67" s="42"/>
      <c r="CTI67" s="42"/>
      <c r="CTJ67" s="42"/>
      <c r="CTK67" s="42"/>
      <c r="CTL67" s="42"/>
      <c r="CTM67" s="42"/>
      <c r="CTN67" s="42"/>
      <c r="CTO67" s="42"/>
      <c r="CTP67" s="42"/>
      <c r="CTQ67" s="42"/>
      <c r="CTR67" s="42"/>
      <c r="CTS67" s="42"/>
      <c r="CTT67" s="42"/>
      <c r="CTU67" s="42"/>
      <c r="CTV67" s="42"/>
      <c r="CTW67" s="42"/>
      <c r="CTX67" s="42"/>
      <c r="CTY67" s="42"/>
      <c r="CTZ67" s="42"/>
      <c r="CUA67" s="42"/>
      <c r="CUB67" s="42"/>
      <c r="CUC67" s="42"/>
      <c r="CUD67" s="42"/>
      <c r="CUE67" s="42"/>
      <c r="CUF67" s="42"/>
      <c r="CUG67" s="42"/>
      <c r="CUH67" s="42"/>
      <c r="CUI67" s="42"/>
      <c r="CUJ67" s="42"/>
      <c r="CUK67" s="42"/>
      <c r="CUL67" s="42"/>
      <c r="CUM67" s="42"/>
      <c r="CUN67" s="42"/>
      <c r="CUO67" s="42"/>
      <c r="CUP67" s="42"/>
      <c r="CUQ67" s="42"/>
      <c r="CUR67" s="42"/>
      <c r="CUS67" s="42"/>
      <c r="CUT67" s="42"/>
      <c r="CUU67" s="42"/>
      <c r="CUV67" s="42"/>
      <c r="CUW67" s="42"/>
      <c r="CUX67" s="42"/>
      <c r="CUY67" s="42"/>
      <c r="CUZ67" s="42"/>
      <c r="CVA67" s="42"/>
      <c r="CVB67" s="42"/>
      <c r="CVC67" s="42"/>
      <c r="CVD67" s="42"/>
      <c r="CVE67" s="42"/>
      <c r="CVF67" s="42"/>
      <c r="CVG67" s="42"/>
      <c r="CVH67" s="42"/>
      <c r="CVI67" s="42"/>
      <c r="CVJ67" s="42"/>
      <c r="CVK67" s="42"/>
      <c r="CVL67" s="42"/>
      <c r="CVM67" s="42"/>
      <c r="CVN67" s="42"/>
      <c r="CVO67" s="42"/>
      <c r="CVP67" s="42"/>
      <c r="CVQ67" s="42"/>
      <c r="CVR67" s="42"/>
      <c r="CVS67" s="42"/>
      <c r="CVT67" s="42"/>
      <c r="CVU67" s="42"/>
      <c r="CVV67" s="42"/>
      <c r="CVW67" s="42"/>
      <c r="CVX67" s="42"/>
      <c r="CVY67" s="42"/>
      <c r="CVZ67" s="42"/>
      <c r="CWA67" s="42"/>
      <c r="CWB67" s="42"/>
      <c r="CWC67" s="42"/>
      <c r="CWD67" s="42"/>
      <c r="CWE67" s="42"/>
      <c r="CWF67" s="42"/>
      <c r="CWG67" s="42"/>
      <c r="CWH67" s="42"/>
      <c r="CWI67" s="42"/>
      <c r="CWJ67" s="42"/>
      <c r="CWK67" s="42"/>
      <c r="CWL67" s="42"/>
      <c r="CWM67" s="42"/>
      <c r="CWN67" s="42"/>
      <c r="CWO67" s="42"/>
      <c r="CWP67" s="42"/>
      <c r="CWQ67" s="42"/>
      <c r="CWR67" s="42"/>
      <c r="CWS67" s="42"/>
      <c r="CWT67" s="42"/>
      <c r="CWU67" s="42"/>
      <c r="CWV67" s="42"/>
      <c r="CWW67" s="42"/>
      <c r="CWX67" s="42"/>
      <c r="CWY67" s="42"/>
      <c r="CWZ67" s="42"/>
      <c r="CXA67" s="42"/>
      <c r="CXB67" s="42"/>
      <c r="CXC67" s="42"/>
      <c r="CXD67" s="42"/>
      <c r="CXE67" s="42"/>
      <c r="CXF67" s="42"/>
      <c r="CXG67" s="42"/>
      <c r="CXH67" s="42"/>
      <c r="CXI67" s="42"/>
      <c r="CXJ67" s="42"/>
      <c r="CXK67" s="42"/>
      <c r="CXL67" s="42"/>
      <c r="CXM67" s="42"/>
      <c r="CXN67" s="42"/>
      <c r="CXO67" s="42"/>
      <c r="CXP67" s="42"/>
      <c r="CXQ67" s="42"/>
      <c r="CXR67" s="42"/>
      <c r="CXS67" s="42"/>
      <c r="CXT67" s="42"/>
      <c r="CXU67" s="42"/>
      <c r="CXV67" s="42"/>
      <c r="CXW67" s="42"/>
      <c r="CXX67" s="42"/>
      <c r="CXY67" s="42"/>
      <c r="CXZ67" s="42"/>
      <c r="CYA67" s="42"/>
      <c r="CYB67" s="42"/>
      <c r="CYC67" s="42"/>
      <c r="CYD67" s="42"/>
      <c r="CYE67" s="42"/>
      <c r="CYF67" s="42"/>
      <c r="CYG67" s="42"/>
      <c r="CYH67" s="42"/>
      <c r="CYI67" s="42"/>
      <c r="CYJ67" s="42"/>
      <c r="CYK67" s="42"/>
      <c r="CYL67" s="42"/>
      <c r="CYM67" s="42"/>
      <c r="CYN67" s="42"/>
      <c r="CYO67" s="42"/>
      <c r="CYP67" s="42"/>
      <c r="CYQ67" s="42"/>
      <c r="CYR67" s="42"/>
      <c r="CYS67" s="42"/>
      <c r="CYT67" s="42"/>
      <c r="CYU67" s="42"/>
      <c r="CYV67" s="42"/>
      <c r="CYW67" s="42"/>
      <c r="CYX67" s="42"/>
      <c r="CYY67" s="42"/>
      <c r="CYZ67" s="42"/>
      <c r="CZA67" s="42"/>
      <c r="CZB67" s="42"/>
      <c r="CZC67" s="42"/>
      <c r="CZD67" s="42"/>
      <c r="CZE67" s="42"/>
      <c r="CZF67" s="42"/>
      <c r="CZG67" s="42"/>
      <c r="CZH67" s="42"/>
      <c r="CZI67" s="42"/>
      <c r="CZJ67" s="42"/>
      <c r="CZK67" s="42"/>
      <c r="CZL67" s="42"/>
      <c r="CZM67" s="42"/>
      <c r="CZN67" s="42"/>
      <c r="CZO67" s="42"/>
      <c r="CZP67" s="42"/>
      <c r="CZQ67" s="42"/>
      <c r="CZR67" s="42"/>
      <c r="CZS67" s="42"/>
      <c r="CZT67" s="42"/>
      <c r="CZU67" s="42"/>
      <c r="CZV67" s="42"/>
      <c r="CZW67" s="42"/>
      <c r="CZX67" s="42"/>
      <c r="CZY67" s="42"/>
      <c r="CZZ67" s="42"/>
      <c r="DAA67" s="42"/>
      <c r="DAB67" s="42"/>
      <c r="DAC67" s="42"/>
      <c r="DAD67" s="42"/>
      <c r="DAE67" s="42"/>
      <c r="DAF67" s="42"/>
      <c r="DAG67" s="42"/>
      <c r="DAH67" s="42"/>
      <c r="DAI67" s="42"/>
      <c r="DAJ67" s="42"/>
      <c r="DAK67" s="42"/>
      <c r="DAL67" s="42"/>
      <c r="DAM67" s="42"/>
      <c r="DAN67" s="42"/>
      <c r="DAO67" s="42"/>
      <c r="DAP67" s="42"/>
      <c r="DAQ67" s="42"/>
      <c r="DAR67" s="42"/>
      <c r="DAS67" s="42"/>
      <c r="DAT67" s="42"/>
      <c r="DAU67" s="42"/>
      <c r="DAV67" s="42"/>
      <c r="DAW67" s="42"/>
      <c r="DAX67" s="42"/>
      <c r="DAY67" s="42"/>
      <c r="DAZ67" s="42"/>
      <c r="DBA67" s="42"/>
      <c r="DBB67" s="42"/>
      <c r="DBC67" s="42"/>
      <c r="DBD67" s="42"/>
      <c r="DBE67" s="42"/>
      <c r="DBF67" s="42"/>
      <c r="DBG67" s="42"/>
      <c r="DBH67" s="42"/>
      <c r="DBI67" s="42"/>
      <c r="DBJ67" s="42"/>
      <c r="DBK67" s="42"/>
      <c r="DBL67" s="42"/>
      <c r="DBM67" s="42"/>
      <c r="DBN67" s="42"/>
      <c r="DBO67" s="42"/>
      <c r="DBP67" s="42"/>
      <c r="DBQ67" s="42"/>
      <c r="DBR67" s="42"/>
      <c r="DBS67" s="42"/>
      <c r="DBT67" s="42"/>
      <c r="DBU67" s="42"/>
      <c r="DBV67" s="42"/>
      <c r="DBW67" s="42"/>
      <c r="DBX67" s="42"/>
      <c r="DBY67" s="42"/>
      <c r="DBZ67" s="42"/>
      <c r="DCA67" s="42"/>
      <c r="DCB67" s="42"/>
      <c r="DCC67" s="42"/>
      <c r="DCD67" s="42"/>
      <c r="DCE67" s="42"/>
      <c r="DCF67" s="42"/>
      <c r="DCG67" s="42"/>
      <c r="DCH67" s="42"/>
      <c r="DCI67" s="42"/>
      <c r="DCJ67" s="42"/>
      <c r="DCK67" s="42"/>
      <c r="DCL67" s="42"/>
      <c r="DCM67" s="42"/>
      <c r="DCN67" s="42"/>
      <c r="DCO67" s="42"/>
      <c r="DCP67" s="42"/>
      <c r="DCQ67" s="42"/>
      <c r="DCR67" s="42"/>
      <c r="DCS67" s="42"/>
      <c r="DCT67" s="42"/>
      <c r="DCU67" s="42"/>
      <c r="DCV67" s="42"/>
      <c r="DCW67" s="42"/>
      <c r="DCX67" s="42"/>
      <c r="DCY67" s="42"/>
      <c r="DCZ67" s="42"/>
      <c r="DDA67" s="42"/>
      <c r="DDB67" s="42"/>
      <c r="DDC67" s="42"/>
      <c r="DDD67" s="42"/>
      <c r="DDE67" s="42"/>
      <c r="DDF67" s="42"/>
      <c r="DDG67" s="42"/>
      <c r="DDH67" s="42"/>
      <c r="DDI67" s="42"/>
      <c r="DDJ67" s="42"/>
      <c r="DDK67" s="42"/>
      <c r="DDL67" s="42"/>
      <c r="DDM67" s="42"/>
      <c r="DDN67" s="42"/>
      <c r="DDO67" s="42"/>
      <c r="DDP67" s="42"/>
      <c r="DDQ67" s="42"/>
      <c r="DDR67" s="42"/>
      <c r="DDS67" s="42"/>
      <c r="DDT67" s="42"/>
      <c r="DDU67" s="42"/>
      <c r="DDV67" s="42"/>
      <c r="DDW67" s="42"/>
      <c r="DDX67" s="42"/>
      <c r="DDY67" s="42"/>
      <c r="DDZ67" s="42"/>
      <c r="DEA67" s="42"/>
      <c r="DEB67" s="42"/>
      <c r="DEC67" s="42"/>
      <c r="DED67" s="42"/>
      <c r="DEE67" s="42"/>
      <c r="DEF67" s="42"/>
      <c r="DEG67" s="42"/>
      <c r="DEH67" s="42"/>
      <c r="DEI67" s="42"/>
      <c r="DEJ67" s="42"/>
      <c r="DEK67" s="42"/>
      <c r="DEL67" s="42"/>
      <c r="DEM67" s="42"/>
      <c r="DEN67" s="42"/>
      <c r="DEO67" s="42"/>
      <c r="DEP67" s="42"/>
      <c r="DEQ67" s="42"/>
      <c r="DER67" s="42"/>
      <c r="DES67" s="42"/>
      <c r="DET67" s="42"/>
      <c r="DEU67" s="42"/>
      <c r="DEV67" s="42"/>
      <c r="DEW67" s="42"/>
      <c r="DEX67" s="42"/>
      <c r="DEY67" s="42"/>
      <c r="DEZ67" s="42"/>
      <c r="DFA67" s="42"/>
      <c r="DFB67" s="42"/>
      <c r="DFC67" s="42"/>
      <c r="DFD67" s="42"/>
      <c r="DFE67" s="42"/>
      <c r="DFF67" s="42"/>
      <c r="DFG67" s="42"/>
      <c r="DFH67" s="42"/>
      <c r="DFI67" s="42"/>
      <c r="DFJ67" s="42"/>
      <c r="DFK67" s="42"/>
      <c r="DFL67" s="42"/>
      <c r="DFM67" s="42"/>
      <c r="DFN67" s="42"/>
      <c r="DFO67" s="42"/>
      <c r="DFP67" s="42"/>
      <c r="DFQ67" s="42"/>
      <c r="DFR67" s="42"/>
      <c r="DFS67" s="42"/>
      <c r="DFT67" s="42"/>
      <c r="DFU67" s="42"/>
      <c r="DFV67" s="42"/>
      <c r="DFW67" s="42"/>
      <c r="DFX67" s="42"/>
      <c r="DFY67" s="42"/>
      <c r="DFZ67" s="42"/>
      <c r="DGA67" s="42"/>
      <c r="DGB67" s="42"/>
      <c r="DGC67" s="42"/>
      <c r="DGD67" s="42"/>
      <c r="DGE67" s="42"/>
      <c r="DGF67" s="42"/>
      <c r="DGG67" s="42"/>
      <c r="DGH67" s="42"/>
      <c r="DGI67" s="42"/>
      <c r="DGJ67" s="42"/>
      <c r="DGK67" s="42"/>
      <c r="DGL67" s="42"/>
      <c r="DGM67" s="42"/>
      <c r="DGN67" s="42"/>
      <c r="DGO67" s="42"/>
      <c r="DGP67" s="42"/>
      <c r="DGQ67" s="42"/>
      <c r="DGR67" s="42"/>
      <c r="DGS67" s="42"/>
      <c r="DGT67" s="42"/>
      <c r="DGU67" s="42"/>
      <c r="DGV67" s="42"/>
      <c r="DGW67" s="42"/>
      <c r="DGX67" s="42"/>
      <c r="DGY67" s="42"/>
      <c r="DGZ67" s="42"/>
      <c r="DHA67" s="42"/>
      <c r="DHB67" s="42"/>
      <c r="DHC67" s="42"/>
      <c r="DHD67" s="42"/>
      <c r="DHE67" s="42"/>
      <c r="DHF67" s="42"/>
      <c r="DHG67" s="42"/>
      <c r="DHH67" s="42"/>
      <c r="DHI67" s="42"/>
      <c r="DHJ67" s="42"/>
      <c r="DHK67" s="42"/>
      <c r="DHL67" s="42"/>
      <c r="DHM67" s="42"/>
      <c r="DHN67" s="42"/>
      <c r="DHO67" s="42"/>
      <c r="DHP67" s="42"/>
      <c r="DHQ67" s="42"/>
      <c r="DHR67" s="42"/>
      <c r="DHS67" s="42"/>
      <c r="DHT67" s="42"/>
      <c r="DHU67" s="42"/>
      <c r="DHV67" s="42"/>
      <c r="DHW67" s="42"/>
      <c r="DHX67" s="42"/>
      <c r="DHY67" s="42"/>
      <c r="DHZ67" s="42"/>
      <c r="DIA67" s="42"/>
      <c r="DIB67" s="42"/>
      <c r="DIC67" s="42"/>
      <c r="DID67" s="42"/>
      <c r="DIE67" s="42"/>
      <c r="DIF67" s="42"/>
      <c r="DIG67" s="42"/>
      <c r="DIH67" s="42"/>
      <c r="DII67" s="42"/>
      <c r="DIJ67" s="42"/>
      <c r="DIK67" s="42"/>
      <c r="DIL67" s="42"/>
      <c r="DIM67" s="42"/>
      <c r="DIN67" s="42"/>
      <c r="DIO67" s="42"/>
      <c r="DIP67" s="42"/>
      <c r="DIQ67" s="42"/>
      <c r="DIR67" s="42"/>
      <c r="DIS67" s="42"/>
      <c r="DIT67" s="42"/>
      <c r="DIU67" s="42"/>
      <c r="DIV67" s="42"/>
      <c r="DIW67" s="42"/>
      <c r="DIX67" s="42"/>
      <c r="DIY67" s="42"/>
      <c r="DIZ67" s="42"/>
      <c r="DJA67" s="42"/>
      <c r="DJB67" s="42"/>
      <c r="DJC67" s="42"/>
      <c r="DJD67" s="42"/>
      <c r="DJE67" s="42"/>
      <c r="DJF67" s="42"/>
      <c r="DJG67" s="42"/>
      <c r="DJH67" s="42"/>
      <c r="DJI67" s="42"/>
      <c r="DJJ67" s="42"/>
      <c r="DJK67" s="42"/>
      <c r="DJL67" s="42"/>
      <c r="DJM67" s="42"/>
      <c r="DJN67" s="42"/>
      <c r="DJO67" s="42"/>
      <c r="DJP67" s="42"/>
      <c r="DJQ67" s="42"/>
      <c r="DJR67" s="42"/>
      <c r="DJS67" s="42"/>
      <c r="DJT67" s="42"/>
      <c r="DJU67" s="42"/>
      <c r="DJV67" s="42"/>
      <c r="DJW67" s="42"/>
      <c r="DJX67" s="42"/>
      <c r="DJY67" s="42"/>
      <c r="DJZ67" s="42"/>
      <c r="DKA67" s="42"/>
      <c r="DKB67" s="42"/>
      <c r="DKC67" s="42"/>
      <c r="DKD67" s="42"/>
      <c r="DKE67" s="42"/>
      <c r="DKF67" s="42"/>
      <c r="DKG67" s="42"/>
      <c r="DKH67" s="42"/>
      <c r="DKI67" s="42"/>
      <c r="DKJ67" s="42"/>
      <c r="DKK67" s="42"/>
      <c r="DKL67" s="42"/>
      <c r="DKM67" s="42"/>
      <c r="DKN67" s="42"/>
      <c r="DKO67" s="42"/>
      <c r="DKP67" s="42"/>
      <c r="DKQ67" s="42"/>
      <c r="DKR67" s="42"/>
      <c r="DKS67" s="42"/>
      <c r="DKT67" s="42"/>
      <c r="DKU67" s="42"/>
      <c r="DKV67" s="42"/>
      <c r="DKW67" s="42"/>
      <c r="DKX67" s="42"/>
      <c r="DKY67" s="42"/>
      <c r="DKZ67" s="42"/>
      <c r="DLA67" s="42"/>
      <c r="DLB67" s="42"/>
      <c r="DLC67" s="42"/>
      <c r="DLD67" s="42"/>
      <c r="DLE67" s="42"/>
      <c r="DLF67" s="42"/>
      <c r="DLG67" s="42"/>
      <c r="DLH67" s="42"/>
      <c r="DLI67" s="42"/>
      <c r="DLJ67" s="42"/>
      <c r="DLK67" s="42"/>
      <c r="DLL67" s="42"/>
      <c r="DLM67" s="42"/>
      <c r="DLN67" s="42"/>
      <c r="DLO67" s="42"/>
      <c r="DLP67" s="42"/>
      <c r="DLQ67" s="42"/>
      <c r="DLR67" s="42"/>
      <c r="DLS67" s="42"/>
      <c r="DLT67" s="42"/>
      <c r="DLU67" s="42"/>
      <c r="DLV67" s="42"/>
      <c r="DLW67" s="42"/>
      <c r="DLX67" s="42"/>
      <c r="DLY67" s="42"/>
      <c r="DLZ67" s="42"/>
      <c r="DMA67" s="42"/>
      <c r="DMB67" s="42"/>
      <c r="DMC67" s="42"/>
      <c r="DMD67" s="42"/>
      <c r="DME67" s="42"/>
      <c r="DMF67" s="42"/>
      <c r="DMG67" s="42"/>
      <c r="DMH67" s="42"/>
      <c r="DMI67" s="42"/>
      <c r="DMJ67" s="42"/>
      <c r="DMK67" s="42"/>
      <c r="DML67" s="42"/>
      <c r="DMM67" s="42"/>
      <c r="DMN67" s="42"/>
      <c r="DMO67" s="42"/>
      <c r="DMP67" s="42"/>
      <c r="DMQ67" s="42"/>
      <c r="DMR67" s="42"/>
      <c r="DMS67" s="42"/>
      <c r="DMT67" s="42"/>
      <c r="DMU67" s="42"/>
      <c r="DMV67" s="42"/>
      <c r="DMW67" s="42"/>
      <c r="DMX67" s="42"/>
      <c r="DMY67" s="42"/>
      <c r="DMZ67" s="42"/>
      <c r="DNA67" s="42"/>
      <c r="DNB67" s="42"/>
      <c r="DNC67" s="42"/>
      <c r="DND67" s="42"/>
      <c r="DNE67" s="42"/>
      <c r="DNF67" s="42"/>
      <c r="DNG67" s="42"/>
      <c r="DNH67" s="42"/>
      <c r="DNI67" s="42"/>
      <c r="DNJ67" s="42"/>
      <c r="DNK67" s="42"/>
      <c r="DNL67" s="42"/>
      <c r="DNM67" s="42"/>
      <c r="DNN67" s="42"/>
      <c r="DNO67" s="42"/>
      <c r="DNP67" s="42"/>
      <c r="DNQ67" s="42"/>
      <c r="DNR67" s="42"/>
      <c r="DNS67" s="42"/>
      <c r="DNT67" s="42"/>
      <c r="DNU67" s="42"/>
      <c r="DNV67" s="42"/>
      <c r="DNW67" s="42"/>
      <c r="DNX67" s="42"/>
      <c r="DNY67" s="42"/>
      <c r="DNZ67" s="42"/>
      <c r="DOA67" s="42"/>
      <c r="DOB67" s="42"/>
      <c r="DOC67" s="42"/>
      <c r="DOD67" s="42"/>
      <c r="DOE67" s="42"/>
      <c r="DOF67" s="42"/>
      <c r="DOG67" s="42"/>
      <c r="DOH67" s="42"/>
      <c r="DOI67" s="42"/>
      <c r="DOJ67" s="42"/>
      <c r="DOK67" s="42"/>
      <c r="DOL67" s="42"/>
      <c r="DOM67" s="42"/>
      <c r="DON67" s="42"/>
      <c r="DOO67" s="42"/>
      <c r="DOP67" s="42"/>
      <c r="DOQ67" s="42"/>
      <c r="DOR67" s="42"/>
      <c r="DOS67" s="42"/>
      <c r="DOT67" s="42"/>
      <c r="DOU67" s="42"/>
      <c r="DOV67" s="42"/>
      <c r="DOW67" s="42"/>
      <c r="DOX67" s="42"/>
      <c r="DOY67" s="42"/>
      <c r="DOZ67" s="42"/>
      <c r="DPA67" s="42"/>
      <c r="DPB67" s="42"/>
      <c r="DPC67" s="42"/>
      <c r="DPD67" s="42"/>
      <c r="DPE67" s="42"/>
      <c r="DPF67" s="42"/>
      <c r="DPG67" s="42"/>
      <c r="DPH67" s="42"/>
      <c r="DPI67" s="42"/>
      <c r="DPJ67" s="42"/>
      <c r="DPK67" s="42"/>
      <c r="DPL67" s="42"/>
      <c r="DPM67" s="42"/>
      <c r="DPN67" s="42"/>
      <c r="DPO67" s="42"/>
      <c r="DPP67" s="42"/>
      <c r="DPQ67" s="42"/>
      <c r="DPR67" s="42"/>
      <c r="DPS67" s="42"/>
      <c r="DPT67" s="42"/>
      <c r="DPU67" s="42"/>
      <c r="DPV67" s="42"/>
      <c r="DPW67" s="42"/>
      <c r="DPX67" s="42"/>
      <c r="DPY67" s="42"/>
      <c r="DPZ67" s="42"/>
      <c r="DQA67" s="42"/>
      <c r="DQB67" s="42"/>
      <c r="DQC67" s="42"/>
      <c r="DQD67" s="42"/>
      <c r="DQE67" s="42"/>
      <c r="DQF67" s="42"/>
      <c r="DQG67" s="42"/>
      <c r="DQH67" s="42"/>
      <c r="DQI67" s="42"/>
      <c r="DQJ67" s="42"/>
      <c r="DQK67" s="42"/>
      <c r="DQL67" s="42"/>
      <c r="DQM67" s="42"/>
      <c r="DQN67" s="42"/>
      <c r="DQO67" s="42"/>
      <c r="DQP67" s="42"/>
      <c r="DQQ67" s="42"/>
      <c r="DQR67" s="42"/>
      <c r="DQS67" s="42"/>
      <c r="DQT67" s="42"/>
      <c r="DQU67" s="42"/>
      <c r="DQV67" s="42"/>
      <c r="DQW67" s="42"/>
      <c r="DQX67" s="42"/>
      <c r="DQY67" s="42"/>
      <c r="DQZ67" s="42"/>
      <c r="DRA67" s="42"/>
      <c r="DRB67" s="42"/>
      <c r="DRC67" s="42"/>
      <c r="DRD67" s="42"/>
      <c r="DRE67" s="42"/>
      <c r="DRF67" s="42"/>
      <c r="DRG67" s="42"/>
      <c r="DRH67" s="42"/>
      <c r="DRI67" s="42"/>
      <c r="DRJ67" s="42"/>
      <c r="DRK67" s="42"/>
      <c r="DRL67" s="42"/>
      <c r="DRM67" s="42"/>
      <c r="DRN67" s="42"/>
      <c r="DRO67" s="42"/>
      <c r="DRP67" s="42"/>
      <c r="DRQ67" s="42"/>
      <c r="DRR67" s="42"/>
      <c r="DRS67" s="42"/>
      <c r="DRT67" s="42"/>
      <c r="DRU67" s="42"/>
      <c r="DRV67" s="42"/>
      <c r="DRW67" s="42"/>
      <c r="DRX67" s="42"/>
      <c r="DRY67" s="42"/>
      <c r="DRZ67" s="42"/>
      <c r="DSA67" s="42"/>
      <c r="DSB67" s="42"/>
      <c r="DSC67" s="42"/>
      <c r="DSD67" s="42"/>
      <c r="DSE67" s="42"/>
      <c r="DSF67" s="42"/>
      <c r="DSG67" s="42"/>
      <c r="DSH67" s="42"/>
      <c r="DSI67" s="42"/>
      <c r="DSJ67" s="42"/>
      <c r="DSK67" s="42"/>
      <c r="DSL67" s="42"/>
      <c r="DSM67" s="42"/>
      <c r="DSN67" s="42"/>
      <c r="DSO67" s="42"/>
      <c r="DSP67" s="42"/>
      <c r="DSQ67" s="42"/>
      <c r="DSR67" s="42"/>
      <c r="DSS67" s="42"/>
      <c r="DST67" s="42"/>
      <c r="DSU67" s="42"/>
      <c r="DSV67" s="42"/>
      <c r="DSW67" s="42"/>
      <c r="DSX67" s="42"/>
      <c r="DSY67" s="42"/>
      <c r="DSZ67" s="42"/>
      <c r="DTA67" s="42"/>
      <c r="DTB67" s="42"/>
      <c r="DTC67" s="42"/>
      <c r="DTD67" s="42"/>
      <c r="DTE67" s="42"/>
      <c r="DTF67" s="42"/>
      <c r="DTG67" s="42"/>
      <c r="DTH67" s="42"/>
      <c r="DTI67" s="42"/>
      <c r="DTJ67" s="42"/>
      <c r="DTK67" s="42"/>
      <c r="DTL67" s="42"/>
      <c r="DTM67" s="42"/>
      <c r="DTN67" s="42"/>
      <c r="DTO67" s="42"/>
      <c r="DTP67" s="42"/>
      <c r="DTQ67" s="42"/>
      <c r="DTR67" s="42"/>
      <c r="DTS67" s="42"/>
      <c r="DTT67" s="42"/>
      <c r="DTU67" s="42"/>
      <c r="DTV67" s="42"/>
      <c r="DTW67" s="42"/>
      <c r="DTX67" s="42"/>
      <c r="DTY67" s="42"/>
      <c r="DTZ67" s="42"/>
      <c r="DUA67" s="42"/>
      <c r="DUB67" s="42"/>
      <c r="DUC67" s="42"/>
      <c r="DUD67" s="42"/>
      <c r="DUE67" s="42"/>
      <c r="DUF67" s="42"/>
      <c r="DUG67" s="42"/>
      <c r="DUH67" s="42"/>
      <c r="DUI67" s="42"/>
      <c r="DUJ67" s="42"/>
      <c r="DUK67" s="42"/>
      <c r="DUL67" s="42"/>
      <c r="DUM67" s="42"/>
      <c r="DUN67" s="42"/>
      <c r="DUO67" s="42"/>
      <c r="DUP67" s="42"/>
      <c r="DUQ67" s="42"/>
      <c r="DUR67" s="42"/>
      <c r="DUS67" s="42"/>
      <c r="DUT67" s="42"/>
      <c r="DUU67" s="42"/>
      <c r="DUV67" s="42"/>
      <c r="DUW67" s="42"/>
      <c r="DUX67" s="42"/>
      <c r="DUY67" s="42"/>
      <c r="DUZ67" s="42"/>
      <c r="DVA67" s="42"/>
      <c r="DVB67" s="42"/>
      <c r="DVC67" s="42"/>
      <c r="DVD67" s="42"/>
      <c r="DVE67" s="42"/>
      <c r="DVF67" s="42"/>
      <c r="DVG67" s="42"/>
      <c r="DVH67" s="42"/>
      <c r="DVI67" s="42"/>
      <c r="DVJ67" s="42"/>
      <c r="DVK67" s="42"/>
      <c r="DVL67" s="42"/>
      <c r="DVM67" s="42"/>
      <c r="DVN67" s="42"/>
      <c r="DVO67" s="42"/>
      <c r="DVP67" s="42"/>
      <c r="DVQ67" s="42"/>
      <c r="DVR67" s="42"/>
      <c r="DVS67" s="42"/>
      <c r="DVT67" s="42"/>
      <c r="DVU67" s="42"/>
      <c r="DVV67" s="42"/>
      <c r="DVW67" s="42"/>
      <c r="DVX67" s="42"/>
      <c r="DVY67" s="42"/>
      <c r="DVZ67" s="42"/>
      <c r="DWA67" s="42"/>
      <c r="DWB67" s="42"/>
      <c r="DWC67" s="42"/>
      <c r="DWD67" s="42"/>
      <c r="DWE67" s="42"/>
      <c r="DWF67" s="42"/>
      <c r="DWG67" s="42"/>
      <c r="DWH67" s="42"/>
      <c r="DWI67" s="42"/>
      <c r="DWJ67" s="42"/>
      <c r="DWK67" s="42"/>
      <c r="DWL67" s="42"/>
      <c r="DWM67" s="42"/>
      <c r="DWN67" s="42"/>
      <c r="DWO67" s="42"/>
      <c r="DWP67" s="42"/>
      <c r="DWQ67" s="42"/>
      <c r="DWR67" s="42"/>
      <c r="DWS67" s="42"/>
      <c r="DWT67" s="42"/>
      <c r="DWU67" s="42"/>
      <c r="DWV67" s="42"/>
      <c r="DWW67" s="42"/>
      <c r="DWX67" s="42"/>
      <c r="DWY67" s="42"/>
      <c r="DWZ67" s="42"/>
      <c r="DXA67" s="42"/>
      <c r="DXB67" s="42"/>
      <c r="DXC67" s="42"/>
      <c r="DXD67" s="42"/>
      <c r="DXE67" s="42"/>
      <c r="DXF67" s="42"/>
      <c r="DXG67" s="42"/>
      <c r="DXH67" s="42"/>
      <c r="DXI67" s="42"/>
      <c r="DXJ67" s="42"/>
      <c r="DXK67" s="42"/>
      <c r="DXL67" s="42"/>
      <c r="DXM67" s="42"/>
      <c r="DXN67" s="42"/>
      <c r="DXO67" s="42"/>
      <c r="DXP67" s="42"/>
      <c r="DXQ67" s="42"/>
      <c r="DXR67" s="42"/>
      <c r="DXS67" s="42"/>
      <c r="DXT67" s="42"/>
      <c r="DXU67" s="42"/>
      <c r="DXV67" s="42"/>
      <c r="DXW67" s="42"/>
      <c r="DXX67" s="42"/>
      <c r="DXY67" s="42"/>
      <c r="DXZ67" s="42"/>
      <c r="DYA67" s="42"/>
      <c r="DYB67" s="42"/>
      <c r="DYC67" s="42"/>
      <c r="DYD67" s="42"/>
      <c r="DYE67" s="42"/>
      <c r="DYF67" s="42"/>
      <c r="DYG67" s="42"/>
      <c r="DYH67" s="42"/>
      <c r="DYI67" s="42"/>
      <c r="DYJ67" s="42"/>
      <c r="DYK67" s="42"/>
      <c r="DYL67" s="42"/>
      <c r="DYM67" s="42"/>
      <c r="DYN67" s="42"/>
      <c r="DYO67" s="42"/>
      <c r="DYP67" s="42"/>
      <c r="DYQ67" s="42"/>
      <c r="DYR67" s="42"/>
      <c r="DYS67" s="42"/>
      <c r="DYT67" s="42"/>
      <c r="DYU67" s="42"/>
      <c r="DYV67" s="42"/>
      <c r="DYW67" s="42"/>
      <c r="DYX67" s="42"/>
      <c r="DYY67" s="42"/>
      <c r="DYZ67" s="42"/>
      <c r="DZA67" s="42"/>
      <c r="DZB67" s="42"/>
      <c r="DZC67" s="42"/>
      <c r="DZD67" s="42"/>
      <c r="DZE67" s="42"/>
      <c r="DZF67" s="42"/>
      <c r="DZG67" s="42"/>
      <c r="DZH67" s="42"/>
      <c r="DZI67" s="42"/>
      <c r="DZJ67" s="42"/>
      <c r="DZK67" s="42"/>
      <c r="DZL67" s="42"/>
      <c r="DZM67" s="42"/>
      <c r="DZN67" s="42"/>
      <c r="DZO67" s="42"/>
      <c r="DZP67" s="42"/>
      <c r="DZQ67" s="42"/>
      <c r="DZR67" s="42"/>
      <c r="DZS67" s="42"/>
      <c r="DZT67" s="42"/>
      <c r="DZU67" s="42"/>
      <c r="DZV67" s="42"/>
      <c r="DZW67" s="42"/>
      <c r="DZX67" s="42"/>
      <c r="DZY67" s="42"/>
      <c r="DZZ67" s="42"/>
      <c r="EAA67" s="42"/>
      <c r="EAB67" s="42"/>
      <c r="EAC67" s="42"/>
      <c r="EAD67" s="42"/>
      <c r="EAE67" s="42"/>
      <c r="EAF67" s="42"/>
      <c r="EAG67" s="42"/>
      <c r="EAH67" s="42"/>
      <c r="EAI67" s="42"/>
      <c r="EAJ67" s="42"/>
      <c r="EAK67" s="42"/>
      <c r="EAL67" s="42"/>
      <c r="EAM67" s="42"/>
      <c r="EAN67" s="42"/>
      <c r="EAO67" s="42"/>
      <c r="EAP67" s="42"/>
      <c r="EAQ67" s="42"/>
      <c r="EAR67" s="42"/>
      <c r="EAS67" s="42"/>
      <c r="EAT67" s="42"/>
      <c r="EAU67" s="42"/>
      <c r="EAV67" s="42"/>
      <c r="EAW67" s="42"/>
      <c r="EAX67" s="42"/>
      <c r="EAY67" s="42"/>
      <c r="EAZ67" s="42"/>
      <c r="EBA67" s="42"/>
      <c r="EBB67" s="42"/>
      <c r="EBC67" s="42"/>
      <c r="EBD67" s="42"/>
      <c r="EBE67" s="42"/>
      <c r="EBF67" s="42"/>
      <c r="EBG67" s="42"/>
      <c r="EBH67" s="42"/>
      <c r="EBI67" s="42"/>
      <c r="EBJ67" s="42"/>
      <c r="EBK67" s="42"/>
      <c r="EBL67" s="42"/>
      <c r="EBM67" s="42"/>
      <c r="EBN67" s="42"/>
      <c r="EBO67" s="42"/>
      <c r="EBP67" s="42"/>
      <c r="EBQ67" s="42"/>
      <c r="EBR67" s="42"/>
      <c r="EBS67" s="42"/>
      <c r="EBT67" s="42"/>
      <c r="EBU67" s="42"/>
      <c r="EBV67" s="42"/>
      <c r="EBW67" s="42"/>
      <c r="EBX67" s="42"/>
      <c r="EBY67" s="42"/>
      <c r="EBZ67" s="42"/>
      <c r="ECA67" s="42"/>
      <c r="ECB67" s="42"/>
      <c r="ECC67" s="42"/>
      <c r="ECD67" s="42"/>
      <c r="ECE67" s="42"/>
      <c r="ECF67" s="42"/>
      <c r="ECG67" s="42"/>
      <c r="ECH67" s="42"/>
      <c r="ECI67" s="42"/>
      <c r="ECJ67" s="42"/>
      <c r="ECK67" s="42"/>
      <c r="ECL67" s="42"/>
      <c r="ECM67" s="42"/>
      <c r="ECN67" s="42"/>
      <c r="ECO67" s="42"/>
      <c r="ECP67" s="42"/>
      <c r="ECQ67" s="42"/>
      <c r="ECR67" s="42"/>
      <c r="ECS67" s="42"/>
      <c r="ECT67" s="42"/>
      <c r="ECU67" s="42"/>
      <c r="ECV67" s="42"/>
      <c r="ECW67" s="42"/>
      <c r="ECX67" s="42"/>
      <c r="ECY67" s="42"/>
      <c r="ECZ67" s="42"/>
      <c r="EDA67" s="42"/>
      <c r="EDB67" s="42"/>
      <c r="EDC67" s="42"/>
      <c r="EDD67" s="42"/>
      <c r="EDE67" s="42"/>
      <c r="EDF67" s="42"/>
      <c r="EDG67" s="42"/>
      <c r="EDH67" s="42"/>
      <c r="EDI67" s="42"/>
      <c r="EDJ67" s="42"/>
      <c r="EDK67" s="42"/>
      <c r="EDL67" s="42"/>
      <c r="EDM67" s="42"/>
      <c r="EDN67" s="42"/>
      <c r="EDO67" s="42"/>
      <c r="EDP67" s="42"/>
      <c r="EDQ67" s="42"/>
      <c r="EDR67" s="42"/>
      <c r="EDS67" s="42"/>
      <c r="EDT67" s="42"/>
      <c r="EDU67" s="42"/>
      <c r="EDV67" s="42"/>
      <c r="EDW67" s="42"/>
      <c r="EDX67" s="42"/>
      <c r="EDY67" s="42"/>
      <c r="EDZ67" s="42"/>
      <c r="EEA67" s="42"/>
      <c r="EEB67" s="42"/>
      <c r="EEC67" s="42"/>
      <c r="EED67" s="42"/>
      <c r="EEE67" s="42"/>
      <c r="EEF67" s="42"/>
      <c r="EEG67" s="42"/>
      <c r="EEH67" s="42"/>
      <c r="EEI67" s="42"/>
      <c r="EEJ67" s="42"/>
      <c r="EEK67" s="42"/>
      <c r="EEL67" s="42"/>
      <c r="EEM67" s="42"/>
      <c r="EEN67" s="42"/>
      <c r="EEO67" s="42"/>
      <c r="EEP67" s="42"/>
      <c r="EEQ67" s="42"/>
      <c r="EER67" s="42"/>
      <c r="EES67" s="42"/>
      <c r="EET67" s="42"/>
      <c r="EEU67" s="42"/>
      <c r="EEV67" s="42"/>
      <c r="EEW67" s="42"/>
      <c r="EEX67" s="42"/>
      <c r="EEY67" s="42"/>
      <c r="EEZ67" s="42"/>
      <c r="EFA67" s="42"/>
      <c r="EFB67" s="42"/>
      <c r="EFC67" s="42"/>
      <c r="EFD67" s="42"/>
      <c r="EFE67" s="42"/>
      <c r="EFF67" s="42"/>
      <c r="EFG67" s="42"/>
      <c r="EFH67" s="42"/>
      <c r="EFI67" s="42"/>
      <c r="EFJ67" s="42"/>
      <c r="EFK67" s="42"/>
      <c r="EFL67" s="42"/>
      <c r="EFM67" s="42"/>
      <c r="EFN67" s="42"/>
      <c r="EFO67" s="42"/>
      <c r="EFP67" s="42"/>
      <c r="EFQ67" s="42"/>
      <c r="EFR67" s="42"/>
      <c r="EFS67" s="42"/>
      <c r="EFT67" s="42"/>
      <c r="EFU67" s="42"/>
      <c r="EFV67" s="42"/>
      <c r="EFW67" s="42"/>
      <c r="EFX67" s="42"/>
      <c r="EFY67" s="42"/>
      <c r="EFZ67" s="42"/>
      <c r="EGA67" s="42"/>
      <c r="EGB67" s="42"/>
      <c r="EGC67" s="42"/>
      <c r="EGD67" s="42"/>
      <c r="EGE67" s="42"/>
      <c r="EGF67" s="42"/>
      <c r="EGG67" s="42"/>
      <c r="EGH67" s="42"/>
      <c r="EGI67" s="42"/>
      <c r="EGJ67" s="42"/>
      <c r="EGK67" s="42"/>
      <c r="EGL67" s="42"/>
      <c r="EGM67" s="42"/>
      <c r="EGN67" s="42"/>
      <c r="EGO67" s="42"/>
      <c r="EGP67" s="42"/>
      <c r="EGQ67" s="42"/>
      <c r="EGR67" s="42"/>
      <c r="EGS67" s="42"/>
      <c r="EGT67" s="42"/>
      <c r="EGU67" s="42"/>
      <c r="EGV67" s="42"/>
      <c r="EGW67" s="42"/>
      <c r="EGX67" s="42"/>
      <c r="EGY67" s="42"/>
      <c r="EGZ67" s="42"/>
      <c r="EHA67" s="42"/>
      <c r="EHB67" s="42"/>
      <c r="EHC67" s="42"/>
      <c r="EHD67" s="42"/>
      <c r="EHE67" s="42"/>
      <c r="EHF67" s="42"/>
      <c r="EHG67" s="42"/>
      <c r="EHH67" s="42"/>
      <c r="EHI67" s="42"/>
      <c r="EHJ67" s="42"/>
      <c r="EHK67" s="42"/>
      <c r="EHL67" s="42"/>
      <c r="EHM67" s="42"/>
      <c r="EHN67" s="42"/>
      <c r="EHO67" s="42"/>
      <c r="EHP67" s="42"/>
      <c r="EHQ67" s="42"/>
      <c r="EHR67" s="42"/>
      <c r="EHS67" s="42"/>
      <c r="EHT67" s="42"/>
      <c r="EHU67" s="42"/>
      <c r="EHV67" s="42"/>
      <c r="EHW67" s="42"/>
      <c r="EHX67" s="42"/>
      <c r="EHY67" s="42"/>
      <c r="EHZ67" s="42"/>
      <c r="EIA67" s="42"/>
      <c r="EIB67" s="42"/>
      <c r="EIC67" s="42"/>
      <c r="EID67" s="42"/>
      <c r="EIE67" s="42"/>
      <c r="EIF67" s="42"/>
      <c r="EIG67" s="42"/>
      <c r="EIH67" s="42"/>
      <c r="EII67" s="42"/>
      <c r="EIJ67" s="42"/>
      <c r="EIK67" s="42"/>
      <c r="EIL67" s="42"/>
      <c r="EIM67" s="42"/>
      <c r="EIN67" s="42"/>
      <c r="EIO67" s="42"/>
      <c r="EIP67" s="42"/>
      <c r="EIQ67" s="42"/>
      <c r="EIR67" s="42"/>
      <c r="EIS67" s="42"/>
      <c r="EIT67" s="42"/>
      <c r="EIU67" s="42"/>
      <c r="EIV67" s="42"/>
      <c r="EIW67" s="42"/>
      <c r="EIX67" s="42"/>
      <c r="EIY67" s="42"/>
      <c r="EIZ67" s="42"/>
      <c r="EJA67" s="42"/>
      <c r="EJB67" s="42"/>
      <c r="EJC67" s="42"/>
      <c r="EJD67" s="42"/>
      <c r="EJE67" s="42"/>
      <c r="EJF67" s="42"/>
      <c r="EJG67" s="42"/>
      <c r="EJH67" s="42"/>
      <c r="EJI67" s="42"/>
      <c r="EJJ67" s="42"/>
      <c r="EJK67" s="42"/>
      <c r="EJL67" s="42"/>
      <c r="EJM67" s="42"/>
      <c r="EJN67" s="42"/>
      <c r="EJO67" s="42"/>
      <c r="EJP67" s="42"/>
      <c r="EJQ67" s="42"/>
      <c r="EJR67" s="42"/>
      <c r="EJS67" s="42"/>
      <c r="EJT67" s="42"/>
      <c r="EJU67" s="42"/>
      <c r="EJV67" s="42"/>
      <c r="EJW67" s="42"/>
      <c r="EJX67" s="42"/>
      <c r="EJY67" s="42"/>
      <c r="EJZ67" s="42"/>
      <c r="EKA67" s="42"/>
      <c r="EKB67" s="42"/>
      <c r="EKC67" s="42"/>
      <c r="EKD67" s="42"/>
      <c r="EKE67" s="42"/>
      <c r="EKF67" s="42"/>
      <c r="EKG67" s="42"/>
      <c r="EKH67" s="42"/>
      <c r="EKI67" s="42"/>
      <c r="EKJ67" s="42"/>
      <c r="EKK67" s="42"/>
      <c r="EKL67" s="42"/>
      <c r="EKM67" s="42"/>
      <c r="EKN67" s="42"/>
      <c r="EKO67" s="42"/>
      <c r="EKP67" s="42"/>
      <c r="EKQ67" s="42"/>
      <c r="EKR67" s="42"/>
      <c r="EKS67" s="42"/>
      <c r="EKT67" s="42"/>
      <c r="EKU67" s="42"/>
      <c r="EKV67" s="42"/>
      <c r="EKW67" s="42"/>
      <c r="EKX67" s="42"/>
      <c r="EKY67" s="42"/>
      <c r="EKZ67" s="42"/>
      <c r="ELA67" s="42"/>
      <c r="ELB67" s="42"/>
      <c r="ELC67" s="42"/>
      <c r="ELD67" s="42"/>
      <c r="ELE67" s="42"/>
      <c r="ELF67" s="42"/>
      <c r="ELG67" s="42"/>
      <c r="ELH67" s="42"/>
      <c r="ELI67" s="42"/>
      <c r="ELJ67" s="42"/>
      <c r="ELK67" s="42"/>
      <c r="ELL67" s="42"/>
      <c r="ELM67" s="42"/>
      <c r="ELN67" s="42"/>
      <c r="ELO67" s="42"/>
      <c r="ELP67" s="42"/>
      <c r="ELQ67" s="42"/>
      <c r="ELR67" s="42"/>
      <c r="ELS67" s="42"/>
      <c r="ELT67" s="42"/>
      <c r="ELU67" s="42"/>
      <c r="ELV67" s="42"/>
      <c r="ELW67" s="42"/>
      <c r="ELX67" s="42"/>
      <c r="ELY67" s="42"/>
      <c r="ELZ67" s="42"/>
      <c r="EMA67" s="42"/>
      <c r="EMB67" s="42"/>
      <c r="EMC67" s="42"/>
      <c r="EMD67" s="42"/>
      <c r="EME67" s="42"/>
      <c r="EMF67" s="42"/>
      <c r="EMG67" s="42"/>
      <c r="EMH67" s="42"/>
      <c r="EMI67" s="42"/>
      <c r="EMJ67" s="42"/>
      <c r="EMK67" s="42"/>
      <c r="EML67" s="42"/>
      <c r="EMM67" s="42"/>
      <c r="EMN67" s="42"/>
      <c r="EMO67" s="42"/>
      <c r="EMP67" s="42"/>
      <c r="EMQ67" s="42"/>
      <c r="EMR67" s="42"/>
      <c r="EMS67" s="42"/>
      <c r="EMT67" s="42"/>
      <c r="EMU67" s="42"/>
      <c r="EMV67" s="42"/>
      <c r="EMW67" s="42"/>
      <c r="EMX67" s="42"/>
      <c r="EMY67" s="42"/>
      <c r="EMZ67" s="42"/>
      <c r="ENA67" s="42"/>
      <c r="ENB67" s="42"/>
      <c r="ENC67" s="42"/>
      <c r="END67" s="42"/>
      <c r="ENE67" s="42"/>
      <c r="ENF67" s="42"/>
      <c r="ENG67" s="42"/>
      <c r="ENH67" s="42"/>
      <c r="ENI67" s="42"/>
      <c r="ENJ67" s="42"/>
      <c r="ENK67" s="42"/>
      <c r="ENL67" s="42"/>
      <c r="ENM67" s="42"/>
      <c r="ENN67" s="42"/>
      <c r="ENO67" s="42"/>
      <c r="ENP67" s="42"/>
      <c r="ENQ67" s="42"/>
      <c r="ENR67" s="42"/>
      <c r="ENS67" s="42"/>
      <c r="ENT67" s="42"/>
      <c r="ENU67" s="42"/>
      <c r="ENV67" s="42"/>
      <c r="ENW67" s="42"/>
      <c r="ENX67" s="42"/>
      <c r="ENY67" s="42"/>
      <c r="ENZ67" s="42"/>
      <c r="EOA67" s="42"/>
      <c r="EOB67" s="42"/>
      <c r="EOC67" s="42"/>
      <c r="EOD67" s="42"/>
      <c r="EOE67" s="42"/>
      <c r="EOF67" s="42"/>
      <c r="EOG67" s="42"/>
      <c r="EOH67" s="42"/>
      <c r="EOI67" s="42"/>
      <c r="EOJ67" s="42"/>
      <c r="EOK67" s="42"/>
      <c r="EOL67" s="42"/>
      <c r="EOM67" s="42"/>
      <c r="EON67" s="42"/>
      <c r="EOO67" s="42"/>
      <c r="EOP67" s="42"/>
      <c r="EOQ67" s="42"/>
      <c r="EOR67" s="42"/>
      <c r="EOS67" s="42"/>
      <c r="EOT67" s="42"/>
      <c r="EOU67" s="42"/>
      <c r="EOV67" s="42"/>
      <c r="EOW67" s="42"/>
      <c r="EOX67" s="42"/>
      <c r="EOY67" s="42"/>
      <c r="EOZ67" s="42"/>
      <c r="EPA67" s="42"/>
      <c r="EPB67" s="42"/>
      <c r="EPC67" s="42"/>
      <c r="EPD67" s="42"/>
      <c r="EPE67" s="42"/>
      <c r="EPF67" s="42"/>
      <c r="EPG67" s="42"/>
      <c r="EPH67" s="42"/>
      <c r="EPI67" s="42"/>
      <c r="EPJ67" s="42"/>
      <c r="EPK67" s="42"/>
      <c r="EPL67" s="42"/>
      <c r="EPM67" s="42"/>
      <c r="EPN67" s="42"/>
      <c r="EPO67" s="42"/>
      <c r="EPP67" s="42"/>
      <c r="EPQ67" s="42"/>
      <c r="EPR67" s="42"/>
      <c r="EPS67" s="42"/>
      <c r="EPT67" s="42"/>
      <c r="EPU67" s="42"/>
      <c r="EPV67" s="42"/>
      <c r="EPW67" s="42"/>
      <c r="EPX67" s="42"/>
      <c r="EPY67" s="42"/>
      <c r="EPZ67" s="42"/>
      <c r="EQA67" s="42"/>
      <c r="EQB67" s="42"/>
      <c r="EQC67" s="42"/>
      <c r="EQD67" s="42"/>
      <c r="EQE67" s="42"/>
      <c r="EQF67" s="42"/>
      <c r="EQG67" s="42"/>
      <c r="EQH67" s="42"/>
      <c r="EQI67" s="42"/>
      <c r="EQJ67" s="42"/>
      <c r="EQK67" s="42"/>
      <c r="EQL67" s="42"/>
      <c r="EQM67" s="42"/>
      <c r="EQN67" s="42"/>
      <c r="EQO67" s="42"/>
      <c r="EQP67" s="42"/>
      <c r="EQQ67" s="42"/>
      <c r="EQR67" s="42"/>
      <c r="EQS67" s="42"/>
      <c r="EQT67" s="42"/>
      <c r="EQU67" s="42"/>
      <c r="EQV67" s="42"/>
      <c r="EQW67" s="42"/>
      <c r="EQX67" s="42"/>
      <c r="EQY67" s="42"/>
      <c r="EQZ67" s="42"/>
      <c r="ERA67" s="42"/>
      <c r="ERB67" s="42"/>
      <c r="ERC67" s="42"/>
      <c r="ERD67" s="42"/>
      <c r="ERE67" s="42"/>
      <c r="ERF67" s="42"/>
      <c r="ERG67" s="42"/>
      <c r="ERH67" s="42"/>
      <c r="ERI67" s="42"/>
      <c r="ERJ67" s="42"/>
      <c r="ERK67" s="42"/>
      <c r="ERL67" s="42"/>
      <c r="ERM67" s="42"/>
      <c r="ERN67" s="42"/>
      <c r="ERO67" s="42"/>
      <c r="ERP67" s="42"/>
      <c r="ERQ67" s="42"/>
      <c r="ERR67" s="42"/>
      <c r="ERS67" s="42"/>
      <c r="ERT67" s="42"/>
      <c r="ERU67" s="42"/>
      <c r="ERV67" s="42"/>
      <c r="ERW67" s="42"/>
      <c r="ERX67" s="42"/>
      <c r="ERY67" s="42"/>
      <c r="ERZ67" s="42"/>
      <c r="ESA67" s="42"/>
      <c r="ESB67" s="42"/>
      <c r="ESC67" s="42"/>
      <c r="ESD67" s="42"/>
      <c r="ESE67" s="42"/>
      <c r="ESF67" s="42"/>
      <c r="ESG67" s="42"/>
      <c r="ESH67" s="42"/>
      <c r="ESI67" s="42"/>
      <c r="ESJ67" s="42"/>
      <c r="ESK67" s="42"/>
      <c r="ESL67" s="42"/>
      <c r="ESM67" s="42"/>
      <c r="ESN67" s="42"/>
      <c r="ESO67" s="42"/>
      <c r="ESP67" s="42"/>
      <c r="ESQ67" s="42"/>
      <c r="ESR67" s="42"/>
      <c r="ESS67" s="42"/>
      <c r="EST67" s="42"/>
      <c r="ESU67" s="42"/>
      <c r="ESV67" s="42"/>
      <c r="ESW67" s="42"/>
      <c r="ESX67" s="42"/>
      <c r="ESY67" s="42"/>
      <c r="ESZ67" s="42"/>
      <c r="ETA67" s="42"/>
      <c r="ETB67" s="42"/>
      <c r="ETC67" s="42"/>
      <c r="ETD67" s="42"/>
      <c r="ETE67" s="42"/>
      <c r="ETF67" s="42"/>
      <c r="ETG67" s="42"/>
      <c r="ETH67" s="42"/>
      <c r="ETI67" s="42"/>
      <c r="ETJ67" s="42"/>
      <c r="ETK67" s="42"/>
      <c r="ETL67" s="42"/>
      <c r="ETM67" s="42"/>
      <c r="ETN67" s="42"/>
      <c r="ETO67" s="42"/>
      <c r="ETP67" s="42"/>
      <c r="ETQ67" s="42"/>
      <c r="ETR67" s="42"/>
      <c r="ETS67" s="42"/>
      <c r="ETT67" s="42"/>
      <c r="ETU67" s="42"/>
      <c r="ETV67" s="42"/>
      <c r="ETW67" s="42"/>
      <c r="ETX67" s="42"/>
      <c r="ETY67" s="42"/>
      <c r="ETZ67" s="42"/>
      <c r="EUA67" s="42"/>
      <c r="EUB67" s="42"/>
      <c r="EUC67" s="42"/>
      <c r="EUD67" s="42"/>
      <c r="EUE67" s="42"/>
      <c r="EUF67" s="42"/>
      <c r="EUG67" s="42"/>
      <c r="EUH67" s="42"/>
      <c r="EUI67" s="42"/>
      <c r="EUJ67" s="42"/>
      <c r="EUK67" s="42"/>
      <c r="EUL67" s="42"/>
      <c r="EUM67" s="42"/>
      <c r="EUN67" s="42"/>
      <c r="EUO67" s="42"/>
      <c r="EUP67" s="42"/>
      <c r="EUQ67" s="42"/>
      <c r="EUR67" s="42"/>
      <c r="EUS67" s="42"/>
      <c r="EUT67" s="42"/>
      <c r="EUU67" s="42"/>
      <c r="EUV67" s="42"/>
      <c r="EUW67" s="42"/>
      <c r="EUX67" s="42"/>
      <c r="EUY67" s="42"/>
      <c r="EUZ67" s="42"/>
      <c r="EVA67" s="42"/>
      <c r="EVB67" s="42"/>
      <c r="EVC67" s="42"/>
      <c r="EVD67" s="42"/>
      <c r="EVE67" s="42"/>
      <c r="EVF67" s="42"/>
      <c r="EVG67" s="42"/>
      <c r="EVH67" s="42"/>
      <c r="EVI67" s="42"/>
      <c r="EVJ67" s="42"/>
      <c r="EVK67" s="42"/>
      <c r="EVL67" s="42"/>
      <c r="EVM67" s="42"/>
      <c r="EVN67" s="42"/>
      <c r="EVO67" s="42"/>
      <c r="EVP67" s="42"/>
      <c r="EVQ67" s="42"/>
      <c r="EVR67" s="42"/>
      <c r="EVS67" s="42"/>
      <c r="EVT67" s="42"/>
      <c r="EVU67" s="42"/>
      <c r="EVV67" s="42"/>
      <c r="EVW67" s="42"/>
      <c r="EVX67" s="42"/>
      <c r="EVY67" s="42"/>
      <c r="EVZ67" s="42"/>
      <c r="EWA67" s="42"/>
      <c r="EWB67" s="42"/>
      <c r="EWC67" s="42"/>
      <c r="EWD67" s="42"/>
      <c r="EWE67" s="42"/>
      <c r="EWF67" s="42"/>
      <c r="EWG67" s="42"/>
      <c r="EWH67" s="42"/>
      <c r="EWI67" s="42"/>
      <c r="EWJ67" s="42"/>
      <c r="EWK67" s="42"/>
      <c r="EWL67" s="42"/>
      <c r="EWM67" s="42"/>
      <c r="EWN67" s="42"/>
      <c r="EWO67" s="42"/>
      <c r="EWP67" s="42"/>
      <c r="EWQ67" s="42"/>
      <c r="EWR67" s="42"/>
      <c r="EWS67" s="42"/>
      <c r="EWT67" s="42"/>
      <c r="EWU67" s="42"/>
      <c r="EWV67" s="42"/>
      <c r="EWW67" s="42"/>
      <c r="EWX67" s="42"/>
      <c r="EWY67" s="42"/>
      <c r="EWZ67" s="42"/>
      <c r="EXA67" s="42"/>
      <c r="EXB67" s="42"/>
      <c r="EXC67" s="42"/>
      <c r="EXD67" s="42"/>
      <c r="EXE67" s="42"/>
      <c r="EXF67" s="42"/>
      <c r="EXG67" s="42"/>
      <c r="EXH67" s="42"/>
      <c r="EXI67" s="42"/>
      <c r="EXJ67" s="42"/>
      <c r="EXK67" s="42"/>
      <c r="EXL67" s="42"/>
      <c r="EXM67" s="42"/>
      <c r="EXN67" s="42"/>
      <c r="EXO67" s="42"/>
      <c r="EXP67" s="42"/>
      <c r="EXQ67" s="42"/>
      <c r="EXR67" s="42"/>
      <c r="EXS67" s="42"/>
      <c r="EXT67" s="42"/>
      <c r="EXU67" s="42"/>
      <c r="EXV67" s="42"/>
      <c r="EXW67" s="42"/>
      <c r="EXX67" s="42"/>
      <c r="EXY67" s="42"/>
      <c r="EXZ67" s="42"/>
      <c r="EYA67" s="42"/>
      <c r="EYB67" s="42"/>
      <c r="EYC67" s="42"/>
      <c r="EYD67" s="42"/>
      <c r="EYE67" s="42"/>
      <c r="EYF67" s="42"/>
      <c r="EYG67" s="42"/>
      <c r="EYH67" s="42"/>
      <c r="EYI67" s="42"/>
      <c r="EYJ67" s="42"/>
      <c r="EYK67" s="42"/>
      <c r="EYL67" s="42"/>
      <c r="EYM67" s="42"/>
      <c r="EYN67" s="42"/>
      <c r="EYO67" s="42"/>
      <c r="EYP67" s="42"/>
      <c r="EYQ67" s="42"/>
      <c r="EYR67" s="42"/>
      <c r="EYS67" s="42"/>
      <c r="EYT67" s="42"/>
      <c r="EYU67" s="42"/>
      <c r="EYV67" s="42"/>
      <c r="EYW67" s="42"/>
      <c r="EYX67" s="42"/>
      <c r="EYY67" s="42"/>
      <c r="EYZ67" s="42"/>
      <c r="EZA67" s="42"/>
      <c r="EZB67" s="42"/>
      <c r="EZC67" s="42"/>
      <c r="EZD67" s="42"/>
      <c r="EZE67" s="42"/>
      <c r="EZF67" s="42"/>
      <c r="EZG67" s="42"/>
      <c r="EZH67" s="42"/>
      <c r="EZI67" s="42"/>
      <c r="EZJ67" s="42"/>
      <c r="EZK67" s="42"/>
      <c r="EZL67" s="42"/>
      <c r="EZM67" s="42"/>
      <c r="EZN67" s="42"/>
      <c r="EZO67" s="42"/>
      <c r="EZP67" s="42"/>
      <c r="EZQ67" s="42"/>
      <c r="EZR67" s="42"/>
      <c r="EZS67" s="42"/>
      <c r="EZT67" s="42"/>
      <c r="EZU67" s="42"/>
      <c r="EZV67" s="42"/>
      <c r="EZW67" s="42"/>
      <c r="EZX67" s="42"/>
      <c r="EZY67" s="42"/>
      <c r="EZZ67" s="42"/>
      <c r="FAA67" s="42"/>
      <c r="FAB67" s="42"/>
      <c r="FAC67" s="42"/>
      <c r="FAD67" s="42"/>
      <c r="FAE67" s="42"/>
      <c r="FAF67" s="42"/>
      <c r="FAG67" s="42"/>
      <c r="FAH67" s="42"/>
      <c r="FAI67" s="42"/>
      <c r="FAJ67" s="42"/>
      <c r="FAK67" s="42"/>
      <c r="FAL67" s="42"/>
      <c r="FAM67" s="42"/>
      <c r="FAN67" s="42"/>
      <c r="FAO67" s="42"/>
      <c r="FAP67" s="42"/>
      <c r="FAQ67" s="42"/>
      <c r="FAR67" s="42"/>
      <c r="FAS67" s="42"/>
      <c r="FAT67" s="42"/>
      <c r="FAU67" s="42"/>
      <c r="FAV67" s="42"/>
      <c r="FAW67" s="42"/>
      <c r="FAX67" s="42"/>
      <c r="FAY67" s="42"/>
      <c r="FAZ67" s="42"/>
      <c r="FBA67" s="42"/>
      <c r="FBB67" s="42"/>
      <c r="FBC67" s="42"/>
      <c r="FBD67" s="42"/>
      <c r="FBE67" s="42"/>
      <c r="FBF67" s="42"/>
      <c r="FBG67" s="42"/>
      <c r="FBH67" s="42"/>
      <c r="FBI67" s="42"/>
      <c r="FBJ67" s="42"/>
      <c r="FBK67" s="42"/>
      <c r="FBL67" s="42"/>
      <c r="FBM67" s="42"/>
      <c r="FBN67" s="42"/>
      <c r="FBO67" s="42"/>
      <c r="FBP67" s="42"/>
      <c r="FBQ67" s="42"/>
      <c r="FBR67" s="42"/>
      <c r="FBS67" s="42"/>
      <c r="FBT67" s="42"/>
      <c r="FBU67" s="42"/>
      <c r="FBV67" s="42"/>
      <c r="FBW67" s="42"/>
      <c r="FBX67" s="42"/>
      <c r="FBY67" s="42"/>
      <c r="FBZ67" s="42"/>
      <c r="FCA67" s="42"/>
      <c r="FCB67" s="42"/>
      <c r="FCC67" s="42"/>
      <c r="FCD67" s="42"/>
      <c r="FCE67" s="42"/>
      <c r="FCF67" s="42"/>
      <c r="FCG67" s="42"/>
      <c r="FCH67" s="42"/>
      <c r="FCI67" s="42"/>
      <c r="FCJ67" s="42"/>
      <c r="FCK67" s="42"/>
      <c r="FCL67" s="42"/>
      <c r="FCM67" s="42"/>
      <c r="FCN67" s="42"/>
      <c r="FCO67" s="42"/>
      <c r="FCP67" s="42"/>
      <c r="FCQ67" s="42"/>
      <c r="FCR67" s="42"/>
      <c r="FCS67" s="42"/>
      <c r="FCT67" s="42"/>
      <c r="FCU67" s="42"/>
      <c r="FCV67" s="42"/>
      <c r="FCW67" s="42"/>
      <c r="FCX67" s="42"/>
      <c r="FCY67" s="42"/>
      <c r="FCZ67" s="42"/>
      <c r="FDA67" s="42"/>
      <c r="FDB67" s="42"/>
      <c r="FDC67" s="42"/>
      <c r="FDD67" s="42"/>
      <c r="FDE67" s="42"/>
      <c r="FDF67" s="42"/>
      <c r="FDG67" s="42"/>
      <c r="FDH67" s="42"/>
      <c r="FDI67" s="42"/>
      <c r="FDJ67" s="42"/>
      <c r="FDK67" s="42"/>
      <c r="FDL67" s="42"/>
      <c r="FDM67" s="42"/>
      <c r="FDN67" s="42"/>
      <c r="FDO67" s="42"/>
      <c r="FDP67" s="42"/>
      <c r="FDQ67" s="42"/>
      <c r="FDR67" s="42"/>
      <c r="FDS67" s="42"/>
      <c r="FDT67" s="42"/>
      <c r="FDU67" s="42"/>
      <c r="FDV67" s="42"/>
      <c r="FDW67" s="42"/>
      <c r="FDX67" s="42"/>
      <c r="FDY67" s="42"/>
      <c r="FDZ67" s="42"/>
      <c r="FEA67" s="42"/>
      <c r="FEB67" s="42"/>
      <c r="FEC67" s="42"/>
      <c r="FED67" s="42"/>
      <c r="FEE67" s="42"/>
      <c r="FEF67" s="42"/>
      <c r="FEG67" s="42"/>
      <c r="FEH67" s="42"/>
      <c r="FEI67" s="42"/>
      <c r="FEJ67" s="42"/>
      <c r="FEK67" s="42"/>
      <c r="FEL67" s="42"/>
      <c r="FEM67" s="42"/>
      <c r="FEN67" s="42"/>
      <c r="FEO67" s="42"/>
      <c r="FEP67" s="42"/>
      <c r="FEQ67" s="42"/>
      <c r="FER67" s="42"/>
      <c r="FES67" s="42"/>
      <c r="FET67" s="42"/>
      <c r="FEU67" s="42"/>
      <c r="FEV67" s="42"/>
      <c r="FEW67" s="42"/>
      <c r="FEX67" s="42"/>
      <c r="FEY67" s="42"/>
      <c r="FEZ67" s="42"/>
      <c r="FFA67" s="42"/>
      <c r="FFB67" s="42"/>
      <c r="FFC67" s="42"/>
      <c r="FFD67" s="42"/>
      <c r="FFE67" s="42"/>
      <c r="FFF67" s="42"/>
      <c r="FFG67" s="42"/>
      <c r="FFH67" s="42"/>
      <c r="FFI67" s="42"/>
      <c r="FFJ67" s="42"/>
      <c r="FFK67" s="42"/>
      <c r="FFL67" s="42"/>
      <c r="FFM67" s="42"/>
      <c r="FFN67" s="42"/>
      <c r="FFO67" s="42"/>
      <c r="FFP67" s="42"/>
      <c r="FFQ67" s="42"/>
      <c r="FFR67" s="42"/>
      <c r="FFS67" s="42"/>
      <c r="FFT67" s="42"/>
      <c r="FFU67" s="42"/>
      <c r="FFV67" s="42"/>
      <c r="FFW67" s="42"/>
      <c r="FFX67" s="42"/>
      <c r="FFY67" s="42"/>
      <c r="FFZ67" s="42"/>
      <c r="FGA67" s="42"/>
      <c r="FGB67" s="42"/>
      <c r="FGC67" s="42"/>
      <c r="FGD67" s="42"/>
      <c r="FGE67" s="42"/>
      <c r="FGF67" s="42"/>
      <c r="FGG67" s="42"/>
      <c r="FGH67" s="42"/>
      <c r="FGI67" s="42"/>
      <c r="FGJ67" s="42"/>
      <c r="FGK67" s="42"/>
      <c r="FGL67" s="42"/>
      <c r="FGM67" s="42"/>
      <c r="FGN67" s="42"/>
      <c r="FGO67" s="42"/>
      <c r="FGP67" s="42"/>
      <c r="FGQ67" s="42"/>
      <c r="FGR67" s="42"/>
      <c r="FGS67" s="42"/>
      <c r="FGT67" s="42"/>
      <c r="FGU67" s="42"/>
      <c r="FGV67" s="42"/>
      <c r="FGW67" s="42"/>
      <c r="FGX67" s="42"/>
      <c r="FGY67" s="42"/>
      <c r="FGZ67" s="42"/>
      <c r="FHA67" s="42"/>
      <c r="FHB67" s="42"/>
      <c r="FHC67" s="42"/>
      <c r="FHD67" s="42"/>
      <c r="FHE67" s="42"/>
      <c r="FHF67" s="42"/>
      <c r="FHG67" s="42"/>
      <c r="FHH67" s="42"/>
      <c r="FHI67" s="42"/>
      <c r="FHJ67" s="42"/>
      <c r="FHK67" s="42"/>
      <c r="FHL67" s="42"/>
      <c r="FHM67" s="42"/>
      <c r="FHN67" s="42"/>
      <c r="FHO67" s="42"/>
      <c r="FHP67" s="42"/>
      <c r="FHQ67" s="42"/>
      <c r="FHR67" s="42"/>
      <c r="FHS67" s="42"/>
      <c r="FHT67" s="42"/>
      <c r="FHU67" s="42"/>
      <c r="FHV67" s="42"/>
      <c r="FHW67" s="42"/>
      <c r="FHX67" s="42"/>
      <c r="FHY67" s="42"/>
      <c r="FHZ67" s="42"/>
      <c r="FIA67" s="42"/>
      <c r="FIB67" s="42"/>
      <c r="FIC67" s="42"/>
      <c r="FID67" s="42"/>
      <c r="FIE67" s="42"/>
      <c r="FIF67" s="42"/>
      <c r="FIG67" s="42"/>
      <c r="FIH67" s="42"/>
      <c r="FII67" s="42"/>
      <c r="FIJ67" s="42"/>
      <c r="FIK67" s="42"/>
      <c r="FIL67" s="42"/>
      <c r="FIM67" s="42"/>
      <c r="FIN67" s="42"/>
      <c r="FIO67" s="42"/>
      <c r="FIP67" s="42"/>
      <c r="FIQ67" s="42"/>
      <c r="FIR67" s="42"/>
      <c r="FIS67" s="42"/>
      <c r="FIT67" s="42"/>
      <c r="FIU67" s="42"/>
      <c r="FIV67" s="42"/>
      <c r="FIW67" s="42"/>
      <c r="FIX67" s="42"/>
      <c r="FIY67" s="42"/>
      <c r="FIZ67" s="42"/>
      <c r="FJA67" s="42"/>
      <c r="FJB67" s="42"/>
      <c r="FJC67" s="42"/>
      <c r="FJD67" s="42"/>
      <c r="FJE67" s="42"/>
      <c r="FJF67" s="42"/>
      <c r="FJG67" s="42"/>
      <c r="FJH67" s="42"/>
      <c r="FJI67" s="42"/>
      <c r="FJJ67" s="42"/>
      <c r="FJK67" s="42"/>
      <c r="FJL67" s="42"/>
      <c r="FJM67" s="42"/>
      <c r="FJN67" s="42"/>
      <c r="FJO67" s="42"/>
      <c r="FJP67" s="42"/>
      <c r="FJQ67" s="42"/>
      <c r="FJR67" s="42"/>
      <c r="FJS67" s="42"/>
      <c r="FJT67" s="42"/>
      <c r="FJU67" s="42"/>
      <c r="FJV67" s="42"/>
      <c r="FJW67" s="42"/>
      <c r="FJX67" s="42"/>
      <c r="FJY67" s="42"/>
      <c r="FJZ67" s="42"/>
      <c r="FKA67" s="42"/>
      <c r="FKB67" s="42"/>
      <c r="FKC67" s="42"/>
      <c r="FKD67" s="42"/>
      <c r="FKE67" s="42"/>
      <c r="FKF67" s="42"/>
      <c r="FKG67" s="42"/>
      <c r="FKH67" s="42"/>
      <c r="FKI67" s="42"/>
      <c r="FKJ67" s="42"/>
      <c r="FKK67" s="42"/>
      <c r="FKL67" s="42"/>
      <c r="FKM67" s="42"/>
      <c r="FKN67" s="42"/>
      <c r="FKO67" s="42"/>
      <c r="FKP67" s="42"/>
      <c r="FKQ67" s="42"/>
      <c r="FKR67" s="42"/>
      <c r="FKS67" s="42"/>
      <c r="FKT67" s="42"/>
      <c r="FKU67" s="42"/>
      <c r="FKV67" s="42"/>
      <c r="FKW67" s="42"/>
      <c r="FKX67" s="42"/>
      <c r="FKY67" s="42"/>
      <c r="FKZ67" s="42"/>
      <c r="FLA67" s="42"/>
      <c r="FLB67" s="42"/>
      <c r="FLC67" s="42"/>
      <c r="FLD67" s="42"/>
      <c r="FLE67" s="42"/>
      <c r="FLF67" s="42"/>
      <c r="FLG67" s="42"/>
      <c r="FLH67" s="42"/>
      <c r="FLI67" s="42"/>
      <c r="FLJ67" s="42"/>
      <c r="FLK67" s="42"/>
      <c r="FLL67" s="42"/>
      <c r="FLM67" s="42"/>
      <c r="FLN67" s="42"/>
      <c r="FLO67" s="42"/>
      <c r="FLP67" s="42"/>
      <c r="FLQ67" s="42"/>
      <c r="FLR67" s="42"/>
      <c r="FLS67" s="42"/>
      <c r="FLT67" s="42"/>
      <c r="FLU67" s="42"/>
      <c r="FLV67" s="42"/>
      <c r="FLW67" s="42"/>
      <c r="FLX67" s="42"/>
      <c r="FLY67" s="42"/>
      <c r="FLZ67" s="42"/>
      <c r="FMA67" s="42"/>
      <c r="FMB67" s="42"/>
      <c r="FMC67" s="42"/>
      <c r="FMD67" s="42"/>
      <c r="FME67" s="42"/>
      <c r="FMF67" s="42"/>
      <c r="FMG67" s="42"/>
      <c r="FMH67" s="42"/>
      <c r="FMI67" s="42"/>
      <c r="FMJ67" s="42"/>
      <c r="FMK67" s="42"/>
      <c r="FML67" s="42"/>
      <c r="FMM67" s="42"/>
      <c r="FMN67" s="42"/>
      <c r="FMO67" s="42"/>
      <c r="FMP67" s="42"/>
      <c r="FMQ67" s="42"/>
      <c r="FMR67" s="42"/>
      <c r="FMS67" s="42"/>
      <c r="FMT67" s="42"/>
      <c r="FMU67" s="42"/>
      <c r="FMV67" s="42"/>
      <c r="FMW67" s="42"/>
      <c r="FMX67" s="42"/>
      <c r="FMY67" s="42"/>
      <c r="FMZ67" s="42"/>
      <c r="FNA67" s="42"/>
      <c r="FNB67" s="42"/>
      <c r="FNC67" s="42"/>
      <c r="FND67" s="42"/>
      <c r="FNE67" s="42"/>
      <c r="FNF67" s="42"/>
      <c r="FNG67" s="42"/>
      <c r="FNH67" s="42"/>
      <c r="FNI67" s="42"/>
      <c r="FNJ67" s="42"/>
      <c r="FNK67" s="42"/>
      <c r="FNL67" s="42"/>
      <c r="FNM67" s="42"/>
      <c r="FNN67" s="42"/>
      <c r="FNO67" s="42"/>
      <c r="FNP67" s="42"/>
      <c r="FNQ67" s="42"/>
      <c r="FNR67" s="42"/>
      <c r="FNS67" s="42"/>
      <c r="FNT67" s="42"/>
      <c r="FNU67" s="42"/>
      <c r="FNV67" s="42"/>
      <c r="FNW67" s="42"/>
      <c r="FNX67" s="42"/>
      <c r="FNY67" s="42"/>
      <c r="FNZ67" s="42"/>
      <c r="FOA67" s="42"/>
      <c r="FOB67" s="42"/>
      <c r="FOC67" s="42"/>
      <c r="FOD67" s="42"/>
      <c r="FOE67" s="42"/>
      <c r="FOF67" s="42"/>
      <c r="FOG67" s="42"/>
      <c r="FOH67" s="42"/>
      <c r="FOI67" s="42"/>
      <c r="FOJ67" s="42"/>
      <c r="FOK67" s="42"/>
      <c r="FOL67" s="42"/>
      <c r="FOM67" s="42"/>
      <c r="FON67" s="42"/>
      <c r="FOO67" s="42"/>
      <c r="FOP67" s="42"/>
      <c r="FOQ67" s="42"/>
      <c r="FOR67" s="42"/>
      <c r="FOS67" s="42"/>
      <c r="FOT67" s="42"/>
      <c r="FOU67" s="42"/>
      <c r="FOV67" s="42"/>
      <c r="FOW67" s="42"/>
      <c r="FOX67" s="42"/>
      <c r="FOY67" s="42"/>
      <c r="FOZ67" s="42"/>
      <c r="FPA67" s="42"/>
      <c r="FPB67" s="42"/>
      <c r="FPC67" s="42"/>
      <c r="FPD67" s="42"/>
      <c r="FPE67" s="42"/>
      <c r="FPF67" s="42"/>
      <c r="FPG67" s="42"/>
      <c r="FPH67" s="42"/>
      <c r="FPI67" s="42"/>
      <c r="FPJ67" s="42"/>
      <c r="FPK67" s="42"/>
      <c r="FPL67" s="42"/>
      <c r="FPM67" s="42"/>
      <c r="FPN67" s="42"/>
      <c r="FPO67" s="42"/>
      <c r="FPP67" s="42"/>
      <c r="FPQ67" s="42"/>
      <c r="FPR67" s="42"/>
      <c r="FPS67" s="42"/>
      <c r="FPT67" s="42"/>
      <c r="FPU67" s="42"/>
      <c r="FPV67" s="42"/>
      <c r="FPW67" s="42"/>
      <c r="FPX67" s="42"/>
      <c r="FPY67" s="42"/>
      <c r="FPZ67" s="42"/>
      <c r="FQA67" s="42"/>
      <c r="FQB67" s="42"/>
      <c r="FQC67" s="42"/>
      <c r="FQD67" s="42"/>
      <c r="FQE67" s="42"/>
      <c r="FQF67" s="42"/>
      <c r="FQG67" s="42"/>
      <c r="FQH67" s="42"/>
      <c r="FQI67" s="42"/>
      <c r="FQJ67" s="42"/>
      <c r="FQK67" s="42"/>
      <c r="FQL67" s="42"/>
      <c r="FQM67" s="42"/>
      <c r="FQN67" s="42"/>
      <c r="FQO67" s="42"/>
      <c r="FQP67" s="42"/>
      <c r="FQQ67" s="42"/>
      <c r="FQR67" s="42"/>
      <c r="FQS67" s="42"/>
      <c r="FQT67" s="42"/>
      <c r="FQU67" s="42"/>
      <c r="FQV67" s="42"/>
      <c r="FQW67" s="42"/>
      <c r="FQX67" s="42"/>
      <c r="FQY67" s="42"/>
      <c r="FQZ67" s="42"/>
      <c r="FRA67" s="42"/>
      <c r="FRB67" s="42"/>
      <c r="FRC67" s="42"/>
      <c r="FRD67" s="42"/>
      <c r="FRE67" s="42"/>
      <c r="FRF67" s="42"/>
      <c r="FRG67" s="42"/>
      <c r="FRH67" s="42"/>
      <c r="FRI67" s="42"/>
      <c r="FRJ67" s="42"/>
      <c r="FRK67" s="42"/>
      <c r="FRL67" s="42"/>
      <c r="FRM67" s="42"/>
      <c r="FRN67" s="42"/>
      <c r="FRO67" s="42"/>
      <c r="FRP67" s="42"/>
      <c r="FRQ67" s="42"/>
      <c r="FRR67" s="42"/>
      <c r="FRS67" s="42"/>
      <c r="FRT67" s="42"/>
      <c r="FRU67" s="42"/>
      <c r="FRV67" s="42"/>
      <c r="FRW67" s="42"/>
      <c r="FRX67" s="42"/>
      <c r="FRY67" s="42"/>
      <c r="FRZ67" s="42"/>
      <c r="FSA67" s="42"/>
      <c r="FSB67" s="42"/>
      <c r="FSC67" s="42"/>
      <c r="FSD67" s="42"/>
      <c r="FSE67" s="42"/>
      <c r="FSF67" s="42"/>
      <c r="FSG67" s="42"/>
      <c r="FSH67" s="42"/>
      <c r="FSI67" s="42"/>
      <c r="FSJ67" s="42"/>
      <c r="FSK67" s="42"/>
      <c r="FSL67" s="42"/>
      <c r="FSM67" s="42"/>
      <c r="FSN67" s="42"/>
      <c r="FSO67" s="42"/>
      <c r="FSP67" s="42"/>
      <c r="FSQ67" s="42"/>
      <c r="FSR67" s="42"/>
      <c r="FSS67" s="42"/>
      <c r="FST67" s="42"/>
      <c r="FSU67" s="42"/>
      <c r="FSV67" s="42"/>
      <c r="FSW67" s="42"/>
      <c r="FSX67" s="42"/>
      <c r="FSY67" s="42"/>
      <c r="FSZ67" s="42"/>
      <c r="FTA67" s="42"/>
      <c r="FTB67" s="42"/>
      <c r="FTC67" s="42"/>
      <c r="FTD67" s="42"/>
      <c r="FTE67" s="42"/>
      <c r="FTF67" s="42"/>
      <c r="FTG67" s="42"/>
      <c r="FTH67" s="42"/>
      <c r="FTI67" s="42"/>
      <c r="FTJ67" s="42"/>
      <c r="FTK67" s="42"/>
      <c r="FTL67" s="42"/>
      <c r="FTM67" s="42"/>
      <c r="FTN67" s="42"/>
      <c r="FTO67" s="42"/>
      <c r="FTP67" s="42"/>
      <c r="FTQ67" s="42"/>
      <c r="FTR67" s="42"/>
      <c r="FTS67" s="42"/>
      <c r="FTT67" s="42"/>
      <c r="FTU67" s="42"/>
      <c r="FTV67" s="42"/>
      <c r="FTW67" s="42"/>
      <c r="FTX67" s="42"/>
      <c r="FTY67" s="42"/>
      <c r="FTZ67" s="42"/>
      <c r="FUA67" s="42"/>
      <c r="FUB67" s="42"/>
      <c r="FUC67" s="42"/>
      <c r="FUD67" s="42"/>
      <c r="FUE67" s="42"/>
      <c r="FUF67" s="42"/>
      <c r="FUG67" s="42"/>
      <c r="FUH67" s="42"/>
      <c r="FUI67" s="42"/>
      <c r="FUJ67" s="42"/>
      <c r="FUK67" s="42"/>
      <c r="FUL67" s="42"/>
      <c r="FUM67" s="42"/>
      <c r="FUN67" s="42"/>
      <c r="FUO67" s="42"/>
      <c r="FUP67" s="42"/>
      <c r="FUQ67" s="42"/>
      <c r="FUR67" s="42"/>
      <c r="FUS67" s="42"/>
      <c r="FUT67" s="42"/>
      <c r="FUU67" s="42"/>
      <c r="FUV67" s="42"/>
      <c r="FUW67" s="42"/>
      <c r="FUX67" s="42"/>
      <c r="FUY67" s="42"/>
      <c r="FUZ67" s="42"/>
      <c r="FVA67" s="42"/>
      <c r="FVB67" s="42"/>
      <c r="FVC67" s="42"/>
      <c r="FVD67" s="42"/>
      <c r="FVE67" s="42"/>
      <c r="FVF67" s="42"/>
      <c r="FVG67" s="42"/>
      <c r="FVH67" s="42"/>
      <c r="FVI67" s="42"/>
      <c r="FVJ67" s="42"/>
      <c r="FVK67" s="42"/>
      <c r="FVL67" s="42"/>
      <c r="FVM67" s="42"/>
      <c r="FVN67" s="42"/>
      <c r="FVO67" s="42"/>
      <c r="FVP67" s="42"/>
      <c r="FVQ67" s="42"/>
      <c r="FVR67" s="42"/>
      <c r="FVS67" s="42"/>
      <c r="FVT67" s="42"/>
      <c r="FVU67" s="42"/>
      <c r="FVV67" s="42"/>
      <c r="FVW67" s="42"/>
      <c r="FVX67" s="42"/>
      <c r="FVY67" s="42"/>
      <c r="FVZ67" s="42"/>
      <c r="FWA67" s="42"/>
      <c r="FWB67" s="42"/>
      <c r="FWC67" s="42"/>
      <c r="FWD67" s="42"/>
      <c r="FWE67" s="42"/>
      <c r="FWF67" s="42"/>
      <c r="FWG67" s="42"/>
      <c r="FWH67" s="42"/>
      <c r="FWI67" s="42"/>
      <c r="FWJ67" s="42"/>
      <c r="FWK67" s="42"/>
      <c r="FWL67" s="42"/>
      <c r="FWM67" s="42"/>
      <c r="FWN67" s="42"/>
      <c r="FWO67" s="42"/>
      <c r="FWP67" s="42"/>
      <c r="FWQ67" s="42"/>
      <c r="FWR67" s="42"/>
      <c r="FWS67" s="42"/>
      <c r="FWT67" s="42"/>
      <c r="FWU67" s="42"/>
      <c r="FWV67" s="42"/>
      <c r="FWW67" s="42"/>
      <c r="FWX67" s="42"/>
      <c r="FWY67" s="42"/>
      <c r="FWZ67" s="42"/>
      <c r="FXA67" s="42"/>
      <c r="FXB67" s="42"/>
      <c r="FXC67" s="42"/>
      <c r="FXD67" s="42"/>
      <c r="FXE67" s="42"/>
      <c r="FXF67" s="42"/>
      <c r="FXG67" s="42"/>
      <c r="FXH67" s="42"/>
      <c r="FXI67" s="42"/>
      <c r="FXJ67" s="42"/>
      <c r="FXK67" s="42"/>
      <c r="FXL67" s="42"/>
      <c r="FXM67" s="42"/>
      <c r="FXN67" s="42"/>
      <c r="FXO67" s="42"/>
      <c r="FXP67" s="42"/>
      <c r="FXQ67" s="42"/>
      <c r="FXR67" s="42"/>
      <c r="FXS67" s="42"/>
      <c r="FXT67" s="42"/>
      <c r="FXU67" s="42"/>
      <c r="FXV67" s="42"/>
      <c r="FXW67" s="42"/>
      <c r="FXX67" s="42"/>
      <c r="FXY67" s="42"/>
      <c r="FXZ67" s="42"/>
      <c r="FYA67" s="42"/>
      <c r="FYB67" s="42"/>
      <c r="FYC67" s="42"/>
      <c r="FYD67" s="42"/>
      <c r="FYE67" s="42"/>
      <c r="FYF67" s="42"/>
      <c r="FYG67" s="42"/>
      <c r="FYH67" s="42"/>
      <c r="FYI67" s="42"/>
      <c r="FYJ67" s="42"/>
      <c r="FYK67" s="42"/>
      <c r="FYL67" s="42"/>
      <c r="FYM67" s="42"/>
      <c r="FYN67" s="42"/>
      <c r="FYO67" s="42"/>
      <c r="FYP67" s="42"/>
      <c r="FYQ67" s="42"/>
      <c r="FYR67" s="42"/>
      <c r="FYS67" s="42"/>
      <c r="FYT67" s="42"/>
      <c r="FYU67" s="42"/>
      <c r="FYV67" s="42"/>
      <c r="FYW67" s="42"/>
      <c r="FYX67" s="42"/>
      <c r="FYY67" s="42"/>
      <c r="FYZ67" s="42"/>
      <c r="FZA67" s="42"/>
      <c r="FZB67" s="42"/>
      <c r="FZC67" s="42"/>
      <c r="FZD67" s="42"/>
      <c r="FZE67" s="42"/>
      <c r="FZF67" s="42"/>
      <c r="FZG67" s="42"/>
      <c r="FZH67" s="42"/>
      <c r="FZI67" s="42"/>
      <c r="FZJ67" s="42"/>
      <c r="FZK67" s="42"/>
      <c r="FZL67" s="42"/>
      <c r="FZM67" s="42"/>
      <c r="FZN67" s="42"/>
      <c r="FZO67" s="42"/>
      <c r="FZP67" s="42"/>
      <c r="FZQ67" s="42"/>
      <c r="FZR67" s="42"/>
      <c r="FZS67" s="42"/>
      <c r="FZT67" s="42"/>
      <c r="FZU67" s="42"/>
      <c r="FZV67" s="42"/>
      <c r="FZW67" s="42"/>
      <c r="FZX67" s="42"/>
      <c r="FZY67" s="42"/>
      <c r="FZZ67" s="42"/>
      <c r="GAA67" s="42"/>
      <c r="GAB67" s="42"/>
      <c r="GAC67" s="42"/>
      <c r="GAD67" s="42"/>
      <c r="GAE67" s="42"/>
      <c r="GAF67" s="42"/>
      <c r="GAG67" s="42"/>
      <c r="GAH67" s="42"/>
      <c r="GAI67" s="42"/>
      <c r="GAJ67" s="42"/>
      <c r="GAK67" s="42"/>
      <c r="GAL67" s="42"/>
      <c r="GAM67" s="42"/>
      <c r="GAN67" s="42"/>
      <c r="GAO67" s="42"/>
      <c r="GAP67" s="42"/>
      <c r="GAQ67" s="42"/>
      <c r="GAR67" s="42"/>
      <c r="GAS67" s="42"/>
      <c r="GAT67" s="42"/>
      <c r="GAU67" s="42"/>
      <c r="GAV67" s="42"/>
      <c r="GAW67" s="42"/>
      <c r="GAX67" s="42"/>
      <c r="GAY67" s="42"/>
      <c r="GAZ67" s="42"/>
      <c r="GBA67" s="42"/>
      <c r="GBB67" s="42"/>
      <c r="GBC67" s="42"/>
      <c r="GBD67" s="42"/>
      <c r="GBE67" s="42"/>
      <c r="GBF67" s="42"/>
      <c r="GBG67" s="42"/>
      <c r="GBH67" s="42"/>
      <c r="GBI67" s="42"/>
      <c r="GBJ67" s="42"/>
      <c r="GBK67" s="42"/>
      <c r="GBL67" s="42"/>
      <c r="GBM67" s="42"/>
      <c r="GBN67" s="42"/>
      <c r="GBO67" s="42"/>
      <c r="GBP67" s="42"/>
      <c r="GBQ67" s="42"/>
      <c r="GBR67" s="42"/>
      <c r="GBS67" s="42"/>
      <c r="GBT67" s="42"/>
      <c r="GBU67" s="42"/>
      <c r="GBV67" s="42"/>
      <c r="GBW67" s="42"/>
      <c r="GBX67" s="42"/>
      <c r="GBY67" s="42"/>
      <c r="GBZ67" s="42"/>
      <c r="GCA67" s="42"/>
      <c r="GCB67" s="42"/>
      <c r="GCC67" s="42"/>
      <c r="GCD67" s="42"/>
      <c r="GCE67" s="42"/>
      <c r="GCF67" s="42"/>
      <c r="GCG67" s="42"/>
      <c r="GCH67" s="42"/>
      <c r="GCI67" s="42"/>
      <c r="GCJ67" s="42"/>
      <c r="GCK67" s="42"/>
      <c r="GCL67" s="42"/>
      <c r="GCM67" s="42"/>
      <c r="GCN67" s="42"/>
      <c r="GCO67" s="42"/>
      <c r="GCP67" s="42"/>
      <c r="GCQ67" s="42"/>
      <c r="GCR67" s="42"/>
      <c r="GCS67" s="42"/>
      <c r="GCT67" s="42"/>
      <c r="GCU67" s="42"/>
      <c r="GCV67" s="42"/>
      <c r="GCW67" s="42"/>
      <c r="GCX67" s="42"/>
      <c r="GCY67" s="42"/>
      <c r="GCZ67" s="42"/>
      <c r="GDA67" s="42"/>
      <c r="GDB67" s="42"/>
      <c r="GDC67" s="42"/>
      <c r="GDD67" s="42"/>
      <c r="GDE67" s="42"/>
      <c r="GDF67" s="42"/>
      <c r="GDG67" s="42"/>
      <c r="GDH67" s="42"/>
      <c r="GDI67" s="42"/>
      <c r="GDJ67" s="42"/>
      <c r="GDK67" s="42"/>
      <c r="GDL67" s="42"/>
      <c r="GDM67" s="42"/>
      <c r="GDN67" s="42"/>
      <c r="GDO67" s="42"/>
      <c r="GDP67" s="42"/>
      <c r="GDQ67" s="42"/>
      <c r="GDR67" s="42"/>
      <c r="GDS67" s="42"/>
      <c r="GDT67" s="42"/>
      <c r="GDU67" s="42"/>
      <c r="GDV67" s="42"/>
      <c r="GDW67" s="42"/>
      <c r="GDX67" s="42"/>
      <c r="GDY67" s="42"/>
      <c r="GDZ67" s="42"/>
      <c r="GEA67" s="42"/>
      <c r="GEB67" s="42"/>
      <c r="GEC67" s="42"/>
      <c r="GED67" s="42"/>
      <c r="GEE67" s="42"/>
      <c r="GEF67" s="42"/>
      <c r="GEG67" s="42"/>
      <c r="GEH67" s="42"/>
      <c r="GEI67" s="42"/>
      <c r="GEJ67" s="42"/>
      <c r="GEK67" s="42"/>
      <c r="GEL67" s="42"/>
      <c r="GEM67" s="42"/>
      <c r="GEN67" s="42"/>
      <c r="GEO67" s="42"/>
      <c r="GEP67" s="42"/>
      <c r="GEQ67" s="42"/>
      <c r="GER67" s="42"/>
      <c r="GES67" s="42"/>
      <c r="GET67" s="42"/>
      <c r="GEU67" s="42"/>
      <c r="GEV67" s="42"/>
      <c r="GEW67" s="42"/>
      <c r="GEX67" s="42"/>
      <c r="GEY67" s="42"/>
      <c r="GEZ67" s="42"/>
      <c r="GFA67" s="42"/>
      <c r="GFB67" s="42"/>
      <c r="GFC67" s="42"/>
      <c r="GFD67" s="42"/>
      <c r="GFE67" s="42"/>
      <c r="GFF67" s="42"/>
      <c r="GFG67" s="42"/>
      <c r="GFH67" s="42"/>
      <c r="GFI67" s="42"/>
      <c r="GFJ67" s="42"/>
      <c r="GFK67" s="42"/>
      <c r="GFL67" s="42"/>
      <c r="GFM67" s="42"/>
      <c r="GFN67" s="42"/>
      <c r="GFO67" s="42"/>
      <c r="GFP67" s="42"/>
      <c r="GFQ67" s="42"/>
      <c r="GFR67" s="42"/>
      <c r="GFS67" s="42"/>
      <c r="GFT67" s="42"/>
      <c r="GFU67" s="42"/>
      <c r="GFV67" s="42"/>
      <c r="GFW67" s="42"/>
      <c r="GFX67" s="42"/>
      <c r="GFY67" s="42"/>
      <c r="GFZ67" s="42"/>
      <c r="GGA67" s="42"/>
      <c r="GGB67" s="42"/>
      <c r="GGC67" s="42"/>
      <c r="GGD67" s="42"/>
      <c r="GGE67" s="42"/>
      <c r="GGF67" s="42"/>
      <c r="GGG67" s="42"/>
      <c r="GGH67" s="42"/>
      <c r="GGI67" s="42"/>
      <c r="GGJ67" s="42"/>
      <c r="GGK67" s="42"/>
      <c r="GGL67" s="42"/>
      <c r="GGM67" s="42"/>
      <c r="GGN67" s="42"/>
      <c r="GGO67" s="42"/>
      <c r="GGP67" s="42"/>
      <c r="GGQ67" s="42"/>
      <c r="GGR67" s="42"/>
      <c r="GGS67" s="42"/>
      <c r="GGT67" s="42"/>
      <c r="GGU67" s="42"/>
      <c r="GGV67" s="42"/>
      <c r="GGW67" s="42"/>
      <c r="GGX67" s="42"/>
      <c r="GGY67" s="42"/>
      <c r="GGZ67" s="42"/>
      <c r="GHA67" s="42"/>
      <c r="GHB67" s="42"/>
      <c r="GHC67" s="42"/>
      <c r="GHD67" s="42"/>
      <c r="GHE67" s="42"/>
      <c r="GHF67" s="42"/>
      <c r="GHG67" s="42"/>
      <c r="GHH67" s="42"/>
      <c r="GHI67" s="42"/>
      <c r="GHJ67" s="42"/>
      <c r="GHK67" s="42"/>
      <c r="GHL67" s="42"/>
      <c r="GHM67" s="42"/>
      <c r="GHN67" s="42"/>
      <c r="GHO67" s="42"/>
      <c r="GHP67" s="42"/>
      <c r="GHQ67" s="42"/>
      <c r="GHR67" s="42"/>
      <c r="GHS67" s="42"/>
      <c r="GHT67" s="42"/>
      <c r="GHU67" s="42"/>
      <c r="GHV67" s="42"/>
      <c r="GHW67" s="42"/>
      <c r="GHX67" s="42"/>
      <c r="GHY67" s="42"/>
      <c r="GHZ67" s="42"/>
      <c r="GIA67" s="42"/>
      <c r="GIB67" s="42"/>
      <c r="GIC67" s="42"/>
      <c r="GID67" s="42"/>
      <c r="GIE67" s="42"/>
      <c r="GIF67" s="42"/>
      <c r="GIG67" s="42"/>
      <c r="GIH67" s="42"/>
      <c r="GII67" s="42"/>
      <c r="GIJ67" s="42"/>
      <c r="GIK67" s="42"/>
      <c r="GIL67" s="42"/>
      <c r="GIM67" s="42"/>
      <c r="GIN67" s="42"/>
      <c r="GIO67" s="42"/>
      <c r="GIP67" s="42"/>
      <c r="GIQ67" s="42"/>
      <c r="GIR67" s="42"/>
      <c r="GIS67" s="42"/>
      <c r="GIT67" s="42"/>
      <c r="GIU67" s="42"/>
      <c r="GIV67" s="42"/>
      <c r="GIW67" s="42"/>
      <c r="GIX67" s="42"/>
      <c r="GIY67" s="42"/>
      <c r="GIZ67" s="42"/>
      <c r="GJA67" s="42"/>
      <c r="GJB67" s="42"/>
      <c r="GJC67" s="42"/>
      <c r="GJD67" s="42"/>
      <c r="GJE67" s="42"/>
      <c r="GJF67" s="42"/>
      <c r="GJG67" s="42"/>
      <c r="GJH67" s="42"/>
      <c r="GJI67" s="42"/>
      <c r="GJJ67" s="42"/>
      <c r="GJK67" s="42"/>
      <c r="GJL67" s="42"/>
      <c r="GJM67" s="42"/>
      <c r="GJN67" s="42"/>
      <c r="GJO67" s="42"/>
      <c r="GJP67" s="42"/>
      <c r="GJQ67" s="42"/>
      <c r="GJR67" s="42"/>
      <c r="GJS67" s="42"/>
      <c r="GJT67" s="42"/>
      <c r="GJU67" s="42"/>
      <c r="GJV67" s="42"/>
      <c r="GJW67" s="42"/>
      <c r="GJX67" s="42"/>
      <c r="GJY67" s="42"/>
      <c r="GJZ67" s="42"/>
      <c r="GKA67" s="42"/>
      <c r="GKB67" s="42"/>
      <c r="GKC67" s="42"/>
      <c r="GKD67" s="42"/>
      <c r="GKE67" s="42"/>
      <c r="GKF67" s="42"/>
      <c r="GKG67" s="42"/>
      <c r="GKH67" s="42"/>
      <c r="GKI67" s="42"/>
      <c r="GKJ67" s="42"/>
      <c r="GKK67" s="42"/>
      <c r="GKL67" s="42"/>
      <c r="GKM67" s="42"/>
      <c r="GKN67" s="42"/>
      <c r="GKO67" s="42"/>
      <c r="GKP67" s="42"/>
      <c r="GKQ67" s="42"/>
      <c r="GKR67" s="42"/>
      <c r="GKS67" s="42"/>
      <c r="GKT67" s="42"/>
      <c r="GKU67" s="42"/>
      <c r="GKV67" s="42"/>
      <c r="GKW67" s="42"/>
      <c r="GKX67" s="42"/>
      <c r="GKY67" s="42"/>
      <c r="GKZ67" s="42"/>
      <c r="GLA67" s="42"/>
      <c r="GLB67" s="42"/>
      <c r="GLC67" s="42"/>
      <c r="GLD67" s="42"/>
      <c r="GLE67" s="42"/>
      <c r="GLF67" s="42"/>
      <c r="GLG67" s="42"/>
      <c r="GLH67" s="42"/>
      <c r="GLI67" s="42"/>
      <c r="GLJ67" s="42"/>
      <c r="GLK67" s="42"/>
      <c r="GLL67" s="42"/>
      <c r="GLM67" s="42"/>
      <c r="GLN67" s="42"/>
      <c r="GLO67" s="42"/>
      <c r="GLP67" s="42"/>
      <c r="GLQ67" s="42"/>
      <c r="GLR67" s="42"/>
      <c r="GLS67" s="42"/>
      <c r="GLT67" s="42"/>
      <c r="GLU67" s="42"/>
      <c r="GLV67" s="42"/>
      <c r="GLW67" s="42"/>
      <c r="GLX67" s="42"/>
      <c r="GLY67" s="42"/>
      <c r="GLZ67" s="42"/>
      <c r="GMA67" s="42"/>
      <c r="GMB67" s="42"/>
      <c r="GMC67" s="42"/>
      <c r="GMD67" s="42"/>
      <c r="GME67" s="42"/>
      <c r="GMF67" s="42"/>
      <c r="GMG67" s="42"/>
      <c r="GMH67" s="42"/>
      <c r="GMI67" s="42"/>
      <c r="GMJ67" s="42"/>
      <c r="GMK67" s="42"/>
      <c r="GML67" s="42"/>
      <c r="GMM67" s="42"/>
      <c r="GMN67" s="42"/>
      <c r="GMO67" s="42"/>
      <c r="GMP67" s="42"/>
      <c r="GMQ67" s="42"/>
      <c r="GMR67" s="42"/>
      <c r="GMS67" s="42"/>
      <c r="GMT67" s="42"/>
      <c r="GMU67" s="42"/>
      <c r="GMV67" s="42"/>
      <c r="GMW67" s="42"/>
      <c r="GMX67" s="42"/>
      <c r="GMY67" s="42"/>
      <c r="GMZ67" s="42"/>
      <c r="GNA67" s="42"/>
      <c r="GNB67" s="42"/>
      <c r="GNC67" s="42"/>
      <c r="GND67" s="42"/>
      <c r="GNE67" s="42"/>
      <c r="GNF67" s="42"/>
      <c r="GNG67" s="42"/>
      <c r="GNH67" s="42"/>
      <c r="GNI67" s="42"/>
      <c r="GNJ67" s="42"/>
      <c r="GNK67" s="42"/>
      <c r="GNL67" s="42"/>
      <c r="GNM67" s="42"/>
      <c r="GNN67" s="42"/>
      <c r="GNO67" s="42"/>
      <c r="GNP67" s="42"/>
      <c r="GNQ67" s="42"/>
      <c r="GNR67" s="42"/>
      <c r="GNS67" s="42"/>
      <c r="GNT67" s="42"/>
      <c r="GNU67" s="42"/>
      <c r="GNV67" s="42"/>
      <c r="GNW67" s="42"/>
      <c r="GNX67" s="42"/>
      <c r="GNY67" s="42"/>
      <c r="GNZ67" s="42"/>
      <c r="GOA67" s="42"/>
      <c r="GOB67" s="42"/>
      <c r="GOC67" s="42"/>
      <c r="GOD67" s="42"/>
      <c r="GOE67" s="42"/>
      <c r="GOF67" s="42"/>
      <c r="GOG67" s="42"/>
      <c r="GOH67" s="42"/>
      <c r="GOI67" s="42"/>
      <c r="GOJ67" s="42"/>
      <c r="GOK67" s="42"/>
      <c r="GOL67" s="42"/>
      <c r="GOM67" s="42"/>
      <c r="GON67" s="42"/>
      <c r="GOO67" s="42"/>
      <c r="GOP67" s="42"/>
      <c r="GOQ67" s="42"/>
      <c r="GOR67" s="42"/>
      <c r="GOS67" s="42"/>
      <c r="GOT67" s="42"/>
      <c r="GOU67" s="42"/>
      <c r="GOV67" s="42"/>
      <c r="GOW67" s="42"/>
      <c r="GOX67" s="42"/>
      <c r="GOY67" s="42"/>
      <c r="GOZ67" s="42"/>
      <c r="GPA67" s="42"/>
      <c r="GPB67" s="42"/>
      <c r="GPC67" s="42"/>
      <c r="GPD67" s="42"/>
      <c r="GPE67" s="42"/>
      <c r="GPF67" s="42"/>
      <c r="GPG67" s="42"/>
      <c r="GPH67" s="42"/>
      <c r="GPI67" s="42"/>
      <c r="GPJ67" s="42"/>
      <c r="GPK67" s="42"/>
      <c r="GPL67" s="42"/>
      <c r="GPM67" s="42"/>
      <c r="GPN67" s="42"/>
      <c r="GPO67" s="42"/>
      <c r="GPP67" s="42"/>
      <c r="GPQ67" s="42"/>
      <c r="GPR67" s="42"/>
      <c r="GPS67" s="42"/>
      <c r="GPT67" s="42"/>
      <c r="GPU67" s="42"/>
      <c r="GPV67" s="42"/>
      <c r="GPW67" s="42"/>
      <c r="GPX67" s="42"/>
      <c r="GPY67" s="42"/>
      <c r="GPZ67" s="42"/>
      <c r="GQA67" s="42"/>
      <c r="GQB67" s="42"/>
      <c r="GQC67" s="42"/>
      <c r="GQD67" s="42"/>
      <c r="GQE67" s="42"/>
      <c r="GQF67" s="42"/>
      <c r="GQG67" s="42"/>
      <c r="GQH67" s="42"/>
      <c r="GQI67" s="42"/>
      <c r="GQJ67" s="42"/>
      <c r="GQK67" s="42"/>
      <c r="GQL67" s="42"/>
      <c r="GQM67" s="42"/>
      <c r="GQN67" s="42"/>
      <c r="GQO67" s="42"/>
      <c r="GQP67" s="42"/>
      <c r="GQQ67" s="42"/>
      <c r="GQR67" s="42"/>
      <c r="GQS67" s="42"/>
      <c r="GQT67" s="42"/>
      <c r="GQU67" s="42"/>
      <c r="GQV67" s="42"/>
      <c r="GQW67" s="42"/>
      <c r="GQX67" s="42"/>
      <c r="GQY67" s="42"/>
      <c r="GQZ67" s="42"/>
      <c r="GRA67" s="42"/>
      <c r="GRB67" s="42"/>
      <c r="GRC67" s="42"/>
      <c r="GRD67" s="42"/>
      <c r="GRE67" s="42"/>
      <c r="GRF67" s="42"/>
      <c r="GRG67" s="42"/>
      <c r="GRH67" s="42"/>
      <c r="GRI67" s="42"/>
      <c r="GRJ67" s="42"/>
      <c r="GRK67" s="42"/>
      <c r="GRL67" s="42"/>
      <c r="GRM67" s="42"/>
      <c r="GRN67" s="42"/>
      <c r="GRO67" s="42"/>
      <c r="GRP67" s="42"/>
      <c r="GRQ67" s="42"/>
      <c r="GRR67" s="42"/>
      <c r="GRS67" s="42"/>
      <c r="GRT67" s="42"/>
      <c r="GRU67" s="42"/>
      <c r="GRV67" s="42"/>
      <c r="GRW67" s="42"/>
      <c r="GRX67" s="42"/>
      <c r="GRY67" s="42"/>
      <c r="GRZ67" s="42"/>
      <c r="GSA67" s="42"/>
      <c r="GSB67" s="42"/>
      <c r="GSC67" s="42"/>
      <c r="GSD67" s="42"/>
      <c r="GSE67" s="42"/>
      <c r="GSF67" s="42"/>
      <c r="GSG67" s="42"/>
      <c r="GSH67" s="42"/>
      <c r="GSI67" s="42"/>
      <c r="GSJ67" s="42"/>
      <c r="GSK67" s="42"/>
      <c r="GSL67" s="42"/>
      <c r="GSM67" s="42"/>
      <c r="GSN67" s="42"/>
      <c r="GSO67" s="42"/>
      <c r="GSP67" s="42"/>
      <c r="GSQ67" s="42"/>
      <c r="GSR67" s="42"/>
      <c r="GSS67" s="42"/>
      <c r="GST67" s="42"/>
      <c r="GSU67" s="42"/>
      <c r="GSV67" s="42"/>
      <c r="GSW67" s="42"/>
      <c r="GSX67" s="42"/>
      <c r="GSY67" s="42"/>
      <c r="GSZ67" s="42"/>
      <c r="GTA67" s="42"/>
      <c r="GTB67" s="42"/>
      <c r="GTC67" s="42"/>
      <c r="GTD67" s="42"/>
      <c r="GTE67" s="42"/>
      <c r="GTF67" s="42"/>
      <c r="GTG67" s="42"/>
      <c r="GTH67" s="42"/>
      <c r="GTI67" s="42"/>
      <c r="GTJ67" s="42"/>
      <c r="GTK67" s="42"/>
      <c r="GTL67" s="42"/>
      <c r="GTM67" s="42"/>
      <c r="GTN67" s="42"/>
      <c r="GTO67" s="42"/>
      <c r="GTP67" s="42"/>
      <c r="GTQ67" s="42"/>
      <c r="GTR67" s="42"/>
      <c r="GTS67" s="42"/>
      <c r="GTT67" s="42"/>
      <c r="GTU67" s="42"/>
      <c r="GTV67" s="42"/>
      <c r="GTW67" s="42"/>
      <c r="GTX67" s="42"/>
      <c r="GTY67" s="42"/>
      <c r="GTZ67" s="42"/>
      <c r="GUA67" s="42"/>
      <c r="GUB67" s="42"/>
      <c r="GUC67" s="42"/>
      <c r="GUD67" s="42"/>
      <c r="GUE67" s="42"/>
      <c r="GUF67" s="42"/>
      <c r="GUG67" s="42"/>
      <c r="GUH67" s="42"/>
      <c r="GUI67" s="42"/>
      <c r="GUJ67" s="42"/>
      <c r="GUK67" s="42"/>
      <c r="GUL67" s="42"/>
      <c r="GUM67" s="42"/>
      <c r="GUN67" s="42"/>
      <c r="GUO67" s="42"/>
      <c r="GUP67" s="42"/>
      <c r="GUQ67" s="42"/>
      <c r="GUR67" s="42"/>
      <c r="GUS67" s="42"/>
      <c r="GUT67" s="42"/>
      <c r="GUU67" s="42"/>
      <c r="GUV67" s="42"/>
      <c r="GUW67" s="42"/>
      <c r="GUX67" s="42"/>
      <c r="GUY67" s="42"/>
      <c r="GUZ67" s="42"/>
      <c r="GVA67" s="42"/>
      <c r="GVB67" s="42"/>
      <c r="GVC67" s="42"/>
      <c r="GVD67" s="42"/>
      <c r="GVE67" s="42"/>
      <c r="GVF67" s="42"/>
      <c r="GVG67" s="42"/>
      <c r="GVH67" s="42"/>
      <c r="GVI67" s="42"/>
      <c r="GVJ67" s="42"/>
      <c r="GVK67" s="42"/>
      <c r="GVL67" s="42"/>
      <c r="GVM67" s="42"/>
      <c r="GVN67" s="42"/>
      <c r="GVO67" s="42"/>
      <c r="GVP67" s="42"/>
      <c r="GVQ67" s="42"/>
      <c r="GVR67" s="42"/>
      <c r="GVS67" s="42"/>
      <c r="GVT67" s="42"/>
      <c r="GVU67" s="42"/>
      <c r="GVV67" s="42"/>
      <c r="GVW67" s="42"/>
      <c r="GVX67" s="42"/>
      <c r="GVY67" s="42"/>
      <c r="GVZ67" s="42"/>
      <c r="GWA67" s="42"/>
      <c r="GWB67" s="42"/>
      <c r="GWC67" s="42"/>
      <c r="GWD67" s="42"/>
      <c r="GWE67" s="42"/>
      <c r="GWF67" s="42"/>
      <c r="GWG67" s="42"/>
      <c r="GWH67" s="42"/>
      <c r="GWI67" s="42"/>
      <c r="GWJ67" s="42"/>
      <c r="GWK67" s="42"/>
      <c r="GWL67" s="42"/>
      <c r="GWM67" s="42"/>
      <c r="GWN67" s="42"/>
      <c r="GWO67" s="42"/>
      <c r="GWP67" s="42"/>
      <c r="GWQ67" s="42"/>
      <c r="GWR67" s="42"/>
      <c r="GWS67" s="42"/>
      <c r="GWT67" s="42"/>
      <c r="GWU67" s="42"/>
      <c r="GWV67" s="42"/>
      <c r="GWW67" s="42"/>
      <c r="GWX67" s="42"/>
      <c r="GWY67" s="42"/>
      <c r="GWZ67" s="42"/>
      <c r="GXA67" s="42"/>
      <c r="GXB67" s="42"/>
      <c r="GXC67" s="42"/>
      <c r="GXD67" s="42"/>
      <c r="GXE67" s="42"/>
      <c r="GXF67" s="42"/>
      <c r="GXG67" s="42"/>
      <c r="GXH67" s="42"/>
      <c r="GXI67" s="42"/>
      <c r="GXJ67" s="42"/>
      <c r="GXK67" s="42"/>
      <c r="GXL67" s="42"/>
      <c r="GXM67" s="42"/>
      <c r="GXN67" s="42"/>
      <c r="GXO67" s="42"/>
      <c r="GXP67" s="42"/>
      <c r="GXQ67" s="42"/>
      <c r="GXR67" s="42"/>
      <c r="GXS67" s="42"/>
      <c r="GXT67" s="42"/>
      <c r="GXU67" s="42"/>
      <c r="GXV67" s="42"/>
      <c r="GXW67" s="42"/>
      <c r="GXX67" s="42"/>
      <c r="GXY67" s="42"/>
      <c r="GXZ67" s="42"/>
      <c r="GYA67" s="42"/>
      <c r="GYB67" s="42"/>
      <c r="GYC67" s="42"/>
      <c r="GYD67" s="42"/>
      <c r="GYE67" s="42"/>
      <c r="GYF67" s="42"/>
      <c r="GYG67" s="42"/>
      <c r="GYH67" s="42"/>
      <c r="GYI67" s="42"/>
      <c r="GYJ67" s="42"/>
      <c r="GYK67" s="42"/>
      <c r="GYL67" s="42"/>
      <c r="GYM67" s="42"/>
      <c r="GYN67" s="42"/>
      <c r="GYO67" s="42"/>
      <c r="GYP67" s="42"/>
      <c r="GYQ67" s="42"/>
      <c r="GYR67" s="42"/>
      <c r="GYS67" s="42"/>
      <c r="GYT67" s="42"/>
      <c r="GYU67" s="42"/>
      <c r="GYV67" s="42"/>
      <c r="GYW67" s="42"/>
      <c r="GYX67" s="42"/>
      <c r="GYY67" s="42"/>
      <c r="GYZ67" s="42"/>
      <c r="GZA67" s="42"/>
      <c r="GZB67" s="42"/>
      <c r="GZC67" s="42"/>
      <c r="GZD67" s="42"/>
      <c r="GZE67" s="42"/>
      <c r="GZF67" s="42"/>
      <c r="GZG67" s="42"/>
      <c r="GZH67" s="42"/>
      <c r="GZI67" s="42"/>
      <c r="GZJ67" s="42"/>
      <c r="GZK67" s="42"/>
      <c r="GZL67" s="42"/>
      <c r="GZM67" s="42"/>
      <c r="GZN67" s="42"/>
      <c r="GZO67" s="42"/>
      <c r="GZP67" s="42"/>
      <c r="GZQ67" s="42"/>
      <c r="GZR67" s="42"/>
      <c r="GZS67" s="42"/>
      <c r="GZT67" s="42"/>
      <c r="GZU67" s="42"/>
      <c r="GZV67" s="42"/>
      <c r="GZW67" s="42"/>
      <c r="GZX67" s="42"/>
      <c r="GZY67" s="42"/>
      <c r="GZZ67" s="42"/>
      <c r="HAA67" s="42"/>
      <c r="HAB67" s="42"/>
      <c r="HAC67" s="42"/>
      <c r="HAD67" s="42"/>
      <c r="HAE67" s="42"/>
      <c r="HAF67" s="42"/>
      <c r="HAG67" s="42"/>
      <c r="HAH67" s="42"/>
      <c r="HAI67" s="42"/>
      <c r="HAJ67" s="42"/>
      <c r="HAK67" s="42"/>
      <c r="HAL67" s="42"/>
      <c r="HAM67" s="42"/>
      <c r="HAN67" s="42"/>
      <c r="HAO67" s="42"/>
      <c r="HAP67" s="42"/>
      <c r="HAQ67" s="42"/>
      <c r="HAR67" s="42"/>
      <c r="HAS67" s="42"/>
      <c r="HAT67" s="42"/>
      <c r="HAU67" s="42"/>
      <c r="HAV67" s="42"/>
      <c r="HAW67" s="42"/>
      <c r="HAX67" s="42"/>
      <c r="HAY67" s="42"/>
      <c r="HAZ67" s="42"/>
      <c r="HBA67" s="42"/>
      <c r="HBB67" s="42"/>
      <c r="HBC67" s="42"/>
      <c r="HBD67" s="42"/>
      <c r="HBE67" s="42"/>
      <c r="HBF67" s="42"/>
      <c r="HBG67" s="42"/>
      <c r="HBH67" s="42"/>
      <c r="HBI67" s="42"/>
      <c r="HBJ67" s="42"/>
      <c r="HBK67" s="42"/>
      <c r="HBL67" s="42"/>
      <c r="HBM67" s="42"/>
      <c r="HBN67" s="42"/>
      <c r="HBO67" s="42"/>
      <c r="HBP67" s="42"/>
      <c r="HBQ67" s="42"/>
      <c r="HBR67" s="42"/>
      <c r="HBS67" s="42"/>
      <c r="HBT67" s="42"/>
      <c r="HBU67" s="42"/>
      <c r="HBV67" s="42"/>
      <c r="HBW67" s="42"/>
      <c r="HBX67" s="42"/>
      <c r="HBY67" s="42"/>
      <c r="HBZ67" s="42"/>
      <c r="HCA67" s="42"/>
      <c r="HCB67" s="42"/>
      <c r="HCC67" s="42"/>
      <c r="HCD67" s="42"/>
      <c r="HCE67" s="42"/>
      <c r="HCF67" s="42"/>
      <c r="HCG67" s="42"/>
      <c r="HCH67" s="42"/>
      <c r="HCI67" s="42"/>
      <c r="HCJ67" s="42"/>
      <c r="HCK67" s="42"/>
      <c r="HCL67" s="42"/>
      <c r="HCM67" s="42"/>
      <c r="HCN67" s="42"/>
      <c r="HCO67" s="42"/>
      <c r="HCP67" s="42"/>
      <c r="HCQ67" s="42"/>
      <c r="HCR67" s="42"/>
      <c r="HCS67" s="42"/>
      <c r="HCT67" s="42"/>
      <c r="HCU67" s="42"/>
      <c r="HCV67" s="42"/>
      <c r="HCW67" s="42"/>
      <c r="HCX67" s="42"/>
      <c r="HCY67" s="42"/>
      <c r="HCZ67" s="42"/>
      <c r="HDA67" s="42"/>
      <c r="HDB67" s="42"/>
      <c r="HDC67" s="42"/>
      <c r="HDD67" s="42"/>
      <c r="HDE67" s="42"/>
      <c r="HDF67" s="42"/>
      <c r="HDG67" s="42"/>
      <c r="HDH67" s="42"/>
      <c r="HDI67" s="42"/>
      <c r="HDJ67" s="42"/>
      <c r="HDK67" s="42"/>
      <c r="HDL67" s="42"/>
      <c r="HDM67" s="42"/>
      <c r="HDN67" s="42"/>
      <c r="HDO67" s="42"/>
      <c r="HDP67" s="42"/>
      <c r="HDQ67" s="42"/>
      <c r="HDR67" s="42"/>
      <c r="HDS67" s="42"/>
      <c r="HDT67" s="42"/>
      <c r="HDU67" s="42"/>
      <c r="HDV67" s="42"/>
      <c r="HDW67" s="42"/>
      <c r="HDX67" s="42"/>
      <c r="HDY67" s="42"/>
      <c r="HDZ67" s="42"/>
      <c r="HEA67" s="42"/>
      <c r="HEB67" s="42"/>
      <c r="HEC67" s="42"/>
      <c r="HED67" s="42"/>
      <c r="HEE67" s="42"/>
      <c r="HEF67" s="42"/>
      <c r="HEG67" s="42"/>
      <c r="HEH67" s="42"/>
      <c r="HEI67" s="42"/>
      <c r="HEJ67" s="42"/>
      <c r="HEK67" s="42"/>
      <c r="HEL67" s="42"/>
      <c r="HEM67" s="42"/>
      <c r="HEN67" s="42"/>
      <c r="HEO67" s="42"/>
      <c r="HEP67" s="42"/>
      <c r="HEQ67" s="42"/>
      <c r="HER67" s="42"/>
      <c r="HES67" s="42"/>
      <c r="HET67" s="42"/>
      <c r="HEU67" s="42"/>
      <c r="HEV67" s="42"/>
      <c r="HEW67" s="42"/>
      <c r="HEX67" s="42"/>
      <c r="HEY67" s="42"/>
      <c r="HEZ67" s="42"/>
      <c r="HFA67" s="42"/>
      <c r="HFB67" s="42"/>
      <c r="HFC67" s="42"/>
      <c r="HFD67" s="42"/>
      <c r="HFE67" s="42"/>
      <c r="HFF67" s="42"/>
      <c r="HFG67" s="42"/>
      <c r="HFH67" s="42"/>
      <c r="HFI67" s="42"/>
      <c r="HFJ67" s="42"/>
      <c r="HFK67" s="42"/>
      <c r="HFL67" s="42"/>
      <c r="HFM67" s="42"/>
      <c r="HFN67" s="42"/>
      <c r="HFO67" s="42"/>
      <c r="HFP67" s="42"/>
      <c r="HFQ67" s="42"/>
      <c r="HFR67" s="42"/>
      <c r="HFS67" s="42"/>
      <c r="HFT67" s="42"/>
      <c r="HFU67" s="42"/>
      <c r="HFV67" s="42"/>
      <c r="HFW67" s="42"/>
      <c r="HFX67" s="42"/>
      <c r="HFY67" s="42"/>
      <c r="HFZ67" s="42"/>
      <c r="HGA67" s="42"/>
      <c r="HGB67" s="42"/>
      <c r="HGC67" s="42"/>
      <c r="HGD67" s="42"/>
      <c r="HGE67" s="42"/>
      <c r="HGF67" s="42"/>
      <c r="HGG67" s="42"/>
      <c r="HGH67" s="42"/>
      <c r="HGI67" s="42"/>
      <c r="HGJ67" s="42"/>
      <c r="HGK67" s="42"/>
      <c r="HGL67" s="42"/>
      <c r="HGM67" s="42"/>
      <c r="HGN67" s="42"/>
      <c r="HGO67" s="42"/>
      <c r="HGP67" s="42"/>
      <c r="HGQ67" s="42"/>
      <c r="HGR67" s="42"/>
      <c r="HGS67" s="42"/>
      <c r="HGT67" s="42"/>
      <c r="HGU67" s="42"/>
      <c r="HGV67" s="42"/>
      <c r="HGW67" s="42"/>
      <c r="HGX67" s="42"/>
      <c r="HGY67" s="42"/>
      <c r="HGZ67" s="42"/>
      <c r="HHA67" s="42"/>
      <c r="HHB67" s="42"/>
      <c r="HHC67" s="42"/>
      <c r="HHD67" s="42"/>
      <c r="HHE67" s="42"/>
      <c r="HHF67" s="42"/>
      <c r="HHG67" s="42"/>
      <c r="HHH67" s="42"/>
      <c r="HHI67" s="42"/>
      <c r="HHJ67" s="42"/>
      <c r="HHK67" s="42"/>
      <c r="HHL67" s="42"/>
      <c r="HHM67" s="42"/>
      <c r="HHN67" s="42"/>
      <c r="HHO67" s="42"/>
      <c r="HHP67" s="42"/>
      <c r="HHQ67" s="42"/>
      <c r="HHR67" s="42"/>
      <c r="HHS67" s="42"/>
      <c r="HHT67" s="42"/>
      <c r="HHU67" s="42"/>
      <c r="HHV67" s="42"/>
      <c r="HHW67" s="42"/>
      <c r="HHX67" s="42"/>
      <c r="HHY67" s="42"/>
      <c r="HHZ67" s="42"/>
      <c r="HIA67" s="42"/>
      <c r="HIB67" s="42"/>
      <c r="HIC67" s="42"/>
      <c r="HID67" s="42"/>
      <c r="HIE67" s="42"/>
      <c r="HIF67" s="42"/>
      <c r="HIG67" s="42"/>
      <c r="HIH67" s="42"/>
      <c r="HII67" s="42"/>
      <c r="HIJ67" s="42"/>
      <c r="HIK67" s="42"/>
      <c r="HIL67" s="42"/>
      <c r="HIM67" s="42"/>
      <c r="HIN67" s="42"/>
      <c r="HIO67" s="42"/>
      <c r="HIP67" s="42"/>
      <c r="HIQ67" s="42"/>
      <c r="HIR67" s="42"/>
      <c r="HIS67" s="42"/>
      <c r="HIT67" s="42"/>
      <c r="HIU67" s="42"/>
      <c r="HIV67" s="42"/>
      <c r="HIW67" s="42"/>
      <c r="HIX67" s="42"/>
      <c r="HIY67" s="42"/>
      <c r="HIZ67" s="42"/>
      <c r="HJA67" s="42"/>
      <c r="HJB67" s="42"/>
      <c r="HJC67" s="42"/>
      <c r="HJD67" s="42"/>
      <c r="HJE67" s="42"/>
      <c r="HJF67" s="42"/>
      <c r="HJG67" s="42"/>
      <c r="HJH67" s="42"/>
      <c r="HJI67" s="42"/>
      <c r="HJJ67" s="42"/>
      <c r="HJK67" s="42"/>
      <c r="HJL67" s="42"/>
      <c r="HJM67" s="42"/>
      <c r="HJN67" s="42"/>
      <c r="HJO67" s="42"/>
      <c r="HJP67" s="42"/>
      <c r="HJQ67" s="42"/>
      <c r="HJR67" s="42"/>
      <c r="HJS67" s="42"/>
      <c r="HJT67" s="42"/>
      <c r="HJU67" s="42"/>
      <c r="HJV67" s="42"/>
      <c r="HJW67" s="42"/>
      <c r="HJX67" s="42"/>
      <c r="HJY67" s="42"/>
      <c r="HJZ67" s="42"/>
      <c r="HKA67" s="42"/>
      <c r="HKB67" s="42"/>
      <c r="HKC67" s="42"/>
      <c r="HKD67" s="42"/>
      <c r="HKE67" s="42"/>
      <c r="HKF67" s="42"/>
      <c r="HKG67" s="42"/>
      <c r="HKH67" s="42"/>
      <c r="HKI67" s="42"/>
      <c r="HKJ67" s="42"/>
      <c r="HKK67" s="42"/>
      <c r="HKL67" s="42"/>
      <c r="HKM67" s="42"/>
      <c r="HKN67" s="42"/>
      <c r="HKO67" s="42"/>
      <c r="HKP67" s="42"/>
      <c r="HKQ67" s="42"/>
      <c r="HKR67" s="42"/>
      <c r="HKS67" s="42"/>
      <c r="HKT67" s="42"/>
      <c r="HKU67" s="42"/>
      <c r="HKV67" s="42"/>
      <c r="HKW67" s="42"/>
      <c r="HKX67" s="42"/>
      <c r="HKY67" s="42"/>
      <c r="HKZ67" s="42"/>
      <c r="HLA67" s="42"/>
      <c r="HLB67" s="42"/>
      <c r="HLC67" s="42"/>
      <c r="HLD67" s="42"/>
      <c r="HLE67" s="42"/>
      <c r="HLF67" s="42"/>
      <c r="HLG67" s="42"/>
      <c r="HLH67" s="42"/>
      <c r="HLI67" s="42"/>
      <c r="HLJ67" s="42"/>
      <c r="HLK67" s="42"/>
      <c r="HLL67" s="42"/>
      <c r="HLM67" s="42"/>
      <c r="HLN67" s="42"/>
      <c r="HLO67" s="42"/>
      <c r="HLP67" s="42"/>
      <c r="HLQ67" s="42"/>
      <c r="HLR67" s="42"/>
      <c r="HLS67" s="42"/>
      <c r="HLT67" s="42"/>
      <c r="HLU67" s="42"/>
      <c r="HLV67" s="42"/>
      <c r="HLW67" s="42"/>
      <c r="HLX67" s="42"/>
      <c r="HLY67" s="42"/>
      <c r="HLZ67" s="42"/>
      <c r="HMA67" s="42"/>
      <c r="HMB67" s="42"/>
      <c r="HMC67" s="42"/>
      <c r="HMD67" s="42"/>
      <c r="HME67" s="42"/>
      <c r="HMF67" s="42"/>
      <c r="HMG67" s="42"/>
      <c r="HMH67" s="42"/>
      <c r="HMI67" s="42"/>
      <c r="HMJ67" s="42"/>
      <c r="HMK67" s="42"/>
      <c r="HML67" s="42"/>
      <c r="HMM67" s="42"/>
      <c r="HMN67" s="42"/>
      <c r="HMO67" s="42"/>
      <c r="HMP67" s="42"/>
      <c r="HMQ67" s="42"/>
      <c r="HMR67" s="42"/>
      <c r="HMS67" s="42"/>
      <c r="HMT67" s="42"/>
      <c r="HMU67" s="42"/>
      <c r="HMV67" s="42"/>
      <c r="HMW67" s="42"/>
      <c r="HMX67" s="42"/>
      <c r="HMY67" s="42"/>
      <c r="HMZ67" s="42"/>
      <c r="HNA67" s="42"/>
      <c r="HNB67" s="42"/>
      <c r="HNC67" s="42"/>
      <c r="HND67" s="42"/>
      <c r="HNE67" s="42"/>
      <c r="HNF67" s="42"/>
      <c r="HNG67" s="42"/>
      <c r="HNH67" s="42"/>
      <c r="HNI67" s="42"/>
      <c r="HNJ67" s="42"/>
      <c r="HNK67" s="42"/>
      <c r="HNL67" s="42"/>
      <c r="HNM67" s="42"/>
      <c r="HNN67" s="42"/>
      <c r="HNO67" s="42"/>
      <c r="HNP67" s="42"/>
      <c r="HNQ67" s="42"/>
      <c r="HNR67" s="42"/>
      <c r="HNS67" s="42"/>
      <c r="HNT67" s="42"/>
      <c r="HNU67" s="42"/>
      <c r="HNV67" s="42"/>
      <c r="HNW67" s="42"/>
      <c r="HNX67" s="42"/>
      <c r="HNY67" s="42"/>
      <c r="HNZ67" s="42"/>
      <c r="HOA67" s="42"/>
      <c r="HOB67" s="42"/>
      <c r="HOC67" s="42"/>
      <c r="HOD67" s="42"/>
      <c r="HOE67" s="42"/>
      <c r="HOF67" s="42"/>
      <c r="HOG67" s="42"/>
      <c r="HOH67" s="42"/>
      <c r="HOI67" s="42"/>
      <c r="HOJ67" s="42"/>
      <c r="HOK67" s="42"/>
      <c r="HOL67" s="42"/>
      <c r="HOM67" s="42"/>
      <c r="HON67" s="42"/>
      <c r="HOO67" s="42"/>
      <c r="HOP67" s="42"/>
      <c r="HOQ67" s="42"/>
      <c r="HOR67" s="42"/>
      <c r="HOS67" s="42"/>
      <c r="HOT67" s="42"/>
      <c r="HOU67" s="42"/>
      <c r="HOV67" s="42"/>
      <c r="HOW67" s="42"/>
      <c r="HOX67" s="42"/>
      <c r="HOY67" s="42"/>
      <c r="HOZ67" s="42"/>
      <c r="HPA67" s="42"/>
      <c r="HPB67" s="42"/>
      <c r="HPC67" s="42"/>
      <c r="HPD67" s="42"/>
      <c r="HPE67" s="42"/>
      <c r="HPF67" s="42"/>
      <c r="HPG67" s="42"/>
      <c r="HPH67" s="42"/>
      <c r="HPI67" s="42"/>
      <c r="HPJ67" s="42"/>
      <c r="HPK67" s="42"/>
      <c r="HPL67" s="42"/>
      <c r="HPM67" s="42"/>
      <c r="HPN67" s="42"/>
      <c r="HPO67" s="42"/>
      <c r="HPP67" s="42"/>
      <c r="HPQ67" s="42"/>
      <c r="HPR67" s="42"/>
      <c r="HPS67" s="42"/>
      <c r="HPT67" s="42"/>
      <c r="HPU67" s="42"/>
      <c r="HPV67" s="42"/>
      <c r="HPW67" s="42"/>
      <c r="HPX67" s="42"/>
      <c r="HPY67" s="42"/>
      <c r="HPZ67" s="42"/>
      <c r="HQA67" s="42"/>
      <c r="HQB67" s="42"/>
      <c r="HQC67" s="42"/>
      <c r="HQD67" s="42"/>
      <c r="HQE67" s="42"/>
      <c r="HQF67" s="42"/>
      <c r="HQG67" s="42"/>
      <c r="HQH67" s="42"/>
      <c r="HQI67" s="42"/>
      <c r="HQJ67" s="42"/>
      <c r="HQK67" s="42"/>
      <c r="HQL67" s="42"/>
      <c r="HQM67" s="42"/>
      <c r="HQN67" s="42"/>
      <c r="HQO67" s="42"/>
      <c r="HQP67" s="42"/>
      <c r="HQQ67" s="42"/>
      <c r="HQR67" s="42"/>
      <c r="HQS67" s="42"/>
      <c r="HQT67" s="42"/>
      <c r="HQU67" s="42"/>
      <c r="HQV67" s="42"/>
      <c r="HQW67" s="42"/>
      <c r="HQX67" s="42"/>
      <c r="HQY67" s="42"/>
      <c r="HQZ67" s="42"/>
      <c r="HRA67" s="42"/>
      <c r="HRB67" s="42"/>
      <c r="HRC67" s="42"/>
      <c r="HRD67" s="42"/>
      <c r="HRE67" s="42"/>
      <c r="HRF67" s="42"/>
      <c r="HRG67" s="42"/>
      <c r="HRH67" s="42"/>
      <c r="HRI67" s="42"/>
      <c r="HRJ67" s="42"/>
      <c r="HRK67" s="42"/>
      <c r="HRL67" s="42"/>
      <c r="HRM67" s="42"/>
      <c r="HRN67" s="42"/>
      <c r="HRO67" s="42"/>
      <c r="HRP67" s="42"/>
      <c r="HRQ67" s="42"/>
      <c r="HRR67" s="42"/>
      <c r="HRS67" s="42"/>
      <c r="HRT67" s="42"/>
      <c r="HRU67" s="42"/>
      <c r="HRV67" s="42"/>
      <c r="HRW67" s="42"/>
      <c r="HRX67" s="42"/>
      <c r="HRY67" s="42"/>
      <c r="HRZ67" s="42"/>
      <c r="HSA67" s="42"/>
      <c r="HSB67" s="42"/>
      <c r="HSC67" s="42"/>
      <c r="HSD67" s="42"/>
      <c r="HSE67" s="42"/>
      <c r="HSF67" s="42"/>
      <c r="HSG67" s="42"/>
      <c r="HSH67" s="42"/>
      <c r="HSI67" s="42"/>
      <c r="HSJ67" s="42"/>
      <c r="HSK67" s="42"/>
      <c r="HSL67" s="42"/>
      <c r="HSM67" s="42"/>
      <c r="HSN67" s="42"/>
      <c r="HSO67" s="42"/>
      <c r="HSP67" s="42"/>
      <c r="HSQ67" s="42"/>
      <c r="HSR67" s="42"/>
      <c r="HSS67" s="42"/>
      <c r="HST67" s="42"/>
      <c r="HSU67" s="42"/>
      <c r="HSV67" s="42"/>
      <c r="HSW67" s="42"/>
      <c r="HSX67" s="42"/>
      <c r="HSY67" s="42"/>
      <c r="HSZ67" s="42"/>
      <c r="HTA67" s="42"/>
      <c r="HTB67" s="42"/>
      <c r="HTC67" s="42"/>
      <c r="HTD67" s="42"/>
      <c r="HTE67" s="42"/>
      <c r="HTF67" s="42"/>
      <c r="HTG67" s="42"/>
      <c r="HTH67" s="42"/>
      <c r="HTI67" s="42"/>
      <c r="HTJ67" s="42"/>
      <c r="HTK67" s="42"/>
      <c r="HTL67" s="42"/>
      <c r="HTM67" s="42"/>
      <c r="HTN67" s="42"/>
      <c r="HTO67" s="42"/>
      <c r="HTP67" s="42"/>
      <c r="HTQ67" s="42"/>
      <c r="HTR67" s="42"/>
      <c r="HTS67" s="42"/>
      <c r="HTT67" s="42"/>
      <c r="HTU67" s="42"/>
      <c r="HTV67" s="42"/>
      <c r="HTW67" s="42"/>
      <c r="HTX67" s="42"/>
      <c r="HTY67" s="42"/>
      <c r="HTZ67" s="42"/>
      <c r="HUA67" s="42"/>
      <c r="HUB67" s="42"/>
      <c r="HUC67" s="42"/>
      <c r="HUD67" s="42"/>
      <c r="HUE67" s="42"/>
      <c r="HUF67" s="42"/>
      <c r="HUG67" s="42"/>
      <c r="HUH67" s="42"/>
      <c r="HUI67" s="42"/>
      <c r="HUJ67" s="42"/>
      <c r="HUK67" s="42"/>
      <c r="HUL67" s="42"/>
      <c r="HUM67" s="42"/>
      <c r="HUN67" s="42"/>
      <c r="HUO67" s="42"/>
      <c r="HUP67" s="42"/>
      <c r="HUQ67" s="42"/>
      <c r="HUR67" s="42"/>
      <c r="HUS67" s="42"/>
      <c r="HUT67" s="42"/>
      <c r="HUU67" s="42"/>
      <c r="HUV67" s="42"/>
      <c r="HUW67" s="42"/>
      <c r="HUX67" s="42"/>
      <c r="HUY67" s="42"/>
      <c r="HUZ67" s="42"/>
      <c r="HVA67" s="42"/>
      <c r="HVB67" s="42"/>
      <c r="HVC67" s="42"/>
      <c r="HVD67" s="42"/>
      <c r="HVE67" s="42"/>
      <c r="HVF67" s="42"/>
      <c r="HVG67" s="42"/>
      <c r="HVH67" s="42"/>
      <c r="HVI67" s="42"/>
      <c r="HVJ67" s="42"/>
      <c r="HVK67" s="42"/>
      <c r="HVL67" s="42"/>
      <c r="HVM67" s="42"/>
      <c r="HVN67" s="42"/>
      <c r="HVO67" s="42"/>
      <c r="HVP67" s="42"/>
      <c r="HVQ67" s="42"/>
      <c r="HVR67" s="42"/>
      <c r="HVS67" s="42"/>
      <c r="HVT67" s="42"/>
      <c r="HVU67" s="42"/>
      <c r="HVV67" s="42"/>
      <c r="HVW67" s="42"/>
      <c r="HVX67" s="42"/>
      <c r="HVY67" s="42"/>
      <c r="HVZ67" s="42"/>
      <c r="HWA67" s="42"/>
      <c r="HWB67" s="42"/>
      <c r="HWC67" s="42"/>
      <c r="HWD67" s="42"/>
      <c r="HWE67" s="42"/>
      <c r="HWF67" s="42"/>
      <c r="HWG67" s="42"/>
      <c r="HWH67" s="42"/>
      <c r="HWI67" s="42"/>
      <c r="HWJ67" s="42"/>
      <c r="HWK67" s="42"/>
      <c r="HWL67" s="42"/>
      <c r="HWM67" s="42"/>
      <c r="HWN67" s="42"/>
      <c r="HWO67" s="42"/>
      <c r="HWP67" s="42"/>
      <c r="HWQ67" s="42"/>
      <c r="HWR67" s="42"/>
      <c r="HWS67" s="42"/>
      <c r="HWT67" s="42"/>
      <c r="HWU67" s="42"/>
      <c r="HWV67" s="42"/>
      <c r="HWW67" s="42"/>
      <c r="HWX67" s="42"/>
      <c r="HWY67" s="42"/>
      <c r="HWZ67" s="42"/>
      <c r="HXA67" s="42"/>
      <c r="HXB67" s="42"/>
      <c r="HXC67" s="42"/>
      <c r="HXD67" s="42"/>
      <c r="HXE67" s="42"/>
      <c r="HXF67" s="42"/>
      <c r="HXG67" s="42"/>
      <c r="HXH67" s="42"/>
      <c r="HXI67" s="42"/>
      <c r="HXJ67" s="42"/>
      <c r="HXK67" s="42"/>
      <c r="HXL67" s="42"/>
      <c r="HXM67" s="42"/>
      <c r="HXN67" s="42"/>
      <c r="HXO67" s="42"/>
      <c r="HXP67" s="42"/>
      <c r="HXQ67" s="42"/>
      <c r="HXR67" s="42"/>
      <c r="HXS67" s="42"/>
      <c r="HXT67" s="42"/>
      <c r="HXU67" s="42"/>
      <c r="HXV67" s="42"/>
      <c r="HXW67" s="42"/>
      <c r="HXX67" s="42"/>
      <c r="HXY67" s="42"/>
      <c r="HXZ67" s="42"/>
      <c r="HYA67" s="42"/>
      <c r="HYB67" s="42"/>
      <c r="HYC67" s="42"/>
      <c r="HYD67" s="42"/>
      <c r="HYE67" s="42"/>
      <c r="HYF67" s="42"/>
      <c r="HYG67" s="42"/>
      <c r="HYH67" s="42"/>
      <c r="HYI67" s="42"/>
      <c r="HYJ67" s="42"/>
      <c r="HYK67" s="42"/>
      <c r="HYL67" s="42"/>
      <c r="HYM67" s="42"/>
      <c r="HYN67" s="42"/>
      <c r="HYO67" s="42"/>
      <c r="HYP67" s="42"/>
      <c r="HYQ67" s="42"/>
      <c r="HYR67" s="42"/>
      <c r="HYS67" s="42"/>
      <c r="HYT67" s="42"/>
      <c r="HYU67" s="42"/>
      <c r="HYV67" s="42"/>
      <c r="HYW67" s="42"/>
      <c r="HYX67" s="42"/>
      <c r="HYY67" s="42"/>
      <c r="HYZ67" s="42"/>
      <c r="HZA67" s="42"/>
      <c r="HZB67" s="42"/>
      <c r="HZC67" s="42"/>
      <c r="HZD67" s="42"/>
      <c r="HZE67" s="42"/>
      <c r="HZF67" s="42"/>
      <c r="HZG67" s="42"/>
      <c r="HZH67" s="42"/>
      <c r="HZI67" s="42"/>
      <c r="HZJ67" s="42"/>
      <c r="HZK67" s="42"/>
      <c r="HZL67" s="42"/>
      <c r="HZM67" s="42"/>
      <c r="HZN67" s="42"/>
      <c r="HZO67" s="42"/>
      <c r="HZP67" s="42"/>
      <c r="HZQ67" s="42"/>
      <c r="HZR67" s="42"/>
      <c r="HZS67" s="42"/>
      <c r="HZT67" s="42"/>
      <c r="HZU67" s="42"/>
      <c r="HZV67" s="42"/>
      <c r="HZW67" s="42"/>
      <c r="HZX67" s="42"/>
      <c r="HZY67" s="42"/>
      <c r="HZZ67" s="42"/>
      <c r="IAA67" s="42"/>
      <c r="IAB67" s="42"/>
      <c r="IAC67" s="42"/>
      <c r="IAD67" s="42"/>
      <c r="IAE67" s="42"/>
      <c r="IAF67" s="42"/>
      <c r="IAG67" s="42"/>
      <c r="IAH67" s="42"/>
      <c r="IAI67" s="42"/>
      <c r="IAJ67" s="42"/>
      <c r="IAK67" s="42"/>
      <c r="IAL67" s="42"/>
      <c r="IAM67" s="42"/>
      <c r="IAN67" s="42"/>
      <c r="IAO67" s="42"/>
      <c r="IAP67" s="42"/>
      <c r="IAQ67" s="42"/>
      <c r="IAR67" s="42"/>
      <c r="IAS67" s="42"/>
      <c r="IAT67" s="42"/>
      <c r="IAU67" s="42"/>
      <c r="IAV67" s="42"/>
      <c r="IAW67" s="42"/>
      <c r="IAX67" s="42"/>
      <c r="IAY67" s="42"/>
      <c r="IAZ67" s="42"/>
      <c r="IBA67" s="42"/>
      <c r="IBB67" s="42"/>
      <c r="IBC67" s="42"/>
      <c r="IBD67" s="42"/>
      <c r="IBE67" s="42"/>
      <c r="IBF67" s="42"/>
      <c r="IBG67" s="42"/>
      <c r="IBH67" s="42"/>
      <c r="IBI67" s="42"/>
      <c r="IBJ67" s="42"/>
      <c r="IBK67" s="42"/>
      <c r="IBL67" s="42"/>
      <c r="IBM67" s="42"/>
      <c r="IBN67" s="42"/>
      <c r="IBO67" s="42"/>
      <c r="IBP67" s="42"/>
      <c r="IBQ67" s="42"/>
      <c r="IBR67" s="42"/>
      <c r="IBS67" s="42"/>
      <c r="IBT67" s="42"/>
      <c r="IBU67" s="42"/>
      <c r="IBV67" s="42"/>
      <c r="IBW67" s="42"/>
      <c r="IBX67" s="42"/>
      <c r="IBY67" s="42"/>
      <c r="IBZ67" s="42"/>
      <c r="ICA67" s="42"/>
      <c r="ICB67" s="42"/>
      <c r="ICC67" s="42"/>
      <c r="ICD67" s="42"/>
      <c r="ICE67" s="42"/>
      <c r="ICF67" s="42"/>
      <c r="ICG67" s="42"/>
      <c r="ICH67" s="42"/>
      <c r="ICI67" s="42"/>
      <c r="ICJ67" s="42"/>
      <c r="ICK67" s="42"/>
      <c r="ICL67" s="42"/>
      <c r="ICM67" s="42"/>
      <c r="ICN67" s="42"/>
      <c r="ICO67" s="42"/>
      <c r="ICP67" s="42"/>
      <c r="ICQ67" s="42"/>
      <c r="ICR67" s="42"/>
      <c r="ICS67" s="42"/>
      <c r="ICT67" s="42"/>
      <c r="ICU67" s="42"/>
      <c r="ICV67" s="42"/>
      <c r="ICW67" s="42"/>
      <c r="ICX67" s="42"/>
      <c r="ICY67" s="42"/>
      <c r="ICZ67" s="42"/>
      <c r="IDA67" s="42"/>
      <c r="IDB67" s="42"/>
      <c r="IDC67" s="42"/>
      <c r="IDD67" s="42"/>
      <c r="IDE67" s="42"/>
      <c r="IDF67" s="42"/>
      <c r="IDG67" s="42"/>
      <c r="IDH67" s="42"/>
      <c r="IDI67" s="42"/>
      <c r="IDJ67" s="42"/>
      <c r="IDK67" s="42"/>
      <c r="IDL67" s="42"/>
      <c r="IDM67" s="42"/>
      <c r="IDN67" s="42"/>
      <c r="IDO67" s="42"/>
      <c r="IDP67" s="42"/>
      <c r="IDQ67" s="42"/>
      <c r="IDR67" s="42"/>
      <c r="IDS67" s="42"/>
      <c r="IDT67" s="42"/>
      <c r="IDU67" s="42"/>
      <c r="IDV67" s="42"/>
      <c r="IDW67" s="42"/>
      <c r="IDX67" s="42"/>
      <c r="IDY67" s="42"/>
      <c r="IDZ67" s="42"/>
      <c r="IEA67" s="42"/>
      <c r="IEB67" s="42"/>
      <c r="IEC67" s="42"/>
      <c r="IED67" s="42"/>
      <c r="IEE67" s="42"/>
      <c r="IEF67" s="42"/>
      <c r="IEG67" s="42"/>
      <c r="IEH67" s="42"/>
      <c r="IEI67" s="42"/>
      <c r="IEJ67" s="42"/>
      <c r="IEK67" s="42"/>
      <c r="IEL67" s="42"/>
      <c r="IEM67" s="42"/>
      <c r="IEN67" s="42"/>
      <c r="IEO67" s="42"/>
      <c r="IEP67" s="42"/>
      <c r="IEQ67" s="42"/>
      <c r="IER67" s="42"/>
      <c r="IES67" s="42"/>
      <c r="IET67" s="42"/>
      <c r="IEU67" s="42"/>
      <c r="IEV67" s="42"/>
      <c r="IEW67" s="42"/>
      <c r="IEX67" s="42"/>
      <c r="IEY67" s="42"/>
      <c r="IEZ67" s="42"/>
      <c r="IFA67" s="42"/>
      <c r="IFB67" s="42"/>
      <c r="IFC67" s="42"/>
      <c r="IFD67" s="42"/>
      <c r="IFE67" s="42"/>
      <c r="IFF67" s="42"/>
      <c r="IFG67" s="42"/>
      <c r="IFH67" s="42"/>
      <c r="IFI67" s="42"/>
      <c r="IFJ67" s="42"/>
      <c r="IFK67" s="42"/>
      <c r="IFL67" s="42"/>
      <c r="IFM67" s="42"/>
      <c r="IFN67" s="42"/>
      <c r="IFO67" s="42"/>
      <c r="IFP67" s="42"/>
      <c r="IFQ67" s="42"/>
      <c r="IFR67" s="42"/>
      <c r="IFS67" s="42"/>
      <c r="IFT67" s="42"/>
      <c r="IFU67" s="42"/>
      <c r="IFV67" s="42"/>
      <c r="IFW67" s="42"/>
      <c r="IFX67" s="42"/>
      <c r="IFY67" s="42"/>
      <c r="IFZ67" s="42"/>
      <c r="IGA67" s="42"/>
      <c r="IGB67" s="42"/>
      <c r="IGC67" s="42"/>
      <c r="IGD67" s="42"/>
      <c r="IGE67" s="42"/>
      <c r="IGF67" s="42"/>
      <c r="IGG67" s="42"/>
      <c r="IGH67" s="42"/>
      <c r="IGI67" s="42"/>
      <c r="IGJ67" s="42"/>
      <c r="IGK67" s="42"/>
      <c r="IGL67" s="42"/>
      <c r="IGM67" s="42"/>
      <c r="IGN67" s="42"/>
      <c r="IGO67" s="42"/>
      <c r="IGP67" s="42"/>
      <c r="IGQ67" s="42"/>
      <c r="IGR67" s="42"/>
      <c r="IGS67" s="42"/>
      <c r="IGT67" s="42"/>
      <c r="IGU67" s="42"/>
      <c r="IGV67" s="42"/>
      <c r="IGW67" s="42"/>
      <c r="IGX67" s="42"/>
      <c r="IGY67" s="42"/>
      <c r="IGZ67" s="42"/>
      <c r="IHA67" s="42"/>
      <c r="IHB67" s="42"/>
      <c r="IHC67" s="42"/>
      <c r="IHD67" s="42"/>
      <c r="IHE67" s="42"/>
      <c r="IHF67" s="42"/>
      <c r="IHG67" s="42"/>
      <c r="IHH67" s="42"/>
      <c r="IHI67" s="42"/>
      <c r="IHJ67" s="42"/>
      <c r="IHK67" s="42"/>
      <c r="IHL67" s="42"/>
      <c r="IHM67" s="42"/>
      <c r="IHN67" s="42"/>
      <c r="IHO67" s="42"/>
      <c r="IHP67" s="42"/>
      <c r="IHQ67" s="42"/>
      <c r="IHR67" s="42"/>
      <c r="IHS67" s="42"/>
      <c r="IHT67" s="42"/>
      <c r="IHU67" s="42"/>
      <c r="IHV67" s="42"/>
      <c r="IHW67" s="42"/>
      <c r="IHX67" s="42"/>
      <c r="IHY67" s="42"/>
      <c r="IHZ67" s="42"/>
      <c r="IIA67" s="42"/>
      <c r="IIB67" s="42"/>
      <c r="IIC67" s="42"/>
      <c r="IID67" s="42"/>
      <c r="IIE67" s="42"/>
      <c r="IIF67" s="42"/>
      <c r="IIG67" s="42"/>
      <c r="IIH67" s="42"/>
      <c r="III67" s="42"/>
      <c r="IIJ67" s="42"/>
      <c r="IIK67" s="42"/>
      <c r="IIL67" s="42"/>
      <c r="IIM67" s="42"/>
      <c r="IIN67" s="42"/>
      <c r="IIO67" s="42"/>
      <c r="IIP67" s="42"/>
      <c r="IIQ67" s="42"/>
      <c r="IIR67" s="42"/>
      <c r="IIS67" s="42"/>
      <c r="IIT67" s="42"/>
      <c r="IIU67" s="42"/>
      <c r="IIV67" s="42"/>
      <c r="IIW67" s="42"/>
      <c r="IIX67" s="42"/>
      <c r="IIY67" s="42"/>
      <c r="IIZ67" s="42"/>
      <c r="IJA67" s="42"/>
      <c r="IJB67" s="42"/>
      <c r="IJC67" s="42"/>
      <c r="IJD67" s="42"/>
      <c r="IJE67" s="42"/>
      <c r="IJF67" s="42"/>
      <c r="IJG67" s="42"/>
      <c r="IJH67" s="42"/>
      <c r="IJI67" s="42"/>
      <c r="IJJ67" s="42"/>
      <c r="IJK67" s="42"/>
      <c r="IJL67" s="42"/>
      <c r="IJM67" s="42"/>
      <c r="IJN67" s="42"/>
      <c r="IJO67" s="42"/>
      <c r="IJP67" s="42"/>
      <c r="IJQ67" s="42"/>
      <c r="IJR67" s="42"/>
      <c r="IJS67" s="42"/>
      <c r="IJT67" s="42"/>
      <c r="IJU67" s="42"/>
      <c r="IJV67" s="42"/>
      <c r="IJW67" s="42"/>
      <c r="IJX67" s="42"/>
      <c r="IJY67" s="42"/>
      <c r="IJZ67" s="42"/>
      <c r="IKA67" s="42"/>
      <c r="IKB67" s="42"/>
      <c r="IKC67" s="42"/>
      <c r="IKD67" s="42"/>
      <c r="IKE67" s="42"/>
      <c r="IKF67" s="42"/>
      <c r="IKG67" s="42"/>
      <c r="IKH67" s="42"/>
      <c r="IKI67" s="42"/>
      <c r="IKJ67" s="42"/>
      <c r="IKK67" s="42"/>
      <c r="IKL67" s="42"/>
      <c r="IKM67" s="42"/>
      <c r="IKN67" s="42"/>
      <c r="IKO67" s="42"/>
      <c r="IKP67" s="42"/>
      <c r="IKQ67" s="42"/>
      <c r="IKR67" s="42"/>
      <c r="IKS67" s="42"/>
      <c r="IKT67" s="42"/>
      <c r="IKU67" s="42"/>
      <c r="IKV67" s="42"/>
      <c r="IKW67" s="42"/>
      <c r="IKX67" s="42"/>
      <c r="IKY67" s="42"/>
      <c r="IKZ67" s="42"/>
      <c r="ILA67" s="42"/>
      <c r="ILB67" s="42"/>
      <c r="ILC67" s="42"/>
      <c r="ILD67" s="42"/>
      <c r="ILE67" s="42"/>
      <c r="ILF67" s="42"/>
      <c r="ILG67" s="42"/>
      <c r="ILH67" s="42"/>
      <c r="ILI67" s="42"/>
      <c r="ILJ67" s="42"/>
      <c r="ILK67" s="42"/>
      <c r="ILL67" s="42"/>
      <c r="ILM67" s="42"/>
      <c r="ILN67" s="42"/>
      <c r="ILO67" s="42"/>
      <c r="ILP67" s="42"/>
      <c r="ILQ67" s="42"/>
      <c r="ILR67" s="42"/>
      <c r="ILS67" s="42"/>
      <c r="ILT67" s="42"/>
      <c r="ILU67" s="42"/>
      <c r="ILV67" s="42"/>
      <c r="ILW67" s="42"/>
      <c r="ILX67" s="42"/>
      <c r="ILY67" s="42"/>
      <c r="ILZ67" s="42"/>
      <c r="IMA67" s="42"/>
      <c r="IMB67" s="42"/>
      <c r="IMC67" s="42"/>
      <c r="IMD67" s="42"/>
      <c r="IME67" s="42"/>
      <c r="IMF67" s="42"/>
      <c r="IMG67" s="42"/>
      <c r="IMH67" s="42"/>
      <c r="IMI67" s="42"/>
      <c r="IMJ67" s="42"/>
      <c r="IMK67" s="42"/>
      <c r="IML67" s="42"/>
      <c r="IMM67" s="42"/>
      <c r="IMN67" s="42"/>
      <c r="IMO67" s="42"/>
      <c r="IMP67" s="42"/>
      <c r="IMQ67" s="42"/>
      <c r="IMR67" s="42"/>
      <c r="IMS67" s="42"/>
      <c r="IMT67" s="42"/>
      <c r="IMU67" s="42"/>
      <c r="IMV67" s="42"/>
      <c r="IMW67" s="42"/>
      <c r="IMX67" s="42"/>
      <c r="IMY67" s="42"/>
      <c r="IMZ67" s="42"/>
      <c r="INA67" s="42"/>
      <c r="INB67" s="42"/>
      <c r="INC67" s="42"/>
      <c r="IND67" s="42"/>
      <c r="INE67" s="42"/>
      <c r="INF67" s="42"/>
      <c r="ING67" s="42"/>
      <c r="INH67" s="42"/>
      <c r="INI67" s="42"/>
      <c r="INJ67" s="42"/>
      <c r="INK67" s="42"/>
      <c r="INL67" s="42"/>
      <c r="INM67" s="42"/>
      <c r="INN67" s="42"/>
      <c r="INO67" s="42"/>
      <c r="INP67" s="42"/>
      <c r="INQ67" s="42"/>
      <c r="INR67" s="42"/>
      <c r="INS67" s="42"/>
      <c r="INT67" s="42"/>
      <c r="INU67" s="42"/>
      <c r="INV67" s="42"/>
      <c r="INW67" s="42"/>
      <c r="INX67" s="42"/>
      <c r="INY67" s="42"/>
      <c r="INZ67" s="42"/>
      <c r="IOA67" s="42"/>
      <c r="IOB67" s="42"/>
      <c r="IOC67" s="42"/>
      <c r="IOD67" s="42"/>
      <c r="IOE67" s="42"/>
      <c r="IOF67" s="42"/>
      <c r="IOG67" s="42"/>
      <c r="IOH67" s="42"/>
      <c r="IOI67" s="42"/>
      <c r="IOJ67" s="42"/>
      <c r="IOK67" s="42"/>
      <c r="IOL67" s="42"/>
      <c r="IOM67" s="42"/>
      <c r="ION67" s="42"/>
      <c r="IOO67" s="42"/>
      <c r="IOP67" s="42"/>
      <c r="IOQ67" s="42"/>
      <c r="IOR67" s="42"/>
      <c r="IOS67" s="42"/>
      <c r="IOT67" s="42"/>
      <c r="IOU67" s="42"/>
      <c r="IOV67" s="42"/>
      <c r="IOW67" s="42"/>
      <c r="IOX67" s="42"/>
      <c r="IOY67" s="42"/>
      <c r="IOZ67" s="42"/>
      <c r="IPA67" s="42"/>
      <c r="IPB67" s="42"/>
      <c r="IPC67" s="42"/>
      <c r="IPD67" s="42"/>
      <c r="IPE67" s="42"/>
      <c r="IPF67" s="42"/>
      <c r="IPG67" s="42"/>
      <c r="IPH67" s="42"/>
      <c r="IPI67" s="42"/>
      <c r="IPJ67" s="42"/>
      <c r="IPK67" s="42"/>
      <c r="IPL67" s="42"/>
      <c r="IPM67" s="42"/>
      <c r="IPN67" s="42"/>
      <c r="IPO67" s="42"/>
      <c r="IPP67" s="42"/>
      <c r="IPQ67" s="42"/>
      <c r="IPR67" s="42"/>
      <c r="IPS67" s="42"/>
      <c r="IPT67" s="42"/>
      <c r="IPU67" s="42"/>
      <c r="IPV67" s="42"/>
      <c r="IPW67" s="42"/>
      <c r="IPX67" s="42"/>
      <c r="IPY67" s="42"/>
      <c r="IPZ67" s="42"/>
      <c r="IQA67" s="42"/>
      <c r="IQB67" s="42"/>
      <c r="IQC67" s="42"/>
      <c r="IQD67" s="42"/>
      <c r="IQE67" s="42"/>
      <c r="IQF67" s="42"/>
      <c r="IQG67" s="42"/>
      <c r="IQH67" s="42"/>
      <c r="IQI67" s="42"/>
      <c r="IQJ67" s="42"/>
      <c r="IQK67" s="42"/>
      <c r="IQL67" s="42"/>
      <c r="IQM67" s="42"/>
      <c r="IQN67" s="42"/>
      <c r="IQO67" s="42"/>
      <c r="IQP67" s="42"/>
      <c r="IQQ67" s="42"/>
      <c r="IQR67" s="42"/>
      <c r="IQS67" s="42"/>
      <c r="IQT67" s="42"/>
      <c r="IQU67" s="42"/>
      <c r="IQV67" s="42"/>
      <c r="IQW67" s="42"/>
      <c r="IQX67" s="42"/>
      <c r="IQY67" s="42"/>
      <c r="IQZ67" s="42"/>
      <c r="IRA67" s="42"/>
      <c r="IRB67" s="42"/>
      <c r="IRC67" s="42"/>
      <c r="IRD67" s="42"/>
      <c r="IRE67" s="42"/>
      <c r="IRF67" s="42"/>
      <c r="IRG67" s="42"/>
      <c r="IRH67" s="42"/>
      <c r="IRI67" s="42"/>
      <c r="IRJ67" s="42"/>
      <c r="IRK67" s="42"/>
      <c r="IRL67" s="42"/>
      <c r="IRM67" s="42"/>
      <c r="IRN67" s="42"/>
      <c r="IRO67" s="42"/>
      <c r="IRP67" s="42"/>
      <c r="IRQ67" s="42"/>
      <c r="IRR67" s="42"/>
      <c r="IRS67" s="42"/>
      <c r="IRT67" s="42"/>
      <c r="IRU67" s="42"/>
      <c r="IRV67" s="42"/>
      <c r="IRW67" s="42"/>
      <c r="IRX67" s="42"/>
      <c r="IRY67" s="42"/>
      <c r="IRZ67" s="42"/>
      <c r="ISA67" s="42"/>
      <c r="ISB67" s="42"/>
      <c r="ISC67" s="42"/>
      <c r="ISD67" s="42"/>
      <c r="ISE67" s="42"/>
      <c r="ISF67" s="42"/>
      <c r="ISG67" s="42"/>
      <c r="ISH67" s="42"/>
      <c r="ISI67" s="42"/>
      <c r="ISJ67" s="42"/>
      <c r="ISK67" s="42"/>
      <c r="ISL67" s="42"/>
      <c r="ISM67" s="42"/>
      <c r="ISN67" s="42"/>
      <c r="ISO67" s="42"/>
      <c r="ISP67" s="42"/>
      <c r="ISQ67" s="42"/>
      <c r="ISR67" s="42"/>
      <c r="ISS67" s="42"/>
      <c r="IST67" s="42"/>
      <c r="ISU67" s="42"/>
      <c r="ISV67" s="42"/>
      <c r="ISW67" s="42"/>
      <c r="ISX67" s="42"/>
      <c r="ISY67" s="42"/>
      <c r="ISZ67" s="42"/>
      <c r="ITA67" s="42"/>
      <c r="ITB67" s="42"/>
      <c r="ITC67" s="42"/>
      <c r="ITD67" s="42"/>
      <c r="ITE67" s="42"/>
      <c r="ITF67" s="42"/>
      <c r="ITG67" s="42"/>
      <c r="ITH67" s="42"/>
      <c r="ITI67" s="42"/>
      <c r="ITJ67" s="42"/>
      <c r="ITK67" s="42"/>
      <c r="ITL67" s="42"/>
      <c r="ITM67" s="42"/>
      <c r="ITN67" s="42"/>
      <c r="ITO67" s="42"/>
      <c r="ITP67" s="42"/>
      <c r="ITQ67" s="42"/>
      <c r="ITR67" s="42"/>
      <c r="ITS67" s="42"/>
      <c r="ITT67" s="42"/>
      <c r="ITU67" s="42"/>
      <c r="ITV67" s="42"/>
      <c r="ITW67" s="42"/>
      <c r="ITX67" s="42"/>
      <c r="ITY67" s="42"/>
      <c r="ITZ67" s="42"/>
      <c r="IUA67" s="42"/>
      <c r="IUB67" s="42"/>
      <c r="IUC67" s="42"/>
      <c r="IUD67" s="42"/>
      <c r="IUE67" s="42"/>
      <c r="IUF67" s="42"/>
      <c r="IUG67" s="42"/>
      <c r="IUH67" s="42"/>
      <c r="IUI67" s="42"/>
      <c r="IUJ67" s="42"/>
      <c r="IUK67" s="42"/>
      <c r="IUL67" s="42"/>
      <c r="IUM67" s="42"/>
      <c r="IUN67" s="42"/>
      <c r="IUO67" s="42"/>
      <c r="IUP67" s="42"/>
      <c r="IUQ67" s="42"/>
      <c r="IUR67" s="42"/>
      <c r="IUS67" s="42"/>
      <c r="IUT67" s="42"/>
      <c r="IUU67" s="42"/>
      <c r="IUV67" s="42"/>
      <c r="IUW67" s="42"/>
      <c r="IUX67" s="42"/>
      <c r="IUY67" s="42"/>
      <c r="IUZ67" s="42"/>
      <c r="IVA67" s="42"/>
      <c r="IVB67" s="42"/>
      <c r="IVC67" s="42"/>
      <c r="IVD67" s="42"/>
      <c r="IVE67" s="42"/>
      <c r="IVF67" s="42"/>
      <c r="IVG67" s="42"/>
      <c r="IVH67" s="42"/>
      <c r="IVI67" s="42"/>
      <c r="IVJ67" s="42"/>
      <c r="IVK67" s="42"/>
      <c r="IVL67" s="42"/>
      <c r="IVM67" s="42"/>
      <c r="IVN67" s="42"/>
      <c r="IVO67" s="42"/>
      <c r="IVP67" s="42"/>
      <c r="IVQ67" s="42"/>
      <c r="IVR67" s="42"/>
      <c r="IVS67" s="42"/>
      <c r="IVT67" s="42"/>
      <c r="IVU67" s="42"/>
      <c r="IVV67" s="42"/>
      <c r="IVW67" s="42"/>
      <c r="IVX67" s="42"/>
      <c r="IVY67" s="42"/>
      <c r="IVZ67" s="42"/>
      <c r="IWA67" s="42"/>
      <c r="IWB67" s="42"/>
      <c r="IWC67" s="42"/>
      <c r="IWD67" s="42"/>
      <c r="IWE67" s="42"/>
      <c r="IWF67" s="42"/>
      <c r="IWG67" s="42"/>
      <c r="IWH67" s="42"/>
      <c r="IWI67" s="42"/>
      <c r="IWJ67" s="42"/>
      <c r="IWK67" s="42"/>
      <c r="IWL67" s="42"/>
      <c r="IWM67" s="42"/>
      <c r="IWN67" s="42"/>
      <c r="IWO67" s="42"/>
      <c r="IWP67" s="42"/>
      <c r="IWQ67" s="42"/>
      <c r="IWR67" s="42"/>
      <c r="IWS67" s="42"/>
      <c r="IWT67" s="42"/>
      <c r="IWU67" s="42"/>
      <c r="IWV67" s="42"/>
      <c r="IWW67" s="42"/>
      <c r="IWX67" s="42"/>
      <c r="IWY67" s="42"/>
      <c r="IWZ67" s="42"/>
      <c r="IXA67" s="42"/>
      <c r="IXB67" s="42"/>
      <c r="IXC67" s="42"/>
      <c r="IXD67" s="42"/>
      <c r="IXE67" s="42"/>
      <c r="IXF67" s="42"/>
      <c r="IXG67" s="42"/>
      <c r="IXH67" s="42"/>
      <c r="IXI67" s="42"/>
      <c r="IXJ67" s="42"/>
      <c r="IXK67" s="42"/>
      <c r="IXL67" s="42"/>
      <c r="IXM67" s="42"/>
      <c r="IXN67" s="42"/>
      <c r="IXO67" s="42"/>
      <c r="IXP67" s="42"/>
      <c r="IXQ67" s="42"/>
      <c r="IXR67" s="42"/>
      <c r="IXS67" s="42"/>
      <c r="IXT67" s="42"/>
      <c r="IXU67" s="42"/>
      <c r="IXV67" s="42"/>
      <c r="IXW67" s="42"/>
      <c r="IXX67" s="42"/>
      <c r="IXY67" s="42"/>
      <c r="IXZ67" s="42"/>
      <c r="IYA67" s="42"/>
      <c r="IYB67" s="42"/>
      <c r="IYC67" s="42"/>
      <c r="IYD67" s="42"/>
      <c r="IYE67" s="42"/>
      <c r="IYF67" s="42"/>
      <c r="IYG67" s="42"/>
      <c r="IYH67" s="42"/>
      <c r="IYI67" s="42"/>
      <c r="IYJ67" s="42"/>
      <c r="IYK67" s="42"/>
      <c r="IYL67" s="42"/>
      <c r="IYM67" s="42"/>
      <c r="IYN67" s="42"/>
      <c r="IYO67" s="42"/>
      <c r="IYP67" s="42"/>
      <c r="IYQ67" s="42"/>
      <c r="IYR67" s="42"/>
      <c r="IYS67" s="42"/>
      <c r="IYT67" s="42"/>
      <c r="IYU67" s="42"/>
      <c r="IYV67" s="42"/>
      <c r="IYW67" s="42"/>
      <c r="IYX67" s="42"/>
      <c r="IYY67" s="42"/>
      <c r="IYZ67" s="42"/>
      <c r="IZA67" s="42"/>
      <c r="IZB67" s="42"/>
      <c r="IZC67" s="42"/>
      <c r="IZD67" s="42"/>
      <c r="IZE67" s="42"/>
      <c r="IZF67" s="42"/>
      <c r="IZG67" s="42"/>
      <c r="IZH67" s="42"/>
      <c r="IZI67" s="42"/>
      <c r="IZJ67" s="42"/>
      <c r="IZK67" s="42"/>
      <c r="IZL67" s="42"/>
      <c r="IZM67" s="42"/>
      <c r="IZN67" s="42"/>
      <c r="IZO67" s="42"/>
      <c r="IZP67" s="42"/>
      <c r="IZQ67" s="42"/>
      <c r="IZR67" s="42"/>
      <c r="IZS67" s="42"/>
      <c r="IZT67" s="42"/>
      <c r="IZU67" s="42"/>
      <c r="IZV67" s="42"/>
      <c r="IZW67" s="42"/>
      <c r="IZX67" s="42"/>
      <c r="IZY67" s="42"/>
      <c r="IZZ67" s="42"/>
      <c r="JAA67" s="42"/>
      <c r="JAB67" s="42"/>
      <c r="JAC67" s="42"/>
      <c r="JAD67" s="42"/>
      <c r="JAE67" s="42"/>
      <c r="JAF67" s="42"/>
      <c r="JAG67" s="42"/>
      <c r="JAH67" s="42"/>
      <c r="JAI67" s="42"/>
      <c r="JAJ67" s="42"/>
      <c r="JAK67" s="42"/>
      <c r="JAL67" s="42"/>
      <c r="JAM67" s="42"/>
      <c r="JAN67" s="42"/>
      <c r="JAO67" s="42"/>
      <c r="JAP67" s="42"/>
      <c r="JAQ67" s="42"/>
      <c r="JAR67" s="42"/>
      <c r="JAS67" s="42"/>
      <c r="JAT67" s="42"/>
      <c r="JAU67" s="42"/>
      <c r="JAV67" s="42"/>
      <c r="JAW67" s="42"/>
      <c r="JAX67" s="42"/>
      <c r="JAY67" s="42"/>
      <c r="JAZ67" s="42"/>
      <c r="JBA67" s="42"/>
      <c r="JBB67" s="42"/>
      <c r="JBC67" s="42"/>
      <c r="JBD67" s="42"/>
      <c r="JBE67" s="42"/>
      <c r="JBF67" s="42"/>
      <c r="JBG67" s="42"/>
      <c r="JBH67" s="42"/>
      <c r="JBI67" s="42"/>
      <c r="JBJ67" s="42"/>
      <c r="JBK67" s="42"/>
      <c r="JBL67" s="42"/>
      <c r="JBM67" s="42"/>
      <c r="JBN67" s="42"/>
      <c r="JBO67" s="42"/>
      <c r="JBP67" s="42"/>
      <c r="JBQ67" s="42"/>
      <c r="JBR67" s="42"/>
      <c r="JBS67" s="42"/>
      <c r="JBT67" s="42"/>
      <c r="JBU67" s="42"/>
      <c r="JBV67" s="42"/>
      <c r="JBW67" s="42"/>
      <c r="JBX67" s="42"/>
      <c r="JBY67" s="42"/>
      <c r="JBZ67" s="42"/>
      <c r="JCA67" s="42"/>
      <c r="JCB67" s="42"/>
      <c r="JCC67" s="42"/>
      <c r="JCD67" s="42"/>
      <c r="JCE67" s="42"/>
      <c r="JCF67" s="42"/>
      <c r="JCG67" s="42"/>
      <c r="JCH67" s="42"/>
      <c r="JCI67" s="42"/>
      <c r="JCJ67" s="42"/>
      <c r="JCK67" s="42"/>
      <c r="JCL67" s="42"/>
      <c r="JCM67" s="42"/>
      <c r="JCN67" s="42"/>
      <c r="JCO67" s="42"/>
      <c r="JCP67" s="42"/>
      <c r="JCQ67" s="42"/>
      <c r="JCR67" s="42"/>
      <c r="JCS67" s="42"/>
      <c r="JCT67" s="42"/>
      <c r="JCU67" s="42"/>
      <c r="JCV67" s="42"/>
      <c r="JCW67" s="42"/>
      <c r="JCX67" s="42"/>
      <c r="JCY67" s="42"/>
      <c r="JCZ67" s="42"/>
      <c r="JDA67" s="42"/>
      <c r="JDB67" s="42"/>
      <c r="JDC67" s="42"/>
      <c r="JDD67" s="42"/>
      <c r="JDE67" s="42"/>
      <c r="JDF67" s="42"/>
      <c r="JDG67" s="42"/>
      <c r="JDH67" s="42"/>
      <c r="JDI67" s="42"/>
      <c r="JDJ67" s="42"/>
      <c r="JDK67" s="42"/>
      <c r="JDL67" s="42"/>
      <c r="JDM67" s="42"/>
      <c r="JDN67" s="42"/>
      <c r="JDO67" s="42"/>
      <c r="JDP67" s="42"/>
      <c r="JDQ67" s="42"/>
      <c r="JDR67" s="42"/>
      <c r="JDS67" s="42"/>
      <c r="JDT67" s="42"/>
      <c r="JDU67" s="42"/>
      <c r="JDV67" s="42"/>
      <c r="JDW67" s="42"/>
      <c r="JDX67" s="42"/>
      <c r="JDY67" s="42"/>
      <c r="JDZ67" s="42"/>
      <c r="JEA67" s="42"/>
      <c r="JEB67" s="42"/>
      <c r="JEC67" s="42"/>
      <c r="JED67" s="42"/>
      <c r="JEE67" s="42"/>
      <c r="JEF67" s="42"/>
      <c r="JEG67" s="42"/>
      <c r="JEH67" s="42"/>
      <c r="JEI67" s="42"/>
      <c r="JEJ67" s="42"/>
      <c r="JEK67" s="42"/>
      <c r="JEL67" s="42"/>
      <c r="JEM67" s="42"/>
      <c r="JEN67" s="42"/>
      <c r="JEO67" s="42"/>
      <c r="JEP67" s="42"/>
      <c r="JEQ67" s="42"/>
      <c r="JER67" s="42"/>
      <c r="JES67" s="42"/>
      <c r="JET67" s="42"/>
      <c r="JEU67" s="42"/>
      <c r="JEV67" s="42"/>
      <c r="JEW67" s="42"/>
      <c r="JEX67" s="42"/>
      <c r="JEY67" s="42"/>
      <c r="JEZ67" s="42"/>
      <c r="JFA67" s="42"/>
      <c r="JFB67" s="42"/>
      <c r="JFC67" s="42"/>
      <c r="JFD67" s="42"/>
      <c r="JFE67" s="42"/>
      <c r="JFF67" s="42"/>
      <c r="JFG67" s="42"/>
      <c r="JFH67" s="42"/>
      <c r="JFI67" s="42"/>
      <c r="JFJ67" s="42"/>
      <c r="JFK67" s="42"/>
      <c r="JFL67" s="42"/>
      <c r="JFM67" s="42"/>
      <c r="JFN67" s="42"/>
      <c r="JFO67" s="42"/>
      <c r="JFP67" s="42"/>
      <c r="JFQ67" s="42"/>
      <c r="JFR67" s="42"/>
      <c r="JFS67" s="42"/>
      <c r="JFT67" s="42"/>
      <c r="JFU67" s="42"/>
      <c r="JFV67" s="42"/>
      <c r="JFW67" s="42"/>
      <c r="JFX67" s="42"/>
      <c r="JFY67" s="42"/>
      <c r="JFZ67" s="42"/>
      <c r="JGA67" s="42"/>
      <c r="JGB67" s="42"/>
      <c r="JGC67" s="42"/>
      <c r="JGD67" s="42"/>
      <c r="JGE67" s="42"/>
      <c r="JGF67" s="42"/>
      <c r="JGG67" s="42"/>
      <c r="JGH67" s="42"/>
      <c r="JGI67" s="42"/>
      <c r="JGJ67" s="42"/>
      <c r="JGK67" s="42"/>
      <c r="JGL67" s="42"/>
      <c r="JGM67" s="42"/>
      <c r="JGN67" s="42"/>
      <c r="JGO67" s="42"/>
      <c r="JGP67" s="42"/>
      <c r="JGQ67" s="42"/>
      <c r="JGR67" s="42"/>
      <c r="JGS67" s="42"/>
      <c r="JGT67" s="42"/>
      <c r="JGU67" s="42"/>
      <c r="JGV67" s="42"/>
      <c r="JGW67" s="42"/>
      <c r="JGX67" s="42"/>
      <c r="JGY67" s="42"/>
      <c r="JGZ67" s="42"/>
      <c r="JHA67" s="42"/>
      <c r="JHB67" s="42"/>
      <c r="JHC67" s="42"/>
      <c r="JHD67" s="42"/>
      <c r="JHE67" s="42"/>
      <c r="JHF67" s="42"/>
      <c r="JHG67" s="42"/>
      <c r="JHH67" s="42"/>
      <c r="JHI67" s="42"/>
      <c r="JHJ67" s="42"/>
      <c r="JHK67" s="42"/>
      <c r="JHL67" s="42"/>
      <c r="JHM67" s="42"/>
      <c r="JHN67" s="42"/>
      <c r="JHO67" s="42"/>
      <c r="JHP67" s="42"/>
      <c r="JHQ67" s="42"/>
      <c r="JHR67" s="42"/>
      <c r="JHS67" s="42"/>
      <c r="JHT67" s="42"/>
      <c r="JHU67" s="42"/>
      <c r="JHV67" s="42"/>
      <c r="JHW67" s="42"/>
      <c r="JHX67" s="42"/>
      <c r="JHY67" s="42"/>
      <c r="JHZ67" s="42"/>
      <c r="JIA67" s="42"/>
      <c r="JIB67" s="42"/>
      <c r="JIC67" s="42"/>
      <c r="JID67" s="42"/>
      <c r="JIE67" s="42"/>
      <c r="JIF67" s="42"/>
      <c r="JIG67" s="42"/>
      <c r="JIH67" s="42"/>
      <c r="JII67" s="42"/>
      <c r="JIJ67" s="42"/>
      <c r="JIK67" s="42"/>
      <c r="JIL67" s="42"/>
      <c r="JIM67" s="42"/>
      <c r="JIN67" s="42"/>
      <c r="JIO67" s="42"/>
      <c r="JIP67" s="42"/>
      <c r="JIQ67" s="42"/>
      <c r="JIR67" s="42"/>
      <c r="JIS67" s="42"/>
      <c r="JIT67" s="42"/>
      <c r="JIU67" s="42"/>
      <c r="JIV67" s="42"/>
      <c r="JIW67" s="42"/>
      <c r="JIX67" s="42"/>
      <c r="JIY67" s="42"/>
      <c r="JIZ67" s="42"/>
      <c r="JJA67" s="42"/>
      <c r="JJB67" s="42"/>
      <c r="JJC67" s="42"/>
      <c r="JJD67" s="42"/>
      <c r="JJE67" s="42"/>
      <c r="JJF67" s="42"/>
      <c r="JJG67" s="42"/>
      <c r="JJH67" s="42"/>
      <c r="JJI67" s="42"/>
      <c r="JJJ67" s="42"/>
      <c r="JJK67" s="42"/>
      <c r="JJL67" s="42"/>
      <c r="JJM67" s="42"/>
      <c r="JJN67" s="42"/>
      <c r="JJO67" s="42"/>
      <c r="JJP67" s="42"/>
      <c r="JJQ67" s="42"/>
      <c r="JJR67" s="42"/>
      <c r="JJS67" s="42"/>
      <c r="JJT67" s="42"/>
      <c r="JJU67" s="42"/>
      <c r="JJV67" s="42"/>
      <c r="JJW67" s="42"/>
      <c r="JJX67" s="42"/>
      <c r="JJY67" s="42"/>
      <c r="JJZ67" s="42"/>
      <c r="JKA67" s="42"/>
      <c r="JKB67" s="42"/>
      <c r="JKC67" s="42"/>
      <c r="JKD67" s="42"/>
      <c r="JKE67" s="42"/>
      <c r="JKF67" s="42"/>
      <c r="JKG67" s="42"/>
      <c r="JKH67" s="42"/>
      <c r="JKI67" s="42"/>
      <c r="JKJ67" s="42"/>
      <c r="JKK67" s="42"/>
      <c r="JKL67" s="42"/>
      <c r="JKM67" s="42"/>
      <c r="JKN67" s="42"/>
      <c r="JKO67" s="42"/>
      <c r="JKP67" s="42"/>
      <c r="JKQ67" s="42"/>
      <c r="JKR67" s="42"/>
      <c r="JKS67" s="42"/>
      <c r="JKT67" s="42"/>
      <c r="JKU67" s="42"/>
      <c r="JKV67" s="42"/>
      <c r="JKW67" s="42"/>
      <c r="JKX67" s="42"/>
      <c r="JKY67" s="42"/>
      <c r="JKZ67" s="42"/>
      <c r="JLA67" s="42"/>
      <c r="JLB67" s="42"/>
      <c r="JLC67" s="42"/>
      <c r="JLD67" s="42"/>
      <c r="JLE67" s="42"/>
      <c r="JLF67" s="42"/>
      <c r="JLG67" s="42"/>
      <c r="JLH67" s="42"/>
      <c r="JLI67" s="42"/>
      <c r="JLJ67" s="42"/>
      <c r="JLK67" s="42"/>
      <c r="JLL67" s="42"/>
      <c r="JLM67" s="42"/>
      <c r="JLN67" s="42"/>
      <c r="JLO67" s="42"/>
      <c r="JLP67" s="42"/>
      <c r="JLQ67" s="42"/>
      <c r="JLR67" s="42"/>
      <c r="JLS67" s="42"/>
      <c r="JLT67" s="42"/>
      <c r="JLU67" s="42"/>
      <c r="JLV67" s="42"/>
      <c r="JLW67" s="42"/>
      <c r="JLX67" s="42"/>
      <c r="JLY67" s="42"/>
      <c r="JLZ67" s="42"/>
      <c r="JMA67" s="42"/>
      <c r="JMB67" s="42"/>
      <c r="JMC67" s="42"/>
      <c r="JMD67" s="42"/>
      <c r="JME67" s="42"/>
      <c r="JMF67" s="42"/>
      <c r="JMG67" s="42"/>
      <c r="JMH67" s="42"/>
      <c r="JMI67" s="42"/>
      <c r="JMJ67" s="42"/>
      <c r="JMK67" s="42"/>
      <c r="JML67" s="42"/>
      <c r="JMM67" s="42"/>
      <c r="JMN67" s="42"/>
      <c r="JMO67" s="42"/>
      <c r="JMP67" s="42"/>
      <c r="JMQ67" s="42"/>
      <c r="JMR67" s="42"/>
      <c r="JMS67" s="42"/>
      <c r="JMT67" s="42"/>
      <c r="JMU67" s="42"/>
      <c r="JMV67" s="42"/>
      <c r="JMW67" s="42"/>
      <c r="JMX67" s="42"/>
      <c r="JMY67" s="42"/>
      <c r="JMZ67" s="42"/>
      <c r="JNA67" s="42"/>
      <c r="JNB67" s="42"/>
      <c r="JNC67" s="42"/>
      <c r="JND67" s="42"/>
      <c r="JNE67" s="42"/>
      <c r="JNF67" s="42"/>
      <c r="JNG67" s="42"/>
      <c r="JNH67" s="42"/>
      <c r="JNI67" s="42"/>
      <c r="JNJ67" s="42"/>
      <c r="JNK67" s="42"/>
      <c r="JNL67" s="42"/>
      <c r="JNM67" s="42"/>
      <c r="JNN67" s="42"/>
      <c r="JNO67" s="42"/>
      <c r="JNP67" s="42"/>
      <c r="JNQ67" s="42"/>
      <c r="JNR67" s="42"/>
      <c r="JNS67" s="42"/>
      <c r="JNT67" s="42"/>
      <c r="JNU67" s="42"/>
      <c r="JNV67" s="42"/>
      <c r="JNW67" s="42"/>
      <c r="JNX67" s="42"/>
      <c r="JNY67" s="42"/>
      <c r="JNZ67" s="42"/>
      <c r="JOA67" s="42"/>
      <c r="JOB67" s="42"/>
      <c r="JOC67" s="42"/>
      <c r="JOD67" s="42"/>
      <c r="JOE67" s="42"/>
      <c r="JOF67" s="42"/>
      <c r="JOG67" s="42"/>
      <c r="JOH67" s="42"/>
      <c r="JOI67" s="42"/>
      <c r="JOJ67" s="42"/>
      <c r="JOK67" s="42"/>
      <c r="JOL67" s="42"/>
      <c r="JOM67" s="42"/>
      <c r="JON67" s="42"/>
      <c r="JOO67" s="42"/>
      <c r="JOP67" s="42"/>
      <c r="JOQ67" s="42"/>
      <c r="JOR67" s="42"/>
      <c r="JOS67" s="42"/>
      <c r="JOT67" s="42"/>
      <c r="JOU67" s="42"/>
      <c r="JOV67" s="42"/>
      <c r="JOW67" s="42"/>
      <c r="JOX67" s="42"/>
      <c r="JOY67" s="42"/>
      <c r="JOZ67" s="42"/>
      <c r="JPA67" s="42"/>
      <c r="JPB67" s="42"/>
      <c r="JPC67" s="42"/>
      <c r="JPD67" s="42"/>
      <c r="JPE67" s="42"/>
      <c r="JPF67" s="42"/>
      <c r="JPG67" s="42"/>
      <c r="JPH67" s="42"/>
      <c r="JPI67" s="42"/>
      <c r="JPJ67" s="42"/>
      <c r="JPK67" s="42"/>
      <c r="JPL67" s="42"/>
      <c r="JPM67" s="42"/>
      <c r="JPN67" s="42"/>
      <c r="JPO67" s="42"/>
      <c r="JPP67" s="42"/>
      <c r="JPQ67" s="42"/>
      <c r="JPR67" s="42"/>
      <c r="JPS67" s="42"/>
      <c r="JPT67" s="42"/>
      <c r="JPU67" s="42"/>
      <c r="JPV67" s="42"/>
      <c r="JPW67" s="42"/>
      <c r="JPX67" s="42"/>
      <c r="JPY67" s="42"/>
      <c r="JPZ67" s="42"/>
      <c r="JQA67" s="42"/>
      <c r="JQB67" s="42"/>
      <c r="JQC67" s="42"/>
      <c r="JQD67" s="42"/>
      <c r="JQE67" s="42"/>
      <c r="JQF67" s="42"/>
      <c r="JQG67" s="42"/>
      <c r="JQH67" s="42"/>
      <c r="JQI67" s="42"/>
      <c r="JQJ67" s="42"/>
      <c r="JQK67" s="42"/>
      <c r="JQL67" s="42"/>
      <c r="JQM67" s="42"/>
      <c r="JQN67" s="42"/>
      <c r="JQO67" s="42"/>
      <c r="JQP67" s="42"/>
      <c r="JQQ67" s="42"/>
      <c r="JQR67" s="42"/>
      <c r="JQS67" s="42"/>
      <c r="JQT67" s="42"/>
      <c r="JQU67" s="42"/>
      <c r="JQV67" s="42"/>
      <c r="JQW67" s="42"/>
      <c r="JQX67" s="42"/>
      <c r="JQY67" s="42"/>
      <c r="JQZ67" s="42"/>
      <c r="JRA67" s="42"/>
      <c r="JRB67" s="42"/>
      <c r="JRC67" s="42"/>
      <c r="JRD67" s="42"/>
      <c r="JRE67" s="42"/>
      <c r="JRF67" s="42"/>
      <c r="JRG67" s="42"/>
      <c r="JRH67" s="42"/>
      <c r="JRI67" s="42"/>
      <c r="JRJ67" s="42"/>
      <c r="JRK67" s="42"/>
      <c r="JRL67" s="42"/>
      <c r="JRM67" s="42"/>
      <c r="JRN67" s="42"/>
      <c r="JRO67" s="42"/>
      <c r="JRP67" s="42"/>
      <c r="JRQ67" s="42"/>
      <c r="JRR67" s="42"/>
      <c r="JRS67" s="42"/>
      <c r="JRT67" s="42"/>
      <c r="JRU67" s="42"/>
      <c r="JRV67" s="42"/>
      <c r="JRW67" s="42"/>
      <c r="JRX67" s="42"/>
      <c r="JRY67" s="42"/>
      <c r="JRZ67" s="42"/>
      <c r="JSA67" s="42"/>
      <c r="JSB67" s="42"/>
      <c r="JSC67" s="42"/>
      <c r="JSD67" s="42"/>
      <c r="JSE67" s="42"/>
      <c r="JSF67" s="42"/>
      <c r="JSG67" s="42"/>
      <c r="JSH67" s="42"/>
      <c r="JSI67" s="42"/>
      <c r="JSJ67" s="42"/>
      <c r="JSK67" s="42"/>
      <c r="JSL67" s="42"/>
      <c r="JSM67" s="42"/>
      <c r="JSN67" s="42"/>
      <c r="JSO67" s="42"/>
      <c r="JSP67" s="42"/>
      <c r="JSQ67" s="42"/>
      <c r="JSR67" s="42"/>
      <c r="JSS67" s="42"/>
      <c r="JST67" s="42"/>
      <c r="JSU67" s="42"/>
      <c r="JSV67" s="42"/>
      <c r="JSW67" s="42"/>
      <c r="JSX67" s="42"/>
      <c r="JSY67" s="42"/>
      <c r="JSZ67" s="42"/>
      <c r="JTA67" s="42"/>
      <c r="JTB67" s="42"/>
      <c r="JTC67" s="42"/>
      <c r="JTD67" s="42"/>
      <c r="JTE67" s="42"/>
      <c r="JTF67" s="42"/>
      <c r="JTG67" s="42"/>
      <c r="JTH67" s="42"/>
      <c r="JTI67" s="42"/>
      <c r="JTJ67" s="42"/>
      <c r="JTK67" s="42"/>
      <c r="JTL67" s="42"/>
      <c r="JTM67" s="42"/>
      <c r="JTN67" s="42"/>
      <c r="JTO67" s="42"/>
      <c r="JTP67" s="42"/>
      <c r="JTQ67" s="42"/>
      <c r="JTR67" s="42"/>
      <c r="JTS67" s="42"/>
      <c r="JTT67" s="42"/>
      <c r="JTU67" s="42"/>
      <c r="JTV67" s="42"/>
      <c r="JTW67" s="42"/>
      <c r="JTX67" s="42"/>
      <c r="JTY67" s="42"/>
      <c r="JTZ67" s="42"/>
      <c r="JUA67" s="42"/>
      <c r="JUB67" s="42"/>
      <c r="JUC67" s="42"/>
      <c r="JUD67" s="42"/>
      <c r="JUE67" s="42"/>
      <c r="JUF67" s="42"/>
      <c r="JUG67" s="42"/>
      <c r="JUH67" s="42"/>
      <c r="JUI67" s="42"/>
      <c r="JUJ67" s="42"/>
      <c r="JUK67" s="42"/>
      <c r="JUL67" s="42"/>
      <c r="JUM67" s="42"/>
      <c r="JUN67" s="42"/>
      <c r="JUO67" s="42"/>
      <c r="JUP67" s="42"/>
      <c r="JUQ67" s="42"/>
      <c r="JUR67" s="42"/>
      <c r="JUS67" s="42"/>
      <c r="JUT67" s="42"/>
      <c r="JUU67" s="42"/>
      <c r="JUV67" s="42"/>
      <c r="JUW67" s="42"/>
      <c r="JUX67" s="42"/>
      <c r="JUY67" s="42"/>
      <c r="JUZ67" s="42"/>
      <c r="JVA67" s="42"/>
      <c r="JVB67" s="42"/>
      <c r="JVC67" s="42"/>
      <c r="JVD67" s="42"/>
      <c r="JVE67" s="42"/>
      <c r="JVF67" s="42"/>
      <c r="JVG67" s="42"/>
      <c r="JVH67" s="42"/>
      <c r="JVI67" s="42"/>
      <c r="JVJ67" s="42"/>
      <c r="JVK67" s="42"/>
      <c r="JVL67" s="42"/>
      <c r="JVM67" s="42"/>
      <c r="JVN67" s="42"/>
      <c r="JVO67" s="42"/>
      <c r="JVP67" s="42"/>
      <c r="JVQ67" s="42"/>
      <c r="JVR67" s="42"/>
      <c r="JVS67" s="42"/>
      <c r="JVT67" s="42"/>
      <c r="JVU67" s="42"/>
      <c r="JVV67" s="42"/>
      <c r="JVW67" s="42"/>
      <c r="JVX67" s="42"/>
      <c r="JVY67" s="42"/>
      <c r="JVZ67" s="42"/>
      <c r="JWA67" s="42"/>
      <c r="JWB67" s="42"/>
      <c r="JWC67" s="42"/>
      <c r="JWD67" s="42"/>
      <c r="JWE67" s="42"/>
      <c r="JWF67" s="42"/>
      <c r="JWG67" s="42"/>
      <c r="JWH67" s="42"/>
      <c r="JWI67" s="42"/>
      <c r="JWJ67" s="42"/>
      <c r="JWK67" s="42"/>
      <c r="JWL67" s="42"/>
      <c r="JWM67" s="42"/>
      <c r="JWN67" s="42"/>
      <c r="JWO67" s="42"/>
      <c r="JWP67" s="42"/>
      <c r="JWQ67" s="42"/>
      <c r="JWR67" s="42"/>
      <c r="JWS67" s="42"/>
      <c r="JWT67" s="42"/>
      <c r="JWU67" s="42"/>
      <c r="JWV67" s="42"/>
      <c r="JWW67" s="42"/>
      <c r="JWX67" s="42"/>
      <c r="JWY67" s="42"/>
      <c r="JWZ67" s="42"/>
      <c r="JXA67" s="42"/>
      <c r="JXB67" s="42"/>
      <c r="JXC67" s="42"/>
      <c r="JXD67" s="42"/>
      <c r="JXE67" s="42"/>
      <c r="JXF67" s="42"/>
      <c r="JXG67" s="42"/>
      <c r="JXH67" s="42"/>
      <c r="JXI67" s="42"/>
      <c r="JXJ67" s="42"/>
      <c r="JXK67" s="42"/>
      <c r="JXL67" s="42"/>
      <c r="JXM67" s="42"/>
      <c r="JXN67" s="42"/>
      <c r="JXO67" s="42"/>
      <c r="JXP67" s="42"/>
      <c r="JXQ67" s="42"/>
      <c r="JXR67" s="42"/>
      <c r="JXS67" s="42"/>
      <c r="JXT67" s="42"/>
      <c r="JXU67" s="42"/>
      <c r="JXV67" s="42"/>
      <c r="JXW67" s="42"/>
      <c r="JXX67" s="42"/>
      <c r="JXY67" s="42"/>
      <c r="JXZ67" s="42"/>
      <c r="JYA67" s="42"/>
      <c r="JYB67" s="42"/>
      <c r="JYC67" s="42"/>
      <c r="JYD67" s="42"/>
      <c r="JYE67" s="42"/>
      <c r="JYF67" s="42"/>
      <c r="JYG67" s="42"/>
      <c r="JYH67" s="42"/>
      <c r="JYI67" s="42"/>
      <c r="JYJ67" s="42"/>
      <c r="JYK67" s="42"/>
      <c r="JYL67" s="42"/>
      <c r="JYM67" s="42"/>
      <c r="JYN67" s="42"/>
      <c r="JYO67" s="42"/>
      <c r="JYP67" s="42"/>
      <c r="JYQ67" s="42"/>
      <c r="JYR67" s="42"/>
      <c r="JYS67" s="42"/>
      <c r="JYT67" s="42"/>
      <c r="JYU67" s="42"/>
      <c r="JYV67" s="42"/>
      <c r="JYW67" s="42"/>
      <c r="JYX67" s="42"/>
      <c r="JYY67" s="42"/>
      <c r="JYZ67" s="42"/>
      <c r="JZA67" s="42"/>
      <c r="JZB67" s="42"/>
      <c r="JZC67" s="42"/>
      <c r="JZD67" s="42"/>
      <c r="JZE67" s="42"/>
      <c r="JZF67" s="42"/>
      <c r="JZG67" s="42"/>
      <c r="JZH67" s="42"/>
      <c r="JZI67" s="42"/>
      <c r="JZJ67" s="42"/>
      <c r="JZK67" s="42"/>
      <c r="JZL67" s="42"/>
      <c r="JZM67" s="42"/>
      <c r="JZN67" s="42"/>
      <c r="JZO67" s="42"/>
      <c r="JZP67" s="42"/>
      <c r="JZQ67" s="42"/>
      <c r="JZR67" s="42"/>
      <c r="JZS67" s="42"/>
      <c r="JZT67" s="42"/>
      <c r="JZU67" s="42"/>
      <c r="JZV67" s="42"/>
      <c r="JZW67" s="42"/>
      <c r="JZX67" s="42"/>
      <c r="JZY67" s="42"/>
      <c r="JZZ67" s="42"/>
      <c r="KAA67" s="42"/>
      <c r="KAB67" s="42"/>
      <c r="KAC67" s="42"/>
      <c r="KAD67" s="42"/>
      <c r="KAE67" s="42"/>
      <c r="KAF67" s="42"/>
      <c r="KAG67" s="42"/>
      <c r="KAH67" s="42"/>
      <c r="KAI67" s="42"/>
      <c r="KAJ67" s="42"/>
      <c r="KAK67" s="42"/>
      <c r="KAL67" s="42"/>
      <c r="KAM67" s="42"/>
      <c r="KAN67" s="42"/>
      <c r="KAO67" s="42"/>
      <c r="KAP67" s="42"/>
      <c r="KAQ67" s="42"/>
      <c r="KAR67" s="42"/>
      <c r="KAS67" s="42"/>
      <c r="KAT67" s="42"/>
      <c r="KAU67" s="42"/>
      <c r="KAV67" s="42"/>
      <c r="KAW67" s="42"/>
      <c r="KAX67" s="42"/>
      <c r="KAY67" s="42"/>
      <c r="KAZ67" s="42"/>
      <c r="KBA67" s="42"/>
      <c r="KBB67" s="42"/>
      <c r="KBC67" s="42"/>
      <c r="KBD67" s="42"/>
      <c r="KBE67" s="42"/>
      <c r="KBF67" s="42"/>
      <c r="KBG67" s="42"/>
      <c r="KBH67" s="42"/>
      <c r="KBI67" s="42"/>
      <c r="KBJ67" s="42"/>
      <c r="KBK67" s="42"/>
      <c r="KBL67" s="42"/>
      <c r="KBM67" s="42"/>
      <c r="KBN67" s="42"/>
      <c r="KBO67" s="42"/>
      <c r="KBP67" s="42"/>
      <c r="KBQ67" s="42"/>
      <c r="KBR67" s="42"/>
      <c r="KBS67" s="42"/>
      <c r="KBT67" s="42"/>
      <c r="KBU67" s="42"/>
      <c r="KBV67" s="42"/>
      <c r="KBW67" s="42"/>
      <c r="KBX67" s="42"/>
      <c r="KBY67" s="42"/>
      <c r="KBZ67" s="42"/>
      <c r="KCA67" s="42"/>
      <c r="KCB67" s="42"/>
      <c r="KCC67" s="42"/>
      <c r="KCD67" s="42"/>
      <c r="KCE67" s="42"/>
      <c r="KCF67" s="42"/>
      <c r="KCG67" s="42"/>
      <c r="KCH67" s="42"/>
      <c r="KCI67" s="42"/>
      <c r="KCJ67" s="42"/>
      <c r="KCK67" s="42"/>
      <c r="KCL67" s="42"/>
      <c r="KCM67" s="42"/>
      <c r="KCN67" s="42"/>
      <c r="KCO67" s="42"/>
      <c r="KCP67" s="42"/>
      <c r="KCQ67" s="42"/>
      <c r="KCR67" s="42"/>
      <c r="KCS67" s="42"/>
      <c r="KCT67" s="42"/>
      <c r="KCU67" s="42"/>
      <c r="KCV67" s="42"/>
      <c r="KCW67" s="42"/>
      <c r="KCX67" s="42"/>
      <c r="KCY67" s="42"/>
      <c r="KCZ67" s="42"/>
      <c r="KDA67" s="42"/>
      <c r="KDB67" s="42"/>
      <c r="KDC67" s="42"/>
      <c r="KDD67" s="42"/>
      <c r="KDE67" s="42"/>
      <c r="KDF67" s="42"/>
      <c r="KDG67" s="42"/>
      <c r="KDH67" s="42"/>
      <c r="KDI67" s="42"/>
      <c r="KDJ67" s="42"/>
      <c r="KDK67" s="42"/>
      <c r="KDL67" s="42"/>
      <c r="KDM67" s="42"/>
      <c r="KDN67" s="42"/>
      <c r="KDO67" s="42"/>
      <c r="KDP67" s="42"/>
      <c r="KDQ67" s="42"/>
      <c r="KDR67" s="42"/>
      <c r="KDS67" s="42"/>
      <c r="KDT67" s="42"/>
      <c r="KDU67" s="42"/>
      <c r="KDV67" s="42"/>
      <c r="KDW67" s="42"/>
      <c r="KDX67" s="42"/>
      <c r="KDY67" s="42"/>
      <c r="KDZ67" s="42"/>
      <c r="KEA67" s="42"/>
      <c r="KEB67" s="42"/>
      <c r="KEC67" s="42"/>
      <c r="KED67" s="42"/>
      <c r="KEE67" s="42"/>
      <c r="KEF67" s="42"/>
      <c r="KEG67" s="42"/>
      <c r="KEH67" s="42"/>
      <c r="KEI67" s="42"/>
      <c r="KEJ67" s="42"/>
      <c r="KEK67" s="42"/>
      <c r="KEL67" s="42"/>
      <c r="KEM67" s="42"/>
      <c r="KEN67" s="42"/>
      <c r="KEO67" s="42"/>
      <c r="KEP67" s="42"/>
      <c r="KEQ67" s="42"/>
      <c r="KER67" s="42"/>
      <c r="KES67" s="42"/>
      <c r="KET67" s="42"/>
      <c r="KEU67" s="42"/>
      <c r="KEV67" s="42"/>
      <c r="KEW67" s="42"/>
      <c r="KEX67" s="42"/>
      <c r="KEY67" s="42"/>
      <c r="KEZ67" s="42"/>
      <c r="KFA67" s="42"/>
      <c r="KFB67" s="42"/>
      <c r="KFC67" s="42"/>
      <c r="KFD67" s="42"/>
      <c r="KFE67" s="42"/>
      <c r="KFF67" s="42"/>
      <c r="KFG67" s="42"/>
      <c r="KFH67" s="42"/>
      <c r="KFI67" s="42"/>
      <c r="KFJ67" s="42"/>
      <c r="KFK67" s="42"/>
      <c r="KFL67" s="42"/>
      <c r="KFM67" s="42"/>
      <c r="KFN67" s="42"/>
      <c r="KFO67" s="42"/>
      <c r="KFP67" s="42"/>
      <c r="KFQ67" s="42"/>
      <c r="KFR67" s="42"/>
      <c r="KFS67" s="42"/>
      <c r="KFT67" s="42"/>
      <c r="KFU67" s="42"/>
      <c r="KFV67" s="42"/>
      <c r="KFW67" s="42"/>
      <c r="KFX67" s="42"/>
      <c r="KFY67" s="42"/>
      <c r="KFZ67" s="42"/>
      <c r="KGA67" s="42"/>
      <c r="KGB67" s="42"/>
      <c r="KGC67" s="42"/>
      <c r="KGD67" s="42"/>
      <c r="KGE67" s="42"/>
      <c r="KGF67" s="42"/>
      <c r="KGG67" s="42"/>
      <c r="KGH67" s="42"/>
      <c r="KGI67" s="42"/>
      <c r="KGJ67" s="42"/>
      <c r="KGK67" s="42"/>
      <c r="KGL67" s="42"/>
      <c r="KGM67" s="42"/>
      <c r="KGN67" s="42"/>
      <c r="KGO67" s="42"/>
      <c r="KGP67" s="42"/>
      <c r="KGQ67" s="42"/>
      <c r="KGR67" s="42"/>
      <c r="KGS67" s="42"/>
      <c r="KGT67" s="42"/>
      <c r="KGU67" s="42"/>
      <c r="KGV67" s="42"/>
      <c r="KGW67" s="42"/>
      <c r="KGX67" s="42"/>
      <c r="KGY67" s="42"/>
      <c r="KGZ67" s="42"/>
      <c r="KHA67" s="42"/>
      <c r="KHB67" s="42"/>
      <c r="KHC67" s="42"/>
      <c r="KHD67" s="42"/>
      <c r="KHE67" s="42"/>
      <c r="KHF67" s="42"/>
      <c r="KHG67" s="42"/>
      <c r="KHH67" s="42"/>
      <c r="KHI67" s="42"/>
      <c r="KHJ67" s="42"/>
      <c r="KHK67" s="42"/>
      <c r="KHL67" s="42"/>
      <c r="KHM67" s="42"/>
      <c r="KHN67" s="42"/>
      <c r="KHO67" s="42"/>
      <c r="KHP67" s="42"/>
      <c r="KHQ67" s="42"/>
      <c r="KHR67" s="42"/>
      <c r="KHS67" s="42"/>
      <c r="KHT67" s="42"/>
      <c r="KHU67" s="42"/>
      <c r="KHV67" s="42"/>
      <c r="KHW67" s="42"/>
      <c r="KHX67" s="42"/>
      <c r="KHY67" s="42"/>
      <c r="KHZ67" s="42"/>
      <c r="KIA67" s="42"/>
      <c r="KIB67" s="42"/>
      <c r="KIC67" s="42"/>
      <c r="KID67" s="42"/>
      <c r="KIE67" s="42"/>
      <c r="KIF67" s="42"/>
      <c r="KIG67" s="42"/>
      <c r="KIH67" s="42"/>
      <c r="KII67" s="42"/>
      <c r="KIJ67" s="42"/>
      <c r="KIK67" s="42"/>
      <c r="KIL67" s="42"/>
      <c r="KIM67" s="42"/>
      <c r="KIN67" s="42"/>
      <c r="KIO67" s="42"/>
      <c r="KIP67" s="42"/>
      <c r="KIQ67" s="42"/>
      <c r="KIR67" s="42"/>
      <c r="KIS67" s="42"/>
      <c r="KIT67" s="42"/>
      <c r="KIU67" s="42"/>
      <c r="KIV67" s="42"/>
      <c r="KIW67" s="42"/>
      <c r="KIX67" s="42"/>
      <c r="KIY67" s="42"/>
      <c r="KIZ67" s="42"/>
      <c r="KJA67" s="42"/>
      <c r="KJB67" s="42"/>
      <c r="KJC67" s="42"/>
      <c r="KJD67" s="42"/>
      <c r="KJE67" s="42"/>
      <c r="KJF67" s="42"/>
      <c r="KJG67" s="42"/>
      <c r="KJH67" s="42"/>
      <c r="KJI67" s="42"/>
      <c r="KJJ67" s="42"/>
      <c r="KJK67" s="42"/>
      <c r="KJL67" s="42"/>
      <c r="KJM67" s="42"/>
      <c r="KJN67" s="42"/>
      <c r="KJO67" s="42"/>
      <c r="KJP67" s="42"/>
      <c r="KJQ67" s="42"/>
      <c r="KJR67" s="42"/>
      <c r="KJS67" s="42"/>
      <c r="KJT67" s="42"/>
      <c r="KJU67" s="42"/>
      <c r="KJV67" s="42"/>
      <c r="KJW67" s="42"/>
      <c r="KJX67" s="42"/>
      <c r="KJY67" s="42"/>
      <c r="KJZ67" s="42"/>
      <c r="KKA67" s="42"/>
      <c r="KKB67" s="42"/>
      <c r="KKC67" s="42"/>
      <c r="KKD67" s="42"/>
      <c r="KKE67" s="42"/>
      <c r="KKF67" s="42"/>
      <c r="KKG67" s="42"/>
      <c r="KKH67" s="42"/>
      <c r="KKI67" s="42"/>
      <c r="KKJ67" s="42"/>
      <c r="KKK67" s="42"/>
      <c r="KKL67" s="42"/>
      <c r="KKM67" s="42"/>
      <c r="KKN67" s="42"/>
      <c r="KKO67" s="42"/>
      <c r="KKP67" s="42"/>
      <c r="KKQ67" s="42"/>
      <c r="KKR67" s="42"/>
      <c r="KKS67" s="42"/>
      <c r="KKT67" s="42"/>
      <c r="KKU67" s="42"/>
      <c r="KKV67" s="42"/>
      <c r="KKW67" s="42"/>
      <c r="KKX67" s="42"/>
      <c r="KKY67" s="42"/>
      <c r="KKZ67" s="42"/>
      <c r="KLA67" s="42"/>
      <c r="KLB67" s="42"/>
      <c r="KLC67" s="42"/>
      <c r="KLD67" s="42"/>
      <c r="KLE67" s="42"/>
      <c r="KLF67" s="42"/>
      <c r="KLG67" s="42"/>
      <c r="KLH67" s="42"/>
      <c r="KLI67" s="42"/>
      <c r="KLJ67" s="42"/>
      <c r="KLK67" s="42"/>
      <c r="KLL67" s="42"/>
      <c r="KLM67" s="42"/>
      <c r="KLN67" s="42"/>
      <c r="KLO67" s="42"/>
      <c r="KLP67" s="42"/>
      <c r="KLQ67" s="42"/>
      <c r="KLR67" s="42"/>
      <c r="KLS67" s="42"/>
      <c r="KLT67" s="42"/>
      <c r="KLU67" s="42"/>
      <c r="KLV67" s="42"/>
      <c r="KLW67" s="42"/>
      <c r="KLX67" s="42"/>
      <c r="KLY67" s="42"/>
      <c r="KLZ67" s="42"/>
      <c r="KMA67" s="42"/>
      <c r="KMB67" s="42"/>
      <c r="KMC67" s="42"/>
      <c r="KMD67" s="42"/>
      <c r="KME67" s="42"/>
      <c r="KMF67" s="42"/>
      <c r="KMG67" s="42"/>
      <c r="KMH67" s="42"/>
      <c r="KMI67" s="42"/>
      <c r="KMJ67" s="42"/>
      <c r="KMK67" s="42"/>
      <c r="KML67" s="42"/>
      <c r="KMM67" s="42"/>
      <c r="KMN67" s="42"/>
      <c r="KMO67" s="42"/>
      <c r="KMP67" s="42"/>
      <c r="KMQ67" s="42"/>
      <c r="KMR67" s="42"/>
      <c r="KMS67" s="42"/>
      <c r="KMT67" s="42"/>
      <c r="KMU67" s="42"/>
      <c r="KMV67" s="42"/>
      <c r="KMW67" s="42"/>
      <c r="KMX67" s="42"/>
      <c r="KMY67" s="42"/>
      <c r="KMZ67" s="42"/>
      <c r="KNA67" s="42"/>
      <c r="KNB67" s="42"/>
      <c r="KNC67" s="42"/>
      <c r="KND67" s="42"/>
      <c r="KNE67" s="42"/>
      <c r="KNF67" s="42"/>
      <c r="KNG67" s="42"/>
      <c r="KNH67" s="42"/>
      <c r="KNI67" s="42"/>
      <c r="KNJ67" s="42"/>
      <c r="KNK67" s="42"/>
      <c r="KNL67" s="42"/>
      <c r="KNM67" s="42"/>
      <c r="KNN67" s="42"/>
      <c r="KNO67" s="42"/>
      <c r="KNP67" s="42"/>
      <c r="KNQ67" s="42"/>
      <c r="KNR67" s="42"/>
      <c r="KNS67" s="42"/>
      <c r="KNT67" s="42"/>
      <c r="KNU67" s="42"/>
      <c r="KNV67" s="42"/>
      <c r="KNW67" s="42"/>
      <c r="KNX67" s="42"/>
      <c r="KNY67" s="42"/>
      <c r="KNZ67" s="42"/>
      <c r="KOA67" s="42"/>
      <c r="KOB67" s="42"/>
      <c r="KOC67" s="42"/>
      <c r="KOD67" s="42"/>
      <c r="KOE67" s="42"/>
      <c r="KOF67" s="42"/>
      <c r="KOG67" s="42"/>
      <c r="KOH67" s="42"/>
      <c r="KOI67" s="42"/>
      <c r="KOJ67" s="42"/>
      <c r="KOK67" s="42"/>
      <c r="KOL67" s="42"/>
      <c r="KOM67" s="42"/>
      <c r="KON67" s="42"/>
      <c r="KOO67" s="42"/>
      <c r="KOP67" s="42"/>
      <c r="KOQ67" s="42"/>
      <c r="KOR67" s="42"/>
      <c r="KOS67" s="42"/>
      <c r="KOT67" s="42"/>
      <c r="KOU67" s="42"/>
      <c r="KOV67" s="42"/>
      <c r="KOW67" s="42"/>
      <c r="KOX67" s="42"/>
      <c r="KOY67" s="42"/>
      <c r="KOZ67" s="42"/>
      <c r="KPA67" s="42"/>
      <c r="KPB67" s="42"/>
      <c r="KPC67" s="42"/>
      <c r="KPD67" s="42"/>
      <c r="KPE67" s="42"/>
      <c r="KPF67" s="42"/>
      <c r="KPG67" s="42"/>
      <c r="KPH67" s="42"/>
      <c r="KPI67" s="42"/>
      <c r="KPJ67" s="42"/>
      <c r="KPK67" s="42"/>
      <c r="KPL67" s="42"/>
      <c r="KPM67" s="42"/>
      <c r="KPN67" s="42"/>
      <c r="KPO67" s="42"/>
      <c r="KPP67" s="42"/>
      <c r="KPQ67" s="42"/>
      <c r="KPR67" s="42"/>
      <c r="KPS67" s="42"/>
      <c r="KPT67" s="42"/>
      <c r="KPU67" s="42"/>
      <c r="KPV67" s="42"/>
      <c r="KPW67" s="42"/>
      <c r="KPX67" s="42"/>
      <c r="KPY67" s="42"/>
      <c r="KPZ67" s="42"/>
      <c r="KQA67" s="42"/>
      <c r="KQB67" s="42"/>
      <c r="KQC67" s="42"/>
      <c r="KQD67" s="42"/>
      <c r="KQE67" s="42"/>
      <c r="KQF67" s="42"/>
      <c r="KQG67" s="42"/>
      <c r="KQH67" s="42"/>
      <c r="KQI67" s="42"/>
      <c r="KQJ67" s="42"/>
      <c r="KQK67" s="42"/>
      <c r="KQL67" s="42"/>
      <c r="KQM67" s="42"/>
      <c r="KQN67" s="42"/>
      <c r="KQO67" s="42"/>
      <c r="KQP67" s="42"/>
      <c r="KQQ67" s="42"/>
      <c r="KQR67" s="42"/>
      <c r="KQS67" s="42"/>
      <c r="KQT67" s="42"/>
      <c r="KQU67" s="42"/>
      <c r="KQV67" s="42"/>
      <c r="KQW67" s="42"/>
      <c r="KQX67" s="42"/>
      <c r="KQY67" s="42"/>
      <c r="KQZ67" s="42"/>
      <c r="KRA67" s="42"/>
      <c r="KRB67" s="42"/>
      <c r="KRC67" s="42"/>
      <c r="KRD67" s="42"/>
      <c r="KRE67" s="42"/>
      <c r="KRF67" s="42"/>
      <c r="KRG67" s="42"/>
      <c r="KRH67" s="42"/>
      <c r="KRI67" s="42"/>
      <c r="KRJ67" s="42"/>
      <c r="KRK67" s="42"/>
      <c r="KRL67" s="42"/>
      <c r="KRM67" s="42"/>
      <c r="KRN67" s="42"/>
      <c r="KRO67" s="42"/>
      <c r="KRP67" s="42"/>
      <c r="KRQ67" s="42"/>
      <c r="KRR67" s="42"/>
      <c r="KRS67" s="42"/>
      <c r="KRT67" s="42"/>
      <c r="KRU67" s="42"/>
      <c r="KRV67" s="42"/>
      <c r="KRW67" s="42"/>
      <c r="KRX67" s="42"/>
      <c r="KRY67" s="42"/>
      <c r="KRZ67" s="42"/>
      <c r="KSA67" s="42"/>
      <c r="KSB67" s="42"/>
      <c r="KSC67" s="42"/>
      <c r="KSD67" s="42"/>
      <c r="KSE67" s="42"/>
      <c r="KSF67" s="42"/>
      <c r="KSG67" s="42"/>
      <c r="KSH67" s="42"/>
      <c r="KSI67" s="42"/>
      <c r="KSJ67" s="42"/>
      <c r="KSK67" s="42"/>
      <c r="KSL67" s="42"/>
      <c r="KSM67" s="42"/>
      <c r="KSN67" s="42"/>
      <c r="KSO67" s="42"/>
      <c r="KSP67" s="42"/>
      <c r="KSQ67" s="42"/>
      <c r="KSR67" s="42"/>
      <c r="KSS67" s="42"/>
      <c r="KST67" s="42"/>
      <c r="KSU67" s="42"/>
      <c r="KSV67" s="42"/>
      <c r="KSW67" s="42"/>
      <c r="KSX67" s="42"/>
      <c r="KSY67" s="42"/>
      <c r="KSZ67" s="42"/>
      <c r="KTA67" s="42"/>
      <c r="KTB67" s="42"/>
      <c r="KTC67" s="42"/>
      <c r="KTD67" s="42"/>
      <c r="KTE67" s="42"/>
      <c r="KTF67" s="42"/>
      <c r="KTG67" s="42"/>
      <c r="KTH67" s="42"/>
      <c r="KTI67" s="42"/>
      <c r="KTJ67" s="42"/>
      <c r="KTK67" s="42"/>
      <c r="KTL67" s="42"/>
      <c r="KTM67" s="42"/>
      <c r="KTN67" s="42"/>
      <c r="KTO67" s="42"/>
      <c r="KTP67" s="42"/>
      <c r="KTQ67" s="42"/>
      <c r="KTR67" s="42"/>
      <c r="KTS67" s="42"/>
      <c r="KTT67" s="42"/>
      <c r="KTU67" s="42"/>
      <c r="KTV67" s="42"/>
      <c r="KTW67" s="42"/>
      <c r="KTX67" s="42"/>
      <c r="KTY67" s="42"/>
      <c r="KTZ67" s="42"/>
      <c r="KUA67" s="42"/>
      <c r="KUB67" s="42"/>
      <c r="KUC67" s="42"/>
      <c r="KUD67" s="42"/>
      <c r="KUE67" s="42"/>
      <c r="KUF67" s="42"/>
      <c r="KUG67" s="42"/>
      <c r="KUH67" s="42"/>
      <c r="KUI67" s="42"/>
      <c r="KUJ67" s="42"/>
      <c r="KUK67" s="42"/>
      <c r="KUL67" s="42"/>
      <c r="KUM67" s="42"/>
      <c r="KUN67" s="42"/>
      <c r="KUO67" s="42"/>
      <c r="KUP67" s="42"/>
      <c r="KUQ67" s="42"/>
      <c r="KUR67" s="42"/>
      <c r="KUS67" s="42"/>
      <c r="KUT67" s="42"/>
      <c r="KUU67" s="42"/>
      <c r="KUV67" s="42"/>
      <c r="KUW67" s="42"/>
      <c r="KUX67" s="42"/>
      <c r="KUY67" s="42"/>
      <c r="KUZ67" s="42"/>
      <c r="KVA67" s="42"/>
      <c r="KVB67" s="42"/>
      <c r="KVC67" s="42"/>
      <c r="KVD67" s="42"/>
      <c r="KVE67" s="42"/>
      <c r="KVF67" s="42"/>
      <c r="KVG67" s="42"/>
      <c r="KVH67" s="42"/>
      <c r="KVI67" s="42"/>
      <c r="KVJ67" s="42"/>
      <c r="KVK67" s="42"/>
      <c r="KVL67" s="42"/>
      <c r="KVM67" s="42"/>
      <c r="KVN67" s="42"/>
      <c r="KVO67" s="42"/>
      <c r="KVP67" s="42"/>
      <c r="KVQ67" s="42"/>
      <c r="KVR67" s="42"/>
      <c r="KVS67" s="42"/>
      <c r="KVT67" s="42"/>
      <c r="KVU67" s="42"/>
      <c r="KVV67" s="42"/>
      <c r="KVW67" s="42"/>
      <c r="KVX67" s="42"/>
      <c r="KVY67" s="42"/>
      <c r="KVZ67" s="42"/>
      <c r="KWA67" s="42"/>
      <c r="KWB67" s="42"/>
      <c r="KWC67" s="42"/>
      <c r="KWD67" s="42"/>
      <c r="KWE67" s="42"/>
      <c r="KWF67" s="42"/>
      <c r="KWG67" s="42"/>
      <c r="KWH67" s="42"/>
      <c r="KWI67" s="42"/>
      <c r="KWJ67" s="42"/>
      <c r="KWK67" s="42"/>
      <c r="KWL67" s="42"/>
      <c r="KWM67" s="42"/>
      <c r="KWN67" s="42"/>
      <c r="KWO67" s="42"/>
      <c r="KWP67" s="42"/>
      <c r="KWQ67" s="42"/>
      <c r="KWR67" s="42"/>
      <c r="KWS67" s="42"/>
      <c r="KWT67" s="42"/>
      <c r="KWU67" s="42"/>
      <c r="KWV67" s="42"/>
      <c r="KWW67" s="42"/>
      <c r="KWX67" s="42"/>
      <c r="KWY67" s="42"/>
      <c r="KWZ67" s="42"/>
      <c r="KXA67" s="42"/>
      <c r="KXB67" s="42"/>
      <c r="KXC67" s="42"/>
      <c r="KXD67" s="42"/>
      <c r="KXE67" s="42"/>
      <c r="KXF67" s="42"/>
      <c r="KXG67" s="42"/>
      <c r="KXH67" s="42"/>
      <c r="KXI67" s="42"/>
      <c r="KXJ67" s="42"/>
      <c r="KXK67" s="42"/>
      <c r="KXL67" s="42"/>
      <c r="KXM67" s="42"/>
      <c r="KXN67" s="42"/>
      <c r="KXO67" s="42"/>
      <c r="KXP67" s="42"/>
      <c r="KXQ67" s="42"/>
      <c r="KXR67" s="42"/>
      <c r="KXS67" s="42"/>
      <c r="KXT67" s="42"/>
      <c r="KXU67" s="42"/>
      <c r="KXV67" s="42"/>
      <c r="KXW67" s="42"/>
      <c r="KXX67" s="42"/>
      <c r="KXY67" s="42"/>
      <c r="KXZ67" s="42"/>
      <c r="KYA67" s="42"/>
      <c r="KYB67" s="42"/>
      <c r="KYC67" s="42"/>
      <c r="KYD67" s="42"/>
      <c r="KYE67" s="42"/>
      <c r="KYF67" s="42"/>
      <c r="KYG67" s="42"/>
      <c r="KYH67" s="42"/>
      <c r="KYI67" s="42"/>
      <c r="KYJ67" s="42"/>
      <c r="KYK67" s="42"/>
      <c r="KYL67" s="42"/>
      <c r="KYM67" s="42"/>
      <c r="KYN67" s="42"/>
      <c r="KYO67" s="42"/>
      <c r="KYP67" s="42"/>
      <c r="KYQ67" s="42"/>
      <c r="KYR67" s="42"/>
      <c r="KYS67" s="42"/>
      <c r="KYT67" s="42"/>
      <c r="KYU67" s="42"/>
      <c r="KYV67" s="42"/>
      <c r="KYW67" s="42"/>
      <c r="KYX67" s="42"/>
      <c r="KYY67" s="42"/>
      <c r="KYZ67" s="42"/>
      <c r="KZA67" s="42"/>
      <c r="KZB67" s="42"/>
      <c r="KZC67" s="42"/>
      <c r="KZD67" s="42"/>
      <c r="KZE67" s="42"/>
      <c r="KZF67" s="42"/>
      <c r="KZG67" s="42"/>
      <c r="KZH67" s="42"/>
      <c r="KZI67" s="42"/>
      <c r="KZJ67" s="42"/>
      <c r="KZK67" s="42"/>
      <c r="KZL67" s="42"/>
      <c r="KZM67" s="42"/>
      <c r="KZN67" s="42"/>
      <c r="KZO67" s="42"/>
      <c r="KZP67" s="42"/>
      <c r="KZQ67" s="42"/>
      <c r="KZR67" s="42"/>
      <c r="KZS67" s="42"/>
      <c r="KZT67" s="42"/>
      <c r="KZU67" s="42"/>
      <c r="KZV67" s="42"/>
      <c r="KZW67" s="42"/>
      <c r="KZX67" s="42"/>
      <c r="KZY67" s="42"/>
      <c r="KZZ67" s="42"/>
      <c r="LAA67" s="42"/>
      <c r="LAB67" s="42"/>
      <c r="LAC67" s="42"/>
      <c r="LAD67" s="42"/>
      <c r="LAE67" s="42"/>
      <c r="LAF67" s="42"/>
      <c r="LAG67" s="42"/>
      <c r="LAH67" s="42"/>
      <c r="LAI67" s="42"/>
      <c r="LAJ67" s="42"/>
      <c r="LAK67" s="42"/>
      <c r="LAL67" s="42"/>
      <c r="LAM67" s="42"/>
      <c r="LAN67" s="42"/>
      <c r="LAO67" s="42"/>
      <c r="LAP67" s="42"/>
      <c r="LAQ67" s="42"/>
      <c r="LAR67" s="42"/>
      <c r="LAS67" s="42"/>
      <c r="LAT67" s="42"/>
      <c r="LAU67" s="42"/>
      <c r="LAV67" s="42"/>
      <c r="LAW67" s="42"/>
      <c r="LAX67" s="42"/>
      <c r="LAY67" s="42"/>
      <c r="LAZ67" s="42"/>
      <c r="LBA67" s="42"/>
      <c r="LBB67" s="42"/>
      <c r="LBC67" s="42"/>
      <c r="LBD67" s="42"/>
      <c r="LBE67" s="42"/>
      <c r="LBF67" s="42"/>
      <c r="LBG67" s="42"/>
      <c r="LBH67" s="42"/>
      <c r="LBI67" s="42"/>
      <c r="LBJ67" s="42"/>
      <c r="LBK67" s="42"/>
      <c r="LBL67" s="42"/>
      <c r="LBM67" s="42"/>
      <c r="LBN67" s="42"/>
      <c r="LBO67" s="42"/>
      <c r="LBP67" s="42"/>
      <c r="LBQ67" s="42"/>
      <c r="LBR67" s="42"/>
      <c r="LBS67" s="42"/>
      <c r="LBT67" s="42"/>
      <c r="LBU67" s="42"/>
      <c r="LBV67" s="42"/>
      <c r="LBW67" s="42"/>
      <c r="LBX67" s="42"/>
      <c r="LBY67" s="42"/>
      <c r="LBZ67" s="42"/>
      <c r="LCA67" s="42"/>
      <c r="LCB67" s="42"/>
      <c r="LCC67" s="42"/>
      <c r="LCD67" s="42"/>
      <c r="LCE67" s="42"/>
      <c r="LCF67" s="42"/>
      <c r="LCG67" s="42"/>
      <c r="LCH67" s="42"/>
      <c r="LCI67" s="42"/>
      <c r="LCJ67" s="42"/>
      <c r="LCK67" s="42"/>
      <c r="LCL67" s="42"/>
      <c r="LCM67" s="42"/>
      <c r="LCN67" s="42"/>
      <c r="LCO67" s="42"/>
      <c r="LCP67" s="42"/>
      <c r="LCQ67" s="42"/>
      <c r="LCR67" s="42"/>
      <c r="LCS67" s="42"/>
      <c r="LCT67" s="42"/>
      <c r="LCU67" s="42"/>
      <c r="LCV67" s="42"/>
      <c r="LCW67" s="42"/>
      <c r="LCX67" s="42"/>
      <c r="LCY67" s="42"/>
      <c r="LCZ67" s="42"/>
      <c r="LDA67" s="42"/>
      <c r="LDB67" s="42"/>
      <c r="LDC67" s="42"/>
      <c r="LDD67" s="42"/>
      <c r="LDE67" s="42"/>
      <c r="LDF67" s="42"/>
      <c r="LDG67" s="42"/>
      <c r="LDH67" s="42"/>
      <c r="LDI67" s="42"/>
      <c r="LDJ67" s="42"/>
      <c r="LDK67" s="42"/>
      <c r="LDL67" s="42"/>
      <c r="LDM67" s="42"/>
      <c r="LDN67" s="42"/>
      <c r="LDO67" s="42"/>
      <c r="LDP67" s="42"/>
      <c r="LDQ67" s="42"/>
      <c r="LDR67" s="42"/>
      <c r="LDS67" s="42"/>
      <c r="LDT67" s="42"/>
      <c r="LDU67" s="42"/>
      <c r="LDV67" s="42"/>
      <c r="LDW67" s="42"/>
      <c r="LDX67" s="42"/>
      <c r="LDY67" s="42"/>
      <c r="LDZ67" s="42"/>
      <c r="LEA67" s="42"/>
      <c r="LEB67" s="42"/>
      <c r="LEC67" s="42"/>
      <c r="LED67" s="42"/>
      <c r="LEE67" s="42"/>
      <c r="LEF67" s="42"/>
      <c r="LEG67" s="42"/>
      <c r="LEH67" s="42"/>
      <c r="LEI67" s="42"/>
      <c r="LEJ67" s="42"/>
      <c r="LEK67" s="42"/>
      <c r="LEL67" s="42"/>
      <c r="LEM67" s="42"/>
      <c r="LEN67" s="42"/>
      <c r="LEO67" s="42"/>
      <c r="LEP67" s="42"/>
      <c r="LEQ67" s="42"/>
      <c r="LER67" s="42"/>
      <c r="LES67" s="42"/>
      <c r="LET67" s="42"/>
      <c r="LEU67" s="42"/>
      <c r="LEV67" s="42"/>
      <c r="LEW67" s="42"/>
      <c r="LEX67" s="42"/>
      <c r="LEY67" s="42"/>
      <c r="LEZ67" s="42"/>
      <c r="LFA67" s="42"/>
      <c r="LFB67" s="42"/>
      <c r="LFC67" s="42"/>
      <c r="LFD67" s="42"/>
      <c r="LFE67" s="42"/>
      <c r="LFF67" s="42"/>
      <c r="LFG67" s="42"/>
      <c r="LFH67" s="42"/>
      <c r="LFI67" s="42"/>
      <c r="LFJ67" s="42"/>
      <c r="LFK67" s="42"/>
      <c r="LFL67" s="42"/>
      <c r="LFM67" s="42"/>
      <c r="LFN67" s="42"/>
      <c r="LFO67" s="42"/>
      <c r="LFP67" s="42"/>
      <c r="LFQ67" s="42"/>
      <c r="LFR67" s="42"/>
      <c r="LFS67" s="42"/>
      <c r="LFT67" s="42"/>
      <c r="LFU67" s="42"/>
      <c r="LFV67" s="42"/>
      <c r="LFW67" s="42"/>
      <c r="LFX67" s="42"/>
      <c r="LFY67" s="42"/>
      <c r="LFZ67" s="42"/>
      <c r="LGA67" s="42"/>
      <c r="LGB67" s="42"/>
      <c r="LGC67" s="42"/>
      <c r="LGD67" s="42"/>
      <c r="LGE67" s="42"/>
      <c r="LGF67" s="42"/>
      <c r="LGG67" s="42"/>
      <c r="LGH67" s="42"/>
      <c r="LGI67" s="42"/>
      <c r="LGJ67" s="42"/>
      <c r="LGK67" s="42"/>
      <c r="LGL67" s="42"/>
      <c r="LGM67" s="42"/>
      <c r="LGN67" s="42"/>
      <c r="LGO67" s="42"/>
      <c r="LGP67" s="42"/>
      <c r="LGQ67" s="42"/>
      <c r="LGR67" s="42"/>
      <c r="LGS67" s="42"/>
      <c r="LGT67" s="42"/>
      <c r="LGU67" s="42"/>
      <c r="LGV67" s="42"/>
      <c r="LGW67" s="42"/>
      <c r="LGX67" s="42"/>
      <c r="LGY67" s="42"/>
      <c r="LGZ67" s="42"/>
      <c r="LHA67" s="42"/>
      <c r="LHB67" s="42"/>
      <c r="LHC67" s="42"/>
      <c r="LHD67" s="42"/>
      <c r="LHE67" s="42"/>
      <c r="LHF67" s="42"/>
      <c r="LHG67" s="42"/>
      <c r="LHH67" s="42"/>
      <c r="LHI67" s="42"/>
      <c r="LHJ67" s="42"/>
      <c r="LHK67" s="42"/>
      <c r="LHL67" s="42"/>
      <c r="LHM67" s="42"/>
      <c r="LHN67" s="42"/>
      <c r="LHO67" s="42"/>
      <c r="LHP67" s="42"/>
      <c r="LHQ67" s="42"/>
      <c r="LHR67" s="42"/>
      <c r="LHS67" s="42"/>
      <c r="LHT67" s="42"/>
      <c r="LHU67" s="42"/>
      <c r="LHV67" s="42"/>
      <c r="LHW67" s="42"/>
      <c r="LHX67" s="42"/>
      <c r="LHY67" s="42"/>
      <c r="LHZ67" s="42"/>
      <c r="LIA67" s="42"/>
      <c r="LIB67" s="42"/>
      <c r="LIC67" s="42"/>
      <c r="LID67" s="42"/>
      <c r="LIE67" s="42"/>
      <c r="LIF67" s="42"/>
      <c r="LIG67" s="42"/>
      <c r="LIH67" s="42"/>
      <c r="LII67" s="42"/>
      <c r="LIJ67" s="42"/>
      <c r="LIK67" s="42"/>
      <c r="LIL67" s="42"/>
      <c r="LIM67" s="42"/>
      <c r="LIN67" s="42"/>
      <c r="LIO67" s="42"/>
      <c r="LIP67" s="42"/>
      <c r="LIQ67" s="42"/>
      <c r="LIR67" s="42"/>
      <c r="LIS67" s="42"/>
      <c r="LIT67" s="42"/>
      <c r="LIU67" s="42"/>
      <c r="LIV67" s="42"/>
      <c r="LIW67" s="42"/>
      <c r="LIX67" s="42"/>
      <c r="LIY67" s="42"/>
      <c r="LIZ67" s="42"/>
      <c r="LJA67" s="42"/>
      <c r="LJB67" s="42"/>
      <c r="LJC67" s="42"/>
      <c r="LJD67" s="42"/>
      <c r="LJE67" s="42"/>
      <c r="LJF67" s="42"/>
      <c r="LJG67" s="42"/>
      <c r="LJH67" s="42"/>
      <c r="LJI67" s="42"/>
      <c r="LJJ67" s="42"/>
      <c r="LJK67" s="42"/>
      <c r="LJL67" s="42"/>
      <c r="LJM67" s="42"/>
      <c r="LJN67" s="42"/>
      <c r="LJO67" s="42"/>
      <c r="LJP67" s="42"/>
      <c r="LJQ67" s="42"/>
      <c r="LJR67" s="42"/>
      <c r="LJS67" s="42"/>
      <c r="LJT67" s="42"/>
      <c r="LJU67" s="42"/>
      <c r="LJV67" s="42"/>
      <c r="LJW67" s="42"/>
      <c r="LJX67" s="42"/>
      <c r="LJY67" s="42"/>
      <c r="LJZ67" s="42"/>
      <c r="LKA67" s="42"/>
      <c r="LKB67" s="42"/>
      <c r="LKC67" s="42"/>
      <c r="LKD67" s="42"/>
      <c r="LKE67" s="42"/>
      <c r="LKF67" s="42"/>
      <c r="LKG67" s="42"/>
      <c r="LKH67" s="42"/>
      <c r="LKI67" s="42"/>
      <c r="LKJ67" s="42"/>
      <c r="LKK67" s="42"/>
      <c r="LKL67" s="42"/>
      <c r="LKM67" s="42"/>
      <c r="LKN67" s="42"/>
      <c r="LKO67" s="42"/>
      <c r="LKP67" s="42"/>
      <c r="LKQ67" s="42"/>
      <c r="LKR67" s="42"/>
      <c r="LKS67" s="42"/>
      <c r="LKT67" s="42"/>
      <c r="LKU67" s="42"/>
      <c r="LKV67" s="42"/>
      <c r="LKW67" s="42"/>
      <c r="LKX67" s="42"/>
      <c r="LKY67" s="42"/>
      <c r="LKZ67" s="42"/>
      <c r="LLA67" s="42"/>
      <c r="LLB67" s="42"/>
      <c r="LLC67" s="42"/>
      <c r="LLD67" s="42"/>
      <c r="LLE67" s="42"/>
      <c r="LLF67" s="42"/>
      <c r="LLG67" s="42"/>
      <c r="LLH67" s="42"/>
      <c r="LLI67" s="42"/>
      <c r="LLJ67" s="42"/>
      <c r="LLK67" s="42"/>
      <c r="LLL67" s="42"/>
      <c r="LLM67" s="42"/>
      <c r="LLN67" s="42"/>
      <c r="LLO67" s="42"/>
      <c r="LLP67" s="42"/>
      <c r="LLQ67" s="42"/>
      <c r="LLR67" s="42"/>
      <c r="LLS67" s="42"/>
      <c r="LLT67" s="42"/>
      <c r="LLU67" s="42"/>
      <c r="LLV67" s="42"/>
      <c r="LLW67" s="42"/>
      <c r="LLX67" s="42"/>
      <c r="LLY67" s="42"/>
      <c r="LLZ67" s="42"/>
      <c r="LMA67" s="42"/>
      <c r="LMB67" s="42"/>
      <c r="LMC67" s="42"/>
      <c r="LMD67" s="42"/>
      <c r="LME67" s="42"/>
      <c r="LMF67" s="42"/>
      <c r="LMG67" s="42"/>
      <c r="LMH67" s="42"/>
      <c r="LMI67" s="42"/>
      <c r="LMJ67" s="42"/>
      <c r="LMK67" s="42"/>
      <c r="LML67" s="42"/>
      <c r="LMM67" s="42"/>
      <c r="LMN67" s="42"/>
      <c r="LMO67" s="42"/>
      <c r="LMP67" s="42"/>
      <c r="LMQ67" s="42"/>
      <c r="LMR67" s="42"/>
      <c r="LMS67" s="42"/>
      <c r="LMT67" s="42"/>
      <c r="LMU67" s="42"/>
      <c r="LMV67" s="42"/>
      <c r="LMW67" s="42"/>
      <c r="LMX67" s="42"/>
      <c r="LMY67" s="42"/>
      <c r="LMZ67" s="42"/>
      <c r="LNA67" s="42"/>
      <c r="LNB67" s="42"/>
      <c r="LNC67" s="42"/>
      <c r="LND67" s="42"/>
      <c r="LNE67" s="42"/>
      <c r="LNF67" s="42"/>
      <c r="LNG67" s="42"/>
      <c r="LNH67" s="42"/>
      <c r="LNI67" s="42"/>
      <c r="LNJ67" s="42"/>
      <c r="LNK67" s="42"/>
      <c r="LNL67" s="42"/>
      <c r="LNM67" s="42"/>
      <c r="LNN67" s="42"/>
      <c r="LNO67" s="42"/>
      <c r="LNP67" s="42"/>
      <c r="LNQ67" s="42"/>
      <c r="LNR67" s="42"/>
      <c r="LNS67" s="42"/>
      <c r="LNT67" s="42"/>
      <c r="LNU67" s="42"/>
      <c r="LNV67" s="42"/>
      <c r="LNW67" s="42"/>
      <c r="LNX67" s="42"/>
      <c r="LNY67" s="42"/>
      <c r="LNZ67" s="42"/>
      <c r="LOA67" s="42"/>
      <c r="LOB67" s="42"/>
      <c r="LOC67" s="42"/>
      <c r="LOD67" s="42"/>
      <c r="LOE67" s="42"/>
      <c r="LOF67" s="42"/>
      <c r="LOG67" s="42"/>
      <c r="LOH67" s="42"/>
      <c r="LOI67" s="42"/>
      <c r="LOJ67" s="42"/>
      <c r="LOK67" s="42"/>
      <c r="LOL67" s="42"/>
      <c r="LOM67" s="42"/>
      <c r="LON67" s="42"/>
      <c r="LOO67" s="42"/>
      <c r="LOP67" s="42"/>
      <c r="LOQ67" s="42"/>
      <c r="LOR67" s="42"/>
      <c r="LOS67" s="42"/>
      <c r="LOT67" s="42"/>
      <c r="LOU67" s="42"/>
      <c r="LOV67" s="42"/>
      <c r="LOW67" s="42"/>
      <c r="LOX67" s="42"/>
      <c r="LOY67" s="42"/>
      <c r="LOZ67" s="42"/>
      <c r="LPA67" s="42"/>
      <c r="LPB67" s="42"/>
      <c r="LPC67" s="42"/>
      <c r="LPD67" s="42"/>
      <c r="LPE67" s="42"/>
      <c r="LPF67" s="42"/>
      <c r="LPG67" s="42"/>
      <c r="LPH67" s="42"/>
      <c r="LPI67" s="42"/>
      <c r="LPJ67" s="42"/>
      <c r="LPK67" s="42"/>
      <c r="LPL67" s="42"/>
      <c r="LPM67" s="42"/>
      <c r="LPN67" s="42"/>
      <c r="LPO67" s="42"/>
      <c r="LPP67" s="42"/>
      <c r="LPQ67" s="42"/>
      <c r="LPR67" s="42"/>
      <c r="LPS67" s="42"/>
      <c r="LPT67" s="42"/>
      <c r="LPU67" s="42"/>
      <c r="LPV67" s="42"/>
      <c r="LPW67" s="42"/>
      <c r="LPX67" s="42"/>
      <c r="LPY67" s="42"/>
      <c r="LPZ67" s="42"/>
      <c r="LQA67" s="42"/>
      <c r="LQB67" s="42"/>
      <c r="LQC67" s="42"/>
      <c r="LQD67" s="42"/>
      <c r="LQE67" s="42"/>
      <c r="LQF67" s="42"/>
      <c r="LQG67" s="42"/>
      <c r="LQH67" s="42"/>
      <c r="LQI67" s="42"/>
      <c r="LQJ67" s="42"/>
      <c r="LQK67" s="42"/>
      <c r="LQL67" s="42"/>
      <c r="LQM67" s="42"/>
      <c r="LQN67" s="42"/>
      <c r="LQO67" s="42"/>
      <c r="LQP67" s="42"/>
      <c r="LQQ67" s="42"/>
      <c r="LQR67" s="42"/>
      <c r="LQS67" s="42"/>
      <c r="LQT67" s="42"/>
      <c r="LQU67" s="42"/>
      <c r="LQV67" s="42"/>
      <c r="LQW67" s="42"/>
      <c r="LQX67" s="42"/>
      <c r="LQY67" s="42"/>
      <c r="LQZ67" s="42"/>
      <c r="LRA67" s="42"/>
      <c r="LRB67" s="42"/>
      <c r="LRC67" s="42"/>
      <c r="LRD67" s="42"/>
      <c r="LRE67" s="42"/>
      <c r="LRF67" s="42"/>
      <c r="LRG67" s="42"/>
      <c r="LRH67" s="42"/>
      <c r="LRI67" s="42"/>
      <c r="LRJ67" s="42"/>
      <c r="LRK67" s="42"/>
      <c r="LRL67" s="42"/>
      <c r="LRM67" s="42"/>
      <c r="LRN67" s="42"/>
      <c r="LRO67" s="42"/>
      <c r="LRP67" s="42"/>
      <c r="LRQ67" s="42"/>
      <c r="LRR67" s="42"/>
      <c r="LRS67" s="42"/>
      <c r="LRT67" s="42"/>
      <c r="LRU67" s="42"/>
      <c r="LRV67" s="42"/>
      <c r="LRW67" s="42"/>
      <c r="LRX67" s="42"/>
      <c r="LRY67" s="42"/>
      <c r="LRZ67" s="42"/>
      <c r="LSA67" s="42"/>
      <c r="LSB67" s="42"/>
      <c r="LSC67" s="42"/>
      <c r="LSD67" s="42"/>
      <c r="LSE67" s="42"/>
      <c r="LSF67" s="42"/>
      <c r="LSG67" s="42"/>
      <c r="LSH67" s="42"/>
      <c r="LSI67" s="42"/>
      <c r="LSJ67" s="42"/>
      <c r="LSK67" s="42"/>
      <c r="LSL67" s="42"/>
      <c r="LSM67" s="42"/>
      <c r="LSN67" s="42"/>
      <c r="LSO67" s="42"/>
      <c r="LSP67" s="42"/>
      <c r="LSQ67" s="42"/>
      <c r="LSR67" s="42"/>
      <c r="LSS67" s="42"/>
      <c r="LST67" s="42"/>
      <c r="LSU67" s="42"/>
      <c r="LSV67" s="42"/>
      <c r="LSW67" s="42"/>
      <c r="LSX67" s="42"/>
      <c r="LSY67" s="42"/>
      <c r="LSZ67" s="42"/>
      <c r="LTA67" s="42"/>
      <c r="LTB67" s="42"/>
      <c r="LTC67" s="42"/>
      <c r="LTD67" s="42"/>
      <c r="LTE67" s="42"/>
      <c r="LTF67" s="42"/>
      <c r="LTG67" s="42"/>
      <c r="LTH67" s="42"/>
      <c r="LTI67" s="42"/>
      <c r="LTJ67" s="42"/>
      <c r="LTK67" s="42"/>
      <c r="LTL67" s="42"/>
      <c r="LTM67" s="42"/>
      <c r="LTN67" s="42"/>
      <c r="LTO67" s="42"/>
      <c r="LTP67" s="42"/>
      <c r="LTQ67" s="42"/>
      <c r="LTR67" s="42"/>
      <c r="LTS67" s="42"/>
      <c r="LTT67" s="42"/>
      <c r="LTU67" s="42"/>
      <c r="LTV67" s="42"/>
      <c r="LTW67" s="42"/>
      <c r="LTX67" s="42"/>
      <c r="LTY67" s="42"/>
      <c r="LTZ67" s="42"/>
      <c r="LUA67" s="42"/>
      <c r="LUB67" s="42"/>
      <c r="LUC67" s="42"/>
      <c r="LUD67" s="42"/>
      <c r="LUE67" s="42"/>
      <c r="LUF67" s="42"/>
      <c r="LUG67" s="42"/>
      <c r="LUH67" s="42"/>
      <c r="LUI67" s="42"/>
      <c r="LUJ67" s="42"/>
      <c r="LUK67" s="42"/>
      <c r="LUL67" s="42"/>
      <c r="LUM67" s="42"/>
      <c r="LUN67" s="42"/>
      <c r="LUO67" s="42"/>
      <c r="LUP67" s="42"/>
      <c r="LUQ67" s="42"/>
      <c r="LUR67" s="42"/>
      <c r="LUS67" s="42"/>
      <c r="LUT67" s="42"/>
      <c r="LUU67" s="42"/>
      <c r="LUV67" s="42"/>
      <c r="LUW67" s="42"/>
      <c r="LUX67" s="42"/>
      <c r="LUY67" s="42"/>
      <c r="LUZ67" s="42"/>
      <c r="LVA67" s="42"/>
      <c r="LVB67" s="42"/>
      <c r="LVC67" s="42"/>
      <c r="LVD67" s="42"/>
      <c r="LVE67" s="42"/>
      <c r="LVF67" s="42"/>
      <c r="LVG67" s="42"/>
      <c r="LVH67" s="42"/>
      <c r="LVI67" s="42"/>
      <c r="LVJ67" s="42"/>
      <c r="LVK67" s="42"/>
      <c r="LVL67" s="42"/>
      <c r="LVM67" s="42"/>
      <c r="LVN67" s="42"/>
      <c r="LVO67" s="42"/>
      <c r="LVP67" s="42"/>
      <c r="LVQ67" s="42"/>
      <c r="LVR67" s="42"/>
      <c r="LVS67" s="42"/>
      <c r="LVT67" s="42"/>
      <c r="LVU67" s="42"/>
      <c r="LVV67" s="42"/>
      <c r="LVW67" s="42"/>
      <c r="LVX67" s="42"/>
      <c r="LVY67" s="42"/>
      <c r="LVZ67" s="42"/>
      <c r="LWA67" s="42"/>
      <c r="LWB67" s="42"/>
      <c r="LWC67" s="42"/>
      <c r="LWD67" s="42"/>
      <c r="LWE67" s="42"/>
      <c r="LWF67" s="42"/>
      <c r="LWG67" s="42"/>
      <c r="LWH67" s="42"/>
      <c r="LWI67" s="42"/>
      <c r="LWJ67" s="42"/>
      <c r="LWK67" s="42"/>
      <c r="LWL67" s="42"/>
      <c r="LWM67" s="42"/>
      <c r="LWN67" s="42"/>
      <c r="LWO67" s="42"/>
      <c r="LWP67" s="42"/>
      <c r="LWQ67" s="42"/>
      <c r="LWR67" s="42"/>
      <c r="LWS67" s="42"/>
      <c r="LWT67" s="42"/>
      <c r="LWU67" s="42"/>
      <c r="LWV67" s="42"/>
      <c r="LWW67" s="42"/>
      <c r="LWX67" s="42"/>
      <c r="LWY67" s="42"/>
      <c r="LWZ67" s="42"/>
      <c r="LXA67" s="42"/>
      <c r="LXB67" s="42"/>
      <c r="LXC67" s="42"/>
      <c r="LXD67" s="42"/>
      <c r="LXE67" s="42"/>
      <c r="LXF67" s="42"/>
      <c r="LXG67" s="42"/>
      <c r="LXH67" s="42"/>
      <c r="LXI67" s="42"/>
      <c r="LXJ67" s="42"/>
      <c r="LXK67" s="42"/>
      <c r="LXL67" s="42"/>
      <c r="LXM67" s="42"/>
      <c r="LXN67" s="42"/>
      <c r="LXO67" s="42"/>
      <c r="LXP67" s="42"/>
      <c r="LXQ67" s="42"/>
      <c r="LXR67" s="42"/>
      <c r="LXS67" s="42"/>
      <c r="LXT67" s="42"/>
      <c r="LXU67" s="42"/>
      <c r="LXV67" s="42"/>
      <c r="LXW67" s="42"/>
      <c r="LXX67" s="42"/>
      <c r="LXY67" s="42"/>
      <c r="LXZ67" s="42"/>
      <c r="LYA67" s="42"/>
      <c r="LYB67" s="42"/>
      <c r="LYC67" s="42"/>
      <c r="LYD67" s="42"/>
      <c r="LYE67" s="42"/>
      <c r="LYF67" s="42"/>
      <c r="LYG67" s="42"/>
      <c r="LYH67" s="42"/>
      <c r="LYI67" s="42"/>
      <c r="LYJ67" s="42"/>
      <c r="LYK67" s="42"/>
      <c r="LYL67" s="42"/>
      <c r="LYM67" s="42"/>
      <c r="LYN67" s="42"/>
      <c r="LYO67" s="42"/>
      <c r="LYP67" s="42"/>
      <c r="LYQ67" s="42"/>
      <c r="LYR67" s="42"/>
      <c r="LYS67" s="42"/>
      <c r="LYT67" s="42"/>
      <c r="LYU67" s="42"/>
      <c r="LYV67" s="42"/>
      <c r="LYW67" s="42"/>
      <c r="LYX67" s="42"/>
      <c r="LYY67" s="42"/>
      <c r="LYZ67" s="42"/>
      <c r="LZA67" s="42"/>
      <c r="LZB67" s="42"/>
      <c r="LZC67" s="42"/>
      <c r="LZD67" s="42"/>
      <c r="LZE67" s="42"/>
      <c r="LZF67" s="42"/>
      <c r="LZG67" s="42"/>
      <c r="LZH67" s="42"/>
      <c r="LZI67" s="42"/>
      <c r="LZJ67" s="42"/>
      <c r="LZK67" s="42"/>
      <c r="LZL67" s="42"/>
      <c r="LZM67" s="42"/>
      <c r="LZN67" s="42"/>
      <c r="LZO67" s="42"/>
      <c r="LZP67" s="42"/>
      <c r="LZQ67" s="42"/>
      <c r="LZR67" s="42"/>
      <c r="LZS67" s="42"/>
      <c r="LZT67" s="42"/>
      <c r="LZU67" s="42"/>
      <c r="LZV67" s="42"/>
      <c r="LZW67" s="42"/>
      <c r="LZX67" s="42"/>
      <c r="LZY67" s="42"/>
      <c r="LZZ67" s="42"/>
      <c r="MAA67" s="42"/>
      <c r="MAB67" s="42"/>
      <c r="MAC67" s="42"/>
      <c r="MAD67" s="42"/>
      <c r="MAE67" s="42"/>
      <c r="MAF67" s="42"/>
      <c r="MAG67" s="42"/>
      <c r="MAH67" s="42"/>
      <c r="MAI67" s="42"/>
      <c r="MAJ67" s="42"/>
      <c r="MAK67" s="42"/>
      <c r="MAL67" s="42"/>
      <c r="MAM67" s="42"/>
      <c r="MAN67" s="42"/>
      <c r="MAO67" s="42"/>
      <c r="MAP67" s="42"/>
      <c r="MAQ67" s="42"/>
      <c r="MAR67" s="42"/>
      <c r="MAS67" s="42"/>
      <c r="MAT67" s="42"/>
      <c r="MAU67" s="42"/>
      <c r="MAV67" s="42"/>
      <c r="MAW67" s="42"/>
      <c r="MAX67" s="42"/>
      <c r="MAY67" s="42"/>
      <c r="MAZ67" s="42"/>
      <c r="MBA67" s="42"/>
      <c r="MBB67" s="42"/>
      <c r="MBC67" s="42"/>
      <c r="MBD67" s="42"/>
      <c r="MBE67" s="42"/>
      <c r="MBF67" s="42"/>
      <c r="MBG67" s="42"/>
      <c r="MBH67" s="42"/>
      <c r="MBI67" s="42"/>
      <c r="MBJ67" s="42"/>
      <c r="MBK67" s="42"/>
      <c r="MBL67" s="42"/>
      <c r="MBM67" s="42"/>
      <c r="MBN67" s="42"/>
      <c r="MBO67" s="42"/>
      <c r="MBP67" s="42"/>
      <c r="MBQ67" s="42"/>
      <c r="MBR67" s="42"/>
      <c r="MBS67" s="42"/>
      <c r="MBT67" s="42"/>
      <c r="MBU67" s="42"/>
      <c r="MBV67" s="42"/>
      <c r="MBW67" s="42"/>
      <c r="MBX67" s="42"/>
      <c r="MBY67" s="42"/>
      <c r="MBZ67" s="42"/>
      <c r="MCA67" s="42"/>
      <c r="MCB67" s="42"/>
      <c r="MCC67" s="42"/>
      <c r="MCD67" s="42"/>
      <c r="MCE67" s="42"/>
      <c r="MCF67" s="42"/>
      <c r="MCG67" s="42"/>
      <c r="MCH67" s="42"/>
      <c r="MCI67" s="42"/>
      <c r="MCJ67" s="42"/>
      <c r="MCK67" s="42"/>
      <c r="MCL67" s="42"/>
      <c r="MCM67" s="42"/>
      <c r="MCN67" s="42"/>
      <c r="MCO67" s="42"/>
      <c r="MCP67" s="42"/>
      <c r="MCQ67" s="42"/>
      <c r="MCR67" s="42"/>
      <c r="MCS67" s="42"/>
      <c r="MCT67" s="42"/>
      <c r="MCU67" s="42"/>
      <c r="MCV67" s="42"/>
      <c r="MCW67" s="42"/>
      <c r="MCX67" s="42"/>
      <c r="MCY67" s="42"/>
      <c r="MCZ67" s="42"/>
      <c r="MDA67" s="42"/>
      <c r="MDB67" s="42"/>
      <c r="MDC67" s="42"/>
      <c r="MDD67" s="42"/>
      <c r="MDE67" s="42"/>
      <c r="MDF67" s="42"/>
      <c r="MDG67" s="42"/>
      <c r="MDH67" s="42"/>
      <c r="MDI67" s="42"/>
      <c r="MDJ67" s="42"/>
      <c r="MDK67" s="42"/>
      <c r="MDL67" s="42"/>
      <c r="MDM67" s="42"/>
      <c r="MDN67" s="42"/>
      <c r="MDO67" s="42"/>
      <c r="MDP67" s="42"/>
      <c r="MDQ67" s="42"/>
      <c r="MDR67" s="42"/>
      <c r="MDS67" s="42"/>
      <c r="MDT67" s="42"/>
      <c r="MDU67" s="42"/>
      <c r="MDV67" s="42"/>
      <c r="MDW67" s="42"/>
      <c r="MDX67" s="42"/>
      <c r="MDY67" s="42"/>
      <c r="MDZ67" s="42"/>
      <c r="MEA67" s="42"/>
      <c r="MEB67" s="42"/>
      <c r="MEC67" s="42"/>
      <c r="MED67" s="42"/>
      <c r="MEE67" s="42"/>
      <c r="MEF67" s="42"/>
      <c r="MEG67" s="42"/>
      <c r="MEH67" s="42"/>
      <c r="MEI67" s="42"/>
      <c r="MEJ67" s="42"/>
      <c r="MEK67" s="42"/>
      <c r="MEL67" s="42"/>
      <c r="MEM67" s="42"/>
      <c r="MEN67" s="42"/>
      <c r="MEO67" s="42"/>
      <c r="MEP67" s="42"/>
      <c r="MEQ67" s="42"/>
      <c r="MER67" s="42"/>
      <c r="MES67" s="42"/>
      <c r="MET67" s="42"/>
      <c r="MEU67" s="42"/>
      <c r="MEV67" s="42"/>
      <c r="MEW67" s="42"/>
      <c r="MEX67" s="42"/>
      <c r="MEY67" s="42"/>
      <c r="MEZ67" s="42"/>
      <c r="MFA67" s="42"/>
      <c r="MFB67" s="42"/>
      <c r="MFC67" s="42"/>
      <c r="MFD67" s="42"/>
      <c r="MFE67" s="42"/>
      <c r="MFF67" s="42"/>
      <c r="MFG67" s="42"/>
      <c r="MFH67" s="42"/>
      <c r="MFI67" s="42"/>
      <c r="MFJ67" s="42"/>
      <c r="MFK67" s="42"/>
      <c r="MFL67" s="42"/>
      <c r="MFM67" s="42"/>
      <c r="MFN67" s="42"/>
      <c r="MFO67" s="42"/>
      <c r="MFP67" s="42"/>
      <c r="MFQ67" s="42"/>
      <c r="MFR67" s="42"/>
      <c r="MFS67" s="42"/>
      <c r="MFT67" s="42"/>
      <c r="MFU67" s="42"/>
      <c r="MFV67" s="42"/>
      <c r="MFW67" s="42"/>
      <c r="MFX67" s="42"/>
      <c r="MFY67" s="42"/>
      <c r="MFZ67" s="42"/>
      <c r="MGA67" s="42"/>
      <c r="MGB67" s="42"/>
      <c r="MGC67" s="42"/>
      <c r="MGD67" s="42"/>
      <c r="MGE67" s="42"/>
      <c r="MGF67" s="42"/>
      <c r="MGG67" s="42"/>
      <c r="MGH67" s="42"/>
      <c r="MGI67" s="42"/>
      <c r="MGJ67" s="42"/>
      <c r="MGK67" s="42"/>
      <c r="MGL67" s="42"/>
      <c r="MGM67" s="42"/>
      <c r="MGN67" s="42"/>
      <c r="MGO67" s="42"/>
      <c r="MGP67" s="42"/>
      <c r="MGQ67" s="42"/>
      <c r="MGR67" s="42"/>
      <c r="MGS67" s="42"/>
      <c r="MGT67" s="42"/>
      <c r="MGU67" s="42"/>
      <c r="MGV67" s="42"/>
      <c r="MGW67" s="42"/>
      <c r="MGX67" s="42"/>
      <c r="MGY67" s="42"/>
      <c r="MGZ67" s="42"/>
      <c r="MHA67" s="42"/>
      <c r="MHB67" s="42"/>
      <c r="MHC67" s="42"/>
      <c r="MHD67" s="42"/>
      <c r="MHE67" s="42"/>
      <c r="MHF67" s="42"/>
      <c r="MHG67" s="42"/>
      <c r="MHH67" s="42"/>
      <c r="MHI67" s="42"/>
      <c r="MHJ67" s="42"/>
      <c r="MHK67" s="42"/>
      <c r="MHL67" s="42"/>
      <c r="MHM67" s="42"/>
      <c r="MHN67" s="42"/>
      <c r="MHO67" s="42"/>
      <c r="MHP67" s="42"/>
      <c r="MHQ67" s="42"/>
      <c r="MHR67" s="42"/>
      <c r="MHS67" s="42"/>
      <c r="MHT67" s="42"/>
      <c r="MHU67" s="42"/>
      <c r="MHV67" s="42"/>
      <c r="MHW67" s="42"/>
      <c r="MHX67" s="42"/>
      <c r="MHY67" s="42"/>
      <c r="MHZ67" s="42"/>
      <c r="MIA67" s="42"/>
      <c r="MIB67" s="42"/>
      <c r="MIC67" s="42"/>
      <c r="MID67" s="42"/>
      <c r="MIE67" s="42"/>
      <c r="MIF67" s="42"/>
      <c r="MIG67" s="42"/>
      <c r="MIH67" s="42"/>
      <c r="MII67" s="42"/>
      <c r="MIJ67" s="42"/>
      <c r="MIK67" s="42"/>
      <c r="MIL67" s="42"/>
      <c r="MIM67" s="42"/>
      <c r="MIN67" s="42"/>
      <c r="MIO67" s="42"/>
      <c r="MIP67" s="42"/>
      <c r="MIQ67" s="42"/>
      <c r="MIR67" s="42"/>
      <c r="MIS67" s="42"/>
      <c r="MIT67" s="42"/>
      <c r="MIU67" s="42"/>
      <c r="MIV67" s="42"/>
      <c r="MIW67" s="42"/>
      <c r="MIX67" s="42"/>
      <c r="MIY67" s="42"/>
      <c r="MIZ67" s="42"/>
      <c r="MJA67" s="42"/>
      <c r="MJB67" s="42"/>
      <c r="MJC67" s="42"/>
      <c r="MJD67" s="42"/>
      <c r="MJE67" s="42"/>
      <c r="MJF67" s="42"/>
      <c r="MJG67" s="42"/>
      <c r="MJH67" s="42"/>
      <c r="MJI67" s="42"/>
      <c r="MJJ67" s="42"/>
      <c r="MJK67" s="42"/>
      <c r="MJL67" s="42"/>
      <c r="MJM67" s="42"/>
      <c r="MJN67" s="42"/>
      <c r="MJO67" s="42"/>
      <c r="MJP67" s="42"/>
      <c r="MJQ67" s="42"/>
      <c r="MJR67" s="42"/>
      <c r="MJS67" s="42"/>
      <c r="MJT67" s="42"/>
      <c r="MJU67" s="42"/>
      <c r="MJV67" s="42"/>
      <c r="MJW67" s="42"/>
      <c r="MJX67" s="42"/>
      <c r="MJY67" s="42"/>
      <c r="MJZ67" s="42"/>
      <c r="MKA67" s="42"/>
      <c r="MKB67" s="42"/>
      <c r="MKC67" s="42"/>
      <c r="MKD67" s="42"/>
      <c r="MKE67" s="42"/>
      <c r="MKF67" s="42"/>
      <c r="MKG67" s="42"/>
      <c r="MKH67" s="42"/>
      <c r="MKI67" s="42"/>
      <c r="MKJ67" s="42"/>
      <c r="MKK67" s="42"/>
      <c r="MKL67" s="42"/>
      <c r="MKM67" s="42"/>
      <c r="MKN67" s="42"/>
      <c r="MKO67" s="42"/>
      <c r="MKP67" s="42"/>
      <c r="MKQ67" s="42"/>
      <c r="MKR67" s="42"/>
      <c r="MKS67" s="42"/>
      <c r="MKT67" s="42"/>
      <c r="MKU67" s="42"/>
      <c r="MKV67" s="42"/>
      <c r="MKW67" s="42"/>
      <c r="MKX67" s="42"/>
      <c r="MKY67" s="42"/>
      <c r="MKZ67" s="42"/>
      <c r="MLA67" s="42"/>
      <c r="MLB67" s="42"/>
      <c r="MLC67" s="42"/>
      <c r="MLD67" s="42"/>
      <c r="MLE67" s="42"/>
      <c r="MLF67" s="42"/>
      <c r="MLG67" s="42"/>
      <c r="MLH67" s="42"/>
      <c r="MLI67" s="42"/>
      <c r="MLJ67" s="42"/>
      <c r="MLK67" s="42"/>
      <c r="MLL67" s="42"/>
      <c r="MLM67" s="42"/>
      <c r="MLN67" s="42"/>
      <c r="MLO67" s="42"/>
      <c r="MLP67" s="42"/>
      <c r="MLQ67" s="42"/>
      <c r="MLR67" s="42"/>
      <c r="MLS67" s="42"/>
      <c r="MLT67" s="42"/>
      <c r="MLU67" s="42"/>
      <c r="MLV67" s="42"/>
      <c r="MLW67" s="42"/>
      <c r="MLX67" s="42"/>
      <c r="MLY67" s="42"/>
      <c r="MLZ67" s="42"/>
      <c r="MMA67" s="42"/>
      <c r="MMB67" s="42"/>
      <c r="MMC67" s="42"/>
      <c r="MMD67" s="42"/>
      <c r="MME67" s="42"/>
      <c r="MMF67" s="42"/>
      <c r="MMG67" s="42"/>
      <c r="MMH67" s="42"/>
      <c r="MMI67" s="42"/>
      <c r="MMJ67" s="42"/>
      <c r="MMK67" s="42"/>
      <c r="MML67" s="42"/>
      <c r="MMM67" s="42"/>
      <c r="MMN67" s="42"/>
      <c r="MMO67" s="42"/>
      <c r="MMP67" s="42"/>
      <c r="MMQ67" s="42"/>
      <c r="MMR67" s="42"/>
      <c r="MMS67" s="42"/>
      <c r="MMT67" s="42"/>
      <c r="MMU67" s="42"/>
      <c r="MMV67" s="42"/>
      <c r="MMW67" s="42"/>
      <c r="MMX67" s="42"/>
      <c r="MMY67" s="42"/>
      <c r="MMZ67" s="42"/>
      <c r="MNA67" s="42"/>
      <c r="MNB67" s="42"/>
      <c r="MNC67" s="42"/>
      <c r="MND67" s="42"/>
      <c r="MNE67" s="42"/>
      <c r="MNF67" s="42"/>
      <c r="MNG67" s="42"/>
      <c r="MNH67" s="42"/>
      <c r="MNI67" s="42"/>
      <c r="MNJ67" s="42"/>
      <c r="MNK67" s="42"/>
      <c r="MNL67" s="42"/>
      <c r="MNM67" s="42"/>
      <c r="MNN67" s="42"/>
      <c r="MNO67" s="42"/>
      <c r="MNP67" s="42"/>
      <c r="MNQ67" s="42"/>
      <c r="MNR67" s="42"/>
      <c r="MNS67" s="42"/>
      <c r="MNT67" s="42"/>
      <c r="MNU67" s="42"/>
      <c r="MNV67" s="42"/>
      <c r="MNW67" s="42"/>
      <c r="MNX67" s="42"/>
      <c r="MNY67" s="42"/>
      <c r="MNZ67" s="42"/>
      <c r="MOA67" s="42"/>
      <c r="MOB67" s="42"/>
      <c r="MOC67" s="42"/>
      <c r="MOD67" s="42"/>
      <c r="MOE67" s="42"/>
      <c r="MOF67" s="42"/>
      <c r="MOG67" s="42"/>
      <c r="MOH67" s="42"/>
      <c r="MOI67" s="42"/>
      <c r="MOJ67" s="42"/>
      <c r="MOK67" s="42"/>
      <c r="MOL67" s="42"/>
      <c r="MOM67" s="42"/>
      <c r="MON67" s="42"/>
      <c r="MOO67" s="42"/>
      <c r="MOP67" s="42"/>
      <c r="MOQ67" s="42"/>
      <c r="MOR67" s="42"/>
      <c r="MOS67" s="42"/>
      <c r="MOT67" s="42"/>
      <c r="MOU67" s="42"/>
      <c r="MOV67" s="42"/>
      <c r="MOW67" s="42"/>
      <c r="MOX67" s="42"/>
      <c r="MOY67" s="42"/>
      <c r="MOZ67" s="42"/>
      <c r="MPA67" s="42"/>
      <c r="MPB67" s="42"/>
      <c r="MPC67" s="42"/>
      <c r="MPD67" s="42"/>
      <c r="MPE67" s="42"/>
      <c r="MPF67" s="42"/>
      <c r="MPG67" s="42"/>
      <c r="MPH67" s="42"/>
      <c r="MPI67" s="42"/>
      <c r="MPJ67" s="42"/>
      <c r="MPK67" s="42"/>
      <c r="MPL67" s="42"/>
      <c r="MPM67" s="42"/>
      <c r="MPN67" s="42"/>
      <c r="MPO67" s="42"/>
      <c r="MPP67" s="42"/>
      <c r="MPQ67" s="42"/>
      <c r="MPR67" s="42"/>
      <c r="MPS67" s="42"/>
      <c r="MPT67" s="42"/>
      <c r="MPU67" s="42"/>
      <c r="MPV67" s="42"/>
      <c r="MPW67" s="42"/>
      <c r="MPX67" s="42"/>
      <c r="MPY67" s="42"/>
      <c r="MPZ67" s="42"/>
      <c r="MQA67" s="42"/>
      <c r="MQB67" s="42"/>
      <c r="MQC67" s="42"/>
      <c r="MQD67" s="42"/>
      <c r="MQE67" s="42"/>
      <c r="MQF67" s="42"/>
      <c r="MQG67" s="42"/>
      <c r="MQH67" s="42"/>
      <c r="MQI67" s="42"/>
      <c r="MQJ67" s="42"/>
      <c r="MQK67" s="42"/>
      <c r="MQL67" s="42"/>
      <c r="MQM67" s="42"/>
      <c r="MQN67" s="42"/>
      <c r="MQO67" s="42"/>
      <c r="MQP67" s="42"/>
      <c r="MQQ67" s="42"/>
      <c r="MQR67" s="42"/>
      <c r="MQS67" s="42"/>
      <c r="MQT67" s="42"/>
      <c r="MQU67" s="42"/>
      <c r="MQV67" s="42"/>
      <c r="MQW67" s="42"/>
      <c r="MQX67" s="42"/>
      <c r="MQY67" s="42"/>
      <c r="MQZ67" s="42"/>
      <c r="MRA67" s="42"/>
      <c r="MRB67" s="42"/>
      <c r="MRC67" s="42"/>
      <c r="MRD67" s="42"/>
      <c r="MRE67" s="42"/>
      <c r="MRF67" s="42"/>
      <c r="MRG67" s="42"/>
      <c r="MRH67" s="42"/>
      <c r="MRI67" s="42"/>
      <c r="MRJ67" s="42"/>
      <c r="MRK67" s="42"/>
      <c r="MRL67" s="42"/>
      <c r="MRM67" s="42"/>
      <c r="MRN67" s="42"/>
      <c r="MRO67" s="42"/>
      <c r="MRP67" s="42"/>
      <c r="MRQ67" s="42"/>
      <c r="MRR67" s="42"/>
      <c r="MRS67" s="42"/>
      <c r="MRT67" s="42"/>
      <c r="MRU67" s="42"/>
      <c r="MRV67" s="42"/>
      <c r="MRW67" s="42"/>
      <c r="MRX67" s="42"/>
      <c r="MRY67" s="42"/>
      <c r="MRZ67" s="42"/>
      <c r="MSA67" s="42"/>
      <c r="MSB67" s="42"/>
      <c r="MSC67" s="42"/>
      <c r="MSD67" s="42"/>
      <c r="MSE67" s="42"/>
      <c r="MSF67" s="42"/>
      <c r="MSG67" s="42"/>
      <c r="MSH67" s="42"/>
      <c r="MSI67" s="42"/>
      <c r="MSJ67" s="42"/>
      <c r="MSK67" s="42"/>
      <c r="MSL67" s="42"/>
      <c r="MSM67" s="42"/>
      <c r="MSN67" s="42"/>
      <c r="MSO67" s="42"/>
      <c r="MSP67" s="42"/>
      <c r="MSQ67" s="42"/>
      <c r="MSR67" s="42"/>
      <c r="MSS67" s="42"/>
      <c r="MST67" s="42"/>
      <c r="MSU67" s="42"/>
      <c r="MSV67" s="42"/>
      <c r="MSW67" s="42"/>
      <c r="MSX67" s="42"/>
      <c r="MSY67" s="42"/>
      <c r="MSZ67" s="42"/>
      <c r="MTA67" s="42"/>
      <c r="MTB67" s="42"/>
      <c r="MTC67" s="42"/>
      <c r="MTD67" s="42"/>
      <c r="MTE67" s="42"/>
      <c r="MTF67" s="42"/>
      <c r="MTG67" s="42"/>
      <c r="MTH67" s="42"/>
      <c r="MTI67" s="42"/>
      <c r="MTJ67" s="42"/>
      <c r="MTK67" s="42"/>
      <c r="MTL67" s="42"/>
      <c r="MTM67" s="42"/>
      <c r="MTN67" s="42"/>
      <c r="MTO67" s="42"/>
      <c r="MTP67" s="42"/>
      <c r="MTQ67" s="42"/>
      <c r="MTR67" s="42"/>
      <c r="MTS67" s="42"/>
      <c r="MTT67" s="42"/>
      <c r="MTU67" s="42"/>
      <c r="MTV67" s="42"/>
      <c r="MTW67" s="42"/>
      <c r="MTX67" s="42"/>
      <c r="MTY67" s="42"/>
      <c r="MTZ67" s="42"/>
      <c r="MUA67" s="42"/>
      <c r="MUB67" s="42"/>
      <c r="MUC67" s="42"/>
      <c r="MUD67" s="42"/>
      <c r="MUE67" s="42"/>
      <c r="MUF67" s="42"/>
      <c r="MUG67" s="42"/>
      <c r="MUH67" s="42"/>
      <c r="MUI67" s="42"/>
      <c r="MUJ67" s="42"/>
      <c r="MUK67" s="42"/>
      <c r="MUL67" s="42"/>
      <c r="MUM67" s="42"/>
      <c r="MUN67" s="42"/>
      <c r="MUO67" s="42"/>
      <c r="MUP67" s="42"/>
      <c r="MUQ67" s="42"/>
      <c r="MUR67" s="42"/>
      <c r="MUS67" s="42"/>
      <c r="MUT67" s="42"/>
      <c r="MUU67" s="42"/>
      <c r="MUV67" s="42"/>
      <c r="MUW67" s="42"/>
      <c r="MUX67" s="42"/>
      <c r="MUY67" s="42"/>
      <c r="MUZ67" s="42"/>
      <c r="MVA67" s="42"/>
      <c r="MVB67" s="42"/>
      <c r="MVC67" s="42"/>
      <c r="MVD67" s="42"/>
      <c r="MVE67" s="42"/>
      <c r="MVF67" s="42"/>
      <c r="MVG67" s="42"/>
      <c r="MVH67" s="42"/>
      <c r="MVI67" s="42"/>
      <c r="MVJ67" s="42"/>
      <c r="MVK67" s="42"/>
      <c r="MVL67" s="42"/>
      <c r="MVM67" s="42"/>
      <c r="MVN67" s="42"/>
      <c r="MVO67" s="42"/>
      <c r="MVP67" s="42"/>
      <c r="MVQ67" s="42"/>
      <c r="MVR67" s="42"/>
      <c r="MVS67" s="42"/>
      <c r="MVT67" s="42"/>
      <c r="MVU67" s="42"/>
      <c r="MVV67" s="42"/>
      <c r="MVW67" s="42"/>
      <c r="MVX67" s="42"/>
      <c r="MVY67" s="42"/>
      <c r="MVZ67" s="42"/>
      <c r="MWA67" s="42"/>
      <c r="MWB67" s="42"/>
      <c r="MWC67" s="42"/>
      <c r="MWD67" s="42"/>
      <c r="MWE67" s="42"/>
      <c r="MWF67" s="42"/>
      <c r="MWG67" s="42"/>
      <c r="MWH67" s="42"/>
      <c r="MWI67" s="42"/>
      <c r="MWJ67" s="42"/>
      <c r="MWK67" s="42"/>
      <c r="MWL67" s="42"/>
      <c r="MWM67" s="42"/>
      <c r="MWN67" s="42"/>
      <c r="MWO67" s="42"/>
      <c r="MWP67" s="42"/>
      <c r="MWQ67" s="42"/>
      <c r="MWR67" s="42"/>
      <c r="MWS67" s="42"/>
      <c r="MWT67" s="42"/>
      <c r="MWU67" s="42"/>
      <c r="MWV67" s="42"/>
      <c r="MWW67" s="42"/>
      <c r="MWX67" s="42"/>
      <c r="MWY67" s="42"/>
      <c r="MWZ67" s="42"/>
      <c r="MXA67" s="42"/>
      <c r="MXB67" s="42"/>
      <c r="MXC67" s="42"/>
      <c r="MXD67" s="42"/>
      <c r="MXE67" s="42"/>
      <c r="MXF67" s="42"/>
      <c r="MXG67" s="42"/>
      <c r="MXH67" s="42"/>
      <c r="MXI67" s="42"/>
      <c r="MXJ67" s="42"/>
      <c r="MXK67" s="42"/>
      <c r="MXL67" s="42"/>
      <c r="MXM67" s="42"/>
      <c r="MXN67" s="42"/>
      <c r="MXO67" s="42"/>
      <c r="MXP67" s="42"/>
      <c r="MXQ67" s="42"/>
      <c r="MXR67" s="42"/>
      <c r="MXS67" s="42"/>
      <c r="MXT67" s="42"/>
      <c r="MXU67" s="42"/>
      <c r="MXV67" s="42"/>
      <c r="MXW67" s="42"/>
      <c r="MXX67" s="42"/>
      <c r="MXY67" s="42"/>
      <c r="MXZ67" s="42"/>
      <c r="MYA67" s="42"/>
      <c r="MYB67" s="42"/>
      <c r="MYC67" s="42"/>
      <c r="MYD67" s="42"/>
      <c r="MYE67" s="42"/>
      <c r="MYF67" s="42"/>
      <c r="MYG67" s="42"/>
      <c r="MYH67" s="42"/>
      <c r="MYI67" s="42"/>
      <c r="MYJ67" s="42"/>
      <c r="MYK67" s="42"/>
      <c r="MYL67" s="42"/>
      <c r="MYM67" s="42"/>
      <c r="MYN67" s="42"/>
      <c r="MYO67" s="42"/>
      <c r="MYP67" s="42"/>
      <c r="MYQ67" s="42"/>
      <c r="MYR67" s="42"/>
      <c r="MYS67" s="42"/>
      <c r="MYT67" s="42"/>
      <c r="MYU67" s="42"/>
      <c r="MYV67" s="42"/>
      <c r="MYW67" s="42"/>
      <c r="MYX67" s="42"/>
      <c r="MYY67" s="42"/>
      <c r="MYZ67" s="42"/>
      <c r="MZA67" s="42"/>
      <c r="MZB67" s="42"/>
      <c r="MZC67" s="42"/>
      <c r="MZD67" s="42"/>
      <c r="MZE67" s="42"/>
      <c r="MZF67" s="42"/>
      <c r="MZG67" s="42"/>
      <c r="MZH67" s="42"/>
      <c r="MZI67" s="42"/>
      <c r="MZJ67" s="42"/>
      <c r="MZK67" s="42"/>
      <c r="MZL67" s="42"/>
      <c r="MZM67" s="42"/>
      <c r="MZN67" s="42"/>
      <c r="MZO67" s="42"/>
      <c r="MZP67" s="42"/>
      <c r="MZQ67" s="42"/>
      <c r="MZR67" s="42"/>
      <c r="MZS67" s="42"/>
      <c r="MZT67" s="42"/>
      <c r="MZU67" s="42"/>
      <c r="MZV67" s="42"/>
      <c r="MZW67" s="42"/>
      <c r="MZX67" s="42"/>
      <c r="MZY67" s="42"/>
      <c r="MZZ67" s="42"/>
      <c r="NAA67" s="42"/>
      <c r="NAB67" s="42"/>
      <c r="NAC67" s="42"/>
      <c r="NAD67" s="42"/>
      <c r="NAE67" s="42"/>
      <c r="NAF67" s="42"/>
      <c r="NAG67" s="42"/>
      <c r="NAH67" s="42"/>
      <c r="NAI67" s="42"/>
      <c r="NAJ67" s="42"/>
      <c r="NAK67" s="42"/>
      <c r="NAL67" s="42"/>
      <c r="NAM67" s="42"/>
      <c r="NAN67" s="42"/>
      <c r="NAO67" s="42"/>
      <c r="NAP67" s="42"/>
      <c r="NAQ67" s="42"/>
      <c r="NAR67" s="42"/>
      <c r="NAS67" s="42"/>
      <c r="NAT67" s="42"/>
      <c r="NAU67" s="42"/>
      <c r="NAV67" s="42"/>
      <c r="NAW67" s="42"/>
      <c r="NAX67" s="42"/>
      <c r="NAY67" s="42"/>
      <c r="NAZ67" s="42"/>
      <c r="NBA67" s="42"/>
      <c r="NBB67" s="42"/>
      <c r="NBC67" s="42"/>
      <c r="NBD67" s="42"/>
      <c r="NBE67" s="42"/>
      <c r="NBF67" s="42"/>
      <c r="NBG67" s="42"/>
      <c r="NBH67" s="42"/>
      <c r="NBI67" s="42"/>
      <c r="NBJ67" s="42"/>
      <c r="NBK67" s="42"/>
      <c r="NBL67" s="42"/>
      <c r="NBM67" s="42"/>
      <c r="NBN67" s="42"/>
      <c r="NBO67" s="42"/>
      <c r="NBP67" s="42"/>
      <c r="NBQ67" s="42"/>
      <c r="NBR67" s="42"/>
      <c r="NBS67" s="42"/>
      <c r="NBT67" s="42"/>
      <c r="NBU67" s="42"/>
      <c r="NBV67" s="42"/>
      <c r="NBW67" s="42"/>
      <c r="NBX67" s="42"/>
      <c r="NBY67" s="42"/>
      <c r="NBZ67" s="42"/>
      <c r="NCA67" s="42"/>
      <c r="NCB67" s="42"/>
      <c r="NCC67" s="42"/>
      <c r="NCD67" s="42"/>
      <c r="NCE67" s="42"/>
      <c r="NCF67" s="42"/>
      <c r="NCG67" s="42"/>
      <c r="NCH67" s="42"/>
      <c r="NCI67" s="42"/>
      <c r="NCJ67" s="42"/>
      <c r="NCK67" s="42"/>
      <c r="NCL67" s="42"/>
      <c r="NCM67" s="42"/>
      <c r="NCN67" s="42"/>
      <c r="NCO67" s="42"/>
      <c r="NCP67" s="42"/>
      <c r="NCQ67" s="42"/>
      <c r="NCR67" s="42"/>
      <c r="NCS67" s="42"/>
      <c r="NCT67" s="42"/>
      <c r="NCU67" s="42"/>
      <c r="NCV67" s="42"/>
      <c r="NCW67" s="42"/>
      <c r="NCX67" s="42"/>
      <c r="NCY67" s="42"/>
      <c r="NCZ67" s="42"/>
      <c r="NDA67" s="42"/>
      <c r="NDB67" s="42"/>
      <c r="NDC67" s="42"/>
      <c r="NDD67" s="42"/>
      <c r="NDE67" s="42"/>
      <c r="NDF67" s="42"/>
      <c r="NDG67" s="42"/>
      <c r="NDH67" s="42"/>
      <c r="NDI67" s="42"/>
      <c r="NDJ67" s="42"/>
      <c r="NDK67" s="42"/>
      <c r="NDL67" s="42"/>
      <c r="NDM67" s="42"/>
      <c r="NDN67" s="42"/>
      <c r="NDO67" s="42"/>
      <c r="NDP67" s="42"/>
      <c r="NDQ67" s="42"/>
      <c r="NDR67" s="42"/>
      <c r="NDS67" s="42"/>
      <c r="NDT67" s="42"/>
      <c r="NDU67" s="42"/>
      <c r="NDV67" s="42"/>
      <c r="NDW67" s="42"/>
      <c r="NDX67" s="42"/>
      <c r="NDY67" s="42"/>
      <c r="NDZ67" s="42"/>
      <c r="NEA67" s="42"/>
      <c r="NEB67" s="42"/>
      <c r="NEC67" s="42"/>
      <c r="NED67" s="42"/>
      <c r="NEE67" s="42"/>
      <c r="NEF67" s="42"/>
      <c r="NEG67" s="42"/>
      <c r="NEH67" s="42"/>
      <c r="NEI67" s="42"/>
      <c r="NEJ67" s="42"/>
      <c r="NEK67" s="42"/>
      <c r="NEL67" s="42"/>
      <c r="NEM67" s="42"/>
      <c r="NEN67" s="42"/>
      <c r="NEO67" s="42"/>
      <c r="NEP67" s="42"/>
      <c r="NEQ67" s="42"/>
      <c r="NER67" s="42"/>
      <c r="NES67" s="42"/>
      <c r="NET67" s="42"/>
      <c r="NEU67" s="42"/>
      <c r="NEV67" s="42"/>
      <c r="NEW67" s="42"/>
      <c r="NEX67" s="42"/>
      <c r="NEY67" s="42"/>
      <c r="NEZ67" s="42"/>
      <c r="NFA67" s="42"/>
      <c r="NFB67" s="42"/>
      <c r="NFC67" s="42"/>
      <c r="NFD67" s="42"/>
      <c r="NFE67" s="42"/>
      <c r="NFF67" s="42"/>
      <c r="NFG67" s="42"/>
      <c r="NFH67" s="42"/>
      <c r="NFI67" s="42"/>
      <c r="NFJ67" s="42"/>
      <c r="NFK67" s="42"/>
      <c r="NFL67" s="42"/>
      <c r="NFM67" s="42"/>
      <c r="NFN67" s="42"/>
      <c r="NFO67" s="42"/>
      <c r="NFP67" s="42"/>
      <c r="NFQ67" s="42"/>
      <c r="NFR67" s="42"/>
      <c r="NFS67" s="42"/>
      <c r="NFT67" s="42"/>
      <c r="NFU67" s="42"/>
      <c r="NFV67" s="42"/>
      <c r="NFW67" s="42"/>
      <c r="NFX67" s="42"/>
      <c r="NFY67" s="42"/>
      <c r="NFZ67" s="42"/>
      <c r="NGA67" s="42"/>
      <c r="NGB67" s="42"/>
      <c r="NGC67" s="42"/>
      <c r="NGD67" s="42"/>
      <c r="NGE67" s="42"/>
      <c r="NGF67" s="42"/>
      <c r="NGG67" s="42"/>
      <c r="NGH67" s="42"/>
      <c r="NGI67" s="42"/>
      <c r="NGJ67" s="42"/>
      <c r="NGK67" s="42"/>
      <c r="NGL67" s="42"/>
      <c r="NGM67" s="42"/>
      <c r="NGN67" s="42"/>
      <c r="NGO67" s="42"/>
      <c r="NGP67" s="42"/>
      <c r="NGQ67" s="42"/>
      <c r="NGR67" s="42"/>
      <c r="NGS67" s="42"/>
      <c r="NGT67" s="42"/>
      <c r="NGU67" s="42"/>
      <c r="NGV67" s="42"/>
      <c r="NGW67" s="42"/>
      <c r="NGX67" s="42"/>
      <c r="NGY67" s="42"/>
      <c r="NGZ67" s="42"/>
      <c r="NHA67" s="42"/>
      <c r="NHB67" s="42"/>
      <c r="NHC67" s="42"/>
      <c r="NHD67" s="42"/>
      <c r="NHE67" s="42"/>
      <c r="NHF67" s="42"/>
      <c r="NHG67" s="42"/>
      <c r="NHH67" s="42"/>
      <c r="NHI67" s="42"/>
      <c r="NHJ67" s="42"/>
      <c r="NHK67" s="42"/>
      <c r="NHL67" s="42"/>
      <c r="NHM67" s="42"/>
      <c r="NHN67" s="42"/>
      <c r="NHO67" s="42"/>
      <c r="NHP67" s="42"/>
      <c r="NHQ67" s="42"/>
      <c r="NHR67" s="42"/>
      <c r="NHS67" s="42"/>
      <c r="NHT67" s="42"/>
      <c r="NHU67" s="42"/>
      <c r="NHV67" s="42"/>
      <c r="NHW67" s="42"/>
      <c r="NHX67" s="42"/>
      <c r="NHY67" s="42"/>
      <c r="NHZ67" s="42"/>
      <c r="NIA67" s="42"/>
      <c r="NIB67" s="42"/>
      <c r="NIC67" s="42"/>
      <c r="NID67" s="42"/>
      <c r="NIE67" s="42"/>
      <c r="NIF67" s="42"/>
      <c r="NIG67" s="42"/>
      <c r="NIH67" s="42"/>
      <c r="NII67" s="42"/>
      <c r="NIJ67" s="42"/>
      <c r="NIK67" s="42"/>
      <c r="NIL67" s="42"/>
      <c r="NIM67" s="42"/>
      <c r="NIN67" s="42"/>
      <c r="NIO67" s="42"/>
      <c r="NIP67" s="42"/>
      <c r="NIQ67" s="42"/>
      <c r="NIR67" s="42"/>
      <c r="NIS67" s="42"/>
      <c r="NIT67" s="42"/>
      <c r="NIU67" s="42"/>
      <c r="NIV67" s="42"/>
      <c r="NIW67" s="42"/>
      <c r="NIX67" s="42"/>
      <c r="NIY67" s="42"/>
      <c r="NIZ67" s="42"/>
      <c r="NJA67" s="42"/>
      <c r="NJB67" s="42"/>
      <c r="NJC67" s="42"/>
      <c r="NJD67" s="42"/>
      <c r="NJE67" s="42"/>
      <c r="NJF67" s="42"/>
      <c r="NJG67" s="42"/>
      <c r="NJH67" s="42"/>
      <c r="NJI67" s="42"/>
      <c r="NJJ67" s="42"/>
      <c r="NJK67" s="42"/>
      <c r="NJL67" s="42"/>
      <c r="NJM67" s="42"/>
      <c r="NJN67" s="42"/>
      <c r="NJO67" s="42"/>
      <c r="NJP67" s="42"/>
      <c r="NJQ67" s="42"/>
      <c r="NJR67" s="42"/>
      <c r="NJS67" s="42"/>
      <c r="NJT67" s="42"/>
      <c r="NJU67" s="42"/>
      <c r="NJV67" s="42"/>
      <c r="NJW67" s="42"/>
      <c r="NJX67" s="42"/>
      <c r="NJY67" s="42"/>
      <c r="NJZ67" s="42"/>
      <c r="NKA67" s="42"/>
      <c r="NKB67" s="42"/>
      <c r="NKC67" s="42"/>
      <c r="NKD67" s="42"/>
      <c r="NKE67" s="42"/>
      <c r="NKF67" s="42"/>
      <c r="NKG67" s="42"/>
      <c r="NKH67" s="42"/>
      <c r="NKI67" s="42"/>
      <c r="NKJ67" s="42"/>
      <c r="NKK67" s="42"/>
      <c r="NKL67" s="42"/>
      <c r="NKM67" s="42"/>
      <c r="NKN67" s="42"/>
      <c r="NKO67" s="42"/>
      <c r="NKP67" s="42"/>
      <c r="NKQ67" s="42"/>
      <c r="NKR67" s="42"/>
      <c r="NKS67" s="42"/>
      <c r="NKT67" s="42"/>
      <c r="NKU67" s="42"/>
      <c r="NKV67" s="42"/>
      <c r="NKW67" s="42"/>
      <c r="NKX67" s="42"/>
      <c r="NKY67" s="42"/>
      <c r="NKZ67" s="42"/>
      <c r="NLA67" s="42"/>
      <c r="NLB67" s="42"/>
      <c r="NLC67" s="42"/>
      <c r="NLD67" s="42"/>
      <c r="NLE67" s="42"/>
      <c r="NLF67" s="42"/>
      <c r="NLG67" s="42"/>
      <c r="NLH67" s="42"/>
      <c r="NLI67" s="42"/>
      <c r="NLJ67" s="42"/>
      <c r="NLK67" s="42"/>
      <c r="NLL67" s="42"/>
      <c r="NLM67" s="42"/>
      <c r="NLN67" s="42"/>
      <c r="NLO67" s="42"/>
      <c r="NLP67" s="42"/>
      <c r="NLQ67" s="42"/>
      <c r="NLR67" s="42"/>
      <c r="NLS67" s="42"/>
      <c r="NLT67" s="42"/>
      <c r="NLU67" s="42"/>
      <c r="NLV67" s="42"/>
      <c r="NLW67" s="42"/>
      <c r="NLX67" s="42"/>
      <c r="NLY67" s="42"/>
      <c r="NLZ67" s="42"/>
      <c r="NMA67" s="42"/>
      <c r="NMB67" s="42"/>
      <c r="NMC67" s="42"/>
      <c r="NMD67" s="42"/>
      <c r="NME67" s="42"/>
      <c r="NMF67" s="42"/>
      <c r="NMG67" s="42"/>
      <c r="NMH67" s="42"/>
      <c r="NMI67" s="42"/>
      <c r="NMJ67" s="42"/>
      <c r="NMK67" s="42"/>
      <c r="NML67" s="42"/>
      <c r="NMM67" s="42"/>
      <c r="NMN67" s="42"/>
      <c r="NMO67" s="42"/>
      <c r="NMP67" s="42"/>
      <c r="NMQ67" s="42"/>
      <c r="NMR67" s="42"/>
      <c r="NMS67" s="42"/>
      <c r="NMT67" s="42"/>
      <c r="NMU67" s="42"/>
      <c r="NMV67" s="42"/>
      <c r="NMW67" s="42"/>
      <c r="NMX67" s="42"/>
      <c r="NMY67" s="42"/>
      <c r="NMZ67" s="42"/>
      <c r="NNA67" s="42"/>
      <c r="NNB67" s="42"/>
      <c r="NNC67" s="42"/>
      <c r="NND67" s="42"/>
      <c r="NNE67" s="42"/>
      <c r="NNF67" s="42"/>
      <c r="NNG67" s="42"/>
      <c r="NNH67" s="42"/>
      <c r="NNI67" s="42"/>
      <c r="NNJ67" s="42"/>
      <c r="NNK67" s="42"/>
      <c r="NNL67" s="42"/>
      <c r="NNM67" s="42"/>
      <c r="NNN67" s="42"/>
      <c r="NNO67" s="42"/>
      <c r="NNP67" s="42"/>
      <c r="NNQ67" s="42"/>
      <c r="NNR67" s="42"/>
      <c r="NNS67" s="42"/>
      <c r="NNT67" s="42"/>
      <c r="NNU67" s="42"/>
      <c r="NNV67" s="42"/>
      <c r="NNW67" s="42"/>
      <c r="NNX67" s="42"/>
      <c r="NNY67" s="42"/>
      <c r="NNZ67" s="42"/>
      <c r="NOA67" s="42"/>
      <c r="NOB67" s="42"/>
      <c r="NOC67" s="42"/>
      <c r="NOD67" s="42"/>
      <c r="NOE67" s="42"/>
      <c r="NOF67" s="42"/>
      <c r="NOG67" s="42"/>
      <c r="NOH67" s="42"/>
      <c r="NOI67" s="42"/>
      <c r="NOJ67" s="42"/>
      <c r="NOK67" s="42"/>
      <c r="NOL67" s="42"/>
      <c r="NOM67" s="42"/>
      <c r="NON67" s="42"/>
      <c r="NOO67" s="42"/>
      <c r="NOP67" s="42"/>
      <c r="NOQ67" s="42"/>
      <c r="NOR67" s="42"/>
      <c r="NOS67" s="42"/>
      <c r="NOT67" s="42"/>
      <c r="NOU67" s="42"/>
      <c r="NOV67" s="42"/>
      <c r="NOW67" s="42"/>
      <c r="NOX67" s="42"/>
      <c r="NOY67" s="42"/>
      <c r="NOZ67" s="42"/>
      <c r="NPA67" s="42"/>
      <c r="NPB67" s="42"/>
      <c r="NPC67" s="42"/>
      <c r="NPD67" s="42"/>
      <c r="NPE67" s="42"/>
      <c r="NPF67" s="42"/>
      <c r="NPG67" s="42"/>
      <c r="NPH67" s="42"/>
      <c r="NPI67" s="42"/>
      <c r="NPJ67" s="42"/>
      <c r="NPK67" s="42"/>
      <c r="NPL67" s="42"/>
      <c r="NPM67" s="42"/>
      <c r="NPN67" s="42"/>
      <c r="NPO67" s="42"/>
      <c r="NPP67" s="42"/>
      <c r="NPQ67" s="42"/>
      <c r="NPR67" s="42"/>
      <c r="NPS67" s="42"/>
      <c r="NPT67" s="42"/>
      <c r="NPU67" s="42"/>
      <c r="NPV67" s="42"/>
      <c r="NPW67" s="42"/>
      <c r="NPX67" s="42"/>
      <c r="NPY67" s="42"/>
      <c r="NPZ67" s="42"/>
      <c r="NQA67" s="42"/>
      <c r="NQB67" s="42"/>
      <c r="NQC67" s="42"/>
      <c r="NQD67" s="42"/>
      <c r="NQE67" s="42"/>
      <c r="NQF67" s="42"/>
      <c r="NQG67" s="42"/>
      <c r="NQH67" s="42"/>
      <c r="NQI67" s="42"/>
      <c r="NQJ67" s="42"/>
      <c r="NQK67" s="42"/>
      <c r="NQL67" s="42"/>
      <c r="NQM67" s="42"/>
      <c r="NQN67" s="42"/>
      <c r="NQO67" s="42"/>
      <c r="NQP67" s="42"/>
      <c r="NQQ67" s="42"/>
      <c r="NQR67" s="42"/>
      <c r="NQS67" s="42"/>
      <c r="NQT67" s="42"/>
      <c r="NQU67" s="42"/>
      <c r="NQV67" s="42"/>
      <c r="NQW67" s="42"/>
      <c r="NQX67" s="42"/>
      <c r="NQY67" s="42"/>
      <c r="NQZ67" s="42"/>
      <c r="NRA67" s="42"/>
      <c r="NRB67" s="42"/>
      <c r="NRC67" s="42"/>
      <c r="NRD67" s="42"/>
      <c r="NRE67" s="42"/>
      <c r="NRF67" s="42"/>
      <c r="NRG67" s="42"/>
      <c r="NRH67" s="42"/>
      <c r="NRI67" s="42"/>
      <c r="NRJ67" s="42"/>
      <c r="NRK67" s="42"/>
      <c r="NRL67" s="42"/>
      <c r="NRM67" s="42"/>
      <c r="NRN67" s="42"/>
      <c r="NRO67" s="42"/>
      <c r="NRP67" s="42"/>
      <c r="NRQ67" s="42"/>
      <c r="NRR67" s="42"/>
      <c r="NRS67" s="42"/>
      <c r="NRT67" s="42"/>
      <c r="NRU67" s="42"/>
      <c r="NRV67" s="42"/>
      <c r="NRW67" s="42"/>
      <c r="NRX67" s="42"/>
      <c r="NRY67" s="42"/>
      <c r="NRZ67" s="42"/>
      <c r="NSA67" s="42"/>
      <c r="NSB67" s="42"/>
      <c r="NSC67" s="42"/>
      <c r="NSD67" s="42"/>
      <c r="NSE67" s="42"/>
      <c r="NSF67" s="42"/>
      <c r="NSG67" s="42"/>
      <c r="NSH67" s="42"/>
      <c r="NSI67" s="42"/>
      <c r="NSJ67" s="42"/>
      <c r="NSK67" s="42"/>
      <c r="NSL67" s="42"/>
      <c r="NSM67" s="42"/>
      <c r="NSN67" s="42"/>
      <c r="NSO67" s="42"/>
      <c r="NSP67" s="42"/>
      <c r="NSQ67" s="42"/>
      <c r="NSR67" s="42"/>
      <c r="NSS67" s="42"/>
      <c r="NST67" s="42"/>
      <c r="NSU67" s="42"/>
      <c r="NSV67" s="42"/>
      <c r="NSW67" s="42"/>
      <c r="NSX67" s="42"/>
      <c r="NSY67" s="42"/>
      <c r="NSZ67" s="42"/>
      <c r="NTA67" s="42"/>
      <c r="NTB67" s="42"/>
      <c r="NTC67" s="42"/>
      <c r="NTD67" s="42"/>
      <c r="NTE67" s="42"/>
      <c r="NTF67" s="42"/>
      <c r="NTG67" s="42"/>
      <c r="NTH67" s="42"/>
      <c r="NTI67" s="42"/>
      <c r="NTJ67" s="42"/>
      <c r="NTK67" s="42"/>
      <c r="NTL67" s="42"/>
      <c r="NTM67" s="42"/>
      <c r="NTN67" s="42"/>
      <c r="NTO67" s="42"/>
      <c r="NTP67" s="42"/>
      <c r="NTQ67" s="42"/>
      <c r="NTR67" s="42"/>
      <c r="NTS67" s="42"/>
      <c r="NTT67" s="42"/>
      <c r="NTU67" s="42"/>
      <c r="NTV67" s="42"/>
      <c r="NTW67" s="42"/>
      <c r="NTX67" s="42"/>
      <c r="NTY67" s="42"/>
      <c r="NTZ67" s="42"/>
      <c r="NUA67" s="42"/>
      <c r="NUB67" s="42"/>
      <c r="NUC67" s="42"/>
      <c r="NUD67" s="42"/>
      <c r="NUE67" s="42"/>
      <c r="NUF67" s="42"/>
      <c r="NUG67" s="42"/>
      <c r="NUH67" s="42"/>
      <c r="NUI67" s="42"/>
      <c r="NUJ67" s="42"/>
      <c r="NUK67" s="42"/>
      <c r="NUL67" s="42"/>
      <c r="NUM67" s="42"/>
      <c r="NUN67" s="42"/>
      <c r="NUO67" s="42"/>
      <c r="NUP67" s="42"/>
      <c r="NUQ67" s="42"/>
      <c r="NUR67" s="42"/>
      <c r="NUS67" s="42"/>
      <c r="NUT67" s="42"/>
      <c r="NUU67" s="42"/>
      <c r="NUV67" s="42"/>
      <c r="NUW67" s="42"/>
      <c r="NUX67" s="42"/>
      <c r="NUY67" s="42"/>
      <c r="NUZ67" s="42"/>
      <c r="NVA67" s="42"/>
      <c r="NVB67" s="42"/>
      <c r="NVC67" s="42"/>
      <c r="NVD67" s="42"/>
      <c r="NVE67" s="42"/>
      <c r="NVF67" s="42"/>
      <c r="NVG67" s="42"/>
      <c r="NVH67" s="42"/>
      <c r="NVI67" s="42"/>
      <c r="NVJ67" s="42"/>
      <c r="NVK67" s="42"/>
      <c r="NVL67" s="42"/>
      <c r="NVM67" s="42"/>
      <c r="NVN67" s="42"/>
      <c r="NVO67" s="42"/>
      <c r="NVP67" s="42"/>
      <c r="NVQ67" s="42"/>
      <c r="NVR67" s="42"/>
      <c r="NVS67" s="42"/>
      <c r="NVT67" s="42"/>
      <c r="NVU67" s="42"/>
      <c r="NVV67" s="42"/>
      <c r="NVW67" s="42"/>
      <c r="NVX67" s="42"/>
      <c r="NVY67" s="42"/>
      <c r="NVZ67" s="42"/>
      <c r="NWA67" s="42"/>
      <c r="NWB67" s="42"/>
      <c r="NWC67" s="42"/>
      <c r="NWD67" s="42"/>
      <c r="NWE67" s="42"/>
      <c r="NWF67" s="42"/>
      <c r="NWG67" s="42"/>
      <c r="NWH67" s="42"/>
      <c r="NWI67" s="42"/>
      <c r="NWJ67" s="42"/>
      <c r="NWK67" s="42"/>
      <c r="NWL67" s="42"/>
      <c r="NWM67" s="42"/>
      <c r="NWN67" s="42"/>
      <c r="NWO67" s="42"/>
      <c r="NWP67" s="42"/>
      <c r="NWQ67" s="42"/>
      <c r="NWR67" s="42"/>
      <c r="NWS67" s="42"/>
      <c r="NWT67" s="42"/>
      <c r="NWU67" s="42"/>
      <c r="NWV67" s="42"/>
      <c r="NWW67" s="42"/>
      <c r="NWX67" s="42"/>
      <c r="NWY67" s="42"/>
      <c r="NWZ67" s="42"/>
      <c r="NXA67" s="42"/>
      <c r="NXB67" s="42"/>
      <c r="NXC67" s="42"/>
      <c r="NXD67" s="42"/>
      <c r="NXE67" s="42"/>
      <c r="NXF67" s="42"/>
      <c r="NXG67" s="42"/>
      <c r="NXH67" s="42"/>
      <c r="NXI67" s="42"/>
      <c r="NXJ67" s="42"/>
      <c r="NXK67" s="42"/>
      <c r="NXL67" s="42"/>
      <c r="NXM67" s="42"/>
      <c r="NXN67" s="42"/>
      <c r="NXO67" s="42"/>
      <c r="NXP67" s="42"/>
      <c r="NXQ67" s="42"/>
      <c r="NXR67" s="42"/>
      <c r="NXS67" s="42"/>
      <c r="NXT67" s="42"/>
      <c r="NXU67" s="42"/>
      <c r="NXV67" s="42"/>
      <c r="NXW67" s="42"/>
      <c r="NXX67" s="42"/>
      <c r="NXY67" s="42"/>
      <c r="NXZ67" s="42"/>
      <c r="NYA67" s="42"/>
      <c r="NYB67" s="42"/>
      <c r="NYC67" s="42"/>
      <c r="NYD67" s="42"/>
      <c r="NYE67" s="42"/>
      <c r="NYF67" s="42"/>
      <c r="NYG67" s="42"/>
      <c r="NYH67" s="42"/>
      <c r="NYI67" s="42"/>
      <c r="NYJ67" s="42"/>
      <c r="NYK67" s="42"/>
      <c r="NYL67" s="42"/>
      <c r="NYM67" s="42"/>
      <c r="NYN67" s="42"/>
      <c r="NYO67" s="42"/>
      <c r="NYP67" s="42"/>
      <c r="NYQ67" s="42"/>
      <c r="NYR67" s="42"/>
      <c r="NYS67" s="42"/>
      <c r="NYT67" s="42"/>
      <c r="NYU67" s="42"/>
      <c r="NYV67" s="42"/>
      <c r="NYW67" s="42"/>
      <c r="NYX67" s="42"/>
      <c r="NYY67" s="42"/>
      <c r="NYZ67" s="42"/>
      <c r="NZA67" s="42"/>
      <c r="NZB67" s="42"/>
      <c r="NZC67" s="42"/>
      <c r="NZD67" s="42"/>
      <c r="NZE67" s="42"/>
      <c r="NZF67" s="42"/>
      <c r="NZG67" s="42"/>
      <c r="NZH67" s="42"/>
      <c r="NZI67" s="42"/>
      <c r="NZJ67" s="42"/>
      <c r="NZK67" s="42"/>
      <c r="NZL67" s="42"/>
      <c r="NZM67" s="42"/>
      <c r="NZN67" s="42"/>
      <c r="NZO67" s="42"/>
      <c r="NZP67" s="42"/>
      <c r="NZQ67" s="42"/>
      <c r="NZR67" s="42"/>
      <c r="NZS67" s="42"/>
      <c r="NZT67" s="42"/>
      <c r="NZU67" s="42"/>
      <c r="NZV67" s="42"/>
      <c r="NZW67" s="42"/>
      <c r="NZX67" s="42"/>
      <c r="NZY67" s="42"/>
      <c r="NZZ67" s="42"/>
      <c r="OAA67" s="42"/>
      <c r="OAB67" s="42"/>
      <c r="OAC67" s="42"/>
      <c r="OAD67" s="42"/>
      <c r="OAE67" s="42"/>
      <c r="OAF67" s="42"/>
      <c r="OAG67" s="42"/>
      <c r="OAH67" s="42"/>
      <c r="OAI67" s="42"/>
      <c r="OAJ67" s="42"/>
      <c r="OAK67" s="42"/>
      <c r="OAL67" s="42"/>
      <c r="OAM67" s="42"/>
      <c r="OAN67" s="42"/>
      <c r="OAO67" s="42"/>
      <c r="OAP67" s="42"/>
      <c r="OAQ67" s="42"/>
      <c r="OAR67" s="42"/>
      <c r="OAS67" s="42"/>
      <c r="OAT67" s="42"/>
      <c r="OAU67" s="42"/>
      <c r="OAV67" s="42"/>
      <c r="OAW67" s="42"/>
      <c r="OAX67" s="42"/>
      <c r="OAY67" s="42"/>
      <c r="OAZ67" s="42"/>
      <c r="OBA67" s="42"/>
      <c r="OBB67" s="42"/>
      <c r="OBC67" s="42"/>
      <c r="OBD67" s="42"/>
      <c r="OBE67" s="42"/>
      <c r="OBF67" s="42"/>
      <c r="OBG67" s="42"/>
      <c r="OBH67" s="42"/>
      <c r="OBI67" s="42"/>
      <c r="OBJ67" s="42"/>
      <c r="OBK67" s="42"/>
      <c r="OBL67" s="42"/>
      <c r="OBM67" s="42"/>
      <c r="OBN67" s="42"/>
      <c r="OBO67" s="42"/>
      <c r="OBP67" s="42"/>
      <c r="OBQ67" s="42"/>
      <c r="OBR67" s="42"/>
      <c r="OBS67" s="42"/>
      <c r="OBT67" s="42"/>
      <c r="OBU67" s="42"/>
      <c r="OBV67" s="42"/>
      <c r="OBW67" s="42"/>
      <c r="OBX67" s="42"/>
      <c r="OBY67" s="42"/>
      <c r="OBZ67" s="42"/>
      <c r="OCA67" s="42"/>
      <c r="OCB67" s="42"/>
      <c r="OCC67" s="42"/>
      <c r="OCD67" s="42"/>
      <c r="OCE67" s="42"/>
      <c r="OCF67" s="42"/>
      <c r="OCG67" s="42"/>
      <c r="OCH67" s="42"/>
      <c r="OCI67" s="42"/>
      <c r="OCJ67" s="42"/>
      <c r="OCK67" s="42"/>
      <c r="OCL67" s="42"/>
      <c r="OCM67" s="42"/>
      <c r="OCN67" s="42"/>
      <c r="OCO67" s="42"/>
      <c r="OCP67" s="42"/>
      <c r="OCQ67" s="42"/>
      <c r="OCR67" s="42"/>
      <c r="OCS67" s="42"/>
      <c r="OCT67" s="42"/>
      <c r="OCU67" s="42"/>
      <c r="OCV67" s="42"/>
      <c r="OCW67" s="42"/>
      <c r="OCX67" s="42"/>
      <c r="OCY67" s="42"/>
      <c r="OCZ67" s="42"/>
      <c r="ODA67" s="42"/>
      <c r="ODB67" s="42"/>
      <c r="ODC67" s="42"/>
      <c r="ODD67" s="42"/>
      <c r="ODE67" s="42"/>
      <c r="ODF67" s="42"/>
      <c r="ODG67" s="42"/>
      <c r="ODH67" s="42"/>
      <c r="ODI67" s="42"/>
      <c r="ODJ67" s="42"/>
      <c r="ODK67" s="42"/>
      <c r="ODL67" s="42"/>
      <c r="ODM67" s="42"/>
      <c r="ODN67" s="42"/>
      <c r="ODO67" s="42"/>
      <c r="ODP67" s="42"/>
      <c r="ODQ67" s="42"/>
      <c r="ODR67" s="42"/>
      <c r="ODS67" s="42"/>
      <c r="ODT67" s="42"/>
      <c r="ODU67" s="42"/>
      <c r="ODV67" s="42"/>
      <c r="ODW67" s="42"/>
      <c r="ODX67" s="42"/>
      <c r="ODY67" s="42"/>
      <c r="ODZ67" s="42"/>
      <c r="OEA67" s="42"/>
      <c r="OEB67" s="42"/>
      <c r="OEC67" s="42"/>
      <c r="OED67" s="42"/>
      <c r="OEE67" s="42"/>
      <c r="OEF67" s="42"/>
      <c r="OEG67" s="42"/>
      <c r="OEH67" s="42"/>
      <c r="OEI67" s="42"/>
      <c r="OEJ67" s="42"/>
      <c r="OEK67" s="42"/>
      <c r="OEL67" s="42"/>
      <c r="OEM67" s="42"/>
      <c r="OEN67" s="42"/>
      <c r="OEO67" s="42"/>
      <c r="OEP67" s="42"/>
      <c r="OEQ67" s="42"/>
      <c r="OER67" s="42"/>
      <c r="OES67" s="42"/>
      <c r="OET67" s="42"/>
      <c r="OEU67" s="42"/>
      <c r="OEV67" s="42"/>
      <c r="OEW67" s="42"/>
      <c r="OEX67" s="42"/>
      <c r="OEY67" s="42"/>
      <c r="OEZ67" s="42"/>
      <c r="OFA67" s="42"/>
      <c r="OFB67" s="42"/>
      <c r="OFC67" s="42"/>
      <c r="OFD67" s="42"/>
      <c r="OFE67" s="42"/>
      <c r="OFF67" s="42"/>
      <c r="OFG67" s="42"/>
      <c r="OFH67" s="42"/>
      <c r="OFI67" s="42"/>
      <c r="OFJ67" s="42"/>
      <c r="OFK67" s="42"/>
      <c r="OFL67" s="42"/>
      <c r="OFM67" s="42"/>
      <c r="OFN67" s="42"/>
      <c r="OFO67" s="42"/>
      <c r="OFP67" s="42"/>
      <c r="OFQ67" s="42"/>
      <c r="OFR67" s="42"/>
      <c r="OFS67" s="42"/>
      <c r="OFT67" s="42"/>
      <c r="OFU67" s="42"/>
      <c r="OFV67" s="42"/>
      <c r="OFW67" s="42"/>
      <c r="OFX67" s="42"/>
      <c r="OFY67" s="42"/>
      <c r="OFZ67" s="42"/>
      <c r="OGA67" s="42"/>
      <c r="OGB67" s="42"/>
      <c r="OGC67" s="42"/>
      <c r="OGD67" s="42"/>
      <c r="OGE67" s="42"/>
      <c r="OGF67" s="42"/>
      <c r="OGG67" s="42"/>
      <c r="OGH67" s="42"/>
      <c r="OGI67" s="42"/>
      <c r="OGJ67" s="42"/>
      <c r="OGK67" s="42"/>
      <c r="OGL67" s="42"/>
      <c r="OGM67" s="42"/>
      <c r="OGN67" s="42"/>
      <c r="OGO67" s="42"/>
      <c r="OGP67" s="42"/>
      <c r="OGQ67" s="42"/>
      <c r="OGR67" s="42"/>
      <c r="OGS67" s="42"/>
      <c r="OGT67" s="42"/>
      <c r="OGU67" s="42"/>
      <c r="OGV67" s="42"/>
      <c r="OGW67" s="42"/>
      <c r="OGX67" s="42"/>
      <c r="OGY67" s="42"/>
      <c r="OGZ67" s="42"/>
      <c r="OHA67" s="42"/>
      <c r="OHB67" s="42"/>
      <c r="OHC67" s="42"/>
      <c r="OHD67" s="42"/>
      <c r="OHE67" s="42"/>
      <c r="OHF67" s="42"/>
      <c r="OHG67" s="42"/>
      <c r="OHH67" s="42"/>
      <c r="OHI67" s="42"/>
      <c r="OHJ67" s="42"/>
      <c r="OHK67" s="42"/>
      <c r="OHL67" s="42"/>
      <c r="OHM67" s="42"/>
      <c r="OHN67" s="42"/>
      <c r="OHO67" s="42"/>
      <c r="OHP67" s="42"/>
      <c r="OHQ67" s="42"/>
      <c r="OHR67" s="42"/>
      <c r="OHS67" s="42"/>
      <c r="OHT67" s="42"/>
      <c r="OHU67" s="42"/>
      <c r="OHV67" s="42"/>
      <c r="OHW67" s="42"/>
      <c r="OHX67" s="42"/>
      <c r="OHY67" s="42"/>
      <c r="OHZ67" s="42"/>
      <c r="OIA67" s="42"/>
      <c r="OIB67" s="42"/>
      <c r="OIC67" s="42"/>
      <c r="OID67" s="42"/>
      <c r="OIE67" s="42"/>
      <c r="OIF67" s="42"/>
      <c r="OIG67" s="42"/>
      <c r="OIH67" s="42"/>
      <c r="OII67" s="42"/>
      <c r="OIJ67" s="42"/>
      <c r="OIK67" s="42"/>
      <c r="OIL67" s="42"/>
      <c r="OIM67" s="42"/>
      <c r="OIN67" s="42"/>
      <c r="OIO67" s="42"/>
      <c r="OIP67" s="42"/>
      <c r="OIQ67" s="42"/>
      <c r="OIR67" s="42"/>
      <c r="OIS67" s="42"/>
      <c r="OIT67" s="42"/>
      <c r="OIU67" s="42"/>
      <c r="OIV67" s="42"/>
      <c r="OIW67" s="42"/>
      <c r="OIX67" s="42"/>
      <c r="OIY67" s="42"/>
      <c r="OIZ67" s="42"/>
      <c r="OJA67" s="42"/>
      <c r="OJB67" s="42"/>
      <c r="OJC67" s="42"/>
      <c r="OJD67" s="42"/>
      <c r="OJE67" s="42"/>
      <c r="OJF67" s="42"/>
      <c r="OJG67" s="42"/>
      <c r="OJH67" s="42"/>
      <c r="OJI67" s="42"/>
      <c r="OJJ67" s="42"/>
      <c r="OJK67" s="42"/>
      <c r="OJL67" s="42"/>
      <c r="OJM67" s="42"/>
      <c r="OJN67" s="42"/>
      <c r="OJO67" s="42"/>
      <c r="OJP67" s="42"/>
      <c r="OJQ67" s="42"/>
      <c r="OJR67" s="42"/>
      <c r="OJS67" s="42"/>
      <c r="OJT67" s="42"/>
      <c r="OJU67" s="42"/>
      <c r="OJV67" s="42"/>
      <c r="OJW67" s="42"/>
      <c r="OJX67" s="42"/>
      <c r="OJY67" s="42"/>
      <c r="OJZ67" s="42"/>
      <c r="OKA67" s="42"/>
      <c r="OKB67" s="42"/>
      <c r="OKC67" s="42"/>
      <c r="OKD67" s="42"/>
      <c r="OKE67" s="42"/>
      <c r="OKF67" s="42"/>
      <c r="OKG67" s="42"/>
      <c r="OKH67" s="42"/>
      <c r="OKI67" s="42"/>
      <c r="OKJ67" s="42"/>
      <c r="OKK67" s="42"/>
      <c r="OKL67" s="42"/>
      <c r="OKM67" s="42"/>
      <c r="OKN67" s="42"/>
      <c r="OKO67" s="42"/>
      <c r="OKP67" s="42"/>
      <c r="OKQ67" s="42"/>
      <c r="OKR67" s="42"/>
      <c r="OKS67" s="42"/>
      <c r="OKT67" s="42"/>
      <c r="OKU67" s="42"/>
      <c r="OKV67" s="42"/>
      <c r="OKW67" s="42"/>
      <c r="OKX67" s="42"/>
      <c r="OKY67" s="42"/>
      <c r="OKZ67" s="42"/>
      <c r="OLA67" s="42"/>
      <c r="OLB67" s="42"/>
      <c r="OLC67" s="42"/>
      <c r="OLD67" s="42"/>
      <c r="OLE67" s="42"/>
      <c r="OLF67" s="42"/>
      <c r="OLG67" s="42"/>
      <c r="OLH67" s="42"/>
      <c r="OLI67" s="42"/>
      <c r="OLJ67" s="42"/>
      <c r="OLK67" s="42"/>
      <c r="OLL67" s="42"/>
      <c r="OLM67" s="42"/>
      <c r="OLN67" s="42"/>
      <c r="OLO67" s="42"/>
      <c r="OLP67" s="42"/>
      <c r="OLQ67" s="42"/>
      <c r="OLR67" s="42"/>
      <c r="OLS67" s="42"/>
      <c r="OLT67" s="42"/>
      <c r="OLU67" s="42"/>
      <c r="OLV67" s="42"/>
      <c r="OLW67" s="42"/>
      <c r="OLX67" s="42"/>
      <c r="OLY67" s="42"/>
      <c r="OLZ67" s="42"/>
      <c r="OMA67" s="42"/>
      <c r="OMB67" s="42"/>
      <c r="OMC67" s="42"/>
      <c r="OMD67" s="42"/>
      <c r="OME67" s="42"/>
      <c r="OMF67" s="42"/>
      <c r="OMG67" s="42"/>
      <c r="OMH67" s="42"/>
      <c r="OMI67" s="42"/>
      <c r="OMJ67" s="42"/>
      <c r="OMK67" s="42"/>
      <c r="OML67" s="42"/>
      <c r="OMM67" s="42"/>
      <c r="OMN67" s="42"/>
      <c r="OMO67" s="42"/>
      <c r="OMP67" s="42"/>
      <c r="OMQ67" s="42"/>
      <c r="OMR67" s="42"/>
      <c r="OMS67" s="42"/>
      <c r="OMT67" s="42"/>
      <c r="OMU67" s="42"/>
      <c r="OMV67" s="42"/>
      <c r="OMW67" s="42"/>
      <c r="OMX67" s="42"/>
      <c r="OMY67" s="42"/>
      <c r="OMZ67" s="42"/>
      <c r="ONA67" s="42"/>
      <c r="ONB67" s="42"/>
      <c r="ONC67" s="42"/>
      <c r="OND67" s="42"/>
      <c r="ONE67" s="42"/>
      <c r="ONF67" s="42"/>
      <c r="ONG67" s="42"/>
      <c r="ONH67" s="42"/>
      <c r="ONI67" s="42"/>
      <c r="ONJ67" s="42"/>
      <c r="ONK67" s="42"/>
      <c r="ONL67" s="42"/>
      <c r="ONM67" s="42"/>
      <c r="ONN67" s="42"/>
      <c r="ONO67" s="42"/>
      <c r="ONP67" s="42"/>
      <c r="ONQ67" s="42"/>
      <c r="ONR67" s="42"/>
      <c r="ONS67" s="42"/>
      <c r="ONT67" s="42"/>
      <c r="ONU67" s="42"/>
      <c r="ONV67" s="42"/>
      <c r="ONW67" s="42"/>
      <c r="ONX67" s="42"/>
      <c r="ONY67" s="42"/>
      <c r="ONZ67" s="42"/>
      <c r="OOA67" s="42"/>
      <c r="OOB67" s="42"/>
      <c r="OOC67" s="42"/>
      <c r="OOD67" s="42"/>
      <c r="OOE67" s="42"/>
      <c r="OOF67" s="42"/>
      <c r="OOG67" s="42"/>
      <c r="OOH67" s="42"/>
      <c r="OOI67" s="42"/>
      <c r="OOJ67" s="42"/>
      <c r="OOK67" s="42"/>
      <c r="OOL67" s="42"/>
      <c r="OOM67" s="42"/>
      <c r="OON67" s="42"/>
      <c r="OOO67" s="42"/>
      <c r="OOP67" s="42"/>
      <c r="OOQ67" s="42"/>
      <c r="OOR67" s="42"/>
      <c r="OOS67" s="42"/>
      <c r="OOT67" s="42"/>
      <c r="OOU67" s="42"/>
      <c r="OOV67" s="42"/>
      <c r="OOW67" s="42"/>
      <c r="OOX67" s="42"/>
      <c r="OOY67" s="42"/>
      <c r="OOZ67" s="42"/>
      <c r="OPA67" s="42"/>
      <c r="OPB67" s="42"/>
      <c r="OPC67" s="42"/>
      <c r="OPD67" s="42"/>
      <c r="OPE67" s="42"/>
      <c r="OPF67" s="42"/>
      <c r="OPG67" s="42"/>
      <c r="OPH67" s="42"/>
      <c r="OPI67" s="42"/>
      <c r="OPJ67" s="42"/>
      <c r="OPK67" s="42"/>
      <c r="OPL67" s="42"/>
      <c r="OPM67" s="42"/>
      <c r="OPN67" s="42"/>
      <c r="OPO67" s="42"/>
      <c r="OPP67" s="42"/>
      <c r="OPQ67" s="42"/>
      <c r="OPR67" s="42"/>
      <c r="OPS67" s="42"/>
      <c r="OPT67" s="42"/>
      <c r="OPU67" s="42"/>
      <c r="OPV67" s="42"/>
      <c r="OPW67" s="42"/>
      <c r="OPX67" s="42"/>
      <c r="OPY67" s="42"/>
      <c r="OPZ67" s="42"/>
      <c r="OQA67" s="42"/>
      <c r="OQB67" s="42"/>
      <c r="OQC67" s="42"/>
      <c r="OQD67" s="42"/>
      <c r="OQE67" s="42"/>
      <c r="OQF67" s="42"/>
      <c r="OQG67" s="42"/>
      <c r="OQH67" s="42"/>
      <c r="OQI67" s="42"/>
      <c r="OQJ67" s="42"/>
      <c r="OQK67" s="42"/>
      <c r="OQL67" s="42"/>
      <c r="OQM67" s="42"/>
      <c r="OQN67" s="42"/>
      <c r="OQO67" s="42"/>
      <c r="OQP67" s="42"/>
      <c r="OQQ67" s="42"/>
      <c r="OQR67" s="42"/>
      <c r="OQS67" s="42"/>
      <c r="OQT67" s="42"/>
      <c r="OQU67" s="42"/>
      <c r="OQV67" s="42"/>
      <c r="OQW67" s="42"/>
      <c r="OQX67" s="42"/>
      <c r="OQY67" s="42"/>
      <c r="OQZ67" s="42"/>
      <c r="ORA67" s="42"/>
      <c r="ORB67" s="42"/>
      <c r="ORC67" s="42"/>
      <c r="ORD67" s="42"/>
      <c r="ORE67" s="42"/>
      <c r="ORF67" s="42"/>
      <c r="ORG67" s="42"/>
      <c r="ORH67" s="42"/>
      <c r="ORI67" s="42"/>
      <c r="ORJ67" s="42"/>
      <c r="ORK67" s="42"/>
      <c r="ORL67" s="42"/>
      <c r="ORM67" s="42"/>
      <c r="ORN67" s="42"/>
      <c r="ORO67" s="42"/>
      <c r="ORP67" s="42"/>
      <c r="ORQ67" s="42"/>
      <c r="ORR67" s="42"/>
      <c r="ORS67" s="42"/>
      <c r="ORT67" s="42"/>
      <c r="ORU67" s="42"/>
      <c r="ORV67" s="42"/>
      <c r="ORW67" s="42"/>
      <c r="ORX67" s="42"/>
      <c r="ORY67" s="42"/>
      <c r="ORZ67" s="42"/>
      <c r="OSA67" s="42"/>
      <c r="OSB67" s="42"/>
      <c r="OSC67" s="42"/>
      <c r="OSD67" s="42"/>
      <c r="OSE67" s="42"/>
      <c r="OSF67" s="42"/>
      <c r="OSG67" s="42"/>
      <c r="OSH67" s="42"/>
      <c r="OSI67" s="42"/>
      <c r="OSJ67" s="42"/>
      <c r="OSK67" s="42"/>
      <c r="OSL67" s="42"/>
      <c r="OSM67" s="42"/>
      <c r="OSN67" s="42"/>
      <c r="OSO67" s="42"/>
      <c r="OSP67" s="42"/>
      <c r="OSQ67" s="42"/>
      <c r="OSR67" s="42"/>
      <c r="OSS67" s="42"/>
      <c r="OST67" s="42"/>
      <c r="OSU67" s="42"/>
      <c r="OSV67" s="42"/>
      <c r="OSW67" s="42"/>
      <c r="OSX67" s="42"/>
      <c r="OSY67" s="42"/>
      <c r="OSZ67" s="42"/>
      <c r="OTA67" s="42"/>
      <c r="OTB67" s="42"/>
      <c r="OTC67" s="42"/>
      <c r="OTD67" s="42"/>
      <c r="OTE67" s="42"/>
      <c r="OTF67" s="42"/>
      <c r="OTG67" s="42"/>
      <c r="OTH67" s="42"/>
      <c r="OTI67" s="42"/>
      <c r="OTJ67" s="42"/>
      <c r="OTK67" s="42"/>
      <c r="OTL67" s="42"/>
      <c r="OTM67" s="42"/>
      <c r="OTN67" s="42"/>
      <c r="OTO67" s="42"/>
      <c r="OTP67" s="42"/>
      <c r="OTQ67" s="42"/>
      <c r="OTR67" s="42"/>
      <c r="OTS67" s="42"/>
      <c r="OTT67" s="42"/>
      <c r="OTU67" s="42"/>
      <c r="OTV67" s="42"/>
      <c r="OTW67" s="42"/>
      <c r="OTX67" s="42"/>
      <c r="OTY67" s="42"/>
      <c r="OTZ67" s="42"/>
      <c r="OUA67" s="42"/>
      <c r="OUB67" s="42"/>
      <c r="OUC67" s="42"/>
      <c r="OUD67" s="42"/>
      <c r="OUE67" s="42"/>
      <c r="OUF67" s="42"/>
      <c r="OUG67" s="42"/>
      <c r="OUH67" s="42"/>
      <c r="OUI67" s="42"/>
      <c r="OUJ67" s="42"/>
      <c r="OUK67" s="42"/>
      <c r="OUL67" s="42"/>
      <c r="OUM67" s="42"/>
      <c r="OUN67" s="42"/>
      <c r="OUO67" s="42"/>
      <c r="OUP67" s="42"/>
      <c r="OUQ67" s="42"/>
      <c r="OUR67" s="42"/>
      <c r="OUS67" s="42"/>
      <c r="OUT67" s="42"/>
      <c r="OUU67" s="42"/>
      <c r="OUV67" s="42"/>
      <c r="OUW67" s="42"/>
      <c r="OUX67" s="42"/>
      <c r="OUY67" s="42"/>
      <c r="OUZ67" s="42"/>
      <c r="OVA67" s="42"/>
      <c r="OVB67" s="42"/>
      <c r="OVC67" s="42"/>
      <c r="OVD67" s="42"/>
      <c r="OVE67" s="42"/>
      <c r="OVF67" s="42"/>
      <c r="OVG67" s="42"/>
      <c r="OVH67" s="42"/>
      <c r="OVI67" s="42"/>
      <c r="OVJ67" s="42"/>
      <c r="OVK67" s="42"/>
      <c r="OVL67" s="42"/>
      <c r="OVM67" s="42"/>
      <c r="OVN67" s="42"/>
      <c r="OVO67" s="42"/>
      <c r="OVP67" s="42"/>
      <c r="OVQ67" s="42"/>
      <c r="OVR67" s="42"/>
      <c r="OVS67" s="42"/>
      <c r="OVT67" s="42"/>
      <c r="OVU67" s="42"/>
      <c r="OVV67" s="42"/>
      <c r="OVW67" s="42"/>
      <c r="OVX67" s="42"/>
      <c r="OVY67" s="42"/>
      <c r="OVZ67" s="42"/>
      <c r="OWA67" s="42"/>
      <c r="OWB67" s="42"/>
      <c r="OWC67" s="42"/>
      <c r="OWD67" s="42"/>
      <c r="OWE67" s="42"/>
      <c r="OWF67" s="42"/>
      <c r="OWG67" s="42"/>
      <c r="OWH67" s="42"/>
      <c r="OWI67" s="42"/>
      <c r="OWJ67" s="42"/>
      <c r="OWK67" s="42"/>
      <c r="OWL67" s="42"/>
      <c r="OWM67" s="42"/>
      <c r="OWN67" s="42"/>
      <c r="OWO67" s="42"/>
      <c r="OWP67" s="42"/>
      <c r="OWQ67" s="42"/>
      <c r="OWR67" s="42"/>
      <c r="OWS67" s="42"/>
      <c r="OWT67" s="42"/>
      <c r="OWU67" s="42"/>
      <c r="OWV67" s="42"/>
      <c r="OWW67" s="42"/>
      <c r="OWX67" s="42"/>
      <c r="OWY67" s="42"/>
      <c r="OWZ67" s="42"/>
      <c r="OXA67" s="42"/>
      <c r="OXB67" s="42"/>
      <c r="OXC67" s="42"/>
      <c r="OXD67" s="42"/>
      <c r="OXE67" s="42"/>
      <c r="OXF67" s="42"/>
      <c r="OXG67" s="42"/>
      <c r="OXH67" s="42"/>
      <c r="OXI67" s="42"/>
      <c r="OXJ67" s="42"/>
      <c r="OXK67" s="42"/>
      <c r="OXL67" s="42"/>
      <c r="OXM67" s="42"/>
      <c r="OXN67" s="42"/>
      <c r="OXO67" s="42"/>
      <c r="OXP67" s="42"/>
      <c r="OXQ67" s="42"/>
      <c r="OXR67" s="42"/>
      <c r="OXS67" s="42"/>
      <c r="OXT67" s="42"/>
      <c r="OXU67" s="42"/>
      <c r="OXV67" s="42"/>
      <c r="OXW67" s="42"/>
      <c r="OXX67" s="42"/>
      <c r="OXY67" s="42"/>
      <c r="OXZ67" s="42"/>
      <c r="OYA67" s="42"/>
      <c r="OYB67" s="42"/>
      <c r="OYC67" s="42"/>
      <c r="OYD67" s="42"/>
      <c r="OYE67" s="42"/>
      <c r="OYF67" s="42"/>
      <c r="OYG67" s="42"/>
      <c r="OYH67" s="42"/>
      <c r="OYI67" s="42"/>
      <c r="OYJ67" s="42"/>
      <c r="OYK67" s="42"/>
      <c r="OYL67" s="42"/>
      <c r="OYM67" s="42"/>
      <c r="OYN67" s="42"/>
      <c r="OYO67" s="42"/>
      <c r="OYP67" s="42"/>
      <c r="OYQ67" s="42"/>
      <c r="OYR67" s="42"/>
      <c r="OYS67" s="42"/>
      <c r="OYT67" s="42"/>
      <c r="OYU67" s="42"/>
      <c r="OYV67" s="42"/>
      <c r="OYW67" s="42"/>
      <c r="OYX67" s="42"/>
      <c r="OYY67" s="42"/>
      <c r="OYZ67" s="42"/>
      <c r="OZA67" s="42"/>
      <c r="OZB67" s="42"/>
      <c r="OZC67" s="42"/>
      <c r="OZD67" s="42"/>
      <c r="OZE67" s="42"/>
      <c r="OZF67" s="42"/>
      <c r="OZG67" s="42"/>
      <c r="OZH67" s="42"/>
      <c r="OZI67" s="42"/>
      <c r="OZJ67" s="42"/>
      <c r="OZK67" s="42"/>
      <c r="OZL67" s="42"/>
      <c r="OZM67" s="42"/>
      <c r="OZN67" s="42"/>
      <c r="OZO67" s="42"/>
      <c r="OZP67" s="42"/>
      <c r="OZQ67" s="42"/>
      <c r="OZR67" s="42"/>
      <c r="OZS67" s="42"/>
      <c r="OZT67" s="42"/>
      <c r="OZU67" s="42"/>
      <c r="OZV67" s="42"/>
      <c r="OZW67" s="42"/>
      <c r="OZX67" s="42"/>
      <c r="OZY67" s="42"/>
      <c r="OZZ67" s="42"/>
      <c r="PAA67" s="42"/>
      <c r="PAB67" s="42"/>
      <c r="PAC67" s="42"/>
      <c r="PAD67" s="42"/>
      <c r="PAE67" s="42"/>
      <c r="PAF67" s="42"/>
      <c r="PAG67" s="42"/>
      <c r="PAH67" s="42"/>
      <c r="PAI67" s="42"/>
      <c r="PAJ67" s="42"/>
      <c r="PAK67" s="42"/>
      <c r="PAL67" s="42"/>
      <c r="PAM67" s="42"/>
      <c r="PAN67" s="42"/>
      <c r="PAO67" s="42"/>
      <c r="PAP67" s="42"/>
      <c r="PAQ67" s="42"/>
      <c r="PAR67" s="42"/>
      <c r="PAS67" s="42"/>
      <c r="PAT67" s="42"/>
      <c r="PAU67" s="42"/>
      <c r="PAV67" s="42"/>
      <c r="PAW67" s="42"/>
      <c r="PAX67" s="42"/>
      <c r="PAY67" s="42"/>
      <c r="PAZ67" s="42"/>
      <c r="PBA67" s="42"/>
      <c r="PBB67" s="42"/>
      <c r="PBC67" s="42"/>
      <c r="PBD67" s="42"/>
      <c r="PBE67" s="42"/>
      <c r="PBF67" s="42"/>
      <c r="PBG67" s="42"/>
      <c r="PBH67" s="42"/>
      <c r="PBI67" s="42"/>
      <c r="PBJ67" s="42"/>
      <c r="PBK67" s="42"/>
      <c r="PBL67" s="42"/>
      <c r="PBM67" s="42"/>
      <c r="PBN67" s="42"/>
      <c r="PBO67" s="42"/>
      <c r="PBP67" s="42"/>
      <c r="PBQ67" s="42"/>
      <c r="PBR67" s="42"/>
      <c r="PBS67" s="42"/>
      <c r="PBT67" s="42"/>
      <c r="PBU67" s="42"/>
      <c r="PBV67" s="42"/>
      <c r="PBW67" s="42"/>
      <c r="PBX67" s="42"/>
      <c r="PBY67" s="42"/>
      <c r="PBZ67" s="42"/>
      <c r="PCA67" s="42"/>
      <c r="PCB67" s="42"/>
      <c r="PCC67" s="42"/>
      <c r="PCD67" s="42"/>
      <c r="PCE67" s="42"/>
      <c r="PCF67" s="42"/>
      <c r="PCG67" s="42"/>
      <c r="PCH67" s="42"/>
      <c r="PCI67" s="42"/>
      <c r="PCJ67" s="42"/>
      <c r="PCK67" s="42"/>
      <c r="PCL67" s="42"/>
      <c r="PCM67" s="42"/>
      <c r="PCN67" s="42"/>
      <c r="PCO67" s="42"/>
      <c r="PCP67" s="42"/>
      <c r="PCQ67" s="42"/>
      <c r="PCR67" s="42"/>
      <c r="PCS67" s="42"/>
      <c r="PCT67" s="42"/>
      <c r="PCU67" s="42"/>
      <c r="PCV67" s="42"/>
      <c r="PCW67" s="42"/>
      <c r="PCX67" s="42"/>
      <c r="PCY67" s="42"/>
      <c r="PCZ67" s="42"/>
      <c r="PDA67" s="42"/>
      <c r="PDB67" s="42"/>
      <c r="PDC67" s="42"/>
      <c r="PDD67" s="42"/>
      <c r="PDE67" s="42"/>
      <c r="PDF67" s="42"/>
      <c r="PDG67" s="42"/>
      <c r="PDH67" s="42"/>
      <c r="PDI67" s="42"/>
      <c r="PDJ67" s="42"/>
      <c r="PDK67" s="42"/>
      <c r="PDL67" s="42"/>
      <c r="PDM67" s="42"/>
      <c r="PDN67" s="42"/>
      <c r="PDO67" s="42"/>
      <c r="PDP67" s="42"/>
      <c r="PDQ67" s="42"/>
      <c r="PDR67" s="42"/>
      <c r="PDS67" s="42"/>
      <c r="PDT67" s="42"/>
      <c r="PDU67" s="42"/>
      <c r="PDV67" s="42"/>
      <c r="PDW67" s="42"/>
      <c r="PDX67" s="42"/>
      <c r="PDY67" s="42"/>
      <c r="PDZ67" s="42"/>
      <c r="PEA67" s="42"/>
      <c r="PEB67" s="42"/>
      <c r="PEC67" s="42"/>
      <c r="PED67" s="42"/>
      <c r="PEE67" s="42"/>
      <c r="PEF67" s="42"/>
      <c r="PEG67" s="42"/>
      <c r="PEH67" s="42"/>
      <c r="PEI67" s="42"/>
      <c r="PEJ67" s="42"/>
      <c r="PEK67" s="42"/>
      <c r="PEL67" s="42"/>
      <c r="PEM67" s="42"/>
      <c r="PEN67" s="42"/>
      <c r="PEO67" s="42"/>
      <c r="PEP67" s="42"/>
      <c r="PEQ67" s="42"/>
      <c r="PER67" s="42"/>
      <c r="PES67" s="42"/>
      <c r="PET67" s="42"/>
      <c r="PEU67" s="42"/>
      <c r="PEV67" s="42"/>
      <c r="PEW67" s="42"/>
      <c r="PEX67" s="42"/>
      <c r="PEY67" s="42"/>
      <c r="PEZ67" s="42"/>
      <c r="PFA67" s="42"/>
      <c r="PFB67" s="42"/>
      <c r="PFC67" s="42"/>
      <c r="PFD67" s="42"/>
      <c r="PFE67" s="42"/>
      <c r="PFF67" s="42"/>
      <c r="PFG67" s="42"/>
      <c r="PFH67" s="42"/>
      <c r="PFI67" s="42"/>
      <c r="PFJ67" s="42"/>
      <c r="PFK67" s="42"/>
      <c r="PFL67" s="42"/>
      <c r="PFM67" s="42"/>
      <c r="PFN67" s="42"/>
      <c r="PFO67" s="42"/>
      <c r="PFP67" s="42"/>
      <c r="PFQ67" s="42"/>
      <c r="PFR67" s="42"/>
      <c r="PFS67" s="42"/>
      <c r="PFT67" s="42"/>
      <c r="PFU67" s="42"/>
      <c r="PFV67" s="42"/>
      <c r="PFW67" s="42"/>
      <c r="PFX67" s="42"/>
      <c r="PFY67" s="42"/>
      <c r="PFZ67" s="42"/>
      <c r="PGA67" s="42"/>
      <c r="PGB67" s="42"/>
      <c r="PGC67" s="42"/>
      <c r="PGD67" s="42"/>
      <c r="PGE67" s="42"/>
      <c r="PGF67" s="42"/>
      <c r="PGG67" s="42"/>
      <c r="PGH67" s="42"/>
      <c r="PGI67" s="42"/>
      <c r="PGJ67" s="42"/>
      <c r="PGK67" s="42"/>
      <c r="PGL67" s="42"/>
      <c r="PGM67" s="42"/>
      <c r="PGN67" s="42"/>
      <c r="PGO67" s="42"/>
      <c r="PGP67" s="42"/>
      <c r="PGQ67" s="42"/>
      <c r="PGR67" s="42"/>
      <c r="PGS67" s="42"/>
      <c r="PGT67" s="42"/>
      <c r="PGU67" s="42"/>
      <c r="PGV67" s="42"/>
      <c r="PGW67" s="42"/>
      <c r="PGX67" s="42"/>
      <c r="PGY67" s="42"/>
      <c r="PGZ67" s="42"/>
      <c r="PHA67" s="42"/>
      <c r="PHB67" s="42"/>
      <c r="PHC67" s="42"/>
      <c r="PHD67" s="42"/>
      <c r="PHE67" s="42"/>
      <c r="PHF67" s="42"/>
      <c r="PHG67" s="42"/>
      <c r="PHH67" s="42"/>
      <c r="PHI67" s="42"/>
      <c r="PHJ67" s="42"/>
      <c r="PHK67" s="42"/>
      <c r="PHL67" s="42"/>
      <c r="PHM67" s="42"/>
      <c r="PHN67" s="42"/>
      <c r="PHO67" s="42"/>
      <c r="PHP67" s="42"/>
      <c r="PHQ67" s="42"/>
      <c r="PHR67" s="42"/>
      <c r="PHS67" s="42"/>
      <c r="PHT67" s="42"/>
      <c r="PHU67" s="42"/>
      <c r="PHV67" s="42"/>
      <c r="PHW67" s="42"/>
      <c r="PHX67" s="42"/>
      <c r="PHY67" s="42"/>
      <c r="PHZ67" s="42"/>
      <c r="PIA67" s="42"/>
      <c r="PIB67" s="42"/>
      <c r="PIC67" s="42"/>
      <c r="PID67" s="42"/>
      <c r="PIE67" s="42"/>
      <c r="PIF67" s="42"/>
      <c r="PIG67" s="42"/>
      <c r="PIH67" s="42"/>
      <c r="PII67" s="42"/>
      <c r="PIJ67" s="42"/>
      <c r="PIK67" s="42"/>
      <c r="PIL67" s="42"/>
      <c r="PIM67" s="42"/>
      <c r="PIN67" s="42"/>
      <c r="PIO67" s="42"/>
      <c r="PIP67" s="42"/>
      <c r="PIQ67" s="42"/>
      <c r="PIR67" s="42"/>
      <c r="PIS67" s="42"/>
      <c r="PIT67" s="42"/>
      <c r="PIU67" s="42"/>
      <c r="PIV67" s="42"/>
      <c r="PIW67" s="42"/>
      <c r="PIX67" s="42"/>
      <c r="PIY67" s="42"/>
      <c r="PIZ67" s="42"/>
      <c r="PJA67" s="42"/>
      <c r="PJB67" s="42"/>
      <c r="PJC67" s="42"/>
      <c r="PJD67" s="42"/>
      <c r="PJE67" s="42"/>
      <c r="PJF67" s="42"/>
      <c r="PJG67" s="42"/>
      <c r="PJH67" s="42"/>
      <c r="PJI67" s="42"/>
      <c r="PJJ67" s="42"/>
      <c r="PJK67" s="42"/>
      <c r="PJL67" s="42"/>
      <c r="PJM67" s="42"/>
      <c r="PJN67" s="42"/>
      <c r="PJO67" s="42"/>
      <c r="PJP67" s="42"/>
      <c r="PJQ67" s="42"/>
      <c r="PJR67" s="42"/>
      <c r="PJS67" s="42"/>
      <c r="PJT67" s="42"/>
      <c r="PJU67" s="42"/>
      <c r="PJV67" s="42"/>
      <c r="PJW67" s="42"/>
      <c r="PJX67" s="42"/>
      <c r="PJY67" s="42"/>
      <c r="PJZ67" s="42"/>
      <c r="PKA67" s="42"/>
      <c r="PKB67" s="42"/>
      <c r="PKC67" s="42"/>
      <c r="PKD67" s="42"/>
      <c r="PKE67" s="42"/>
      <c r="PKF67" s="42"/>
      <c r="PKG67" s="42"/>
      <c r="PKH67" s="42"/>
      <c r="PKI67" s="42"/>
      <c r="PKJ67" s="42"/>
      <c r="PKK67" s="42"/>
      <c r="PKL67" s="42"/>
      <c r="PKM67" s="42"/>
      <c r="PKN67" s="42"/>
      <c r="PKO67" s="42"/>
      <c r="PKP67" s="42"/>
      <c r="PKQ67" s="42"/>
      <c r="PKR67" s="42"/>
      <c r="PKS67" s="42"/>
      <c r="PKT67" s="42"/>
      <c r="PKU67" s="42"/>
      <c r="PKV67" s="42"/>
      <c r="PKW67" s="42"/>
      <c r="PKX67" s="42"/>
      <c r="PKY67" s="42"/>
      <c r="PKZ67" s="42"/>
      <c r="PLA67" s="42"/>
      <c r="PLB67" s="42"/>
      <c r="PLC67" s="42"/>
      <c r="PLD67" s="42"/>
      <c r="PLE67" s="42"/>
      <c r="PLF67" s="42"/>
      <c r="PLG67" s="42"/>
      <c r="PLH67" s="42"/>
      <c r="PLI67" s="42"/>
      <c r="PLJ67" s="42"/>
      <c r="PLK67" s="42"/>
      <c r="PLL67" s="42"/>
      <c r="PLM67" s="42"/>
      <c r="PLN67" s="42"/>
      <c r="PLO67" s="42"/>
      <c r="PLP67" s="42"/>
      <c r="PLQ67" s="42"/>
      <c r="PLR67" s="42"/>
      <c r="PLS67" s="42"/>
      <c r="PLT67" s="42"/>
      <c r="PLU67" s="42"/>
      <c r="PLV67" s="42"/>
      <c r="PLW67" s="42"/>
      <c r="PLX67" s="42"/>
      <c r="PLY67" s="42"/>
      <c r="PLZ67" s="42"/>
      <c r="PMA67" s="42"/>
      <c r="PMB67" s="42"/>
      <c r="PMC67" s="42"/>
      <c r="PMD67" s="42"/>
      <c r="PME67" s="42"/>
      <c r="PMF67" s="42"/>
      <c r="PMG67" s="42"/>
      <c r="PMH67" s="42"/>
      <c r="PMI67" s="42"/>
      <c r="PMJ67" s="42"/>
      <c r="PMK67" s="42"/>
      <c r="PML67" s="42"/>
      <c r="PMM67" s="42"/>
      <c r="PMN67" s="42"/>
      <c r="PMO67" s="42"/>
      <c r="PMP67" s="42"/>
      <c r="PMQ67" s="42"/>
      <c r="PMR67" s="42"/>
      <c r="PMS67" s="42"/>
      <c r="PMT67" s="42"/>
      <c r="PMU67" s="42"/>
      <c r="PMV67" s="42"/>
      <c r="PMW67" s="42"/>
      <c r="PMX67" s="42"/>
      <c r="PMY67" s="42"/>
      <c r="PMZ67" s="42"/>
      <c r="PNA67" s="42"/>
      <c r="PNB67" s="42"/>
      <c r="PNC67" s="42"/>
      <c r="PND67" s="42"/>
      <c r="PNE67" s="42"/>
      <c r="PNF67" s="42"/>
      <c r="PNG67" s="42"/>
      <c r="PNH67" s="42"/>
      <c r="PNI67" s="42"/>
      <c r="PNJ67" s="42"/>
      <c r="PNK67" s="42"/>
      <c r="PNL67" s="42"/>
      <c r="PNM67" s="42"/>
      <c r="PNN67" s="42"/>
      <c r="PNO67" s="42"/>
      <c r="PNP67" s="42"/>
      <c r="PNQ67" s="42"/>
      <c r="PNR67" s="42"/>
      <c r="PNS67" s="42"/>
      <c r="PNT67" s="42"/>
      <c r="PNU67" s="42"/>
      <c r="PNV67" s="42"/>
      <c r="PNW67" s="42"/>
      <c r="PNX67" s="42"/>
      <c r="PNY67" s="42"/>
      <c r="PNZ67" s="42"/>
      <c r="POA67" s="42"/>
      <c r="POB67" s="42"/>
      <c r="POC67" s="42"/>
      <c r="POD67" s="42"/>
      <c r="POE67" s="42"/>
      <c r="POF67" s="42"/>
      <c r="POG67" s="42"/>
      <c r="POH67" s="42"/>
      <c r="POI67" s="42"/>
      <c r="POJ67" s="42"/>
      <c r="POK67" s="42"/>
      <c r="POL67" s="42"/>
      <c r="POM67" s="42"/>
      <c r="PON67" s="42"/>
      <c r="POO67" s="42"/>
      <c r="POP67" s="42"/>
      <c r="POQ67" s="42"/>
      <c r="POR67" s="42"/>
      <c r="POS67" s="42"/>
      <c r="POT67" s="42"/>
      <c r="POU67" s="42"/>
      <c r="POV67" s="42"/>
      <c r="POW67" s="42"/>
      <c r="POX67" s="42"/>
      <c r="POY67" s="42"/>
      <c r="POZ67" s="42"/>
      <c r="PPA67" s="42"/>
      <c r="PPB67" s="42"/>
      <c r="PPC67" s="42"/>
      <c r="PPD67" s="42"/>
      <c r="PPE67" s="42"/>
      <c r="PPF67" s="42"/>
      <c r="PPG67" s="42"/>
      <c r="PPH67" s="42"/>
      <c r="PPI67" s="42"/>
      <c r="PPJ67" s="42"/>
      <c r="PPK67" s="42"/>
      <c r="PPL67" s="42"/>
      <c r="PPM67" s="42"/>
      <c r="PPN67" s="42"/>
      <c r="PPO67" s="42"/>
      <c r="PPP67" s="42"/>
      <c r="PPQ67" s="42"/>
      <c r="PPR67" s="42"/>
      <c r="PPS67" s="42"/>
      <c r="PPT67" s="42"/>
      <c r="PPU67" s="42"/>
      <c r="PPV67" s="42"/>
      <c r="PPW67" s="42"/>
      <c r="PPX67" s="42"/>
      <c r="PPY67" s="42"/>
      <c r="PPZ67" s="42"/>
      <c r="PQA67" s="42"/>
      <c r="PQB67" s="42"/>
      <c r="PQC67" s="42"/>
      <c r="PQD67" s="42"/>
      <c r="PQE67" s="42"/>
      <c r="PQF67" s="42"/>
      <c r="PQG67" s="42"/>
      <c r="PQH67" s="42"/>
      <c r="PQI67" s="42"/>
      <c r="PQJ67" s="42"/>
      <c r="PQK67" s="42"/>
      <c r="PQL67" s="42"/>
      <c r="PQM67" s="42"/>
      <c r="PQN67" s="42"/>
      <c r="PQO67" s="42"/>
      <c r="PQP67" s="42"/>
      <c r="PQQ67" s="42"/>
      <c r="PQR67" s="42"/>
      <c r="PQS67" s="42"/>
      <c r="PQT67" s="42"/>
      <c r="PQU67" s="42"/>
      <c r="PQV67" s="42"/>
      <c r="PQW67" s="42"/>
      <c r="PQX67" s="42"/>
      <c r="PQY67" s="42"/>
      <c r="PQZ67" s="42"/>
      <c r="PRA67" s="42"/>
      <c r="PRB67" s="42"/>
      <c r="PRC67" s="42"/>
      <c r="PRD67" s="42"/>
      <c r="PRE67" s="42"/>
      <c r="PRF67" s="42"/>
      <c r="PRG67" s="42"/>
      <c r="PRH67" s="42"/>
      <c r="PRI67" s="42"/>
      <c r="PRJ67" s="42"/>
      <c r="PRK67" s="42"/>
      <c r="PRL67" s="42"/>
      <c r="PRM67" s="42"/>
      <c r="PRN67" s="42"/>
      <c r="PRO67" s="42"/>
      <c r="PRP67" s="42"/>
      <c r="PRQ67" s="42"/>
      <c r="PRR67" s="42"/>
      <c r="PRS67" s="42"/>
      <c r="PRT67" s="42"/>
      <c r="PRU67" s="42"/>
      <c r="PRV67" s="42"/>
      <c r="PRW67" s="42"/>
      <c r="PRX67" s="42"/>
      <c r="PRY67" s="42"/>
      <c r="PRZ67" s="42"/>
      <c r="PSA67" s="42"/>
      <c r="PSB67" s="42"/>
      <c r="PSC67" s="42"/>
      <c r="PSD67" s="42"/>
      <c r="PSE67" s="42"/>
      <c r="PSF67" s="42"/>
      <c r="PSG67" s="42"/>
      <c r="PSH67" s="42"/>
      <c r="PSI67" s="42"/>
      <c r="PSJ67" s="42"/>
      <c r="PSK67" s="42"/>
      <c r="PSL67" s="42"/>
      <c r="PSM67" s="42"/>
      <c r="PSN67" s="42"/>
      <c r="PSO67" s="42"/>
      <c r="PSP67" s="42"/>
      <c r="PSQ67" s="42"/>
      <c r="PSR67" s="42"/>
      <c r="PSS67" s="42"/>
      <c r="PST67" s="42"/>
      <c r="PSU67" s="42"/>
      <c r="PSV67" s="42"/>
      <c r="PSW67" s="42"/>
      <c r="PSX67" s="42"/>
      <c r="PSY67" s="42"/>
      <c r="PSZ67" s="42"/>
      <c r="PTA67" s="42"/>
      <c r="PTB67" s="42"/>
      <c r="PTC67" s="42"/>
      <c r="PTD67" s="42"/>
      <c r="PTE67" s="42"/>
      <c r="PTF67" s="42"/>
      <c r="PTG67" s="42"/>
      <c r="PTH67" s="42"/>
      <c r="PTI67" s="42"/>
      <c r="PTJ67" s="42"/>
      <c r="PTK67" s="42"/>
      <c r="PTL67" s="42"/>
      <c r="PTM67" s="42"/>
      <c r="PTN67" s="42"/>
      <c r="PTO67" s="42"/>
      <c r="PTP67" s="42"/>
      <c r="PTQ67" s="42"/>
      <c r="PTR67" s="42"/>
      <c r="PTS67" s="42"/>
      <c r="PTT67" s="42"/>
      <c r="PTU67" s="42"/>
      <c r="PTV67" s="42"/>
      <c r="PTW67" s="42"/>
      <c r="PTX67" s="42"/>
      <c r="PTY67" s="42"/>
      <c r="PTZ67" s="42"/>
      <c r="PUA67" s="42"/>
      <c r="PUB67" s="42"/>
      <c r="PUC67" s="42"/>
      <c r="PUD67" s="42"/>
      <c r="PUE67" s="42"/>
      <c r="PUF67" s="42"/>
      <c r="PUG67" s="42"/>
      <c r="PUH67" s="42"/>
      <c r="PUI67" s="42"/>
      <c r="PUJ67" s="42"/>
      <c r="PUK67" s="42"/>
      <c r="PUL67" s="42"/>
      <c r="PUM67" s="42"/>
      <c r="PUN67" s="42"/>
      <c r="PUO67" s="42"/>
      <c r="PUP67" s="42"/>
      <c r="PUQ67" s="42"/>
      <c r="PUR67" s="42"/>
      <c r="PUS67" s="42"/>
      <c r="PUT67" s="42"/>
      <c r="PUU67" s="42"/>
      <c r="PUV67" s="42"/>
      <c r="PUW67" s="42"/>
      <c r="PUX67" s="42"/>
      <c r="PUY67" s="42"/>
      <c r="PUZ67" s="42"/>
      <c r="PVA67" s="42"/>
      <c r="PVB67" s="42"/>
      <c r="PVC67" s="42"/>
      <c r="PVD67" s="42"/>
      <c r="PVE67" s="42"/>
      <c r="PVF67" s="42"/>
      <c r="PVG67" s="42"/>
      <c r="PVH67" s="42"/>
      <c r="PVI67" s="42"/>
      <c r="PVJ67" s="42"/>
      <c r="PVK67" s="42"/>
      <c r="PVL67" s="42"/>
      <c r="PVM67" s="42"/>
      <c r="PVN67" s="42"/>
      <c r="PVO67" s="42"/>
      <c r="PVP67" s="42"/>
      <c r="PVQ67" s="42"/>
      <c r="PVR67" s="42"/>
      <c r="PVS67" s="42"/>
      <c r="PVT67" s="42"/>
      <c r="PVU67" s="42"/>
      <c r="PVV67" s="42"/>
      <c r="PVW67" s="42"/>
      <c r="PVX67" s="42"/>
      <c r="PVY67" s="42"/>
      <c r="PVZ67" s="42"/>
      <c r="PWA67" s="42"/>
      <c r="PWB67" s="42"/>
      <c r="PWC67" s="42"/>
      <c r="PWD67" s="42"/>
      <c r="PWE67" s="42"/>
      <c r="PWF67" s="42"/>
      <c r="PWG67" s="42"/>
      <c r="PWH67" s="42"/>
      <c r="PWI67" s="42"/>
      <c r="PWJ67" s="42"/>
      <c r="PWK67" s="42"/>
      <c r="PWL67" s="42"/>
      <c r="PWM67" s="42"/>
      <c r="PWN67" s="42"/>
      <c r="PWO67" s="42"/>
      <c r="PWP67" s="42"/>
      <c r="PWQ67" s="42"/>
      <c r="PWR67" s="42"/>
      <c r="PWS67" s="42"/>
      <c r="PWT67" s="42"/>
      <c r="PWU67" s="42"/>
      <c r="PWV67" s="42"/>
      <c r="PWW67" s="42"/>
      <c r="PWX67" s="42"/>
      <c r="PWY67" s="42"/>
      <c r="PWZ67" s="42"/>
      <c r="PXA67" s="42"/>
      <c r="PXB67" s="42"/>
      <c r="PXC67" s="42"/>
      <c r="PXD67" s="42"/>
      <c r="PXE67" s="42"/>
      <c r="PXF67" s="42"/>
      <c r="PXG67" s="42"/>
      <c r="PXH67" s="42"/>
      <c r="PXI67" s="42"/>
      <c r="PXJ67" s="42"/>
      <c r="PXK67" s="42"/>
      <c r="PXL67" s="42"/>
      <c r="PXM67" s="42"/>
      <c r="PXN67" s="42"/>
      <c r="PXO67" s="42"/>
      <c r="PXP67" s="42"/>
      <c r="PXQ67" s="42"/>
      <c r="PXR67" s="42"/>
      <c r="PXS67" s="42"/>
      <c r="PXT67" s="42"/>
      <c r="PXU67" s="42"/>
      <c r="PXV67" s="42"/>
      <c r="PXW67" s="42"/>
      <c r="PXX67" s="42"/>
      <c r="PXY67" s="42"/>
      <c r="PXZ67" s="42"/>
      <c r="PYA67" s="42"/>
      <c r="PYB67" s="42"/>
      <c r="PYC67" s="42"/>
      <c r="PYD67" s="42"/>
      <c r="PYE67" s="42"/>
      <c r="PYF67" s="42"/>
      <c r="PYG67" s="42"/>
      <c r="PYH67" s="42"/>
      <c r="PYI67" s="42"/>
      <c r="PYJ67" s="42"/>
      <c r="PYK67" s="42"/>
      <c r="PYL67" s="42"/>
      <c r="PYM67" s="42"/>
      <c r="PYN67" s="42"/>
      <c r="PYO67" s="42"/>
      <c r="PYP67" s="42"/>
      <c r="PYQ67" s="42"/>
      <c r="PYR67" s="42"/>
      <c r="PYS67" s="42"/>
      <c r="PYT67" s="42"/>
      <c r="PYU67" s="42"/>
      <c r="PYV67" s="42"/>
      <c r="PYW67" s="42"/>
      <c r="PYX67" s="42"/>
      <c r="PYY67" s="42"/>
      <c r="PYZ67" s="42"/>
      <c r="PZA67" s="42"/>
      <c r="PZB67" s="42"/>
      <c r="PZC67" s="42"/>
      <c r="PZD67" s="42"/>
      <c r="PZE67" s="42"/>
      <c r="PZF67" s="42"/>
      <c r="PZG67" s="42"/>
      <c r="PZH67" s="42"/>
      <c r="PZI67" s="42"/>
      <c r="PZJ67" s="42"/>
      <c r="PZK67" s="42"/>
      <c r="PZL67" s="42"/>
      <c r="PZM67" s="42"/>
      <c r="PZN67" s="42"/>
      <c r="PZO67" s="42"/>
      <c r="PZP67" s="42"/>
      <c r="PZQ67" s="42"/>
      <c r="PZR67" s="42"/>
      <c r="PZS67" s="42"/>
      <c r="PZT67" s="42"/>
      <c r="PZU67" s="42"/>
      <c r="PZV67" s="42"/>
      <c r="PZW67" s="42"/>
      <c r="PZX67" s="42"/>
      <c r="PZY67" s="42"/>
      <c r="PZZ67" s="42"/>
      <c r="QAA67" s="42"/>
      <c r="QAB67" s="42"/>
      <c r="QAC67" s="42"/>
      <c r="QAD67" s="42"/>
      <c r="QAE67" s="42"/>
      <c r="QAF67" s="42"/>
      <c r="QAG67" s="42"/>
      <c r="QAH67" s="42"/>
      <c r="QAI67" s="42"/>
      <c r="QAJ67" s="42"/>
      <c r="QAK67" s="42"/>
      <c r="QAL67" s="42"/>
      <c r="QAM67" s="42"/>
      <c r="QAN67" s="42"/>
      <c r="QAO67" s="42"/>
      <c r="QAP67" s="42"/>
      <c r="QAQ67" s="42"/>
      <c r="QAR67" s="42"/>
      <c r="QAS67" s="42"/>
      <c r="QAT67" s="42"/>
      <c r="QAU67" s="42"/>
      <c r="QAV67" s="42"/>
      <c r="QAW67" s="42"/>
      <c r="QAX67" s="42"/>
      <c r="QAY67" s="42"/>
      <c r="QAZ67" s="42"/>
      <c r="QBA67" s="42"/>
      <c r="QBB67" s="42"/>
      <c r="QBC67" s="42"/>
      <c r="QBD67" s="42"/>
      <c r="QBE67" s="42"/>
      <c r="QBF67" s="42"/>
      <c r="QBG67" s="42"/>
      <c r="QBH67" s="42"/>
      <c r="QBI67" s="42"/>
      <c r="QBJ67" s="42"/>
      <c r="QBK67" s="42"/>
      <c r="QBL67" s="42"/>
      <c r="QBM67" s="42"/>
      <c r="QBN67" s="42"/>
      <c r="QBO67" s="42"/>
      <c r="QBP67" s="42"/>
      <c r="QBQ67" s="42"/>
      <c r="QBR67" s="42"/>
      <c r="QBS67" s="42"/>
      <c r="QBT67" s="42"/>
      <c r="QBU67" s="42"/>
      <c r="QBV67" s="42"/>
      <c r="QBW67" s="42"/>
      <c r="QBX67" s="42"/>
      <c r="QBY67" s="42"/>
      <c r="QBZ67" s="42"/>
      <c r="QCA67" s="42"/>
      <c r="QCB67" s="42"/>
      <c r="QCC67" s="42"/>
      <c r="QCD67" s="42"/>
      <c r="QCE67" s="42"/>
      <c r="QCF67" s="42"/>
      <c r="QCG67" s="42"/>
      <c r="QCH67" s="42"/>
      <c r="QCI67" s="42"/>
      <c r="QCJ67" s="42"/>
      <c r="QCK67" s="42"/>
      <c r="QCL67" s="42"/>
      <c r="QCM67" s="42"/>
      <c r="QCN67" s="42"/>
      <c r="QCO67" s="42"/>
      <c r="QCP67" s="42"/>
      <c r="QCQ67" s="42"/>
      <c r="QCR67" s="42"/>
      <c r="QCS67" s="42"/>
      <c r="QCT67" s="42"/>
      <c r="QCU67" s="42"/>
      <c r="QCV67" s="42"/>
      <c r="QCW67" s="42"/>
      <c r="QCX67" s="42"/>
      <c r="QCY67" s="42"/>
      <c r="QCZ67" s="42"/>
      <c r="QDA67" s="42"/>
      <c r="QDB67" s="42"/>
      <c r="QDC67" s="42"/>
      <c r="QDD67" s="42"/>
      <c r="QDE67" s="42"/>
      <c r="QDF67" s="42"/>
      <c r="QDG67" s="42"/>
      <c r="QDH67" s="42"/>
      <c r="QDI67" s="42"/>
      <c r="QDJ67" s="42"/>
      <c r="QDK67" s="42"/>
      <c r="QDL67" s="42"/>
      <c r="QDM67" s="42"/>
      <c r="QDN67" s="42"/>
      <c r="QDO67" s="42"/>
      <c r="QDP67" s="42"/>
      <c r="QDQ67" s="42"/>
      <c r="QDR67" s="42"/>
      <c r="QDS67" s="42"/>
      <c r="QDT67" s="42"/>
      <c r="QDU67" s="42"/>
      <c r="QDV67" s="42"/>
      <c r="QDW67" s="42"/>
      <c r="QDX67" s="42"/>
      <c r="QDY67" s="42"/>
      <c r="QDZ67" s="42"/>
      <c r="QEA67" s="42"/>
      <c r="QEB67" s="42"/>
      <c r="QEC67" s="42"/>
      <c r="QED67" s="42"/>
      <c r="QEE67" s="42"/>
      <c r="QEF67" s="42"/>
      <c r="QEG67" s="42"/>
      <c r="QEH67" s="42"/>
      <c r="QEI67" s="42"/>
      <c r="QEJ67" s="42"/>
      <c r="QEK67" s="42"/>
      <c r="QEL67" s="42"/>
      <c r="QEM67" s="42"/>
      <c r="QEN67" s="42"/>
      <c r="QEO67" s="42"/>
      <c r="QEP67" s="42"/>
      <c r="QEQ67" s="42"/>
      <c r="QER67" s="42"/>
      <c r="QES67" s="42"/>
      <c r="QET67" s="42"/>
      <c r="QEU67" s="42"/>
      <c r="QEV67" s="42"/>
      <c r="QEW67" s="42"/>
      <c r="QEX67" s="42"/>
      <c r="QEY67" s="42"/>
      <c r="QEZ67" s="42"/>
      <c r="QFA67" s="42"/>
      <c r="QFB67" s="42"/>
      <c r="QFC67" s="42"/>
      <c r="QFD67" s="42"/>
      <c r="QFE67" s="42"/>
      <c r="QFF67" s="42"/>
      <c r="QFG67" s="42"/>
      <c r="QFH67" s="42"/>
      <c r="QFI67" s="42"/>
      <c r="QFJ67" s="42"/>
      <c r="QFK67" s="42"/>
      <c r="QFL67" s="42"/>
      <c r="QFM67" s="42"/>
      <c r="QFN67" s="42"/>
      <c r="QFO67" s="42"/>
      <c r="QFP67" s="42"/>
      <c r="QFQ67" s="42"/>
      <c r="QFR67" s="42"/>
      <c r="QFS67" s="42"/>
      <c r="QFT67" s="42"/>
      <c r="QFU67" s="42"/>
      <c r="QFV67" s="42"/>
      <c r="QFW67" s="42"/>
      <c r="QFX67" s="42"/>
      <c r="QFY67" s="42"/>
      <c r="QFZ67" s="42"/>
      <c r="QGA67" s="42"/>
      <c r="QGB67" s="42"/>
      <c r="QGC67" s="42"/>
      <c r="QGD67" s="42"/>
      <c r="QGE67" s="42"/>
      <c r="QGF67" s="42"/>
      <c r="QGG67" s="42"/>
      <c r="QGH67" s="42"/>
      <c r="QGI67" s="42"/>
      <c r="QGJ67" s="42"/>
      <c r="QGK67" s="42"/>
      <c r="QGL67" s="42"/>
      <c r="QGM67" s="42"/>
      <c r="QGN67" s="42"/>
      <c r="QGO67" s="42"/>
      <c r="QGP67" s="42"/>
      <c r="QGQ67" s="42"/>
      <c r="QGR67" s="42"/>
      <c r="QGS67" s="42"/>
      <c r="QGT67" s="42"/>
      <c r="QGU67" s="42"/>
      <c r="QGV67" s="42"/>
      <c r="QGW67" s="42"/>
      <c r="QGX67" s="42"/>
      <c r="QGY67" s="42"/>
      <c r="QGZ67" s="42"/>
      <c r="QHA67" s="42"/>
      <c r="QHB67" s="42"/>
      <c r="QHC67" s="42"/>
      <c r="QHD67" s="42"/>
      <c r="QHE67" s="42"/>
      <c r="QHF67" s="42"/>
      <c r="QHG67" s="42"/>
      <c r="QHH67" s="42"/>
      <c r="QHI67" s="42"/>
      <c r="QHJ67" s="42"/>
      <c r="QHK67" s="42"/>
      <c r="QHL67" s="42"/>
      <c r="QHM67" s="42"/>
      <c r="QHN67" s="42"/>
      <c r="QHO67" s="42"/>
      <c r="QHP67" s="42"/>
      <c r="QHQ67" s="42"/>
      <c r="QHR67" s="42"/>
      <c r="QHS67" s="42"/>
      <c r="QHT67" s="42"/>
      <c r="QHU67" s="42"/>
      <c r="QHV67" s="42"/>
      <c r="QHW67" s="42"/>
      <c r="QHX67" s="42"/>
      <c r="QHY67" s="42"/>
      <c r="QHZ67" s="42"/>
      <c r="QIA67" s="42"/>
      <c r="QIB67" s="42"/>
      <c r="QIC67" s="42"/>
      <c r="QID67" s="42"/>
      <c r="QIE67" s="42"/>
      <c r="QIF67" s="42"/>
      <c r="QIG67" s="42"/>
      <c r="QIH67" s="42"/>
      <c r="QII67" s="42"/>
      <c r="QIJ67" s="42"/>
      <c r="QIK67" s="42"/>
      <c r="QIL67" s="42"/>
      <c r="QIM67" s="42"/>
      <c r="QIN67" s="42"/>
      <c r="QIO67" s="42"/>
      <c r="QIP67" s="42"/>
      <c r="QIQ67" s="42"/>
      <c r="QIR67" s="42"/>
      <c r="QIS67" s="42"/>
      <c r="QIT67" s="42"/>
      <c r="QIU67" s="42"/>
      <c r="QIV67" s="42"/>
      <c r="QIW67" s="42"/>
      <c r="QIX67" s="42"/>
      <c r="QIY67" s="42"/>
      <c r="QIZ67" s="42"/>
      <c r="QJA67" s="42"/>
      <c r="QJB67" s="42"/>
      <c r="QJC67" s="42"/>
      <c r="QJD67" s="42"/>
      <c r="QJE67" s="42"/>
      <c r="QJF67" s="42"/>
      <c r="QJG67" s="42"/>
      <c r="QJH67" s="42"/>
      <c r="QJI67" s="42"/>
      <c r="QJJ67" s="42"/>
      <c r="QJK67" s="42"/>
      <c r="QJL67" s="42"/>
      <c r="QJM67" s="42"/>
      <c r="QJN67" s="42"/>
      <c r="QJO67" s="42"/>
      <c r="QJP67" s="42"/>
      <c r="QJQ67" s="42"/>
      <c r="QJR67" s="42"/>
      <c r="QJS67" s="42"/>
      <c r="QJT67" s="42"/>
      <c r="QJU67" s="42"/>
      <c r="QJV67" s="42"/>
      <c r="QJW67" s="42"/>
      <c r="QJX67" s="42"/>
      <c r="QJY67" s="42"/>
      <c r="QJZ67" s="42"/>
      <c r="QKA67" s="42"/>
      <c r="QKB67" s="42"/>
      <c r="QKC67" s="42"/>
      <c r="QKD67" s="42"/>
      <c r="QKE67" s="42"/>
      <c r="QKF67" s="42"/>
      <c r="QKG67" s="42"/>
      <c r="QKH67" s="42"/>
      <c r="QKI67" s="42"/>
      <c r="QKJ67" s="42"/>
      <c r="QKK67" s="42"/>
      <c r="QKL67" s="42"/>
      <c r="QKM67" s="42"/>
      <c r="QKN67" s="42"/>
      <c r="QKO67" s="42"/>
      <c r="QKP67" s="42"/>
      <c r="QKQ67" s="42"/>
      <c r="QKR67" s="42"/>
      <c r="QKS67" s="42"/>
      <c r="QKT67" s="42"/>
      <c r="QKU67" s="42"/>
      <c r="QKV67" s="42"/>
      <c r="QKW67" s="42"/>
      <c r="QKX67" s="42"/>
      <c r="QKY67" s="42"/>
      <c r="QKZ67" s="42"/>
      <c r="QLA67" s="42"/>
      <c r="QLB67" s="42"/>
      <c r="QLC67" s="42"/>
      <c r="QLD67" s="42"/>
      <c r="QLE67" s="42"/>
      <c r="QLF67" s="42"/>
      <c r="QLG67" s="42"/>
      <c r="QLH67" s="42"/>
      <c r="QLI67" s="42"/>
      <c r="QLJ67" s="42"/>
      <c r="QLK67" s="42"/>
      <c r="QLL67" s="42"/>
      <c r="QLM67" s="42"/>
      <c r="QLN67" s="42"/>
      <c r="QLO67" s="42"/>
      <c r="QLP67" s="42"/>
      <c r="QLQ67" s="42"/>
      <c r="QLR67" s="42"/>
      <c r="QLS67" s="42"/>
      <c r="QLT67" s="42"/>
      <c r="QLU67" s="42"/>
      <c r="QLV67" s="42"/>
      <c r="QLW67" s="42"/>
      <c r="QLX67" s="42"/>
      <c r="QLY67" s="42"/>
      <c r="QLZ67" s="42"/>
      <c r="QMA67" s="42"/>
      <c r="QMB67" s="42"/>
      <c r="QMC67" s="42"/>
      <c r="QMD67" s="42"/>
      <c r="QME67" s="42"/>
      <c r="QMF67" s="42"/>
      <c r="QMG67" s="42"/>
      <c r="QMH67" s="42"/>
      <c r="QMI67" s="42"/>
      <c r="QMJ67" s="42"/>
      <c r="QMK67" s="42"/>
      <c r="QML67" s="42"/>
      <c r="QMM67" s="42"/>
      <c r="QMN67" s="42"/>
      <c r="QMO67" s="42"/>
      <c r="QMP67" s="42"/>
      <c r="QMQ67" s="42"/>
      <c r="QMR67" s="42"/>
      <c r="QMS67" s="42"/>
      <c r="QMT67" s="42"/>
      <c r="QMU67" s="42"/>
      <c r="QMV67" s="42"/>
      <c r="QMW67" s="42"/>
      <c r="QMX67" s="42"/>
      <c r="QMY67" s="42"/>
      <c r="QMZ67" s="42"/>
      <c r="QNA67" s="42"/>
      <c r="QNB67" s="42"/>
      <c r="QNC67" s="42"/>
      <c r="QND67" s="42"/>
      <c r="QNE67" s="42"/>
      <c r="QNF67" s="42"/>
      <c r="QNG67" s="42"/>
      <c r="QNH67" s="42"/>
      <c r="QNI67" s="42"/>
      <c r="QNJ67" s="42"/>
      <c r="QNK67" s="42"/>
      <c r="QNL67" s="42"/>
      <c r="QNM67" s="42"/>
      <c r="QNN67" s="42"/>
      <c r="QNO67" s="42"/>
      <c r="QNP67" s="42"/>
      <c r="QNQ67" s="42"/>
      <c r="QNR67" s="42"/>
      <c r="QNS67" s="42"/>
      <c r="QNT67" s="42"/>
      <c r="QNU67" s="42"/>
      <c r="QNV67" s="42"/>
      <c r="QNW67" s="42"/>
      <c r="QNX67" s="42"/>
      <c r="QNY67" s="42"/>
      <c r="QNZ67" s="42"/>
      <c r="QOA67" s="42"/>
      <c r="QOB67" s="42"/>
      <c r="QOC67" s="42"/>
      <c r="QOD67" s="42"/>
      <c r="QOE67" s="42"/>
      <c r="QOF67" s="42"/>
      <c r="QOG67" s="42"/>
      <c r="QOH67" s="42"/>
      <c r="QOI67" s="42"/>
      <c r="QOJ67" s="42"/>
      <c r="QOK67" s="42"/>
      <c r="QOL67" s="42"/>
      <c r="QOM67" s="42"/>
      <c r="QON67" s="42"/>
      <c r="QOO67" s="42"/>
      <c r="QOP67" s="42"/>
      <c r="QOQ67" s="42"/>
      <c r="QOR67" s="42"/>
      <c r="QOS67" s="42"/>
      <c r="QOT67" s="42"/>
      <c r="QOU67" s="42"/>
      <c r="QOV67" s="42"/>
      <c r="QOW67" s="42"/>
      <c r="QOX67" s="42"/>
      <c r="QOY67" s="42"/>
      <c r="QOZ67" s="42"/>
      <c r="QPA67" s="42"/>
      <c r="QPB67" s="42"/>
      <c r="QPC67" s="42"/>
      <c r="QPD67" s="42"/>
      <c r="QPE67" s="42"/>
      <c r="QPF67" s="42"/>
      <c r="QPG67" s="42"/>
      <c r="QPH67" s="42"/>
      <c r="QPI67" s="42"/>
      <c r="QPJ67" s="42"/>
      <c r="QPK67" s="42"/>
      <c r="QPL67" s="42"/>
      <c r="QPM67" s="42"/>
      <c r="QPN67" s="42"/>
      <c r="QPO67" s="42"/>
      <c r="QPP67" s="42"/>
      <c r="QPQ67" s="42"/>
      <c r="QPR67" s="42"/>
      <c r="QPS67" s="42"/>
      <c r="QPT67" s="42"/>
      <c r="QPU67" s="42"/>
      <c r="QPV67" s="42"/>
      <c r="QPW67" s="42"/>
      <c r="QPX67" s="42"/>
      <c r="QPY67" s="42"/>
      <c r="QPZ67" s="42"/>
      <c r="QQA67" s="42"/>
      <c r="QQB67" s="42"/>
      <c r="QQC67" s="42"/>
      <c r="QQD67" s="42"/>
      <c r="QQE67" s="42"/>
      <c r="QQF67" s="42"/>
      <c r="QQG67" s="42"/>
      <c r="QQH67" s="42"/>
      <c r="QQI67" s="42"/>
      <c r="QQJ67" s="42"/>
      <c r="QQK67" s="42"/>
      <c r="QQL67" s="42"/>
      <c r="QQM67" s="42"/>
      <c r="QQN67" s="42"/>
      <c r="QQO67" s="42"/>
      <c r="QQP67" s="42"/>
      <c r="QQQ67" s="42"/>
      <c r="QQR67" s="42"/>
      <c r="QQS67" s="42"/>
      <c r="QQT67" s="42"/>
      <c r="QQU67" s="42"/>
      <c r="QQV67" s="42"/>
      <c r="QQW67" s="42"/>
      <c r="QQX67" s="42"/>
      <c r="QQY67" s="42"/>
      <c r="QQZ67" s="42"/>
      <c r="QRA67" s="42"/>
      <c r="QRB67" s="42"/>
      <c r="QRC67" s="42"/>
      <c r="QRD67" s="42"/>
      <c r="QRE67" s="42"/>
      <c r="QRF67" s="42"/>
      <c r="QRG67" s="42"/>
      <c r="QRH67" s="42"/>
      <c r="QRI67" s="42"/>
      <c r="QRJ67" s="42"/>
      <c r="QRK67" s="42"/>
      <c r="QRL67" s="42"/>
      <c r="QRM67" s="42"/>
      <c r="QRN67" s="42"/>
      <c r="QRO67" s="42"/>
      <c r="QRP67" s="42"/>
      <c r="QRQ67" s="42"/>
      <c r="QRR67" s="42"/>
      <c r="QRS67" s="42"/>
      <c r="QRT67" s="42"/>
      <c r="QRU67" s="42"/>
      <c r="QRV67" s="42"/>
      <c r="QRW67" s="42"/>
      <c r="QRX67" s="42"/>
      <c r="QRY67" s="42"/>
      <c r="QRZ67" s="42"/>
      <c r="QSA67" s="42"/>
      <c r="QSB67" s="42"/>
      <c r="QSC67" s="42"/>
      <c r="QSD67" s="42"/>
      <c r="QSE67" s="42"/>
      <c r="QSF67" s="42"/>
      <c r="QSG67" s="42"/>
      <c r="QSH67" s="42"/>
      <c r="QSI67" s="42"/>
      <c r="QSJ67" s="42"/>
      <c r="QSK67" s="42"/>
      <c r="QSL67" s="42"/>
      <c r="QSM67" s="42"/>
      <c r="QSN67" s="42"/>
      <c r="QSO67" s="42"/>
      <c r="QSP67" s="42"/>
      <c r="QSQ67" s="42"/>
      <c r="QSR67" s="42"/>
      <c r="QSS67" s="42"/>
      <c r="QST67" s="42"/>
      <c r="QSU67" s="42"/>
      <c r="QSV67" s="42"/>
      <c r="QSW67" s="42"/>
      <c r="QSX67" s="42"/>
      <c r="QSY67" s="42"/>
      <c r="QSZ67" s="42"/>
      <c r="QTA67" s="42"/>
      <c r="QTB67" s="42"/>
      <c r="QTC67" s="42"/>
      <c r="QTD67" s="42"/>
      <c r="QTE67" s="42"/>
      <c r="QTF67" s="42"/>
      <c r="QTG67" s="42"/>
      <c r="QTH67" s="42"/>
      <c r="QTI67" s="42"/>
      <c r="QTJ67" s="42"/>
      <c r="QTK67" s="42"/>
      <c r="QTL67" s="42"/>
      <c r="QTM67" s="42"/>
      <c r="QTN67" s="42"/>
      <c r="QTO67" s="42"/>
      <c r="QTP67" s="42"/>
      <c r="QTQ67" s="42"/>
      <c r="QTR67" s="42"/>
      <c r="QTS67" s="42"/>
      <c r="QTT67" s="42"/>
      <c r="QTU67" s="42"/>
      <c r="QTV67" s="42"/>
      <c r="QTW67" s="42"/>
      <c r="QTX67" s="42"/>
      <c r="QTY67" s="42"/>
      <c r="QTZ67" s="42"/>
      <c r="QUA67" s="42"/>
      <c r="QUB67" s="42"/>
      <c r="QUC67" s="42"/>
      <c r="QUD67" s="42"/>
      <c r="QUE67" s="42"/>
      <c r="QUF67" s="42"/>
      <c r="QUG67" s="42"/>
      <c r="QUH67" s="42"/>
      <c r="QUI67" s="42"/>
      <c r="QUJ67" s="42"/>
      <c r="QUK67" s="42"/>
      <c r="QUL67" s="42"/>
      <c r="QUM67" s="42"/>
      <c r="QUN67" s="42"/>
      <c r="QUO67" s="42"/>
      <c r="QUP67" s="42"/>
      <c r="QUQ67" s="42"/>
      <c r="QUR67" s="42"/>
      <c r="QUS67" s="42"/>
      <c r="QUT67" s="42"/>
      <c r="QUU67" s="42"/>
      <c r="QUV67" s="42"/>
      <c r="QUW67" s="42"/>
      <c r="QUX67" s="42"/>
      <c r="QUY67" s="42"/>
      <c r="QUZ67" s="42"/>
      <c r="QVA67" s="42"/>
      <c r="QVB67" s="42"/>
      <c r="QVC67" s="42"/>
      <c r="QVD67" s="42"/>
      <c r="QVE67" s="42"/>
      <c r="QVF67" s="42"/>
      <c r="QVG67" s="42"/>
      <c r="QVH67" s="42"/>
      <c r="QVI67" s="42"/>
      <c r="QVJ67" s="42"/>
      <c r="QVK67" s="42"/>
      <c r="QVL67" s="42"/>
      <c r="QVM67" s="42"/>
      <c r="QVN67" s="42"/>
      <c r="QVO67" s="42"/>
      <c r="QVP67" s="42"/>
      <c r="QVQ67" s="42"/>
      <c r="QVR67" s="42"/>
      <c r="QVS67" s="42"/>
      <c r="QVT67" s="42"/>
      <c r="QVU67" s="42"/>
      <c r="QVV67" s="42"/>
      <c r="QVW67" s="42"/>
      <c r="QVX67" s="42"/>
      <c r="QVY67" s="42"/>
      <c r="QVZ67" s="42"/>
      <c r="QWA67" s="42"/>
      <c r="QWB67" s="42"/>
      <c r="QWC67" s="42"/>
      <c r="QWD67" s="42"/>
      <c r="QWE67" s="42"/>
      <c r="QWF67" s="42"/>
      <c r="QWG67" s="42"/>
      <c r="QWH67" s="42"/>
      <c r="QWI67" s="42"/>
      <c r="QWJ67" s="42"/>
      <c r="QWK67" s="42"/>
      <c r="QWL67" s="42"/>
      <c r="QWM67" s="42"/>
      <c r="QWN67" s="42"/>
      <c r="QWO67" s="42"/>
      <c r="QWP67" s="42"/>
      <c r="QWQ67" s="42"/>
      <c r="QWR67" s="42"/>
      <c r="QWS67" s="42"/>
      <c r="QWT67" s="42"/>
      <c r="QWU67" s="42"/>
      <c r="QWV67" s="42"/>
      <c r="QWW67" s="42"/>
      <c r="QWX67" s="42"/>
      <c r="QWY67" s="42"/>
      <c r="QWZ67" s="42"/>
      <c r="QXA67" s="42"/>
      <c r="QXB67" s="42"/>
      <c r="QXC67" s="42"/>
      <c r="QXD67" s="42"/>
      <c r="QXE67" s="42"/>
      <c r="QXF67" s="42"/>
      <c r="QXG67" s="42"/>
      <c r="QXH67" s="42"/>
      <c r="QXI67" s="42"/>
      <c r="QXJ67" s="42"/>
      <c r="QXK67" s="42"/>
      <c r="QXL67" s="42"/>
      <c r="QXM67" s="42"/>
      <c r="QXN67" s="42"/>
      <c r="QXO67" s="42"/>
      <c r="QXP67" s="42"/>
      <c r="QXQ67" s="42"/>
      <c r="QXR67" s="42"/>
      <c r="QXS67" s="42"/>
      <c r="QXT67" s="42"/>
      <c r="QXU67" s="42"/>
      <c r="QXV67" s="42"/>
      <c r="QXW67" s="42"/>
      <c r="QXX67" s="42"/>
      <c r="QXY67" s="42"/>
      <c r="QXZ67" s="42"/>
      <c r="QYA67" s="42"/>
      <c r="QYB67" s="42"/>
      <c r="QYC67" s="42"/>
      <c r="QYD67" s="42"/>
      <c r="QYE67" s="42"/>
      <c r="QYF67" s="42"/>
      <c r="QYG67" s="42"/>
      <c r="QYH67" s="42"/>
      <c r="QYI67" s="42"/>
      <c r="QYJ67" s="42"/>
      <c r="QYK67" s="42"/>
      <c r="QYL67" s="42"/>
      <c r="QYM67" s="42"/>
      <c r="QYN67" s="42"/>
      <c r="QYO67" s="42"/>
      <c r="QYP67" s="42"/>
      <c r="QYQ67" s="42"/>
      <c r="QYR67" s="42"/>
      <c r="QYS67" s="42"/>
      <c r="QYT67" s="42"/>
      <c r="QYU67" s="42"/>
      <c r="QYV67" s="42"/>
      <c r="QYW67" s="42"/>
      <c r="QYX67" s="42"/>
      <c r="QYY67" s="42"/>
      <c r="QYZ67" s="42"/>
      <c r="QZA67" s="42"/>
      <c r="QZB67" s="42"/>
      <c r="QZC67" s="42"/>
      <c r="QZD67" s="42"/>
      <c r="QZE67" s="42"/>
      <c r="QZF67" s="42"/>
      <c r="QZG67" s="42"/>
      <c r="QZH67" s="42"/>
      <c r="QZI67" s="42"/>
      <c r="QZJ67" s="42"/>
      <c r="QZK67" s="42"/>
      <c r="QZL67" s="42"/>
      <c r="QZM67" s="42"/>
      <c r="QZN67" s="42"/>
      <c r="QZO67" s="42"/>
      <c r="QZP67" s="42"/>
      <c r="QZQ67" s="42"/>
      <c r="QZR67" s="42"/>
      <c r="QZS67" s="42"/>
      <c r="QZT67" s="42"/>
      <c r="QZU67" s="42"/>
      <c r="QZV67" s="42"/>
      <c r="QZW67" s="42"/>
      <c r="QZX67" s="42"/>
      <c r="QZY67" s="42"/>
      <c r="QZZ67" s="42"/>
      <c r="RAA67" s="42"/>
      <c r="RAB67" s="42"/>
      <c r="RAC67" s="42"/>
      <c r="RAD67" s="42"/>
      <c r="RAE67" s="42"/>
      <c r="RAF67" s="42"/>
      <c r="RAG67" s="42"/>
      <c r="RAH67" s="42"/>
      <c r="RAI67" s="42"/>
      <c r="RAJ67" s="42"/>
      <c r="RAK67" s="42"/>
      <c r="RAL67" s="42"/>
      <c r="RAM67" s="42"/>
      <c r="RAN67" s="42"/>
      <c r="RAO67" s="42"/>
      <c r="RAP67" s="42"/>
      <c r="RAQ67" s="42"/>
      <c r="RAR67" s="42"/>
      <c r="RAS67" s="42"/>
      <c r="RAT67" s="42"/>
      <c r="RAU67" s="42"/>
      <c r="RAV67" s="42"/>
      <c r="RAW67" s="42"/>
      <c r="RAX67" s="42"/>
      <c r="RAY67" s="42"/>
      <c r="RAZ67" s="42"/>
      <c r="RBA67" s="42"/>
      <c r="RBB67" s="42"/>
      <c r="RBC67" s="42"/>
      <c r="RBD67" s="42"/>
      <c r="RBE67" s="42"/>
      <c r="RBF67" s="42"/>
      <c r="RBG67" s="42"/>
      <c r="RBH67" s="42"/>
      <c r="RBI67" s="42"/>
      <c r="RBJ67" s="42"/>
      <c r="RBK67" s="42"/>
      <c r="RBL67" s="42"/>
      <c r="RBM67" s="42"/>
      <c r="RBN67" s="42"/>
      <c r="RBO67" s="42"/>
      <c r="RBP67" s="42"/>
      <c r="RBQ67" s="42"/>
      <c r="RBR67" s="42"/>
      <c r="RBS67" s="42"/>
      <c r="RBT67" s="42"/>
      <c r="RBU67" s="42"/>
      <c r="RBV67" s="42"/>
      <c r="RBW67" s="42"/>
      <c r="RBX67" s="42"/>
      <c r="RBY67" s="42"/>
      <c r="RBZ67" s="42"/>
      <c r="RCA67" s="42"/>
      <c r="RCB67" s="42"/>
      <c r="RCC67" s="42"/>
      <c r="RCD67" s="42"/>
      <c r="RCE67" s="42"/>
      <c r="RCF67" s="42"/>
      <c r="RCG67" s="42"/>
      <c r="RCH67" s="42"/>
      <c r="RCI67" s="42"/>
      <c r="RCJ67" s="42"/>
      <c r="RCK67" s="42"/>
      <c r="RCL67" s="42"/>
      <c r="RCM67" s="42"/>
      <c r="RCN67" s="42"/>
      <c r="RCO67" s="42"/>
      <c r="RCP67" s="42"/>
      <c r="RCQ67" s="42"/>
      <c r="RCR67" s="42"/>
      <c r="RCS67" s="42"/>
      <c r="RCT67" s="42"/>
      <c r="RCU67" s="42"/>
      <c r="RCV67" s="42"/>
      <c r="RCW67" s="42"/>
      <c r="RCX67" s="42"/>
      <c r="RCY67" s="42"/>
      <c r="RCZ67" s="42"/>
      <c r="RDA67" s="42"/>
      <c r="RDB67" s="42"/>
      <c r="RDC67" s="42"/>
      <c r="RDD67" s="42"/>
      <c r="RDE67" s="42"/>
      <c r="RDF67" s="42"/>
      <c r="RDG67" s="42"/>
      <c r="RDH67" s="42"/>
      <c r="RDI67" s="42"/>
      <c r="RDJ67" s="42"/>
      <c r="RDK67" s="42"/>
      <c r="RDL67" s="42"/>
      <c r="RDM67" s="42"/>
      <c r="RDN67" s="42"/>
      <c r="RDO67" s="42"/>
      <c r="RDP67" s="42"/>
      <c r="RDQ67" s="42"/>
      <c r="RDR67" s="42"/>
      <c r="RDS67" s="42"/>
      <c r="RDT67" s="42"/>
      <c r="RDU67" s="42"/>
      <c r="RDV67" s="42"/>
      <c r="RDW67" s="42"/>
      <c r="RDX67" s="42"/>
      <c r="RDY67" s="42"/>
      <c r="RDZ67" s="42"/>
      <c r="REA67" s="42"/>
      <c r="REB67" s="42"/>
      <c r="REC67" s="42"/>
      <c r="RED67" s="42"/>
      <c r="REE67" s="42"/>
      <c r="REF67" s="42"/>
      <c r="REG67" s="42"/>
      <c r="REH67" s="42"/>
      <c r="REI67" s="42"/>
      <c r="REJ67" s="42"/>
      <c r="REK67" s="42"/>
      <c r="REL67" s="42"/>
      <c r="REM67" s="42"/>
      <c r="REN67" s="42"/>
      <c r="REO67" s="42"/>
      <c r="REP67" s="42"/>
      <c r="REQ67" s="42"/>
      <c r="RER67" s="42"/>
      <c r="RES67" s="42"/>
      <c r="RET67" s="42"/>
      <c r="REU67" s="42"/>
      <c r="REV67" s="42"/>
      <c r="REW67" s="42"/>
      <c r="REX67" s="42"/>
      <c r="REY67" s="42"/>
      <c r="REZ67" s="42"/>
      <c r="RFA67" s="42"/>
      <c r="RFB67" s="42"/>
      <c r="RFC67" s="42"/>
      <c r="RFD67" s="42"/>
      <c r="RFE67" s="42"/>
      <c r="RFF67" s="42"/>
      <c r="RFG67" s="42"/>
      <c r="RFH67" s="42"/>
      <c r="RFI67" s="42"/>
      <c r="RFJ67" s="42"/>
      <c r="RFK67" s="42"/>
      <c r="RFL67" s="42"/>
      <c r="RFM67" s="42"/>
      <c r="RFN67" s="42"/>
      <c r="RFO67" s="42"/>
      <c r="RFP67" s="42"/>
      <c r="RFQ67" s="42"/>
      <c r="RFR67" s="42"/>
      <c r="RFS67" s="42"/>
      <c r="RFT67" s="42"/>
      <c r="RFU67" s="42"/>
      <c r="RFV67" s="42"/>
      <c r="RFW67" s="42"/>
      <c r="RFX67" s="42"/>
      <c r="RFY67" s="42"/>
      <c r="RFZ67" s="42"/>
      <c r="RGA67" s="42"/>
      <c r="RGB67" s="42"/>
      <c r="RGC67" s="42"/>
      <c r="RGD67" s="42"/>
      <c r="RGE67" s="42"/>
      <c r="RGF67" s="42"/>
      <c r="RGG67" s="42"/>
      <c r="RGH67" s="42"/>
      <c r="RGI67" s="42"/>
      <c r="RGJ67" s="42"/>
      <c r="RGK67" s="42"/>
      <c r="RGL67" s="42"/>
      <c r="RGM67" s="42"/>
      <c r="RGN67" s="42"/>
      <c r="RGO67" s="42"/>
      <c r="RGP67" s="42"/>
      <c r="RGQ67" s="42"/>
      <c r="RGR67" s="42"/>
      <c r="RGS67" s="42"/>
      <c r="RGT67" s="42"/>
      <c r="RGU67" s="42"/>
      <c r="RGV67" s="42"/>
      <c r="RGW67" s="42"/>
      <c r="RGX67" s="42"/>
      <c r="RGY67" s="42"/>
      <c r="RGZ67" s="42"/>
      <c r="RHA67" s="42"/>
      <c r="RHB67" s="42"/>
      <c r="RHC67" s="42"/>
      <c r="RHD67" s="42"/>
      <c r="RHE67" s="42"/>
      <c r="RHF67" s="42"/>
      <c r="RHG67" s="42"/>
      <c r="RHH67" s="42"/>
      <c r="RHI67" s="42"/>
      <c r="RHJ67" s="42"/>
      <c r="RHK67" s="42"/>
      <c r="RHL67" s="42"/>
      <c r="RHM67" s="42"/>
      <c r="RHN67" s="42"/>
      <c r="RHO67" s="42"/>
      <c r="RHP67" s="42"/>
      <c r="RHQ67" s="42"/>
      <c r="RHR67" s="42"/>
      <c r="RHS67" s="42"/>
      <c r="RHT67" s="42"/>
      <c r="RHU67" s="42"/>
      <c r="RHV67" s="42"/>
      <c r="RHW67" s="42"/>
      <c r="RHX67" s="42"/>
      <c r="RHY67" s="42"/>
      <c r="RHZ67" s="42"/>
      <c r="RIA67" s="42"/>
      <c r="RIB67" s="42"/>
      <c r="RIC67" s="42"/>
      <c r="RID67" s="42"/>
      <c r="RIE67" s="42"/>
      <c r="RIF67" s="42"/>
      <c r="RIG67" s="42"/>
      <c r="RIH67" s="42"/>
      <c r="RII67" s="42"/>
      <c r="RIJ67" s="42"/>
      <c r="RIK67" s="42"/>
      <c r="RIL67" s="42"/>
      <c r="RIM67" s="42"/>
      <c r="RIN67" s="42"/>
      <c r="RIO67" s="42"/>
      <c r="RIP67" s="42"/>
      <c r="RIQ67" s="42"/>
      <c r="RIR67" s="42"/>
      <c r="RIS67" s="42"/>
      <c r="RIT67" s="42"/>
      <c r="RIU67" s="42"/>
      <c r="RIV67" s="42"/>
      <c r="RIW67" s="42"/>
      <c r="RIX67" s="42"/>
      <c r="RIY67" s="42"/>
      <c r="RIZ67" s="42"/>
      <c r="RJA67" s="42"/>
      <c r="RJB67" s="42"/>
      <c r="RJC67" s="42"/>
      <c r="RJD67" s="42"/>
      <c r="RJE67" s="42"/>
      <c r="RJF67" s="42"/>
      <c r="RJG67" s="42"/>
      <c r="RJH67" s="42"/>
      <c r="RJI67" s="42"/>
      <c r="RJJ67" s="42"/>
      <c r="RJK67" s="42"/>
      <c r="RJL67" s="42"/>
      <c r="RJM67" s="42"/>
      <c r="RJN67" s="42"/>
      <c r="RJO67" s="42"/>
      <c r="RJP67" s="42"/>
      <c r="RJQ67" s="42"/>
      <c r="RJR67" s="42"/>
      <c r="RJS67" s="42"/>
      <c r="RJT67" s="42"/>
      <c r="RJU67" s="42"/>
      <c r="RJV67" s="42"/>
      <c r="RJW67" s="42"/>
      <c r="RJX67" s="42"/>
      <c r="RJY67" s="42"/>
      <c r="RJZ67" s="42"/>
      <c r="RKA67" s="42"/>
      <c r="RKB67" s="42"/>
      <c r="RKC67" s="42"/>
      <c r="RKD67" s="42"/>
      <c r="RKE67" s="42"/>
      <c r="RKF67" s="42"/>
      <c r="RKG67" s="42"/>
      <c r="RKH67" s="42"/>
      <c r="RKI67" s="42"/>
      <c r="RKJ67" s="42"/>
      <c r="RKK67" s="42"/>
      <c r="RKL67" s="42"/>
      <c r="RKM67" s="42"/>
      <c r="RKN67" s="42"/>
      <c r="RKO67" s="42"/>
      <c r="RKP67" s="42"/>
      <c r="RKQ67" s="42"/>
      <c r="RKR67" s="42"/>
      <c r="RKS67" s="42"/>
      <c r="RKT67" s="42"/>
      <c r="RKU67" s="42"/>
      <c r="RKV67" s="42"/>
      <c r="RKW67" s="42"/>
      <c r="RKX67" s="42"/>
      <c r="RKY67" s="42"/>
      <c r="RKZ67" s="42"/>
      <c r="RLA67" s="42"/>
      <c r="RLB67" s="42"/>
      <c r="RLC67" s="42"/>
      <c r="RLD67" s="42"/>
      <c r="RLE67" s="42"/>
      <c r="RLF67" s="42"/>
      <c r="RLG67" s="42"/>
      <c r="RLH67" s="42"/>
      <c r="RLI67" s="42"/>
      <c r="RLJ67" s="42"/>
      <c r="RLK67" s="42"/>
      <c r="RLL67" s="42"/>
      <c r="RLM67" s="42"/>
      <c r="RLN67" s="42"/>
      <c r="RLO67" s="42"/>
      <c r="RLP67" s="42"/>
      <c r="RLQ67" s="42"/>
      <c r="RLR67" s="42"/>
      <c r="RLS67" s="42"/>
      <c r="RLT67" s="42"/>
      <c r="RLU67" s="42"/>
      <c r="RLV67" s="42"/>
      <c r="RLW67" s="42"/>
      <c r="RLX67" s="42"/>
      <c r="RLY67" s="42"/>
      <c r="RLZ67" s="42"/>
      <c r="RMA67" s="42"/>
      <c r="RMB67" s="42"/>
      <c r="RMC67" s="42"/>
      <c r="RMD67" s="42"/>
      <c r="RME67" s="42"/>
      <c r="RMF67" s="42"/>
      <c r="RMG67" s="42"/>
      <c r="RMH67" s="42"/>
      <c r="RMI67" s="42"/>
      <c r="RMJ67" s="42"/>
      <c r="RMK67" s="42"/>
      <c r="RML67" s="42"/>
      <c r="RMM67" s="42"/>
      <c r="RMN67" s="42"/>
      <c r="RMO67" s="42"/>
      <c r="RMP67" s="42"/>
      <c r="RMQ67" s="42"/>
      <c r="RMR67" s="42"/>
      <c r="RMS67" s="42"/>
      <c r="RMT67" s="42"/>
      <c r="RMU67" s="42"/>
      <c r="RMV67" s="42"/>
      <c r="RMW67" s="42"/>
      <c r="RMX67" s="42"/>
      <c r="RMY67" s="42"/>
      <c r="RMZ67" s="42"/>
      <c r="RNA67" s="42"/>
      <c r="RNB67" s="42"/>
      <c r="RNC67" s="42"/>
      <c r="RND67" s="42"/>
      <c r="RNE67" s="42"/>
      <c r="RNF67" s="42"/>
      <c r="RNG67" s="42"/>
      <c r="RNH67" s="42"/>
      <c r="RNI67" s="42"/>
      <c r="RNJ67" s="42"/>
      <c r="RNK67" s="42"/>
      <c r="RNL67" s="42"/>
      <c r="RNM67" s="42"/>
      <c r="RNN67" s="42"/>
      <c r="RNO67" s="42"/>
      <c r="RNP67" s="42"/>
      <c r="RNQ67" s="42"/>
      <c r="RNR67" s="42"/>
      <c r="RNS67" s="42"/>
      <c r="RNT67" s="42"/>
      <c r="RNU67" s="42"/>
      <c r="RNV67" s="42"/>
      <c r="RNW67" s="42"/>
      <c r="RNX67" s="42"/>
      <c r="RNY67" s="42"/>
      <c r="RNZ67" s="42"/>
      <c r="ROA67" s="42"/>
      <c r="ROB67" s="42"/>
      <c r="ROC67" s="42"/>
      <c r="ROD67" s="42"/>
      <c r="ROE67" s="42"/>
      <c r="ROF67" s="42"/>
      <c r="ROG67" s="42"/>
      <c r="ROH67" s="42"/>
      <c r="ROI67" s="42"/>
      <c r="ROJ67" s="42"/>
      <c r="ROK67" s="42"/>
      <c r="ROL67" s="42"/>
      <c r="ROM67" s="42"/>
      <c r="RON67" s="42"/>
      <c r="ROO67" s="42"/>
      <c r="ROP67" s="42"/>
      <c r="ROQ67" s="42"/>
      <c r="ROR67" s="42"/>
      <c r="ROS67" s="42"/>
      <c r="ROT67" s="42"/>
      <c r="ROU67" s="42"/>
      <c r="ROV67" s="42"/>
      <c r="ROW67" s="42"/>
      <c r="ROX67" s="42"/>
      <c r="ROY67" s="42"/>
      <c r="ROZ67" s="42"/>
      <c r="RPA67" s="42"/>
      <c r="RPB67" s="42"/>
      <c r="RPC67" s="42"/>
      <c r="RPD67" s="42"/>
      <c r="RPE67" s="42"/>
      <c r="RPF67" s="42"/>
      <c r="RPG67" s="42"/>
      <c r="RPH67" s="42"/>
      <c r="RPI67" s="42"/>
      <c r="RPJ67" s="42"/>
      <c r="RPK67" s="42"/>
      <c r="RPL67" s="42"/>
      <c r="RPM67" s="42"/>
      <c r="RPN67" s="42"/>
      <c r="RPO67" s="42"/>
      <c r="RPP67" s="42"/>
      <c r="RPQ67" s="42"/>
      <c r="RPR67" s="42"/>
      <c r="RPS67" s="42"/>
      <c r="RPT67" s="42"/>
      <c r="RPU67" s="42"/>
      <c r="RPV67" s="42"/>
      <c r="RPW67" s="42"/>
      <c r="RPX67" s="42"/>
      <c r="RPY67" s="42"/>
      <c r="RPZ67" s="42"/>
      <c r="RQA67" s="42"/>
      <c r="RQB67" s="42"/>
      <c r="RQC67" s="42"/>
      <c r="RQD67" s="42"/>
      <c r="RQE67" s="42"/>
      <c r="RQF67" s="42"/>
      <c r="RQG67" s="42"/>
      <c r="RQH67" s="42"/>
      <c r="RQI67" s="42"/>
      <c r="RQJ67" s="42"/>
      <c r="RQK67" s="42"/>
      <c r="RQL67" s="42"/>
      <c r="RQM67" s="42"/>
      <c r="RQN67" s="42"/>
      <c r="RQO67" s="42"/>
      <c r="RQP67" s="42"/>
      <c r="RQQ67" s="42"/>
      <c r="RQR67" s="42"/>
      <c r="RQS67" s="42"/>
      <c r="RQT67" s="42"/>
      <c r="RQU67" s="42"/>
      <c r="RQV67" s="42"/>
      <c r="RQW67" s="42"/>
      <c r="RQX67" s="42"/>
      <c r="RQY67" s="42"/>
      <c r="RQZ67" s="42"/>
      <c r="RRA67" s="42"/>
      <c r="RRB67" s="42"/>
      <c r="RRC67" s="42"/>
      <c r="RRD67" s="42"/>
      <c r="RRE67" s="42"/>
      <c r="RRF67" s="42"/>
      <c r="RRG67" s="42"/>
      <c r="RRH67" s="42"/>
      <c r="RRI67" s="42"/>
      <c r="RRJ67" s="42"/>
      <c r="RRK67" s="42"/>
      <c r="RRL67" s="42"/>
      <c r="RRM67" s="42"/>
      <c r="RRN67" s="42"/>
      <c r="RRO67" s="42"/>
      <c r="RRP67" s="42"/>
      <c r="RRQ67" s="42"/>
      <c r="RRR67" s="42"/>
      <c r="RRS67" s="42"/>
      <c r="RRT67" s="42"/>
      <c r="RRU67" s="42"/>
      <c r="RRV67" s="42"/>
      <c r="RRW67" s="42"/>
      <c r="RRX67" s="42"/>
      <c r="RRY67" s="42"/>
      <c r="RRZ67" s="42"/>
      <c r="RSA67" s="42"/>
      <c r="RSB67" s="42"/>
      <c r="RSC67" s="42"/>
      <c r="RSD67" s="42"/>
      <c r="RSE67" s="42"/>
      <c r="RSF67" s="42"/>
      <c r="RSG67" s="42"/>
      <c r="RSH67" s="42"/>
      <c r="RSI67" s="42"/>
      <c r="RSJ67" s="42"/>
      <c r="RSK67" s="42"/>
      <c r="RSL67" s="42"/>
      <c r="RSM67" s="42"/>
      <c r="RSN67" s="42"/>
      <c r="RSO67" s="42"/>
      <c r="RSP67" s="42"/>
      <c r="RSQ67" s="42"/>
      <c r="RSR67" s="42"/>
      <c r="RSS67" s="42"/>
      <c r="RST67" s="42"/>
      <c r="RSU67" s="42"/>
      <c r="RSV67" s="42"/>
      <c r="RSW67" s="42"/>
      <c r="RSX67" s="42"/>
      <c r="RSY67" s="42"/>
      <c r="RSZ67" s="42"/>
      <c r="RTA67" s="42"/>
      <c r="RTB67" s="42"/>
      <c r="RTC67" s="42"/>
      <c r="RTD67" s="42"/>
      <c r="RTE67" s="42"/>
      <c r="RTF67" s="42"/>
      <c r="RTG67" s="42"/>
      <c r="RTH67" s="42"/>
      <c r="RTI67" s="42"/>
      <c r="RTJ67" s="42"/>
      <c r="RTK67" s="42"/>
      <c r="RTL67" s="42"/>
      <c r="RTM67" s="42"/>
      <c r="RTN67" s="42"/>
      <c r="RTO67" s="42"/>
      <c r="RTP67" s="42"/>
      <c r="RTQ67" s="42"/>
      <c r="RTR67" s="42"/>
      <c r="RTS67" s="42"/>
      <c r="RTT67" s="42"/>
      <c r="RTU67" s="42"/>
      <c r="RTV67" s="42"/>
      <c r="RTW67" s="42"/>
      <c r="RTX67" s="42"/>
      <c r="RTY67" s="42"/>
      <c r="RTZ67" s="42"/>
      <c r="RUA67" s="42"/>
      <c r="RUB67" s="42"/>
      <c r="RUC67" s="42"/>
      <c r="RUD67" s="42"/>
      <c r="RUE67" s="42"/>
      <c r="RUF67" s="42"/>
      <c r="RUG67" s="42"/>
      <c r="RUH67" s="42"/>
      <c r="RUI67" s="42"/>
      <c r="RUJ67" s="42"/>
      <c r="RUK67" s="42"/>
      <c r="RUL67" s="42"/>
      <c r="RUM67" s="42"/>
      <c r="RUN67" s="42"/>
      <c r="RUO67" s="42"/>
      <c r="RUP67" s="42"/>
      <c r="RUQ67" s="42"/>
      <c r="RUR67" s="42"/>
      <c r="RUS67" s="42"/>
      <c r="RUT67" s="42"/>
      <c r="RUU67" s="42"/>
      <c r="RUV67" s="42"/>
      <c r="RUW67" s="42"/>
      <c r="RUX67" s="42"/>
      <c r="RUY67" s="42"/>
      <c r="RUZ67" s="42"/>
      <c r="RVA67" s="42"/>
      <c r="RVB67" s="42"/>
      <c r="RVC67" s="42"/>
      <c r="RVD67" s="42"/>
      <c r="RVE67" s="42"/>
      <c r="RVF67" s="42"/>
      <c r="RVG67" s="42"/>
      <c r="RVH67" s="42"/>
      <c r="RVI67" s="42"/>
      <c r="RVJ67" s="42"/>
      <c r="RVK67" s="42"/>
      <c r="RVL67" s="42"/>
      <c r="RVM67" s="42"/>
      <c r="RVN67" s="42"/>
      <c r="RVO67" s="42"/>
      <c r="RVP67" s="42"/>
      <c r="RVQ67" s="42"/>
      <c r="RVR67" s="42"/>
      <c r="RVS67" s="42"/>
      <c r="RVT67" s="42"/>
      <c r="RVU67" s="42"/>
      <c r="RVV67" s="42"/>
      <c r="RVW67" s="42"/>
      <c r="RVX67" s="42"/>
      <c r="RVY67" s="42"/>
      <c r="RVZ67" s="42"/>
      <c r="RWA67" s="42"/>
      <c r="RWB67" s="42"/>
      <c r="RWC67" s="42"/>
      <c r="RWD67" s="42"/>
      <c r="RWE67" s="42"/>
      <c r="RWF67" s="42"/>
      <c r="RWG67" s="42"/>
      <c r="RWH67" s="42"/>
      <c r="RWI67" s="42"/>
      <c r="RWJ67" s="42"/>
      <c r="RWK67" s="42"/>
      <c r="RWL67" s="42"/>
      <c r="RWM67" s="42"/>
      <c r="RWN67" s="42"/>
      <c r="RWO67" s="42"/>
      <c r="RWP67" s="42"/>
      <c r="RWQ67" s="42"/>
      <c r="RWR67" s="42"/>
      <c r="RWS67" s="42"/>
      <c r="RWT67" s="42"/>
      <c r="RWU67" s="42"/>
      <c r="RWV67" s="42"/>
      <c r="RWW67" s="42"/>
      <c r="RWX67" s="42"/>
      <c r="RWY67" s="42"/>
      <c r="RWZ67" s="42"/>
      <c r="RXA67" s="42"/>
      <c r="RXB67" s="42"/>
      <c r="RXC67" s="42"/>
      <c r="RXD67" s="42"/>
      <c r="RXE67" s="42"/>
      <c r="RXF67" s="42"/>
      <c r="RXG67" s="42"/>
      <c r="RXH67" s="42"/>
      <c r="RXI67" s="42"/>
      <c r="RXJ67" s="42"/>
      <c r="RXK67" s="42"/>
      <c r="RXL67" s="42"/>
      <c r="RXM67" s="42"/>
      <c r="RXN67" s="42"/>
      <c r="RXO67" s="42"/>
      <c r="RXP67" s="42"/>
      <c r="RXQ67" s="42"/>
      <c r="RXR67" s="42"/>
      <c r="RXS67" s="42"/>
      <c r="RXT67" s="42"/>
      <c r="RXU67" s="42"/>
      <c r="RXV67" s="42"/>
      <c r="RXW67" s="42"/>
      <c r="RXX67" s="42"/>
      <c r="RXY67" s="42"/>
      <c r="RXZ67" s="42"/>
      <c r="RYA67" s="42"/>
      <c r="RYB67" s="42"/>
      <c r="RYC67" s="42"/>
      <c r="RYD67" s="42"/>
      <c r="RYE67" s="42"/>
      <c r="RYF67" s="42"/>
      <c r="RYG67" s="42"/>
      <c r="RYH67" s="42"/>
      <c r="RYI67" s="42"/>
      <c r="RYJ67" s="42"/>
      <c r="RYK67" s="42"/>
      <c r="RYL67" s="42"/>
      <c r="RYM67" s="42"/>
      <c r="RYN67" s="42"/>
      <c r="RYO67" s="42"/>
      <c r="RYP67" s="42"/>
      <c r="RYQ67" s="42"/>
      <c r="RYR67" s="42"/>
      <c r="RYS67" s="42"/>
      <c r="RYT67" s="42"/>
      <c r="RYU67" s="42"/>
      <c r="RYV67" s="42"/>
      <c r="RYW67" s="42"/>
      <c r="RYX67" s="42"/>
      <c r="RYY67" s="42"/>
      <c r="RYZ67" s="42"/>
      <c r="RZA67" s="42"/>
      <c r="RZB67" s="42"/>
      <c r="RZC67" s="42"/>
      <c r="RZD67" s="42"/>
      <c r="RZE67" s="42"/>
      <c r="RZF67" s="42"/>
      <c r="RZG67" s="42"/>
      <c r="RZH67" s="42"/>
      <c r="RZI67" s="42"/>
      <c r="RZJ67" s="42"/>
      <c r="RZK67" s="42"/>
      <c r="RZL67" s="42"/>
      <c r="RZM67" s="42"/>
      <c r="RZN67" s="42"/>
      <c r="RZO67" s="42"/>
      <c r="RZP67" s="42"/>
      <c r="RZQ67" s="42"/>
      <c r="RZR67" s="42"/>
      <c r="RZS67" s="42"/>
      <c r="RZT67" s="42"/>
      <c r="RZU67" s="42"/>
      <c r="RZV67" s="42"/>
      <c r="RZW67" s="42"/>
      <c r="RZX67" s="42"/>
      <c r="RZY67" s="42"/>
      <c r="RZZ67" s="42"/>
      <c r="SAA67" s="42"/>
      <c r="SAB67" s="42"/>
      <c r="SAC67" s="42"/>
      <c r="SAD67" s="42"/>
      <c r="SAE67" s="42"/>
      <c r="SAF67" s="42"/>
      <c r="SAG67" s="42"/>
      <c r="SAH67" s="42"/>
      <c r="SAI67" s="42"/>
      <c r="SAJ67" s="42"/>
      <c r="SAK67" s="42"/>
      <c r="SAL67" s="42"/>
      <c r="SAM67" s="42"/>
      <c r="SAN67" s="42"/>
      <c r="SAO67" s="42"/>
      <c r="SAP67" s="42"/>
      <c r="SAQ67" s="42"/>
      <c r="SAR67" s="42"/>
      <c r="SAS67" s="42"/>
      <c r="SAT67" s="42"/>
      <c r="SAU67" s="42"/>
      <c r="SAV67" s="42"/>
      <c r="SAW67" s="42"/>
      <c r="SAX67" s="42"/>
      <c r="SAY67" s="42"/>
      <c r="SAZ67" s="42"/>
      <c r="SBA67" s="42"/>
      <c r="SBB67" s="42"/>
      <c r="SBC67" s="42"/>
      <c r="SBD67" s="42"/>
      <c r="SBE67" s="42"/>
      <c r="SBF67" s="42"/>
      <c r="SBG67" s="42"/>
      <c r="SBH67" s="42"/>
      <c r="SBI67" s="42"/>
      <c r="SBJ67" s="42"/>
      <c r="SBK67" s="42"/>
      <c r="SBL67" s="42"/>
      <c r="SBM67" s="42"/>
      <c r="SBN67" s="42"/>
      <c r="SBO67" s="42"/>
      <c r="SBP67" s="42"/>
      <c r="SBQ67" s="42"/>
      <c r="SBR67" s="42"/>
      <c r="SBS67" s="42"/>
      <c r="SBT67" s="42"/>
      <c r="SBU67" s="42"/>
      <c r="SBV67" s="42"/>
      <c r="SBW67" s="42"/>
      <c r="SBX67" s="42"/>
      <c r="SBY67" s="42"/>
      <c r="SBZ67" s="42"/>
      <c r="SCA67" s="42"/>
      <c r="SCB67" s="42"/>
      <c r="SCC67" s="42"/>
      <c r="SCD67" s="42"/>
      <c r="SCE67" s="42"/>
      <c r="SCF67" s="42"/>
      <c r="SCG67" s="42"/>
      <c r="SCH67" s="42"/>
      <c r="SCI67" s="42"/>
      <c r="SCJ67" s="42"/>
      <c r="SCK67" s="42"/>
      <c r="SCL67" s="42"/>
      <c r="SCM67" s="42"/>
      <c r="SCN67" s="42"/>
      <c r="SCO67" s="42"/>
      <c r="SCP67" s="42"/>
      <c r="SCQ67" s="42"/>
      <c r="SCR67" s="42"/>
      <c r="SCS67" s="42"/>
      <c r="SCT67" s="42"/>
      <c r="SCU67" s="42"/>
      <c r="SCV67" s="42"/>
      <c r="SCW67" s="42"/>
      <c r="SCX67" s="42"/>
      <c r="SCY67" s="42"/>
      <c r="SCZ67" s="42"/>
      <c r="SDA67" s="42"/>
      <c r="SDB67" s="42"/>
      <c r="SDC67" s="42"/>
      <c r="SDD67" s="42"/>
      <c r="SDE67" s="42"/>
      <c r="SDF67" s="42"/>
      <c r="SDG67" s="42"/>
      <c r="SDH67" s="42"/>
      <c r="SDI67" s="42"/>
      <c r="SDJ67" s="42"/>
      <c r="SDK67" s="42"/>
      <c r="SDL67" s="42"/>
      <c r="SDM67" s="42"/>
      <c r="SDN67" s="42"/>
      <c r="SDO67" s="42"/>
      <c r="SDP67" s="42"/>
      <c r="SDQ67" s="42"/>
      <c r="SDR67" s="42"/>
      <c r="SDS67" s="42"/>
      <c r="SDT67" s="42"/>
      <c r="SDU67" s="42"/>
      <c r="SDV67" s="42"/>
      <c r="SDW67" s="42"/>
      <c r="SDX67" s="42"/>
      <c r="SDY67" s="42"/>
      <c r="SDZ67" s="42"/>
      <c r="SEA67" s="42"/>
      <c r="SEB67" s="42"/>
      <c r="SEC67" s="42"/>
      <c r="SED67" s="42"/>
      <c r="SEE67" s="42"/>
      <c r="SEF67" s="42"/>
      <c r="SEG67" s="42"/>
      <c r="SEH67" s="42"/>
      <c r="SEI67" s="42"/>
      <c r="SEJ67" s="42"/>
      <c r="SEK67" s="42"/>
      <c r="SEL67" s="42"/>
      <c r="SEM67" s="42"/>
      <c r="SEN67" s="42"/>
      <c r="SEO67" s="42"/>
      <c r="SEP67" s="42"/>
      <c r="SEQ67" s="42"/>
      <c r="SER67" s="42"/>
      <c r="SES67" s="42"/>
      <c r="SET67" s="42"/>
      <c r="SEU67" s="42"/>
      <c r="SEV67" s="42"/>
      <c r="SEW67" s="42"/>
      <c r="SEX67" s="42"/>
      <c r="SEY67" s="42"/>
      <c r="SEZ67" s="42"/>
      <c r="SFA67" s="42"/>
      <c r="SFB67" s="42"/>
      <c r="SFC67" s="42"/>
      <c r="SFD67" s="42"/>
      <c r="SFE67" s="42"/>
      <c r="SFF67" s="42"/>
      <c r="SFG67" s="42"/>
      <c r="SFH67" s="42"/>
      <c r="SFI67" s="42"/>
      <c r="SFJ67" s="42"/>
      <c r="SFK67" s="42"/>
      <c r="SFL67" s="42"/>
      <c r="SFM67" s="42"/>
      <c r="SFN67" s="42"/>
      <c r="SFO67" s="42"/>
      <c r="SFP67" s="42"/>
      <c r="SFQ67" s="42"/>
      <c r="SFR67" s="42"/>
      <c r="SFS67" s="42"/>
      <c r="SFT67" s="42"/>
      <c r="SFU67" s="42"/>
      <c r="SFV67" s="42"/>
      <c r="SFW67" s="42"/>
      <c r="SFX67" s="42"/>
      <c r="SFY67" s="42"/>
      <c r="SFZ67" s="42"/>
      <c r="SGA67" s="42"/>
      <c r="SGB67" s="42"/>
      <c r="SGC67" s="42"/>
      <c r="SGD67" s="42"/>
      <c r="SGE67" s="42"/>
      <c r="SGF67" s="42"/>
      <c r="SGG67" s="42"/>
      <c r="SGH67" s="42"/>
      <c r="SGI67" s="42"/>
      <c r="SGJ67" s="42"/>
      <c r="SGK67" s="42"/>
      <c r="SGL67" s="42"/>
      <c r="SGM67" s="42"/>
      <c r="SGN67" s="42"/>
      <c r="SGO67" s="42"/>
      <c r="SGP67" s="42"/>
      <c r="SGQ67" s="42"/>
      <c r="SGR67" s="42"/>
      <c r="SGS67" s="42"/>
      <c r="SGT67" s="42"/>
      <c r="SGU67" s="42"/>
      <c r="SGV67" s="42"/>
      <c r="SGW67" s="42"/>
      <c r="SGX67" s="42"/>
      <c r="SGY67" s="42"/>
      <c r="SGZ67" s="42"/>
      <c r="SHA67" s="42"/>
      <c r="SHB67" s="42"/>
      <c r="SHC67" s="42"/>
      <c r="SHD67" s="42"/>
      <c r="SHE67" s="42"/>
      <c r="SHF67" s="42"/>
      <c r="SHG67" s="42"/>
      <c r="SHH67" s="42"/>
      <c r="SHI67" s="42"/>
      <c r="SHJ67" s="42"/>
      <c r="SHK67" s="42"/>
      <c r="SHL67" s="42"/>
      <c r="SHM67" s="42"/>
      <c r="SHN67" s="42"/>
      <c r="SHO67" s="42"/>
      <c r="SHP67" s="42"/>
      <c r="SHQ67" s="42"/>
      <c r="SHR67" s="42"/>
      <c r="SHS67" s="42"/>
      <c r="SHT67" s="42"/>
      <c r="SHU67" s="42"/>
      <c r="SHV67" s="42"/>
      <c r="SHW67" s="42"/>
      <c r="SHX67" s="42"/>
      <c r="SHY67" s="42"/>
      <c r="SHZ67" s="42"/>
      <c r="SIA67" s="42"/>
      <c r="SIB67" s="42"/>
      <c r="SIC67" s="42"/>
      <c r="SID67" s="42"/>
      <c r="SIE67" s="42"/>
      <c r="SIF67" s="42"/>
      <c r="SIG67" s="42"/>
      <c r="SIH67" s="42"/>
      <c r="SII67" s="42"/>
      <c r="SIJ67" s="42"/>
      <c r="SIK67" s="42"/>
      <c r="SIL67" s="42"/>
      <c r="SIM67" s="42"/>
      <c r="SIN67" s="42"/>
      <c r="SIO67" s="42"/>
      <c r="SIP67" s="42"/>
      <c r="SIQ67" s="42"/>
      <c r="SIR67" s="42"/>
      <c r="SIS67" s="42"/>
      <c r="SIT67" s="42"/>
      <c r="SIU67" s="42"/>
      <c r="SIV67" s="42"/>
      <c r="SIW67" s="42"/>
      <c r="SIX67" s="42"/>
      <c r="SIY67" s="42"/>
      <c r="SIZ67" s="42"/>
      <c r="SJA67" s="42"/>
      <c r="SJB67" s="42"/>
      <c r="SJC67" s="42"/>
      <c r="SJD67" s="42"/>
      <c r="SJE67" s="42"/>
      <c r="SJF67" s="42"/>
      <c r="SJG67" s="42"/>
      <c r="SJH67" s="42"/>
      <c r="SJI67" s="42"/>
      <c r="SJJ67" s="42"/>
      <c r="SJK67" s="42"/>
      <c r="SJL67" s="42"/>
      <c r="SJM67" s="42"/>
      <c r="SJN67" s="42"/>
      <c r="SJO67" s="42"/>
      <c r="SJP67" s="42"/>
      <c r="SJQ67" s="42"/>
      <c r="SJR67" s="42"/>
      <c r="SJS67" s="42"/>
      <c r="SJT67" s="42"/>
      <c r="SJU67" s="42"/>
      <c r="SJV67" s="42"/>
      <c r="SJW67" s="42"/>
      <c r="SJX67" s="42"/>
      <c r="SJY67" s="42"/>
      <c r="SJZ67" s="42"/>
      <c r="SKA67" s="42"/>
      <c r="SKB67" s="42"/>
      <c r="SKC67" s="42"/>
      <c r="SKD67" s="42"/>
      <c r="SKE67" s="42"/>
      <c r="SKF67" s="42"/>
      <c r="SKG67" s="42"/>
      <c r="SKH67" s="42"/>
      <c r="SKI67" s="42"/>
      <c r="SKJ67" s="42"/>
      <c r="SKK67" s="42"/>
      <c r="SKL67" s="42"/>
      <c r="SKM67" s="42"/>
      <c r="SKN67" s="42"/>
      <c r="SKO67" s="42"/>
      <c r="SKP67" s="42"/>
      <c r="SKQ67" s="42"/>
      <c r="SKR67" s="42"/>
      <c r="SKS67" s="42"/>
      <c r="SKT67" s="42"/>
      <c r="SKU67" s="42"/>
      <c r="SKV67" s="42"/>
      <c r="SKW67" s="42"/>
      <c r="SKX67" s="42"/>
      <c r="SKY67" s="42"/>
      <c r="SKZ67" s="42"/>
      <c r="SLA67" s="42"/>
      <c r="SLB67" s="42"/>
      <c r="SLC67" s="42"/>
      <c r="SLD67" s="42"/>
      <c r="SLE67" s="42"/>
      <c r="SLF67" s="42"/>
      <c r="SLG67" s="42"/>
      <c r="SLH67" s="42"/>
      <c r="SLI67" s="42"/>
      <c r="SLJ67" s="42"/>
      <c r="SLK67" s="42"/>
      <c r="SLL67" s="42"/>
      <c r="SLM67" s="42"/>
      <c r="SLN67" s="42"/>
      <c r="SLO67" s="42"/>
      <c r="SLP67" s="42"/>
      <c r="SLQ67" s="42"/>
      <c r="SLR67" s="42"/>
      <c r="SLS67" s="42"/>
      <c r="SLT67" s="42"/>
      <c r="SLU67" s="42"/>
      <c r="SLV67" s="42"/>
      <c r="SLW67" s="42"/>
      <c r="SLX67" s="42"/>
      <c r="SLY67" s="42"/>
      <c r="SLZ67" s="42"/>
      <c r="SMA67" s="42"/>
      <c r="SMB67" s="42"/>
      <c r="SMC67" s="42"/>
      <c r="SMD67" s="42"/>
      <c r="SME67" s="42"/>
      <c r="SMF67" s="42"/>
      <c r="SMG67" s="42"/>
      <c r="SMH67" s="42"/>
      <c r="SMI67" s="42"/>
      <c r="SMJ67" s="42"/>
      <c r="SMK67" s="42"/>
      <c r="SML67" s="42"/>
      <c r="SMM67" s="42"/>
      <c r="SMN67" s="42"/>
      <c r="SMO67" s="42"/>
      <c r="SMP67" s="42"/>
      <c r="SMQ67" s="42"/>
      <c r="SMR67" s="42"/>
      <c r="SMS67" s="42"/>
      <c r="SMT67" s="42"/>
      <c r="SMU67" s="42"/>
      <c r="SMV67" s="42"/>
      <c r="SMW67" s="42"/>
      <c r="SMX67" s="42"/>
      <c r="SMY67" s="42"/>
      <c r="SMZ67" s="42"/>
      <c r="SNA67" s="42"/>
      <c r="SNB67" s="42"/>
      <c r="SNC67" s="42"/>
      <c r="SND67" s="42"/>
      <c r="SNE67" s="42"/>
      <c r="SNF67" s="42"/>
      <c r="SNG67" s="42"/>
      <c r="SNH67" s="42"/>
      <c r="SNI67" s="42"/>
      <c r="SNJ67" s="42"/>
      <c r="SNK67" s="42"/>
      <c r="SNL67" s="42"/>
      <c r="SNM67" s="42"/>
      <c r="SNN67" s="42"/>
      <c r="SNO67" s="42"/>
      <c r="SNP67" s="42"/>
      <c r="SNQ67" s="42"/>
      <c r="SNR67" s="42"/>
      <c r="SNS67" s="42"/>
      <c r="SNT67" s="42"/>
      <c r="SNU67" s="42"/>
      <c r="SNV67" s="42"/>
      <c r="SNW67" s="42"/>
      <c r="SNX67" s="42"/>
      <c r="SNY67" s="42"/>
      <c r="SNZ67" s="42"/>
      <c r="SOA67" s="42"/>
      <c r="SOB67" s="42"/>
      <c r="SOC67" s="42"/>
      <c r="SOD67" s="42"/>
      <c r="SOE67" s="42"/>
      <c r="SOF67" s="42"/>
      <c r="SOG67" s="42"/>
      <c r="SOH67" s="42"/>
      <c r="SOI67" s="42"/>
      <c r="SOJ67" s="42"/>
      <c r="SOK67" s="42"/>
      <c r="SOL67" s="42"/>
      <c r="SOM67" s="42"/>
      <c r="SON67" s="42"/>
      <c r="SOO67" s="42"/>
      <c r="SOP67" s="42"/>
      <c r="SOQ67" s="42"/>
      <c r="SOR67" s="42"/>
      <c r="SOS67" s="42"/>
      <c r="SOT67" s="42"/>
      <c r="SOU67" s="42"/>
      <c r="SOV67" s="42"/>
      <c r="SOW67" s="42"/>
      <c r="SOX67" s="42"/>
      <c r="SOY67" s="42"/>
      <c r="SOZ67" s="42"/>
      <c r="SPA67" s="42"/>
      <c r="SPB67" s="42"/>
      <c r="SPC67" s="42"/>
      <c r="SPD67" s="42"/>
      <c r="SPE67" s="42"/>
      <c r="SPF67" s="42"/>
      <c r="SPG67" s="42"/>
      <c r="SPH67" s="42"/>
      <c r="SPI67" s="42"/>
      <c r="SPJ67" s="42"/>
      <c r="SPK67" s="42"/>
      <c r="SPL67" s="42"/>
      <c r="SPM67" s="42"/>
      <c r="SPN67" s="42"/>
      <c r="SPO67" s="42"/>
      <c r="SPP67" s="42"/>
      <c r="SPQ67" s="42"/>
      <c r="SPR67" s="42"/>
      <c r="SPS67" s="42"/>
      <c r="SPT67" s="42"/>
      <c r="SPU67" s="42"/>
      <c r="SPV67" s="42"/>
      <c r="SPW67" s="42"/>
      <c r="SPX67" s="42"/>
      <c r="SPY67" s="42"/>
      <c r="SPZ67" s="42"/>
      <c r="SQA67" s="42"/>
      <c r="SQB67" s="42"/>
      <c r="SQC67" s="42"/>
      <c r="SQD67" s="42"/>
      <c r="SQE67" s="42"/>
      <c r="SQF67" s="42"/>
      <c r="SQG67" s="42"/>
      <c r="SQH67" s="42"/>
      <c r="SQI67" s="42"/>
      <c r="SQJ67" s="42"/>
      <c r="SQK67" s="42"/>
      <c r="SQL67" s="42"/>
      <c r="SQM67" s="42"/>
      <c r="SQN67" s="42"/>
      <c r="SQO67" s="42"/>
      <c r="SQP67" s="42"/>
      <c r="SQQ67" s="42"/>
      <c r="SQR67" s="42"/>
      <c r="SQS67" s="42"/>
      <c r="SQT67" s="42"/>
      <c r="SQU67" s="42"/>
      <c r="SQV67" s="42"/>
      <c r="SQW67" s="42"/>
      <c r="SQX67" s="42"/>
      <c r="SQY67" s="42"/>
      <c r="SQZ67" s="42"/>
      <c r="SRA67" s="42"/>
      <c r="SRB67" s="42"/>
      <c r="SRC67" s="42"/>
      <c r="SRD67" s="42"/>
      <c r="SRE67" s="42"/>
      <c r="SRF67" s="42"/>
      <c r="SRG67" s="42"/>
      <c r="SRH67" s="42"/>
      <c r="SRI67" s="42"/>
      <c r="SRJ67" s="42"/>
      <c r="SRK67" s="42"/>
      <c r="SRL67" s="42"/>
      <c r="SRM67" s="42"/>
      <c r="SRN67" s="42"/>
      <c r="SRO67" s="42"/>
      <c r="SRP67" s="42"/>
      <c r="SRQ67" s="42"/>
      <c r="SRR67" s="42"/>
      <c r="SRS67" s="42"/>
      <c r="SRT67" s="42"/>
      <c r="SRU67" s="42"/>
      <c r="SRV67" s="42"/>
      <c r="SRW67" s="42"/>
      <c r="SRX67" s="42"/>
      <c r="SRY67" s="42"/>
      <c r="SRZ67" s="42"/>
      <c r="SSA67" s="42"/>
      <c r="SSB67" s="42"/>
      <c r="SSC67" s="42"/>
      <c r="SSD67" s="42"/>
      <c r="SSE67" s="42"/>
      <c r="SSF67" s="42"/>
      <c r="SSG67" s="42"/>
      <c r="SSH67" s="42"/>
      <c r="SSI67" s="42"/>
      <c r="SSJ67" s="42"/>
      <c r="SSK67" s="42"/>
      <c r="SSL67" s="42"/>
      <c r="SSM67" s="42"/>
      <c r="SSN67" s="42"/>
      <c r="SSO67" s="42"/>
      <c r="SSP67" s="42"/>
      <c r="SSQ67" s="42"/>
      <c r="SSR67" s="42"/>
      <c r="SSS67" s="42"/>
      <c r="SST67" s="42"/>
      <c r="SSU67" s="42"/>
      <c r="SSV67" s="42"/>
      <c r="SSW67" s="42"/>
      <c r="SSX67" s="42"/>
      <c r="SSY67" s="42"/>
      <c r="SSZ67" s="42"/>
      <c r="STA67" s="42"/>
      <c r="STB67" s="42"/>
      <c r="STC67" s="42"/>
      <c r="STD67" s="42"/>
      <c r="STE67" s="42"/>
      <c r="STF67" s="42"/>
      <c r="STG67" s="42"/>
      <c r="STH67" s="42"/>
      <c r="STI67" s="42"/>
      <c r="STJ67" s="42"/>
      <c r="STK67" s="42"/>
      <c r="STL67" s="42"/>
      <c r="STM67" s="42"/>
      <c r="STN67" s="42"/>
      <c r="STO67" s="42"/>
      <c r="STP67" s="42"/>
      <c r="STQ67" s="42"/>
      <c r="STR67" s="42"/>
      <c r="STS67" s="42"/>
      <c r="STT67" s="42"/>
      <c r="STU67" s="42"/>
      <c r="STV67" s="42"/>
      <c r="STW67" s="42"/>
      <c r="STX67" s="42"/>
      <c r="STY67" s="42"/>
      <c r="STZ67" s="42"/>
      <c r="SUA67" s="42"/>
      <c r="SUB67" s="42"/>
      <c r="SUC67" s="42"/>
      <c r="SUD67" s="42"/>
      <c r="SUE67" s="42"/>
      <c r="SUF67" s="42"/>
      <c r="SUG67" s="42"/>
      <c r="SUH67" s="42"/>
      <c r="SUI67" s="42"/>
      <c r="SUJ67" s="42"/>
      <c r="SUK67" s="42"/>
      <c r="SUL67" s="42"/>
      <c r="SUM67" s="42"/>
      <c r="SUN67" s="42"/>
      <c r="SUO67" s="42"/>
      <c r="SUP67" s="42"/>
      <c r="SUQ67" s="42"/>
      <c r="SUR67" s="42"/>
      <c r="SUS67" s="42"/>
      <c r="SUT67" s="42"/>
      <c r="SUU67" s="42"/>
      <c r="SUV67" s="42"/>
      <c r="SUW67" s="42"/>
      <c r="SUX67" s="42"/>
      <c r="SUY67" s="42"/>
      <c r="SUZ67" s="42"/>
      <c r="SVA67" s="42"/>
      <c r="SVB67" s="42"/>
      <c r="SVC67" s="42"/>
      <c r="SVD67" s="42"/>
      <c r="SVE67" s="42"/>
      <c r="SVF67" s="42"/>
      <c r="SVG67" s="42"/>
      <c r="SVH67" s="42"/>
      <c r="SVI67" s="42"/>
      <c r="SVJ67" s="42"/>
      <c r="SVK67" s="42"/>
      <c r="SVL67" s="42"/>
      <c r="SVM67" s="42"/>
      <c r="SVN67" s="42"/>
      <c r="SVO67" s="42"/>
      <c r="SVP67" s="42"/>
      <c r="SVQ67" s="42"/>
      <c r="SVR67" s="42"/>
      <c r="SVS67" s="42"/>
      <c r="SVT67" s="42"/>
      <c r="SVU67" s="42"/>
      <c r="SVV67" s="42"/>
      <c r="SVW67" s="42"/>
      <c r="SVX67" s="42"/>
      <c r="SVY67" s="42"/>
      <c r="SVZ67" s="42"/>
      <c r="SWA67" s="42"/>
      <c r="SWB67" s="42"/>
      <c r="SWC67" s="42"/>
      <c r="SWD67" s="42"/>
      <c r="SWE67" s="42"/>
      <c r="SWF67" s="42"/>
      <c r="SWG67" s="42"/>
      <c r="SWH67" s="42"/>
      <c r="SWI67" s="42"/>
      <c r="SWJ67" s="42"/>
      <c r="SWK67" s="42"/>
      <c r="SWL67" s="42"/>
      <c r="SWM67" s="42"/>
      <c r="SWN67" s="42"/>
      <c r="SWO67" s="42"/>
      <c r="SWP67" s="42"/>
      <c r="SWQ67" s="42"/>
      <c r="SWR67" s="42"/>
      <c r="SWS67" s="42"/>
      <c r="SWT67" s="42"/>
      <c r="SWU67" s="42"/>
      <c r="SWV67" s="42"/>
      <c r="SWW67" s="42"/>
      <c r="SWX67" s="42"/>
      <c r="SWY67" s="42"/>
      <c r="SWZ67" s="42"/>
      <c r="SXA67" s="42"/>
      <c r="SXB67" s="42"/>
      <c r="SXC67" s="42"/>
      <c r="SXD67" s="42"/>
      <c r="SXE67" s="42"/>
      <c r="SXF67" s="42"/>
      <c r="SXG67" s="42"/>
      <c r="SXH67" s="42"/>
      <c r="SXI67" s="42"/>
      <c r="SXJ67" s="42"/>
      <c r="SXK67" s="42"/>
      <c r="SXL67" s="42"/>
      <c r="SXM67" s="42"/>
      <c r="SXN67" s="42"/>
      <c r="SXO67" s="42"/>
      <c r="SXP67" s="42"/>
      <c r="SXQ67" s="42"/>
      <c r="SXR67" s="42"/>
      <c r="SXS67" s="42"/>
      <c r="SXT67" s="42"/>
      <c r="SXU67" s="42"/>
      <c r="SXV67" s="42"/>
      <c r="SXW67" s="42"/>
      <c r="SXX67" s="42"/>
      <c r="SXY67" s="42"/>
      <c r="SXZ67" s="42"/>
      <c r="SYA67" s="42"/>
      <c r="SYB67" s="42"/>
      <c r="SYC67" s="42"/>
      <c r="SYD67" s="42"/>
      <c r="SYE67" s="42"/>
      <c r="SYF67" s="42"/>
      <c r="SYG67" s="42"/>
      <c r="SYH67" s="42"/>
      <c r="SYI67" s="42"/>
      <c r="SYJ67" s="42"/>
      <c r="SYK67" s="42"/>
      <c r="SYL67" s="42"/>
      <c r="SYM67" s="42"/>
      <c r="SYN67" s="42"/>
      <c r="SYO67" s="42"/>
      <c r="SYP67" s="42"/>
      <c r="SYQ67" s="42"/>
      <c r="SYR67" s="42"/>
      <c r="SYS67" s="42"/>
      <c r="SYT67" s="42"/>
      <c r="SYU67" s="42"/>
      <c r="SYV67" s="42"/>
      <c r="SYW67" s="42"/>
      <c r="SYX67" s="42"/>
      <c r="SYY67" s="42"/>
      <c r="SYZ67" s="42"/>
      <c r="SZA67" s="42"/>
      <c r="SZB67" s="42"/>
      <c r="SZC67" s="42"/>
      <c r="SZD67" s="42"/>
      <c r="SZE67" s="42"/>
      <c r="SZF67" s="42"/>
      <c r="SZG67" s="42"/>
      <c r="SZH67" s="42"/>
      <c r="SZI67" s="42"/>
      <c r="SZJ67" s="42"/>
      <c r="SZK67" s="42"/>
      <c r="SZL67" s="42"/>
      <c r="SZM67" s="42"/>
      <c r="SZN67" s="42"/>
      <c r="SZO67" s="42"/>
      <c r="SZP67" s="42"/>
      <c r="SZQ67" s="42"/>
      <c r="SZR67" s="42"/>
      <c r="SZS67" s="42"/>
      <c r="SZT67" s="42"/>
      <c r="SZU67" s="42"/>
      <c r="SZV67" s="42"/>
      <c r="SZW67" s="42"/>
      <c r="SZX67" s="42"/>
      <c r="SZY67" s="42"/>
      <c r="SZZ67" s="42"/>
      <c r="TAA67" s="42"/>
      <c r="TAB67" s="42"/>
      <c r="TAC67" s="42"/>
      <c r="TAD67" s="42"/>
      <c r="TAE67" s="42"/>
      <c r="TAF67" s="42"/>
      <c r="TAG67" s="42"/>
      <c r="TAH67" s="42"/>
      <c r="TAI67" s="42"/>
      <c r="TAJ67" s="42"/>
      <c r="TAK67" s="42"/>
      <c r="TAL67" s="42"/>
      <c r="TAM67" s="42"/>
      <c r="TAN67" s="42"/>
      <c r="TAO67" s="42"/>
      <c r="TAP67" s="42"/>
      <c r="TAQ67" s="42"/>
      <c r="TAR67" s="42"/>
      <c r="TAS67" s="42"/>
      <c r="TAT67" s="42"/>
      <c r="TAU67" s="42"/>
      <c r="TAV67" s="42"/>
      <c r="TAW67" s="42"/>
      <c r="TAX67" s="42"/>
      <c r="TAY67" s="42"/>
      <c r="TAZ67" s="42"/>
      <c r="TBA67" s="42"/>
      <c r="TBB67" s="42"/>
      <c r="TBC67" s="42"/>
      <c r="TBD67" s="42"/>
      <c r="TBE67" s="42"/>
      <c r="TBF67" s="42"/>
      <c r="TBG67" s="42"/>
      <c r="TBH67" s="42"/>
      <c r="TBI67" s="42"/>
      <c r="TBJ67" s="42"/>
      <c r="TBK67" s="42"/>
      <c r="TBL67" s="42"/>
      <c r="TBM67" s="42"/>
      <c r="TBN67" s="42"/>
      <c r="TBO67" s="42"/>
      <c r="TBP67" s="42"/>
      <c r="TBQ67" s="42"/>
      <c r="TBR67" s="42"/>
      <c r="TBS67" s="42"/>
      <c r="TBT67" s="42"/>
      <c r="TBU67" s="42"/>
      <c r="TBV67" s="42"/>
      <c r="TBW67" s="42"/>
      <c r="TBX67" s="42"/>
      <c r="TBY67" s="42"/>
      <c r="TBZ67" s="42"/>
      <c r="TCA67" s="42"/>
      <c r="TCB67" s="42"/>
      <c r="TCC67" s="42"/>
      <c r="TCD67" s="42"/>
      <c r="TCE67" s="42"/>
      <c r="TCF67" s="42"/>
      <c r="TCG67" s="42"/>
      <c r="TCH67" s="42"/>
      <c r="TCI67" s="42"/>
      <c r="TCJ67" s="42"/>
      <c r="TCK67" s="42"/>
      <c r="TCL67" s="42"/>
      <c r="TCM67" s="42"/>
      <c r="TCN67" s="42"/>
      <c r="TCO67" s="42"/>
      <c r="TCP67" s="42"/>
      <c r="TCQ67" s="42"/>
      <c r="TCR67" s="42"/>
      <c r="TCS67" s="42"/>
      <c r="TCT67" s="42"/>
      <c r="TCU67" s="42"/>
      <c r="TCV67" s="42"/>
      <c r="TCW67" s="42"/>
      <c r="TCX67" s="42"/>
      <c r="TCY67" s="42"/>
      <c r="TCZ67" s="42"/>
      <c r="TDA67" s="42"/>
      <c r="TDB67" s="42"/>
      <c r="TDC67" s="42"/>
      <c r="TDD67" s="42"/>
      <c r="TDE67" s="42"/>
      <c r="TDF67" s="42"/>
      <c r="TDG67" s="42"/>
      <c r="TDH67" s="42"/>
      <c r="TDI67" s="42"/>
      <c r="TDJ67" s="42"/>
      <c r="TDK67" s="42"/>
      <c r="TDL67" s="42"/>
      <c r="TDM67" s="42"/>
      <c r="TDN67" s="42"/>
      <c r="TDO67" s="42"/>
      <c r="TDP67" s="42"/>
      <c r="TDQ67" s="42"/>
      <c r="TDR67" s="42"/>
      <c r="TDS67" s="42"/>
      <c r="TDT67" s="42"/>
      <c r="TDU67" s="42"/>
      <c r="TDV67" s="42"/>
      <c r="TDW67" s="42"/>
      <c r="TDX67" s="42"/>
      <c r="TDY67" s="42"/>
      <c r="TDZ67" s="42"/>
      <c r="TEA67" s="42"/>
      <c r="TEB67" s="42"/>
      <c r="TEC67" s="42"/>
      <c r="TED67" s="42"/>
      <c r="TEE67" s="42"/>
      <c r="TEF67" s="42"/>
      <c r="TEG67" s="42"/>
      <c r="TEH67" s="42"/>
      <c r="TEI67" s="42"/>
      <c r="TEJ67" s="42"/>
      <c r="TEK67" s="42"/>
      <c r="TEL67" s="42"/>
      <c r="TEM67" s="42"/>
      <c r="TEN67" s="42"/>
      <c r="TEO67" s="42"/>
      <c r="TEP67" s="42"/>
      <c r="TEQ67" s="42"/>
      <c r="TER67" s="42"/>
      <c r="TES67" s="42"/>
      <c r="TET67" s="42"/>
      <c r="TEU67" s="42"/>
      <c r="TEV67" s="42"/>
      <c r="TEW67" s="42"/>
      <c r="TEX67" s="42"/>
      <c r="TEY67" s="42"/>
      <c r="TEZ67" s="42"/>
      <c r="TFA67" s="42"/>
      <c r="TFB67" s="42"/>
      <c r="TFC67" s="42"/>
      <c r="TFD67" s="42"/>
      <c r="TFE67" s="42"/>
      <c r="TFF67" s="42"/>
      <c r="TFG67" s="42"/>
      <c r="TFH67" s="42"/>
      <c r="TFI67" s="42"/>
      <c r="TFJ67" s="42"/>
      <c r="TFK67" s="42"/>
      <c r="TFL67" s="42"/>
      <c r="TFM67" s="42"/>
      <c r="TFN67" s="42"/>
      <c r="TFO67" s="42"/>
      <c r="TFP67" s="42"/>
      <c r="TFQ67" s="42"/>
      <c r="TFR67" s="42"/>
      <c r="TFS67" s="42"/>
      <c r="TFT67" s="42"/>
      <c r="TFU67" s="42"/>
      <c r="TFV67" s="42"/>
      <c r="TFW67" s="42"/>
      <c r="TFX67" s="42"/>
      <c r="TFY67" s="42"/>
      <c r="TFZ67" s="42"/>
      <c r="TGA67" s="42"/>
      <c r="TGB67" s="42"/>
      <c r="TGC67" s="42"/>
      <c r="TGD67" s="42"/>
      <c r="TGE67" s="42"/>
      <c r="TGF67" s="42"/>
      <c r="TGG67" s="42"/>
      <c r="TGH67" s="42"/>
      <c r="TGI67" s="42"/>
      <c r="TGJ67" s="42"/>
      <c r="TGK67" s="42"/>
      <c r="TGL67" s="42"/>
      <c r="TGM67" s="42"/>
      <c r="TGN67" s="42"/>
      <c r="TGO67" s="42"/>
      <c r="TGP67" s="42"/>
      <c r="TGQ67" s="42"/>
      <c r="TGR67" s="42"/>
      <c r="TGS67" s="42"/>
      <c r="TGT67" s="42"/>
      <c r="TGU67" s="42"/>
      <c r="TGV67" s="42"/>
      <c r="TGW67" s="42"/>
      <c r="TGX67" s="42"/>
      <c r="TGY67" s="42"/>
      <c r="TGZ67" s="42"/>
      <c r="THA67" s="42"/>
      <c r="THB67" s="42"/>
      <c r="THC67" s="42"/>
      <c r="THD67" s="42"/>
      <c r="THE67" s="42"/>
      <c r="THF67" s="42"/>
      <c r="THG67" s="42"/>
      <c r="THH67" s="42"/>
      <c r="THI67" s="42"/>
      <c r="THJ67" s="42"/>
      <c r="THK67" s="42"/>
      <c r="THL67" s="42"/>
      <c r="THM67" s="42"/>
      <c r="THN67" s="42"/>
      <c r="THO67" s="42"/>
      <c r="THP67" s="42"/>
      <c r="THQ67" s="42"/>
      <c r="THR67" s="42"/>
      <c r="THS67" s="42"/>
      <c r="THT67" s="42"/>
      <c r="THU67" s="42"/>
      <c r="THV67" s="42"/>
      <c r="THW67" s="42"/>
      <c r="THX67" s="42"/>
      <c r="THY67" s="42"/>
      <c r="THZ67" s="42"/>
      <c r="TIA67" s="42"/>
      <c r="TIB67" s="42"/>
      <c r="TIC67" s="42"/>
      <c r="TID67" s="42"/>
      <c r="TIE67" s="42"/>
      <c r="TIF67" s="42"/>
      <c r="TIG67" s="42"/>
      <c r="TIH67" s="42"/>
      <c r="TII67" s="42"/>
      <c r="TIJ67" s="42"/>
      <c r="TIK67" s="42"/>
      <c r="TIL67" s="42"/>
      <c r="TIM67" s="42"/>
      <c r="TIN67" s="42"/>
      <c r="TIO67" s="42"/>
      <c r="TIP67" s="42"/>
      <c r="TIQ67" s="42"/>
      <c r="TIR67" s="42"/>
      <c r="TIS67" s="42"/>
      <c r="TIT67" s="42"/>
      <c r="TIU67" s="42"/>
      <c r="TIV67" s="42"/>
      <c r="TIW67" s="42"/>
      <c r="TIX67" s="42"/>
      <c r="TIY67" s="42"/>
      <c r="TIZ67" s="42"/>
      <c r="TJA67" s="42"/>
      <c r="TJB67" s="42"/>
      <c r="TJC67" s="42"/>
      <c r="TJD67" s="42"/>
      <c r="TJE67" s="42"/>
      <c r="TJF67" s="42"/>
      <c r="TJG67" s="42"/>
      <c r="TJH67" s="42"/>
      <c r="TJI67" s="42"/>
      <c r="TJJ67" s="42"/>
      <c r="TJK67" s="42"/>
      <c r="TJL67" s="42"/>
      <c r="TJM67" s="42"/>
      <c r="TJN67" s="42"/>
      <c r="TJO67" s="42"/>
      <c r="TJP67" s="42"/>
      <c r="TJQ67" s="42"/>
      <c r="TJR67" s="42"/>
      <c r="TJS67" s="42"/>
      <c r="TJT67" s="42"/>
      <c r="TJU67" s="42"/>
      <c r="TJV67" s="42"/>
      <c r="TJW67" s="42"/>
      <c r="TJX67" s="42"/>
      <c r="TJY67" s="42"/>
      <c r="TJZ67" s="42"/>
      <c r="TKA67" s="42"/>
      <c r="TKB67" s="42"/>
      <c r="TKC67" s="42"/>
      <c r="TKD67" s="42"/>
      <c r="TKE67" s="42"/>
      <c r="TKF67" s="42"/>
      <c r="TKG67" s="42"/>
      <c r="TKH67" s="42"/>
      <c r="TKI67" s="42"/>
      <c r="TKJ67" s="42"/>
      <c r="TKK67" s="42"/>
      <c r="TKL67" s="42"/>
      <c r="TKM67" s="42"/>
      <c r="TKN67" s="42"/>
      <c r="TKO67" s="42"/>
      <c r="TKP67" s="42"/>
      <c r="TKQ67" s="42"/>
      <c r="TKR67" s="42"/>
      <c r="TKS67" s="42"/>
      <c r="TKT67" s="42"/>
      <c r="TKU67" s="42"/>
      <c r="TKV67" s="42"/>
      <c r="TKW67" s="42"/>
      <c r="TKX67" s="42"/>
      <c r="TKY67" s="42"/>
      <c r="TKZ67" s="42"/>
      <c r="TLA67" s="42"/>
      <c r="TLB67" s="42"/>
      <c r="TLC67" s="42"/>
      <c r="TLD67" s="42"/>
      <c r="TLE67" s="42"/>
      <c r="TLF67" s="42"/>
      <c r="TLG67" s="42"/>
      <c r="TLH67" s="42"/>
      <c r="TLI67" s="42"/>
      <c r="TLJ67" s="42"/>
      <c r="TLK67" s="42"/>
      <c r="TLL67" s="42"/>
      <c r="TLM67" s="42"/>
      <c r="TLN67" s="42"/>
      <c r="TLO67" s="42"/>
      <c r="TLP67" s="42"/>
      <c r="TLQ67" s="42"/>
      <c r="TLR67" s="42"/>
      <c r="TLS67" s="42"/>
      <c r="TLT67" s="42"/>
      <c r="TLU67" s="42"/>
      <c r="TLV67" s="42"/>
      <c r="TLW67" s="42"/>
      <c r="TLX67" s="42"/>
      <c r="TLY67" s="42"/>
      <c r="TLZ67" s="42"/>
      <c r="TMA67" s="42"/>
      <c r="TMB67" s="42"/>
      <c r="TMC67" s="42"/>
      <c r="TMD67" s="42"/>
      <c r="TME67" s="42"/>
      <c r="TMF67" s="42"/>
      <c r="TMG67" s="42"/>
      <c r="TMH67" s="42"/>
      <c r="TMI67" s="42"/>
      <c r="TMJ67" s="42"/>
      <c r="TMK67" s="42"/>
      <c r="TML67" s="42"/>
      <c r="TMM67" s="42"/>
      <c r="TMN67" s="42"/>
      <c r="TMO67" s="42"/>
      <c r="TMP67" s="42"/>
      <c r="TMQ67" s="42"/>
      <c r="TMR67" s="42"/>
      <c r="TMS67" s="42"/>
      <c r="TMT67" s="42"/>
      <c r="TMU67" s="42"/>
      <c r="TMV67" s="42"/>
      <c r="TMW67" s="42"/>
      <c r="TMX67" s="42"/>
      <c r="TMY67" s="42"/>
      <c r="TMZ67" s="42"/>
      <c r="TNA67" s="42"/>
      <c r="TNB67" s="42"/>
      <c r="TNC67" s="42"/>
      <c r="TND67" s="42"/>
      <c r="TNE67" s="42"/>
      <c r="TNF67" s="42"/>
      <c r="TNG67" s="42"/>
      <c r="TNH67" s="42"/>
      <c r="TNI67" s="42"/>
      <c r="TNJ67" s="42"/>
      <c r="TNK67" s="42"/>
      <c r="TNL67" s="42"/>
      <c r="TNM67" s="42"/>
      <c r="TNN67" s="42"/>
      <c r="TNO67" s="42"/>
      <c r="TNP67" s="42"/>
      <c r="TNQ67" s="42"/>
      <c r="TNR67" s="42"/>
      <c r="TNS67" s="42"/>
      <c r="TNT67" s="42"/>
      <c r="TNU67" s="42"/>
      <c r="TNV67" s="42"/>
      <c r="TNW67" s="42"/>
      <c r="TNX67" s="42"/>
      <c r="TNY67" s="42"/>
      <c r="TNZ67" s="42"/>
      <c r="TOA67" s="42"/>
      <c r="TOB67" s="42"/>
      <c r="TOC67" s="42"/>
      <c r="TOD67" s="42"/>
      <c r="TOE67" s="42"/>
      <c r="TOF67" s="42"/>
      <c r="TOG67" s="42"/>
      <c r="TOH67" s="42"/>
      <c r="TOI67" s="42"/>
      <c r="TOJ67" s="42"/>
      <c r="TOK67" s="42"/>
      <c r="TOL67" s="42"/>
      <c r="TOM67" s="42"/>
      <c r="TON67" s="42"/>
      <c r="TOO67" s="42"/>
      <c r="TOP67" s="42"/>
      <c r="TOQ67" s="42"/>
      <c r="TOR67" s="42"/>
      <c r="TOS67" s="42"/>
      <c r="TOT67" s="42"/>
      <c r="TOU67" s="42"/>
      <c r="TOV67" s="42"/>
      <c r="TOW67" s="42"/>
      <c r="TOX67" s="42"/>
      <c r="TOY67" s="42"/>
      <c r="TOZ67" s="42"/>
      <c r="TPA67" s="42"/>
      <c r="TPB67" s="42"/>
      <c r="TPC67" s="42"/>
      <c r="TPD67" s="42"/>
      <c r="TPE67" s="42"/>
      <c r="TPF67" s="42"/>
      <c r="TPG67" s="42"/>
      <c r="TPH67" s="42"/>
      <c r="TPI67" s="42"/>
      <c r="TPJ67" s="42"/>
      <c r="TPK67" s="42"/>
      <c r="TPL67" s="42"/>
      <c r="TPM67" s="42"/>
      <c r="TPN67" s="42"/>
      <c r="TPO67" s="42"/>
      <c r="TPP67" s="42"/>
      <c r="TPQ67" s="42"/>
      <c r="TPR67" s="42"/>
      <c r="TPS67" s="42"/>
      <c r="TPT67" s="42"/>
      <c r="TPU67" s="42"/>
      <c r="TPV67" s="42"/>
      <c r="TPW67" s="42"/>
      <c r="TPX67" s="42"/>
      <c r="TPY67" s="42"/>
      <c r="TPZ67" s="42"/>
      <c r="TQA67" s="42"/>
      <c r="TQB67" s="42"/>
      <c r="TQC67" s="42"/>
      <c r="TQD67" s="42"/>
      <c r="TQE67" s="42"/>
      <c r="TQF67" s="42"/>
      <c r="TQG67" s="42"/>
      <c r="TQH67" s="42"/>
      <c r="TQI67" s="42"/>
      <c r="TQJ67" s="42"/>
      <c r="TQK67" s="42"/>
      <c r="TQL67" s="42"/>
      <c r="TQM67" s="42"/>
      <c r="TQN67" s="42"/>
      <c r="TQO67" s="42"/>
      <c r="TQP67" s="42"/>
      <c r="TQQ67" s="42"/>
      <c r="TQR67" s="42"/>
      <c r="TQS67" s="42"/>
      <c r="TQT67" s="42"/>
      <c r="TQU67" s="42"/>
      <c r="TQV67" s="42"/>
      <c r="TQW67" s="42"/>
      <c r="TQX67" s="42"/>
      <c r="TQY67" s="42"/>
      <c r="TQZ67" s="42"/>
      <c r="TRA67" s="42"/>
      <c r="TRB67" s="42"/>
      <c r="TRC67" s="42"/>
      <c r="TRD67" s="42"/>
      <c r="TRE67" s="42"/>
      <c r="TRF67" s="42"/>
      <c r="TRG67" s="42"/>
      <c r="TRH67" s="42"/>
      <c r="TRI67" s="42"/>
      <c r="TRJ67" s="42"/>
      <c r="TRK67" s="42"/>
      <c r="TRL67" s="42"/>
      <c r="TRM67" s="42"/>
      <c r="TRN67" s="42"/>
      <c r="TRO67" s="42"/>
      <c r="TRP67" s="42"/>
      <c r="TRQ67" s="42"/>
      <c r="TRR67" s="42"/>
      <c r="TRS67" s="42"/>
      <c r="TRT67" s="42"/>
      <c r="TRU67" s="42"/>
      <c r="TRV67" s="42"/>
      <c r="TRW67" s="42"/>
      <c r="TRX67" s="42"/>
      <c r="TRY67" s="42"/>
      <c r="TRZ67" s="42"/>
      <c r="TSA67" s="42"/>
      <c r="TSB67" s="42"/>
      <c r="TSC67" s="42"/>
      <c r="TSD67" s="42"/>
      <c r="TSE67" s="42"/>
      <c r="TSF67" s="42"/>
      <c r="TSG67" s="42"/>
      <c r="TSH67" s="42"/>
      <c r="TSI67" s="42"/>
      <c r="TSJ67" s="42"/>
      <c r="TSK67" s="42"/>
      <c r="TSL67" s="42"/>
      <c r="TSM67" s="42"/>
      <c r="TSN67" s="42"/>
      <c r="TSO67" s="42"/>
      <c r="TSP67" s="42"/>
      <c r="TSQ67" s="42"/>
      <c r="TSR67" s="42"/>
      <c r="TSS67" s="42"/>
      <c r="TST67" s="42"/>
      <c r="TSU67" s="42"/>
      <c r="TSV67" s="42"/>
      <c r="TSW67" s="42"/>
      <c r="TSX67" s="42"/>
      <c r="TSY67" s="42"/>
      <c r="TSZ67" s="42"/>
      <c r="TTA67" s="42"/>
      <c r="TTB67" s="42"/>
      <c r="TTC67" s="42"/>
      <c r="TTD67" s="42"/>
      <c r="TTE67" s="42"/>
      <c r="TTF67" s="42"/>
      <c r="TTG67" s="42"/>
      <c r="TTH67" s="42"/>
      <c r="TTI67" s="42"/>
      <c r="TTJ67" s="42"/>
      <c r="TTK67" s="42"/>
      <c r="TTL67" s="42"/>
      <c r="TTM67" s="42"/>
      <c r="TTN67" s="42"/>
      <c r="TTO67" s="42"/>
      <c r="TTP67" s="42"/>
      <c r="TTQ67" s="42"/>
      <c r="TTR67" s="42"/>
      <c r="TTS67" s="42"/>
      <c r="TTT67" s="42"/>
      <c r="TTU67" s="42"/>
      <c r="TTV67" s="42"/>
      <c r="TTW67" s="42"/>
      <c r="TTX67" s="42"/>
      <c r="TTY67" s="42"/>
      <c r="TTZ67" s="42"/>
      <c r="TUA67" s="42"/>
      <c r="TUB67" s="42"/>
      <c r="TUC67" s="42"/>
      <c r="TUD67" s="42"/>
      <c r="TUE67" s="42"/>
      <c r="TUF67" s="42"/>
      <c r="TUG67" s="42"/>
      <c r="TUH67" s="42"/>
      <c r="TUI67" s="42"/>
      <c r="TUJ67" s="42"/>
      <c r="TUK67" s="42"/>
      <c r="TUL67" s="42"/>
      <c r="TUM67" s="42"/>
      <c r="TUN67" s="42"/>
      <c r="TUO67" s="42"/>
      <c r="TUP67" s="42"/>
      <c r="TUQ67" s="42"/>
      <c r="TUR67" s="42"/>
      <c r="TUS67" s="42"/>
      <c r="TUT67" s="42"/>
      <c r="TUU67" s="42"/>
      <c r="TUV67" s="42"/>
      <c r="TUW67" s="42"/>
      <c r="TUX67" s="42"/>
      <c r="TUY67" s="42"/>
      <c r="TUZ67" s="42"/>
      <c r="TVA67" s="42"/>
      <c r="TVB67" s="42"/>
      <c r="TVC67" s="42"/>
      <c r="TVD67" s="42"/>
      <c r="TVE67" s="42"/>
      <c r="TVF67" s="42"/>
      <c r="TVG67" s="42"/>
      <c r="TVH67" s="42"/>
      <c r="TVI67" s="42"/>
      <c r="TVJ67" s="42"/>
      <c r="TVK67" s="42"/>
      <c r="TVL67" s="42"/>
      <c r="TVM67" s="42"/>
      <c r="TVN67" s="42"/>
      <c r="TVO67" s="42"/>
      <c r="TVP67" s="42"/>
      <c r="TVQ67" s="42"/>
      <c r="TVR67" s="42"/>
      <c r="TVS67" s="42"/>
      <c r="TVT67" s="42"/>
      <c r="TVU67" s="42"/>
      <c r="TVV67" s="42"/>
      <c r="TVW67" s="42"/>
      <c r="TVX67" s="42"/>
      <c r="TVY67" s="42"/>
      <c r="TVZ67" s="42"/>
      <c r="TWA67" s="42"/>
      <c r="TWB67" s="42"/>
      <c r="TWC67" s="42"/>
      <c r="TWD67" s="42"/>
      <c r="TWE67" s="42"/>
      <c r="TWF67" s="42"/>
      <c r="TWG67" s="42"/>
      <c r="TWH67" s="42"/>
      <c r="TWI67" s="42"/>
      <c r="TWJ67" s="42"/>
      <c r="TWK67" s="42"/>
      <c r="TWL67" s="42"/>
      <c r="TWM67" s="42"/>
      <c r="TWN67" s="42"/>
      <c r="TWO67" s="42"/>
      <c r="TWP67" s="42"/>
      <c r="TWQ67" s="42"/>
      <c r="TWR67" s="42"/>
      <c r="TWS67" s="42"/>
      <c r="TWT67" s="42"/>
      <c r="TWU67" s="42"/>
      <c r="TWV67" s="42"/>
      <c r="TWW67" s="42"/>
      <c r="TWX67" s="42"/>
      <c r="TWY67" s="42"/>
      <c r="TWZ67" s="42"/>
      <c r="TXA67" s="42"/>
      <c r="TXB67" s="42"/>
      <c r="TXC67" s="42"/>
      <c r="TXD67" s="42"/>
      <c r="TXE67" s="42"/>
      <c r="TXF67" s="42"/>
      <c r="TXG67" s="42"/>
      <c r="TXH67" s="42"/>
      <c r="TXI67" s="42"/>
      <c r="TXJ67" s="42"/>
      <c r="TXK67" s="42"/>
      <c r="TXL67" s="42"/>
      <c r="TXM67" s="42"/>
      <c r="TXN67" s="42"/>
      <c r="TXO67" s="42"/>
      <c r="TXP67" s="42"/>
      <c r="TXQ67" s="42"/>
      <c r="TXR67" s="42"/>
      <c r="TXS67" s="42"/>
      <c r="TXT67" s="42"/>
      <c r="TXU67" s="42"/>
      <c r="TXV67" s="42"/>
      <c r="TXW67" s="42"/>
      <c r="TXX67" s="42"/>
      <c r="TXY67" s="42"/>
      <c r="TXZ67" s="42"/>
      <c r="TYA67" s="42"/>
      <c r="TYB67" s="42"/>
      <c r="TYC67" s="42"/>
      <c r="TYD67" s="42"/>
      <c r="TYE67" s="42"/>
      <c r="TYF67" s="42"/>
      <c r="TYG67" s="42"/>
      <c r="TYH67" s="42"/>
      <c r="TYI67" s="42"/>
      <c r="TYJ67" s="42"/>
      <c r="TYK67" s="42"/>
      <c r="TYL67" s="42"/>
      <c r="TYM67" s="42"/>
      <c r="TYN67" s="42"/>
      <c r="TYO67" s="42"/>
      <c r="TYP67" s="42"/>
      <c r="TYQ67" s="42"/>
      <c r="TYR67" s="42"/>
      <c r="TYS67" s="42"/>
      <c r="TYT67" s="42"/>
      <c r="TYU67" s="42"/>
      <c r="TYV67" s="42"/>
      <c r="TYW67" s="42"/>
      <c r="TYX67" s="42"/>
      <c r="TYY67" s="42"/>
      <c r="TYZ67" s="42"/>
      <c r="TZA67" s="42"/>
      <c r="TZB67" s="42"/>
      <c r="TZC67" s="42"/>
      <c r="TZD67" s="42"/>
      <c r="TZE67" s="42"/>
      <c r="TZF67" s="42"/>
      <c r="TZG67" s="42"/>
      <c r="TZH67" s="42"/>
      <c r="TZI67" s="42"/>
      <c r="TZJ67" s="42"/>
      <c r="TZK67" s="42"/>
      <c r="TZL67" s="42"/>
      <c r="TZM67" s="42"/>
      <c r="TZN67" s="42"/>
      <c r="TZO67" s="42"/>
      <c r="TZP67" s="42"/>
      <c r="TZQ67" s="42"/>
      <c r="TZR67" s="42"/>
      <c r="TZS67" s="42"/>
      <c r="TZT67" s="42"/>
      <c r="TZU67" s="42"/>
      <c r="TZV67" s="42"/>
      <c r="TZW67" s="42"/>
      <c r="TZX67" s="42"/>
      <c r="TZY67" s="42"/>
      <c r="TZZ67" s="42"/>
      <c r="UAA67" s="42"/>
      <c r="UAB67" s="42"/>
      <c r="UAC67" s="42"/>
      <c r="UAD67" s="42"/>
      <c r="UAE67" s="42"/>
      <c r="UAF67" s="42"/>
      <c r="UAG67" s="42"/>
      <c r="UAH67" s="42"/>
      <c r="UAI67" s="42"/>
      <c r="UAJ67" s="42"/>
      <c r="UAK67" s="42"/>
      <c r="UAL67" s="42"/>
      <c r="UAM67" s="42"/>
      <c r="UAN67" s="42"/>
      <c r="UAO67" s="42"/>
      <c r="UAP67" s="42"/>
      <c r="UAQ67" s="42"/>
      <c r="UAR67" s="42"/>
      <c r="UAS67" s="42"/>
      <c r="UAT67" s="42"/>
      <c r="UAU67" s="42"/>
      <c r="UAV67" s="42"/>
      <c r="UAW67" s="42"/>
      <c r="UAX67" s="42"/>
      <c r="UAY67" s="42"/>
      <c r="UAZ67" s="42"/>
      <c r="UBA67" s="42"/>
      <c r="UBB67" s="42"/>
      <c r="UBC67" s="42"/>
      <c r="UBD67" s="42"/>
      <c r="UBE67" s="42"/>
      <c r="UBF67" s="42"/>
      <c r="UBG67" s="42"/>
      <c r="UBH67" s="42"/>
      <c r="UBI67" s="42"/>
      <c r="UBJ67" s="42"/>
      <c r="UBK67" s="42"/>
      <c r="UBL67" s="42"/>
      <c r="UBM67" s="42"/>
      <c r="UBN67" s="42"/>
      <c r="UBO67" s="42"/>
      <c r="UBP67" s="42"/>
      <c r="UBQ67" s="42"/>
      <c r="UBR67" s="42"/>
      <c r="UBS67" s="42"/>
      <c r="UBT67" s="42"/>
      <c r="UBU67" s="42"/>
      <c r="UBV67" s="42"/>
      <c r="UBW67" s="42"/>
      <c r="UBX67" s="42"/>
      <c r="UBY67" s="42"/>
      <c r="UBZ67" s="42"/>
      <c r="UCA67" s="42"/>
      <c r="UCB67" s="42"/>
      <c r="UCC67" s="42"/>
      <c r="UCD67" s="42"/>
      <c r="UCE67" s="42"/>
      <c r="UCF67" s="42"/>
      <c r="UCG67" s="42"/>
      <c r="UCH67" s="42"/>
      <c r="UCI67" s="42"/>
      <c r="UCJ67" s="42"/>
      <c r="UCK67" s="42"/>
      <c r="UCL67" s="42"/>
      <c r="UCM67" s="42"/>
      <c r="UCN67" s="42"/>
      <c r="UCO67" s="42"/>
      <c r="UCP67" s="42"/>
      <c r="UCQ67" s="42"/>
      <c r="UCR67" s="42"/>
      <c r="UCS67" s="42"/>
      <c r="UCT67" s="42"/>
      <c r="UCU67" s="42"/>
      <c r="UCV67" s="42"/>
      <c r="UCW67" s="42"/>
      <c r="UCX67" s="42"/>
      <c r="UCY67" s="42"/>
      <c r="UCZ67" s="42"/>
      <c r="UDA67" s="42"/>
      <c r="UDB67" s="42"/>
      <c r="UDC67" s="42"/>
      <c r="UDD67" s="42"/>
      <c r="UDE67" s="42"/>
      <c r="UDF67" s="42"/>
      <c r="UDG67" s="42"/>
      <c r="UDH67" s="42"/>
      <c r="UDI67" s="42"/>
      <c r="UDJ67" s="42"/>
      <c r="UDK67" s="42"/>
      <c r="UDL67" s="42"/>
      <c r="UDM67" s="42"/>
      <c r="UDN67" s="42"/>
      <c r="UDO67" s="42"/>
      <c r="UDP67" s="42"/>
      <c r="UDQ67" s="42"/>
      <c r="UDR67" s="42"/>
      <c r="UDS67" s="42"/>
      <c r="UDT67" s="42"/>
      <c r="UDU67" s="42"/>
      <c r="UDV67" s="42"/>
      <c r="UDW67" s="42"/>
      <c r="UDX67" s="42"/>
      <c r="UDY67" s="42"/>
      <c r="UDZ67" s="42"/>
      <c r="UEA67" s="42"/>
      <c r="UEB67" s="42"/>
      <c r="UEC67" s="42"/>
      <c r="UED67" s="42"/>
      <c r="UEE67" s="42"/>
      <c r="UEF67" s="42"/>
      <c r="UEG67" s="42"/>
      <c r="UEH67" s="42"/>
      <c r="UEI67" s="42"/>
      <c r="UEJ67" s="42"/>
      <c r="UEK67" s="42"/>
      <c r="UEL67" s="42"/>
      <c r="UEM67" s="42"/>
      <c r="UEN67" s="42"/>
      <c r="UEO67" s="42"/>
      <c r="UEP67" s="42"/>
      <c r="UEQ67" s="42"/>
      <c r="UER67" s="42"/>
      <c r="UES67" s="42"/>
      <c r="UET67" s="42"/>
      <c r="UEU67" s="42"/>
      <c r="UEV67" s="42"/>
      <c r="UEW67" s="42"/>
      <c r="UEX67" s="42"/>
      <c r="UEY67" s="42"/>
      <c r="UEZ67" s="42"/>
      <c r="UFA67" s="42"/>
      <c r="UFB67" s="42"/>
      <c r="UFC67" s="42"/>
      <c r="UFD67" s="42"/>
      <c r="UFE67" s="42"/>
      <c r="UFF67" s="42"/>
      <c r="UFG67" s="42"/>
      <c r="UFH67" s="42"/>
      <c r="UFI67" s="42"/>
      <c r="UFJ67" s="42"/>
      <c r="UFK67" s="42"/>
      <c r="UFL67" s="42"/>
      <c r="UFM67" s="42"/>
      <c r="UFN67" s="42"/>
      <c r="UFO67" s="42"/>
      <c r="UFP67" s="42"/>
      <c r="UFQ67" s="42"/>
      <c r="UFR67" s="42"/>
      <c r="UFS67" s="42"/>
      <c r="UFT67" s="42"/>
      <c r="UFU67" s="42"/>
      <c r="UFV67" s="42"/>
      <c r="UFW67" s="42"/>
      <c r="UFX67" s="42"/>
      <c r="UFY67" s="42"/>
      <c r="UFZ67" s="42"/>
      <c r="UGA67" s="42"/>
      <c r="UGB67" s="42"/>
      <c r="UGC67" s="42"/>
      <c r="UGD67" s="42"/>
      <c r="UGE67" s="42"/>
      <c r="UGF67" s="42"/>
      <c r="UGG67" s="42"/>
      <c r="UGH67" s="42"/>
      <c r="UGI67" s="42"/>
      <c r="UGJ67" s="42"/>
      <c r="UGK67" s="42"/>
      <c r="UGL67" s="42"/>
      <c r="UGM67" s="42"/>
      <c r="UGN67" s="42"/>
      <c r="UGO67" s="42"/>
      <c r="UGP67" s="42"/>
      <c r="UGQ67" s="42"/>
      <c r="UGR67" s="42"/>
      <c r="UGS67" s="42"/>
      <c r="UGT67" s="42"/>
      <c r="UGU67" s="42"/>
      <c r="UGV67" s="42"/>
      <c r="UGW67" s="42"/>
      <c r="UGX67" s="42"/>
      <c r="UGY67" s="42"/>
      <c r="UGZ67" s="42"/>
      <c r="UHA67" s="42"/>
      <c r="UHB67" s="42"/>
      <c r="UHC67" s="42"/>
      <c r="UHD67" s="42"/>
      <c r="UHE67" s="42"/>
      <c r="UHF67" s="42"/>
      <c r="UHG67" s="42"/>
      <c r="UHH67" s="42"/>
      <c r="UHI67" s="42"/>
      <c r="UHJ67" s="42"/>
      <c r="UHK67" s="42"/>
      <c r="UHL67" s="42"/>
      <c r="UHM67" s="42"/>
      <c r="UHN67" s="42"/>
      <c r="UHO67" s="42"/>
      <c r="UHP67" s="42"/>
      <c r="UHQ67" s="42"/>
      <c r="UHR67" s="42"/>
      <c r="UHS67" s="42"/>
      <c r="UHT67" s="42"/>
      <c r="UHU67" s="42"/>
      <c r="UHV67" s="42"/>
      <c r="UHW67" s="42"/>
      <c r="UHX67" s="42"/>
      <c r="UHY67" s="42"/>
      <c r="UHZ67" s="42"/>
      <c r="UIA67" s="42"/>
      <c r="UIB67" s="42"/>
      <c r="UIC67" s="42"/>
      <c r="UID67" s="42"/>
      <c r="UIE67" s="42"/>
      <c r="UIF67" s="42"/>
      <c r="UIG67" s="42"/>
      <c r="UIH67" s="42"/>
      <c r="UII67" s="42"/>
      <c r="UIJ67" s="42"/>
      <c r="UIK67" s="42"/>
      <c r="UIL67" s="42"/>
      <c r="UIM67" s="42"/>
      <c r="UIN67" s="42"/>
      <c r="UIO67" s="42"/>
      <c r="UIP67" s="42"/>
      <c r="UIQ67" s="42"/>
      <c r="UIR67" s="42"/>
      <c r="UIS67" s="42"/>
      <c r="UIT67" s="42"/>
      <c r="UIU67" s="42"/>
      <c r="UIV67" s="42"/>
      <c r="UIW67" s="42"/>
      <c r="UIX67" s="42"/>
      <c r="UIY67" s="42"/>
      <c r="UIZ67" s="42"/>
      <c r="UJA67" s="42"/>
      <c r="UJB67" s="42"/>
      <c r="UJC67" s="42"/>
      <c r="UJD67" s="42"/>
      <c r="UJE67" s="42"/>
      <c r="UJF67" s="42"/>
      <c r="UJG67" s="42"/>
      <c r="UJH67" s="42"/>
      <c r="UJI67" s="42"/>
      <c r="UJJ67" s="42"/>
      <c r="UJK67" s="42"/>
      <c r="UJL67" s="42"/>
      <c r="UJM67" s="42"/>
      <c r="UJN67" s="42"/>
      <c r="UJO67" s="42"/>
      <c r="UJP67" s="42"/>
      <c r="UJQ67" s="42"/>
      <c r="UJR67" s="42"/>
      <c r="UJS67" s="42"/>
      <c r="UJT67" s="42"/>
      <c r="UJU67" s="42"/>
      <c r="UJV67" s="42"/>
      <c r="UJW67" s="42"/>
      <c r="UJX67" s="42"/>
      <c r="UJY67" s="42"/>
      <c r="UJZ67" s="42"/>
      <c r="UKA67" s="42"/>
      <c r="UKB67" s="42"/>
      <c r="UKC67" s="42"/>
      <c r="UKD67" s="42"/>
      <c r="UKE67" s="42"/>
      <c r="UKF67" s="42"/>
      <c r="UKG67" s="42"/>
      <c r="UKH67" s="42"/>
      <c r="UKI67" s="42"/>
      <c r="UKJ67" s="42"/>
      <c r="UKK67" s="42"/>
      <c r="UKL67" s="42"/>
      <c r="UKM67" s="42"/>
      <c r="UKN67" s="42"/>
      <c r="UKO67" s="42"/>
      <c r="UKP67" s="42"/>
      <c r="UKQ67" s="42"/>
      <c r="UKR67" s="42"/>
      <c r="UKS67" s="42"/>
      <c r="UKT67" s="42"/>
      <c r="UKU67" s="42"/>
      <c r="UKV67" s="42"/>
      <c r="UKW67" s="42"/>
      <c r="UKX67" s="42"/>
      <c r="UKY67" s="42"/>
      <c r="UKZ67" s="42"/>
      <c r="ULA67" s="42"/>
      <c r="ULB67" s="42"/>
      <c r="ULC67" s="42"/>
      <c r="ULD67" s="42"/>
      <c r="ULE67" s="42"/>
      <c r="ULF67" s="42"/>
      <c r="ULG67" s="42"/>
      <c r="ULH67" s="42"/>
      <c r="ULI67" s="42"/>
      <c r="ULJ67" s="42"/>
      <c r="ULK67" s="42"/>
      <c r="ULL67" s="42"/>
      <c r="ULM67" s="42"/>
      <c r="ULN67" s="42"/>
      <c r="ULO67" s="42"/>
      <c r="ULP67" s="42"/>
      <c r="ULQ67" s="42"/>
      <c r="ULR67" s="42"/>
      <c r="ULS67" s="42"/>
      <c r="ULT67" s="42"/>
      <c r="ULU67" s="42"/>
      <c r="ULV67" s="42"/>
      <c r="ULW67" s="42"/>
      <c r="ULX67" s="42"/>
      <c r="ULY67" s="42"/>
      <c r="ULZ67" s="42"/>
      <c r="UMA67" s="42"/>
      <c r="UMB67" s="42"/>
      <c r="UMC67" s="42"/>
      <c r="UMD67" s="42"/>
      <c r="UME67" s="42"/>
      <c r="UMF67" s="42"/>
      <c r="UMG67" s="42"/>
      <c r="UMH67" s="42"/>
      <c r="UMI67" s="42"/>
      <c r="UMJ67" s="42"/>
      <c r="UMK67" s="42"/>
      <c r="UML67" s="42"/>
      <c r="UMM67" s="42"/>
      <c r="UMN67" s="42"/>
      <c r="UMO67" s="42"/>
      <c r="UMP67" s="42"/>
      <c r="UMQ67" s="42"/>
      <c r="UMR67" s="42"/>
      <c r="UMS67" s="42"/>
      <c r="UMT67" s="42"/>
      <c r="UMU67" s="42"/>
      <c r="UMV67" s="42"/>
      <c r="UMW67" s="42"/>
      <c r="UMX67" s="42"/>
      <c r="UMY67" s="42"/>
      <c r="UMZ67" s="42"/>
      <c r="UNA67" s="42"/>
      <c r="UNB67" s="42"/>
      <c r="UNC67" s="42"/>
      <c r="UND67" s="42"/>
      <c r="UNE67" s="42"/>
      <c r="UNF67" s="42"/>
      <c r="UNG67" s="42"/>
      <c r="UNH67" s="42"/>
      <c r="UNI67" s="42"/>
      <c r="UNJ67" s="42"/>
      <c r="UNK67" s="42"/>
      <c r="UNL67" s="42"/>
      <c r="UNM67" s="42"/>
      <c r="UNN67" s="42"/>
      <c r="UNO67" s="42"/>
      <c r="UNP67" s="42"/>
      <c r="UNQ67" s="42"/>
      <c r="UNR67" s="42"/>
      <c r="UNS67" s="42"/>
      <c r="UNT67" s="42"/>
      <c r="UNU67" s="42"/>
      <c r="UNV67" s="42"/>
      <c r="UNW67" s="42"/>
      <c r="UNX67" s="42"/>
      <c r="UNY67" s="42"/>
      <c r="UNZ67" s="42"/>
      <c r="UOA67" s="42"/>
      <c r="UOB67" s="42"/>
      <c r="UOC67" s="42"/>
      <c r="UOD67" s="42"/>
      <c r="UOE67" s="42"/>
      <c r="UOF67" s="42"/>
      <c r="UOG67" s="42"/>
      <c r="UOH67" s="42"/>
      <c r="UOI67" s="42"/>
      <c r="UOJ67" s="42"/>
      <c r="UOK67" s="42"/>
      <c r="UOL67" s="42"/>
      <c r="UOM67" s="42"/>
      <c r="UON67" s="42"/>
      <c r="UOO67" s="42"/>
      <c r="UOP67" s="42"/>
      <c r="UOQ67" s="42"/>
      <c r="UOR67" s="42"/>
      <c r="UOS67" s="42"/>
      <c r="UOT67" s="42"/>
      <c r="UOU67" s="42"/>
      <c r="UOV67" s="42"/>
      <c r="UOW67" s="42"/>
      <c r="UOX67" s="42"/>
      <c r="UOY67" s="42"/>
      <c r="UOZ67" s="42"/>
      <c r="UPA67" s="42"/>
      <c r="UPB67" s="42"/>
      <c r="UPC67" s="42"/>
      <c r="UPD67" s="42"/>
      <c r="UPE67" s="42"/>
      <c r="UPF67" s="42"/>
      <c r="UPG67" s="42"/>
      <c r="UPH67" s="42"/>
      <c r="UPI67" s="42"/>
      <c r="UPJ67" s="42"/>
      <c r="UPK67" s="42"/>
      <c r="UPL67" s="42"/>
      <c r="UPM67" s="42"/>
      <c r="UPN67" s="42"/>
      <c r="UPO67" s="42"/>
      <c r="UPP67" s="42"/>
      <c r="UPQ67" s="42"/>
      <c r="UPR67" s="42"/>
      <c r="UPS67" s="42"/>
      <c r="UPT67" s="42"/>
      <c r="UPU67" s="42"/>
      <c r="UPV67" s="42"/>
      <c r="UPW67" s="42"/>
      <c r="UPX67" s="42"/>
      <c r="UPY67" s="42"/>
      <c r="UPZ67" s="42"/>
      <c r="UQA67" s="42"/>
      <c r="UQB67" s="42"/>
      <c r="UQC67" s="42"/>
      <c r="UQD67" s="42"/>
      <c r="UQE67" s="42"/>
      <c r="UQF67" s="42"/>
      <c r="UQG67" s="42"/>
      <c r="UQH67" s="42"/>
      <c r="UQI67" s="42"/>
      <c r="UQJ67" s="42"/>
      <c r="UQK67" s="42"/>
      <c r="UQL67" s="42"/>
      <c r="UQM67" s="42"/>
      <c r="UQN67" s="42"/>
      <c r="UQO67" s="42"/>
      <c r="UQP67" s="42"/>
      <c r="UQQ67" s="42"/>
      <c r="UQR67" s="42"/>
      <c r="UQS67" s="42"/>
      <c r="UQT67" s="42"/>
      <c r="UQU67" s="42"/>
      <c r="UQV67" s="42"/>
      <c r="UQW67" s="42"/>
      <c r="UQX67" s="42"/>
      <c r="UQY67" s="42"/>
      <c r="UQZ67" s="42"/>
      <c r="URA67" s="42"/>
      <c r="URB67" s="42"/>
      <c r="URC67" s="42"/>
      <c r="URD67" s="42"/>
      <c r="URE67" s="42"/>
      <c r="URF67" s="42"/>
      <c r="URG67" s="42"/>
      <c r="URH67" s="42"/>
      <c r="URI67" s="42"/>
      <c r="URJ67" s="42"/>
      <c r="URK67" s="42"/>
      <c r="URL67" s="42"/>
      <c r="URM67" s="42"/>
      <c r="URN67" s="42"/>
      <c r="URO67" s="42"/>
      <c r="URP67" s="42"/>
      <c r="URQ67" s="42"/>
      <c r="URR67" s="42"/>
      <c r="URS67" s="42"/>
      <c r="URT67" s="42"/>
      <c r="URU67" s="42"/>
      <c r="URV67" s="42"/>
      <c r="URW67" s="42"/>
      <c r="URX67" s="42"/>
      <c r="URY67" s="42"/>
      <c r="URZ67" s="42"/>
      <c r="USA67" s="42"/>
      <c r="USB67" s="42"/>
      <c r="USC67" s="42"/>
      <c r="USD67" s="42"/>
      <c r="USE67" s="42"/>
      <c r="USF67" s="42"/>
      <c r="USG67" s="42"/>
      <c r="USH67" s="42"/>
      <c r="USI67" s="42"/>
      <c r="USJ67" s="42"/>
      <c r="USK67" s="42"/>
      <c r="USL67" s="42"/>
      <c r="USM67" s="42"/>
      <c r="USN67" s="42"/>
      <c r="USO67" s="42"/>
      <c r="USP67" s="42"/>
      <c r="USQ67" s="42"/>
      <c r="USR67" s="42"/>
      <c r="USS67" s="42"/>
      <c r="UST67" s="42"/>
      <c r="USU67" s="42"/>
      <c r="USV67" s="42"/>
      <c r="USW67" s="42"/>
      <c r="USX67" s="42"/>
      <c r="USY67" s="42"/>
      <c r="USZ67" s="42"/>
      <c r="UTA67" s="42"/>
      <c r="UTB67" s="42"/>
      <c r="UTC67" s="42"/>
      <c r="UTD67" s="42"/>
      <c r="UTE67" s="42"/>
      <c r="UTF67" s="42"/>
      <c r="UTG67" s="42"/>
      <c r="UTH67" s="42"/>
      <c r="UTI67" s="42"/>
      <c r="UTJ67" s="42"/>
      <c r="UTK67" s="42"/>
      <c r="UTL67" s="42"/>
      <c r="UTM67" s="42"/>
      <c r="UTN67" s="42"/>
      <c r="UTO67" s="42"/>
      <c r="UTP67" s="42"/>
      <c r="UTQ67" s="42"/>
      <c r="UTR67" s="42"/>
      <c r="UTS67" s="42"/>
      <c r="UTT67" s="42"/>
      <c r="UTU67" s="42"/>
      <c r="UTV67" s="42"/>
      <c r="UTW67" s="42"/>
      <c r="UTX67" s="42"/>
      <c r="UTY67" s="42"/>
      <c r="UTZ67" s="42"/>
      <c r="UUA67" s="42"/>
      <c r="UUB67" s="42"/>
      <c r="UUC67" s="42"/>
      <c r="UUD67" s="42"/>
      <c r="UUE67" s="42"/>
      <c r="UUF67" s="42"/>
      <c r="UUG67" s="42"/>
      <c r="UUH67" s="42"/>
      <c r="UUI67" s="42"/>
      <c r="UUJ67" s="42"/>
      <c r="UUK67" s="42"/>
      <c r="UUL67" s="42"/>
      <c r="UUM67" s="42"/>
      <c r="UUN67" s="42"/>
      <c r="UUO67" s="42"/>
      <c r="UUP67" s="42"/>
      <c r="UUQ67" s="42"/>
      <c r="UUR67" s="42"/>
      <c r="UUS67" s="42"/>
      <c r="UUT67" s="42"/>
      <c r="UUU67" s="42"/>
      <c r="UUV67" s="42"/>
      <c r="UUW67" s="42"/>
      <c r="UUX67" s="42"/>
      <c r="UUY67" s="42"/>
      <c r="UUZ67" s="42"/>
      <c r="UVA67" s="42"/>
      <c r="UVB67" s="42"/>
      <c r="UVC67" s="42"/>
      <c r="UVD67" s="42"/>
      <c r="UVE67" s="42"/>
      <c r="UVF67" s="42"/>
      <c r="UVG67" s="42"/>
      <c r="UVH67" s="42"/>
      <c r="UVI67" s="42"/>
      <c r="UVJ67" s="42"/>
      <c r="UVK67" s="42"/>
      <c r="UVL67" s="42"/>
      <c r="UVM67" s="42"/>
      <c r="UVN67" s="42"/>
      <c r="UVO67" s="42"/>
      <c r="UVP67" s="42"/>
      <c r="UVQ67" s="42"/>
      <c r="UVR67" s="42"/>
      <c r="UVS67" s="42"/>
      <c r="UVT67" s="42"/>
      <c r="UVU67" s="42"/>
      <c r="UVV67" s="42"/>
      <c r="UVW67" s="42"/>
      <c r="UVX67" s="42"/>
      <c r="UVY67" s="42"/>
      <c r="UVZ67" s="42"/>
      <c r="UWA67" s="42"/>
      <c r="UWB67" s="42"/>
      <c r="UWC67" s="42"/>
      <c r="UWD67" s="42"/>
      <c r="UWE67" s="42"/>
      <c r="UWF67" s="42"/>
      <c r="UWG67" s="42"/>
      <c r="UWH67" s="42"/>
      <c r="UWI67" s="42"/>
      <c r="UWJ67" s="42"/>
      <c r="UWK67" s="42"/>
      <c r="UWL67" s="42"/>
      <c r="UWM67" s="42"/>
      <c r="UWN67" s="42"/>
      <c r="UWO67" s="42"/>
      <c r="UWP67" s="42"/>
      <c r="UWQ67" s="42"/>
      <c r="UWR67" s="42"/>
      <c r="UWS67" s="42"/>
      <c r="UWT67" s="42"/>
      <c r="UWU67" s="42"/>
      <c r="UWV67" s="42"/>
      <c r="UWW67" s="42"/>
      <c r="UWX67" s="42"/>
      <c r="UWY67" s="42"/>
      <c r="UWZ67" s="42"/>
      <c r="UXA67" s="42"/>
      <c r="UXB67" s="42"/>
      <c r="UXC67" s="42"/>
      <c r="UXD67" s="42"/>
      <c r="UXE67" s="42"/>
      <c r="UXF67" s="42"/>
      <c r="UXG67" s="42"/>
      <c r="UXH67" s="42"/>
      <c r="UXI67" s="42"/>
      <c r="UXJ67" s="42"/>
      <c r="UXK67" s="42"/>
      <c r="UXL67" s="42"/>
      <c r="UXM67" s="42"/>
      <c r="UXN67" s="42"/>
      <c r="UXO67" s="42"/>
      <c r="UXP67" s="42"/>
      <c r="UXQ67" s="42"/>
      <c r="UXR67" s="42"/>
      <c r="UXS67" s="42"/>
      <c r="UXT67" s="42"/>
      <c r="UXU67" s="42"/>
      <c r="UXV67" s="42"/>
      <c r="UXW67" s="42"/>
      <c r="UXX67" s="42"/>
      <c r="UXY67" s="42"/>
      <c r="UXZ67" s="42"/>
      <c r="UYA67" s="42"/>
      <c r="UYB67" s="42"/>
      <c r="UYC67" s="42"/>
      <c r="UYD67" s="42"/>
      <c r="UYE67" s="42"/>
      <c r="UYF67" s="42"/>
      <c r="UYG67" s="42"/>
      <c r="UYH67" s="42"/>
      <c r="UYI67" s="42"/>
      <c r="UYJ67" s="42"/>
      <c r="UYK67" s="42"/>
      <c r="UYL67" s="42"/>
      <c r="UYM67" s="42"/>
      <c r="UYN67" s="42"/>
      <c r="UYO67" s="42"/>
      <c r="UYP67" s="42"/>
      <c r="UYQ67" s="42"/>
      <c r="UYR67" s="42"/>
      <c r="UYS67" s="42"/>
      <c r="UYT67" s="42"/>
      <c r="UYU67" s="42"/>
      <c r="UYV67" s="42"/>
      <c r="UYW67" s="42"/>
      <c r="UYX67" s="42"/>
      <c r="UYY67" s="42"/>
      <c r="UYZ67" s="42"/>
      <c r="UZA67" s="42"/>
      <c r="UZB67" s="42"/>
      <c r="UZC67" s="42"/>
      <c r="UZD67" s="42"/>
      <c r="UZE67" s="42"/>
      <c r="UZF67" s="42"/>
      <c r="UZG67" s="42"/>
      <c r="UZH67" s="42"/>
      <c r="UZI67" s="42"/>
      <c r="UZJ67" s="42"/>
      <c r="UZK67" s="42"/>
      <c r="UZL67" s="42"/>
      <c r="UZM67" s="42"/>
      <c r="UZN67" s="42"/>
      <c r="UZO67" s="42"/>
      <c r="UZP67" s="42"/>
      <c r="UZQ67" s="42"/>
      <c r="UZR67" s="42"/>
      <c r="UZS67" s="42"/>
      <c r="UZT67" s="42"/>
      <c r="UZU67" s="42"/>
      <c r="UZV67" s="42"/>
      <c r="UZW67" s="42"/>
      <c r="UZX67" s="42"/>
      <c r="UZY67" s="42"/>
      <c r="UZZ67" s="42"/>
      <c r="VAA67" s="42"/>
      <c r="VAB67" s="42"/>
      <c r="VAC67" s="42"/>
      <c r="VAD67" s="42"/>
      <c r="VAE67" s="42"/>
      <c r="VAF67" s="42"/>
      <c r="VAG67" s="42"/>
      <c r="VAH67" s="42"/>
      <c r="VAI67" s="42"/>
      <c r="VAJ67" s="42"/>
      <c r="VAK67" s="42"/>
      <c r="VAL67" s="42"/>
      <c r="VAM67" s="42"/>
      <c r="VAN67" s="42"/>
      <c r="VAO67" s="42"/>
      <c r="VAP67" s="42"/>
      <c r="VAQ67" s="42"/>
      <c r="VAR67" s="42"/>
      <c r="VAS67" s="42"/>
      <c r="VAT67" s="42"/>
      <c r="VAU67" s="42"/>
      <c r="VAV67" s="42"/>
      <c r="VAW67" s="42"/>
      <c r="VAX67" s="42"/>
      <c r="VAY67" s="42"/>
      <c r="VAZ67" s="42"/>
      <c r="VBA67" s="42"/>
      <c r="VBB67" s="42"/>
      <c r="VBC67" s="42"/>
      <c r="VBD67" s="42"/>
      <c r="VBE67" s="42"/>
      <c r="VBF67" s="42"/>
      <c r="VBG67" s="42"/>
      <c r="VBH67" s="42"/>
      <c r="VBI67" s="42"/>
      <c r="VBJ67" s="42"/>
      <c r="VBK67" s="42"/>
      <c r="VBL67" s="42"/>
      <c r="VBM67" s="42"/>
      <c r="VBN67" s="42"/>
      <c r="VBO67" s="42"/>
      <c r="VBP67" s="42"/>
      <c r="VBQ67" s="42"/>
      <c r="VBR67" s="42"/>
      <c r="VBS67" s="42"/>
      <c r="VBT67" s="42"/>
      <c r="VBU67" s="42"/>
      <c r="VBV67" s="42"/>
      <c r="VBW67" s="42"/>
      <c r="VBX67" s="42"/>
      <c r="VBY67" s="42"/>
      <c r="VBZ67" s="42"/>
      <c r="VCA67" s="42"/>
      <c r="VCB67" s="42"/>
      <c r="VCC67" s="42"/>
      <c r="VCD67" s="42"/>
      <c r="VCE67" s="42"/>
      <c r="VCF67" s="42"/>
      <c r="VCG67" s="42"/>
      <c r="VCH67" s="42"/>
      <c r="VCI67" s="42"/>
      <c r="VCJ67" s="42"/>
      <c r="VCK67" s="42"/>
      <c r="VCL67" s="42"/>
      <c r="VCM67" s="42"/>
      <c r="VCN67" s="42"/>
      <c r="VCO67" s="42"/>
      <c r="VCP67" s="42"/>
      <c r="VCQ67" s="42"/>
      <c r="VCR67" s="42"/>
      <c r="VCS67" s="42"/>
      <c r="VCT67" s="42"/>
      <c r="VCU67" s="42"/>
      <c r="VCV67" s="42"/>
      <c r="VCW67" s="42"/>
      <c r="VCX67" s="42"/>
      <c r="VCY67" s="42"/>
      <c r="VCZ67" s="42"/>
      <c r="VDA67" s="42"/>
      <c r="VDB67" s="42"/>
      <c r="VDC67" s="42"/>
      <c r="VDD67" s="42"/>
      <c r="VDE67" s="42"/>
      <c r="VDF67" s="42"/>
      <c r="VDG67" s="42"/>
      <c r="VDH67" s="42"/>
      <c r="VDI67" s="42"/>
      <c r="VDJ67" s="42"/>
      <c r="VDK67" s="42"/>
      <c r="VDL67" s="42"/>
      <c r="VDM67" s="42"/>
      <c r="VDN67" s="42"/>
      <c r="VDO67" s="42"/>
      <c r="VDP67" s="42"/>
      <c r="VDQ67" s="42"/>
      <c r="VDR67" s="42"/>
      <c r="VDS67" s="42"/>
      <c r="VDT67" s="42"/>
      <c r="VDU67" s="42"/>
      <c r="VDV67" s="42"/>
      <c r="VDW67" s="42"/>
      <c r="VDX67" s="42"/>
      <c r="VDY67" s="42"/>
      <c r="VDZ67" s="42"/>
      <c r="VEA67" s="42"/>
      <c r="VEB67" s="42"/>
      <c r="VEC67" s="42"/>
      <c r="VED67" s="42"/>
      <c r="VEE67" s="42"/>
      <c r="VEF67" s="42"/>
      <c r="VEG67" s="42"/>
      <c r="VEH67" s="42"/>
      <c r="VEI67" s="42"/>
      <c r="VEJ67" s="42"/>
      <c r="VEK67" s="42"/>
      <c r="VEL67" s="42"/>
      <c r="VEM67" s="42"/>
      <c r="VEN67" s="42"/>
      <c r="VEO67" s="42"/>
      <c r="VEP67" s="42"/>
      <c r="VEQ67" s="42"/>
      <c r="VER67" s="42"/>
      <c r="VES67" s="42"/>
      <c r="VET67" s="42"/>
      <c r="VEU67" s="42"/>
      <c r="VEV67" s="42"/>
      <c r="VEW67" s="42"/>
      <c r="VEX67" s="42"/>
      <c r="VEY67" s="42"/>
      <c r="VEZ67" s="42"/>
      <c r="VFA67" s="42"/>
      <c r="VFB67" s="42"/>
      <c r="VFC67" s="42"/>
      <c r="VFD67" s="42"/>
      <c r="VFE67" s="42"/>
      <c r="VFF67" s="42"/>
      <c r="VFG67" s="42"/>
      <c r="VFH67" s="42"/>
      <c r="VFI67" s="42"/>
      <c r="VFJ67" s="42"/>
      <c r="VFK67" s="42"/>
      <c r="VFL67" s="42"/>
      <c r="VFM67" s="42"/>
      <c r="VFN67" s="42"/>
      <c r="VFO67" s="42"/>
      <c r="VFP67" s="42"/>
      <c r="VFQ67" s="42"/>
      <c r="VFR67" s="42"/>
      <c r="VFS67" s="42"/>
      <c r="VFT67" s="42"/>
      <c r="VFU67" s="42"/>
      <c r="VFV67" s="42"/>
      <c r="VFW67" s="42"/>
      <c r="VFX67" s="42"/>
      <c r="VFY67" s="42"/>
      <c r="VFZ67" s="42"/>
      <c r="VGA67" s="42"/>
      <c r="VGB67" s="42"/>
      <c r="VGC67" s="42"/>
      <c r="VGD67" s="42"/>
      <c r="VGE67" s="42"/>
      <c r="VGF67" s="42"/>
      <c r="VGG67" s="42"/>
      <c r="VGH67" s="42"/>
      <c r="VGI67" s="42"/>
      <c r="VGJ67" s="42"/>
      <c r="VGK67" s="42"/>
      <c r="VGL67" s="42"/>
      <c r="VGM67" s="42"/>
      <c r="VGN67" s="42"/>
      <c r="VGO67" s="42"/>
      <c r="VGP67" s="42"/>
      <c r="VGQ67" s="42"/>
      <c r="VGR67" s="42"/>
      <c r="VGS67" s="42"/>
      <c r="VGT67" s="42"/>
      <c r="VGU67" s="42"/>
      <c r="VGV67" s="42"/>
      <c r="VGW67" s="42"/>
      <c r="VGX67" s="42"/>
      <c r="VGY67" s="42"/>
      <c r="VGZ67" s="42"/>
      <c r="VHA67" s="42"/>
      <c r="VHB67" s="42"/>
      <c r="VHC67" s="42"/>
      <c r="VHD67" s="42"/>
      <c r="VHE67" s="42"/>
      <c r="VHF67" s="42"/>
      <c r="VHG67" s="42"/>
      <c r="VHH67" s="42"/>
      <c r="VHI67" s="42"/>
      <c r="VHJ67" s="42"/>
      <c r="VHK67" s="42"/>
      <c r="VHL67" s="42"/>
      <c r="VHM67" s="42"/>
      <c r="VHN67" s="42"/>
      <c r="VHO67" s="42"/>
      <c r="VHP67" s="42"/>
      <c r="VHQ67" s="42"/>
      <c r="VHR67" s="42"/>
      <c r="VHS67" s="42"/>
      <c r="VHT67" s="42"/>
      <c r="VHU67" s="42"/>
      <c r="VHV67" s="42"/>
      <c r="VHW67" s="42"/>
      <c r="VHX67" s="42"/>
      <c r="VHY67" s="42"/>
      <c r="VHZ67" s="42"/>
      <c r="VIA67" s="42"/>
      <c r="VIB67" s="42"/>
      <c r="VIC67" s="42"/>
      <c r="VID67" s="42"/>
      <c r="VIE67" s="42"/>
      <c r="VIF67" s="42"/>
      <c r="VIG67" s="42"/>
      <c r="VIH67" s="42"/>
      <c r="VII67" s="42"/>
      <c r="VIJ67" s="42"/>
      <c r="VIK67" s="42"/>
      <c r="VIL67" s="42"/>
      <c r="VIM67" s="42"/>
      <c r="VIN67" s="42"/>
      <c r="VIO67" s="42"/>
      <c r="VIP67" s="42"/>
      <c r="VIQ67" s="42"/>
      <c r="VIR67" s="42"/>
      <c r="VIS67" s="42"/>
      <c r="VIT67" s="42"/>
      <c r="VIU67" s="42"/>
      <c r="VIV67" s="42"/>
      <c r="VIW67" s="42"/>
      <c r="VIX67" s="42"/>
      <c r="VIY67" s="42"/>
      <c r="VIZ67" s="42"/>
      <c r="VJA67" s="42"/>
      <c r="VJB67" s="42"/>
      <c r="VJC67" s="42"/>
      <c r="VJD67" s="42"/>
      <c r="VJE67" s="42"/>
      <c r="VJF67" s="42"/>
      <c r="VJG67" s="42"/>
      <c r="VJH67" s="42"/>
      <c r="VJI67" s="42"/>
      <c r="VJJ67" s="42"/>
      <c r="VJK67" s="42"/>
      <c r="VJL67" s="42"/>
      <c r="VJM67" s="42"/>
      <c r="VJN67" s="42"/>
      <c r="VJO67" s="42"/>
      <c r="VJP67" s="42"/>
      <c r="VJQ67" s="42"/>
      <c r="VJR67" s="42"/>
      <c r="VJS67" s="42"/>
      <c r="VJT67" s="42"/>
      <c r="VJU67" s="42"/>
      <c r="VJV67" s="42"/>
      <c r="VJW67" s="42"/>
      <c r="VJX67" s="42"/>
      <c r="VJY67" s="42"/>
      <c r="VJZ67" s="42"/>
      <c r="VKA67" s="42"/>
      <c r="VKB67" s="42"/>
      <c r="VKC67" s="42"/>
      <c r="VKD67" s="42"/>
      <c r="VKE67" s="42"/>
      <c r="VKF67" s="42"/>
      <c r="VKG67" s="42"/>
      <c r="VKH67" s="42"/>
      <c r="VKI67" s="42"/>
      <c r="VKJ67" s="42"/>
      <c r="VKK67" s="42"/>
      <c r="VKL67" s="42"/>
      <c r="VKM67" s="42"/>
      <c r="VKN67" s="42"/>
      <c r="VKO67" s="42"/>
      <c r="VKP67" s="42"/>
      <c r="VKQ67" s="42"/>
      <c r="VKR67" s="42"/>
      <c r="VKS67" s="42"/>
      <c r="VKT67" s="42"/>
      <c r="VKU67" s="42"/>
      <c r="VKV67" s="42"/>
      <c r="VKW67" s="42"/>
      <c r="VKX67" s="42"/>
      <c r="VKY67" s="42"/>
      <c r="VKZ67" s="42"/>
      <c r="VLA67" s="42"/>
      <c r="VLB67" s="42"/>
      <c r="VLC67" s="42"/>
      <c r="VLD67" s="42"/>
      <c r="VLE67" s="42"/>
      <c r="VLF67" s="42"/>
      <c r="VLG67" s="42"/>
      <c r="VLH67" s="42"/>
      <c r="VLI67" s="42"/>
      <c r="VLJ67" s="42"/>
      <c r="VLK67" s="42"/>
      <c r="VLL67" s="42"/>
      <c r="VLM67" s="42"/>
      <c r="VLN67" s="42"/>
      <c r="VLO67" s="42"/>
      <c r="VLP67" s="42"/>
      <c r="VLQ67" s="42"/>
      <c r="VLR67" s="42"/>
      <c r="VLS67" s="42"/>
      <c r="VLT67" s="42"/>
      <c r="VLU67" s="42"/>
      <c r="VLV67" s="42"/>
      <c r="VLW67" s="42"/>
      <c r="VLX67" s="42"/>
      <c r="VLY67" s="42"/>
      <c r="VLZ67" s="42"/>
      <c r="VMA67" s="42"/>
      <c r="VMB67" s="42"/>
      <c r="VMC67" s="42"/>
      <c r="VMD67" s="42"/>
      <c r="VME67" s="42"/>
      <c r="VMF67" s="42"/>
      <c r="VMG67" s="42"/>
      <c r="VMH67" s="42"/>
      <c r="VMI67" s="42"/>
      <c r="VMJ67" s="42"/>
      <c r="VMK67" s="42"/>
      <c r="VML67" s="42"/>
      <c r="VMM67" s="42"/>
      <c r="VMN67" s="42"/>
      <c r="VMO67" s="42"/>
      <c r="VMP67" s="42"/>
      <c r="VMQ67" s="42"/>
      <c r="VMR67" s="42"/>
      <c r="VMS67" s="42"/>
      <c r="VMT67" s="42"/>
      <c r="VMU67" s="42"/>
      <c r="VMV67" s="42"/>
      <c r="VMW67" s="42"/>
      <c r="VMX67" s="42"/>
      <c r="VMY67" s="42"/>
      <c r="VMZ67" s="42"/>
      <c r="VNA67" s="42"/>
      <c r="VNB67" s="42"/>
      <c r="VNC67" s="42"/>
      <c r="VND67" s="42"/>
      <c r="VNE67" s="42"/>
      <c r="VNF67" s="42"/>
      <c r="VNG67" s="42"/>
      <c r="VNH67" s="42"/>
      <c r="VNI67" s="42"/>
      <c r="VNJ67" s="42"/>
      <c r="VNK67" s="42"/>
      <c r="VNL67" s="42"/>
      <c r="VNM67" s="42"/>
      <c r="VNN67" s="42"/>
      <c r="VNO67" s="42"/>
      <c r="VNP67" s="42"/>
      <c r="VNQ67" s="42"/>
      <c r="VNR67" s="42"/>
      <c r="VNS67" s="42"/>
      <c r="VNT67" s="42"/>
      <c r="VNU67" s="42"/>
      <c r="VNV67" s="42"/>
      <c r="VNW67" s="42"/>
      <c r="VNX67" s="42"/>
      <c r="VNY67" s="42"/>
      <c r="VNZ67" s="42"/>
      <c r="VOA67" s="42"/>
      <c r="VOB67" s="42"/>
      <c r="VOC67" s="42"/>
      <c r="VOD67" s="42"/>
      <c r="VOE67" s="42"/>
      <c r="VOF67" s="42"/>
      <c r="VOG67" s="42"/>
      <c r="VOH67" s="42"/>
      <c r="VOI67" s="42"/>
      <c r="VOJ67" s="42"/>
      <c r="VOK67" s="42"/>
      <c r="VOL67" s="42"/>
      <c r="VOM67" s="42"/>
      <c r="VON67" s="42"/>
      <c r="VOO67" s="42"/>
      <c r="VOP67" s="42"/>
      <c r="VOQ67" s="42"/>
      <c r="VOR67" s="42"/>
      <c r="VOS67" s="42"/>
      <c r="VOT67" s="42"/>
      <c r="VOU67" s="42"/>
      <c r="VOV67" s="42"/>
      <c r="VOW67" s="42"/>
      <c r="VOX67" s="42"/>
      <c r="VOY67" s="42"/>
      <c r="VOZ67" s="42"/>
      <c r="VPA67" s="42"/>
      <c r="VPB67" s="42"/>
      <c r="VPC67" s="42"/>
      <c r="VPD67" s="42"/>
      <c r="VPE67" s="42"/>
      <c r="VPF67" s="42"/>
      <c r="VPG67" s="42"/>
      <c r="VPH67" s="42"/>
      <c r="VPI67" s="42"/>
      <c r="VPJ67" s="42"/>
      <c r="VPK67" s="42"/>
      <c r="VPL67" s="42"/>
      <c r="VPM67" s="42"/>
      <c r="VPN67" s="42"/>
      <c r="VPO67" s="42"/>
      <c r="VPP67" s="42"/>
      <c r="VPQ67" s="42"/>
      <c r="VPR67" s="42"/>
      <c r="VPS67" s="42"/>
      <c r="VPT67" s="42"/>
      <c r="VPU67" s="42"/>
      <c r="VPV67" s="42"/>
      <c r="VPW67" s="42"/>
      <c r="VPX67" s="42"/>
      <c r="VPY67" s="42"/>
      <c r="VPZ67" s="42"/>
      <c r="VQA67" s="42"/>
      <c r="VQB67" s="42"/>
      <c r="VQC67" s="42"/>
      <c r="VQD67" s="42"/>
      <c r="VQE67" s="42"/>
      <c r="VQF67" s="42"/>
      <c r="VQG67" s="42"/>
      <c r="VQH67" s="42"/>
      <c r="VQI67" s="42"/>
      <c r="VQJ67" s="42"/>
      <c r="VQK67" s="42"/>
      <c r="VQL67" s="42"/>
      <c r="VQM67" s="42"/>
      <c r="VQN67" s="42"/>
      <c r="VQO67" s="42"/>
      <c r="VQP67" s="42"/>
      <c r="VQQ67" s="42"/>
      <c r="VQR67" s="42"/>
      <c r="VQS67" s="42"/>
      <c r="VQT67" s="42"/>
      <c r="VQU67" s="42"/>
      <c r="VQV67" s="42"/>
      <c r="VQW67" s="42"/>
      <c r="VQX67" s="42"/>
      <c r="VQY67" s="42"/>
      <c r="VQZ67" s="42"/>
      <c r="VRA67" s="42"/>
      <c r="VRB67" s="42"/>
      <c r="VRC67" s="42"/>
      <c r="VRD67" s="42"/>
      <c r="VRE67" s="42"/>
      <c r="VRF67" s="42"/>
      <c r="VRG67" s="42"/>
      <c r="VRH67" s="42"/>
      <c r="VRI67" s="42"/>
      <c r="VRJ67" s="42"/>
      <c r="VRK67" s="42"/>
      <c r="VRL67" s="42"/>
      <c r="VRM67" s="42"/>
      <c r="VRN67" s="42"/>
      <c r="VRO67" s="42"/>
      <c r="VRP67" s="42"/>
      <c r="VRQ67" s="42"/>
      <c r="VRR67" s="42"/>
      <c r="VRS67" s="42"/>
      <c r="VRT67" s="42"/>
      <c r="VRU67" s="42"/>
      <c r="VRV67" s="42"/>
      <c r="VRW67" s="42"/>
      <c r="VRX67" s="42"/>
      <c r="VRY67" s="42"/>
      <c r="VRZ67" s="42"/>
      <c r="VSA67" s="42"/>
      <c r="VSB67" s="42"/>
      <c r="VSC67" s="42"/>
      <c r="VSD67" s="42"/>
      <c r="VSE67" s="42"/>
      <c r="VSF67" s="42"/>
      <c r="VSG67" s="42"/>
      <c r="VSH67" s="42"/>
      <c r="VSI67" s="42"/>
      <c r="VSJ67" s="42"/>
      <c r="VSK67" s="42"/>
      <c r="VSL67" s="42"/>
      <c r="VSM67" s="42"/>
      <c r="VSN67" s="42"/>
      <c r="VSO67" s="42"/>
      <c r="VSP67" s="42"/>
      <c r="VSQ67" s="42"/>
      <c r="VSR67" s="42"/>
      <c r="VSS67" s="42"/>
      <c r="VST67" s="42"/>
      <c r="VSU67" s="42"/>
      <c r="VSV67" s="42"/>
      <c r="VSW67" s="42"/>
      <c r="VSX67" s="42"/>
      <c r="VSY67" s="42"/>
      <c r="VSZ67" s="42"/>
      <c r="VTA67" s="42"/>
      <c r="VTB67" s="42"/>
      <c r="VTC67" s="42"/>
      <c r="VTD67" s="42"/>
      <c r="VTE67" s="42"/>
      <c r="VTF67" s="42"/>
      <c r="VTG67" s="42"/>
      <c r="VTH67" s="42"/>
      <c r="VTI67" s="42"/>
      <c r="VTJ67" s="42"/>
      <c r="VTK67" s="42"/>
      <c r="VTL67" s="42"/>
      <c r="VTM67" s="42"/>
      <c r="VTN67" s="42"/>
      <c r="VTO67" s="42"/>
      <c r="VTP67" s="42"/>
      <c r="VTQ67" s="42"/>
      <c r="VTR67" s="42"/>
      <c r="VTS67" s="42"/>
      <c r="VTT67" s="42"/>
      <c r="VTU67" s="42"/>
      <c r="VTV67" s="42"/>
      <c r="VTW67" s="42"/>
      <c r="VTX67" s="42"/>
      <c r="VTY67" s="42"/>
      <c r="VTZ67" s="42"/>
      <c r="VUA67" s="42"/>
      <c r="VUB67" s="42"/>
      <c r="VUC67" s="42"/>
      <c r="VUD67" s="42"/>
      <c r="VUE67" s="42"/>
      <c r="VUF67" s="42"/>
      <c r="VUG67" s="42"/>
      <c r="VUH67" s="42"/>
      <c r="VUI67" s="42"/>
      <c r="VUJ67" s="42"/>
      <c r="VUK67" s="42"/>
      <c r="VUL67" s="42"/>
      <c r="VUM67" s="42"/>
      <c r="VUN67" s="42"/>
      <c r="VUO67" s="42"/>
      <c r="VUP67" s="42"/>
      <c r="VUQ67" s="42"/>
      <c r="VUR67" s="42"/>
      <c r="VUS67" s="42"/>
      <c r="VUT67" s="42"/>
      <c r="VUU67" s="42"/>
      <c r="VUV67" s="42"/>
      <c r="VUW67" s="42"/>
      <c r="VUX67" s="42"/>
      <c r="VUY67" s="42"/>
      <c r="VUZ67" s="42"/>
      <c r="VVA67" s="42"/>
      <c r="VVB67" s="42"/>
      <c r="VVC67" s="42"/>
      <c r="VVD67" s="42"/>
      <c r="VVE67" s="42"/>
      <c r="VVF67" s="42"/>
      <c r="VVG67" s="42"/>
      <c r="VVH67" s="42"/>
      <c r="VVI67" s="42"/>
      <c r="VVJ67" s="42"/>
      <c r="VVK67" s="42"/>
      <c r="VVL67" s="42"/>
      <c r="VVM67" s="42"/>
      <c r="VVN67" s="42"/>
      <c r="VVO67" s="42"/>
      <c r="VVP67" s="42"/>
      <c r="VVQ67" s="42"/>
      <c r="VVR67" s="42"/>
      <c r="VVS67" s="42"/>
      <c r="VVT67" s="42"/>
      <c r="VVU67" s="42"/>
      <c r="VVV67" s="42"/>
      <c r="VVW67" s="42"/>
      <c r="VVX67" s="42"/>
      <c r="VVY67" s="42"/>
      <c r="VVZ67" s="42"/>
      <c r="VWA67" s="42"/>
      <c r="VWB67" s="42"/>
      <c r="VWC67" s="42"/>
      <c r="VWD67" s="42"/>
      <c r="VWE67" s="42"/>
      <c r="VWF67" s="42"/>
      <c r="VWG67" s="42"/>
      <c r="VWH67" s="42"/>
      <c r="VWI67" s="42"/>
      <c r="VWJ67" s="42"/>
      <c r="VWK67" s="42"/>
      <c r="VWL67" s="42"/>
      <c r="VWM67" s="42"/>
      <c r="VWN67" s="42"/>
      <c r="VWO67" s="42"/>
      <c r="VWP67" s="42"/>
      <c r="VWQ67" s="42"/>
      <c r="VWR67" s="42"/>
      <c r="VWS67" s="42"/>
      <c r="VWT67" s="42"/>
      <c r="VWU67" s="42"/>
      <c r="VWV67" s="42"/>
      <c r="VWW67" s="42"/>
      <c r="VWX67" s="42"/>
      <c r="VWY67" s="42"/>
      <c r="VWZ67" s="42"/>
      <c r="VXA67" s="42"/>
      <c r="VXB67" s="42"/>
      <c r="VXC67" s="42"/>
      <c r="VXD67" s="42"/>
      <c r="VXE67" s="42"/>
      <c r="VXF67" s="42"/>
      <c r="VXG67" s="42"/>
      <c r="VXH67" s="42"/>
      <c r="VXI67" s="42"/>
      <c r="VXJ67" s="42"/>
      <c r="VXK67" s="42"/>
      <c r="VXL67" s="42"/>
      <c r="VXM67" s="42"/>
      <c r="VXN67" s="42"/>
      <c r="VXO67" s="42"/>
      <c r="VXP67" s="42"/>
      <c r="VXQ67" s="42"/>
      <c r="VXR67" s="42"/>
      <c r="VXS67" s="42"/>
      <c r="VXT67" s="42"/>
      <c r="VXU67" s="42"/>
      <c r="VXV67" s="42"/>
      <c r="VXW67" s="42"/>
      <c r="VXX67" s="42"/>
      <c r="VXY67" s="42"/>
      <c r="VXZ67" s="42"/>
      <c r="VYA67" s="42"/>
      <c r="VYB67" s="42"/>
      <c r="VYC67" s="42"/>
      <c r="VYD67" s="42"/>
      <c r="VYE67" s="42"/>
      <c r="VYF67" s="42"/>
      <c r="VYG67" s="42"/>
      <c r="VYH67" s="42"/>
      <c r="VYI67" s="42"/>
      <c r="VYJ67" s="42"/>
      <c r="VYK67" s="42"/>
      <c r="VYL67" s="42"/>
      <c r="VYM67" s="42"/>
      <c r="VYN67" s="42"/>
      <c r="VYO67" s="42"/>
      <c r="VYP67" s="42"/>
      <c r="VYQ67" s="42"/>
      <c r="VYR67" s="42"/>
      <c r="VYS67" s="42"/>
      <c r="VYT67" s="42"/>
      <c r="VYU67" s="42"/>
      <c r="VYV67" s="42"/>
      <c r="VYW67" s="42"/>
      <c r="VYX67" s="42"/>
      <c r="VYY67" s="42"/>
      <c r="VYZ67" s="42"/>
      <c r="VZA67" s="42"/>
      <c r="VZB67" s="42"/>
      <c r="VZC67" s="42"/>
      <c r="VZD67" s="42"/>
      <c r="VZE67" s="42"/>
      <c r="VZF67" s="42"/>
      <c r="VZG67" s="42"/>
      <c r="VZH67" s="42"/>
      <c r="VZI67" s="42"/>
      <c r="VZJ67" s="42"/>
      <c r="VZK67" s="42"/>
      <c r="VZL67" s="42"/>
      <c r="VZM67" s="42"/>
      <c r="VZN67" s="42"/>
      <c r="VZO67" s="42"/>
      <c r="VZP67" s="42"/>
      <c r="VZQ67" s="42"/>
      <c r="VZR67" s="42"/>
      <c r="VZS67" s="42"/>
      <c r="VZT67" s="42"/>
      <c r="VZU67" s="42"/>
      <c r="VZV67" s="42"/>
      <c r="VZW67" s="42"/>
      <c r="VZX67" s="42"/>
      <c r="VZY67" s="42"/>
      <c r="VZZ67" s="42"/>
      <c r="WAA67" s="42"/>
      <c r="WAB67" s="42"/>
      <c r="WAC67" s="42"/>
      <c r="WAD67" s="42"/>
      <c r="WAE67" s="42"/>
      <c r="WAF67" s="42"/>
      <c r="WAG67" s="42"/>
      <c r="WAH67" s="42"/>
      <c r="WAI67" s="42"/>
      <c r="WAJ67" s="42"/>
      <c r="WAK67" s="42"/>
      <c r="WAL67" s="42"/>
      <c r="WAM67" s="42"/>
      <c r="WAN67" s="42"/>
      <c r="WAO67" s="42"/>
      <c r="WAP67" s="42"/>
      <c r="WAQ67" s="42"/>
      <c r="WAR67" s="42"/>
      <c r="WAS67" s="42"/>
      <c r="WAT67" s="42"/>
      <c r="WAU67" s="42"/>
      <c r="WAV67" s="42"/>
      <c r="WAW67" s="42"/>
      <c r="WAX67" s="42"/>
      <c r="WAY67" s="42"/>
      <c r="WAZ67" s="42"/>
      <c r="WBA67" s="42"/>
      <c r="WBB67" s="42"/>
      <c r="WBC67" s="42"/>
      <c r="WBD67" s="42"/>
      <c r="WBE67" s="42"/>
      <c r="WBF67" s="42"/>
      <c r="WBG67" s="42"/>
      <c r="WBH67" s="42"/>
      <c r="WBI67" s="42"/>
      <c r="WBJ67" s="42"/>
      <c r="WBK67" s="42"/>
      <c r="WBL67" s="42"/>
      <c r="WBM67" s="42"/>
      <c r="WBN67" s="42"/>
      <c r="WBO67" s="42"/>
      <c r="WBP67" s="42"/>
      <c r="WBQ67" s="42"/>
      <c r="WBR67" s="42"/>
      <c r="WBS67" s="42"/>
      <c r="WBT67" s="42"/>
      <c r="WBU67" s="42"/>
      <c r="WBV67" s="42"/>
      <c r="WBW67" s="42"/>
      <c r="WBX67" s="42"/>
      <c r="WBY67" s="42"/>
      <c r="WBZ67" s="42"/>
      <c r="WCA67" s="42"/>
      <c r="WCB67" s="42"/>
      <c r="WCC67" s="42"/>
      <c r="WCD67" s="42"/>
      <c r="WCE67" s="42"/>
      <c r="WCF67" s="42"/>
      <c r="WCG67" s="42"/>
      <c r="WCH67" s="42"/>
      <c r="WCI67" s="42"/>
      <c r="WCJ67" s="42"/>
      <c r="WCK67" s="42"/>
      <c r="WCL67" s="42"/>
      <c r="WCM67" s="42"/>
      <c r="WCN67" s="42"/>
      <c r="WCO67" s="42"/>
      <c r="WCP67" s="42"/>
      <c r="WCQ67" s="42"/>
      <c r="WCR67" s="42"/>
      <c r="WCS67" s="42"/>
      <c r="WCT67" s="42"/>
      <c r="WCU67" s="42"/>
      <c r="WCV67" s="42"/>
      <c r="WCW67" s="42"/>
      <c r="WCX67" s="42"/>
      <c r="WCY67" s="42"/>
      <c r="WCZ67" s="42"/>
      <c r="WDA67" s="42"/>
      <c r="WDB67" s="42"/>
      <c r="WDC67" s="42"/>
      <c r="WDD67" s="42"/>
      <c r="WDE67" s="42"/>
      <c r="WDF67" s="42"/>
      <c r="WDG67" s="42"/>
      <c r="WDH67" s="42"/>
      <c r="WDI67" s="42"/>
      <c r="WDJ67" s="42"/>
      <c r="WDK67" s="42"/>
      <c r="WDL67" s="42"/>
      <c r="WDM67" s="42"/>
      <c r="WDN67" s="42"/>
      <c r="WDO67" s="42"/>
      <c r="WDP67" s="42"/>
      <c r="WDQ67" s="42"/>
      <c r="WDR67" s="42"/>
      <c r="WDS67" s="42"/>
      <c r="WDT67" s="42"/>
      <c r="WDU67" s="42"/>
      <c r="WDV67" s="42"/>
      <c r="WDW67" s="42"/>
      <c r="WDX67" s="42"/>
      <c r="WDY67" s="42"/>
      <c r="WDZ67" s="42"/>
      <c r="WEA67" s="42"/>
      <c r="WEB67" s="42"/>
      <c r="WEC67" s="42"/>
      <c r="WED67" s="42"/>
      <c r="WEE67" s="42"/>
      <c r="WEF67" s="42"/>
      <c r="WEG67" s="42"/>
      <c r="WEH67" s="42"/>
      <c r="WEI67" s="42"/>
      <c r="WEJ67" s="42"/>
      <c r="WEK67" s="42"/>
      <c r="WEL67" s="42"/>
      <c r="WEM67" s="42"/>
      <c r="WEN67" s="42"/>
      <c r="WEO67" s="42"/>
      <c r="WEP67" s="42"/>
      <c r="WEQ67" s="42"/>
      <c r="WER67" s="42"/>
      <c r="WES67" s="42"/>
      <c r="WET67" s="42"/>
      <c r="WEU67" s="42"/>
      <c r="WEV67" s="42"/>
      <c r="WEW67" s="42"/>
      <c r="WEX67" s="42"/>
      <c r="WEY67" s="42"/>
      <c r="WEZ67" s="42"/>
      <c r="WFA67" s="42"/>
      <c r="WFB67" s="42"/>
      <c r="WFC67" s="42"/>
      <c r="WFD67" s="42"/>
      <c r="WFE67" s="42"/>
      <c r="WFF67" s="42"/>
      <c r="WFG67" s="42"/>
      <c r="WFH67" s="42"/>
      <c r="WFI67" s="42"/>
      <c r="WFJ67" s="42"/>
      <c r="WFK67" s="42"/>
      <c r="WFL67" s="42"/>
      <c r="WFM67" s="42"/>
      <c r="WFN67" s="42"/>
      <c r="WFO67" s="42"/>
      <c r="WFP67" s="42"/>
      <c r="WFQ67" s="42"/>
      <c r="WFR67" s="42"/>
      <c r="WFS67" s="42"/>
      <c r="WFT67" s="42"/>
      <c r="WFU67" s="42"/>
      <c r="WFV67" s="42"/>
      <c r="WFW67" s="42"/>
      <c r="WFX67" s="42"/>
      <c r="WFY67" s="42"/>
      <c r="WFZ67" s="42"/>
      <c r="WGA67" s="42"/>
      <c r="WGB67" s="42"/>
      <c r="WGC67" s="42"/>
      <c r="WGD67" s="42"/>
      <c r="WGE67" s="42"/>
      <c r="WGF67" s="42"/>
      <c r="WGG67" s="42"/>
      <c r="WGH67" s="42"/>
      <c r="WGI67" s="42"/>
      <c r="WGJ67" s="42"/>
      <c r="WGK67" s="42"/>
      <c r="WGL67" s="42"/>
      <c r="WGM67" s="42"/>
      <c r="WGN67" s="42"/>
      <c r="WGO67" s="42"/>
      <c r="WGP67" s="42"/>
      <c r="WGQ67" s="42"/>
      <c r="WGR67" s="42"/>
      <c r="WGS67" s="42"/>
      <c r="WGT67" s="42"/>
      <c r="WGU67" s="42"/>
      <c r="WGV67" s="42"/>
      <c r="WGW67" s="42"/>
      <c r="WGX67" s="42"/>
      <c r="WGY67" s="42"/>
      <c r="WGZ67" s="42"/>
      <c r="WHA67" s="42"/>
      <c r="WHB67" s="42"/>
      <c r="WHC67" s="42"/>
      <c r="WHD67" s="42"/>
      <c r="WHE67" s="42"/>
      <c r="WHF67" s="42"/>
      <c r="WHG67" s="42"/>
      <c r="WHH67" s="42"/>
      <c r="WHI67" s="42"/>
      <c r="WHJ67" s="42"/>
      <c r="WHK67" s="42"/>
      <c r="WHL67" s="42"/>
      <c r="WHM67" s="42"/>
      <c r="WHN67" s="42"/>
      <c r="WHO67" s="42"/>
      <c r="WHP67" s="42"/>
      <c r="WHQ67" s="42"/>
      <c r="WHR67" s="42"/>
      <c r="WHS67" s="42"/>
      <c r="WHT67" s="42"/>
      <c r="WHU67" s="42"/>
      <c r="WHV67" s="42"/>
      <c r="WHW67" s="42"/>
      <c r="WHX67" s="42"/>
      <c r="WHY67" s="42"/>
      <c r="WHZ67" s="42"/>
      <c r="WIA67" s="42"/>
      <c r="WIB67" s="42"/>
      <c r="WIC67" s="42"/>
      <c r="WID67" s="42"/>
      <c r="WIE67" s="42"/>
      <c r="WIF67" s="42"/>
      <c r="WIG67" s="42"/>
      <c r="WIH67" s="42"/>
      <c r="WII67" s="42"/>
      <c r="WIJ67" s="42"/>
      <c r="WIK67" s="42"/>
      <c r="WIL67" s="42"/>
      <c r="WIM67" s="42"/>
      <c r="WIN67" s="42"/>
      <c r="WIO67" s="42"/>
      <c r="WIP67" s="42"/>
      <c r="WIQ67" s="42"/>
      <c r="WIR67" s="42"/>
      <c r="WIS67" s="42"/>
      <c r="WIT67" s="42"/>
      <c r="WIU67" s="42"/>
      <c r="WIV67" s="42"/>
      <c r="WIW67" s="42"/>
      <c r="WIX67" s="42"/>
      <c r="WIY67" s="42"/>
      <c r="WIZ67" s="42"/>
      <c r="WJA67" s="42"/>
      <c r="WJB67" s="42"/>
      <c r="WJC67" s="42"/>
      <c r="WJD67" s="42"/>
      <c r="WJE67" s="42"/>
      <c r="WJF67" s="42"/>
      <c r="WJG67" s="42"/>
      <c r="WJH67" s="42"/>
      <c r="WJI67" s="42"/>
      <c r="WJJ67" s="42"/>
      <c r="WJK67" s="42"/>
      <c r="WJL67" s="42"/>
      <c r="WJM67" s="42"/>
      <c r="WJN67" s="42"/>
      <c r="WJO67" s="42"/>
      <c r="WJP67" s="42"/>
      <c r="WJQ67" s="42"/>
      <c r="WJR67" s="42"/>
      <c r="WJS67" s="42"/>
      <c r="WJT67" s="42"/>
      <c r="WJU67" s="42"/>
      <c r="WJV67" s="42"/>
      <c r="WJW67" s="42"/>
      <c r="WJX67" s="42"/>
      <c r="WJY67" s="42"/>
      <c r="WJZ67" s="42"/>
      <c r="WKA67" s="42"/>
      <c r="WKB67" s="42"/>
      <c r="WKC67" s="42"/>
      <c r="WKD67" s="42"/>
      <c r="WKE67" s="42"/>
      <c r="WKF67" s="42"/>
      <c r="WKG67" s="42"/>
      <c r="WKH67" s="42"/>
      <c r="WKI67" s="42"/>
      <c r="WKJ67" s="42"/>
      <c r="WKK67" s="42"/>
      <c r="WKL67" s="42"/>
      <c r="WKM67" s="42"/>
      <c r="WKN67" s="42"/>
      <c r="WKO67" s="42"/>
      <c r="WKP67" s="42"/>
      <c r="WKQ67" s="42"/>
      <c r="WKR67" s="42"/>
      <c r="WKS67" s="42"/>
      <c r="WKT67" s="42"/>
      <c r="WKU67" s="42"/>
      <c r="WKV67" s="42"/>
      <c r="WKW67" s="42"/>
      <c r="WKX67" s="42"/>
      <c r="WKY67" s="42"/>
      <c r="WKZ67" s="42"/>
      <c r="WLA67" s="42"/>
      <c r="WLB67" s="42"/>
      <c r="WLC67" s="42"/>
      <c r="WLD67" s="42"/>
      <c r="WLE67" s="42"/>
      <c r="WLF67" s="42"/>
      <c r="WLG67" s="42"/>
      <c r="WLH67" s="42"/>
      <c r="WLI67" s="42"/>
      <c r="WLJ67" s="42"/>
      <c r="WLK67" s="42"/>
      <c r="WLL67" s="42"/>
      <c r="WLM67" s="42"/>
      <c r="WLN67" s="42"/>
      <c r="WLO67" s="42"/>
      <c r="WLP67" s="42"/>
      <c r="WLQ67" s="42"/>
      <c r="WLR67" s="42"/>
      <c r="WLS67" s="42"/>
      <c r="WLT67" s="42"/>
      <c r="WLU67" s="42"/>
      <c r="WLV67" s="42"/>
      <c r="WLW67" s="42"/>
      <c r="WLX67" s="42"/>
      <c r="WLY67" s="42"/>
      <c r="WLZ67" s="42"/>
      <c r="WMA67" s="42"/>
      <c r="WMB67" s="42"/>
      <c r="WMC67" s="42"/>
      <c r="WMD67" s="42"/>
      <c r="WME67" s="42"/>
      <c r="WMF67" s="42"/>
      <c r="WMG67" s="42"/>
      <c r="WMH67" s="42"/>
      <c r="WMI67" s="42"/>
      <c r="WMJ67" s="42"/>
      <c r="WMK67" s="42"/>
      <c r="WML67" s="42"/>
      <c r="WMM67" s="42"/>
      <c r="WMN67" s="42"/>
      <c r="WMO67" s="42"/>
      <c r="WMP67" s="42"/>
      <c r="WMQ67" s="42"/>
      <c r="WMR67" s="42"/>
      <c r="WMS67" s="42"/>
      <c r="WMT67" s="42"/>
      <c r="WMU67" s="42"/>
      <c r="WMV67" s="42"/>
      <c r="WMW67" s="42"/>
      <c r="WMX67" s="42"/>
      <c r="WMY67" s="42"/>
      <c r="WMZ67" s="42"/>
      <c r="WNA67" s="42"/>
      <c r="WNB67" s="42"/>
      <c r="WNC67" s="42"/>
      <c r="WND67" s="42"/>
      <c r="WNE67" s="42"/>
      <c r="WNF67" s="42"/>
      <c r="WNG67" s="42"/>
      <c r="WNH67" s="42"/>
      <c r="WNI67" s="42"/>
      <c r="WNJ67" s="42"/>
      <c r="WNK67" s="42"/>
      <c r="WNL67" s="42"/>
      <c r="WNM67" s="42"/>
      <c r="WNN67" s="42"/>
      <c r="WNO67" s="42"/>
      <c r="WNP67" s="42"/>
      <c r="WNQ67" s="42"/>
      <c r="WNR67" s="42"/>
      <c r="WNS67" s="42"/>
      <c r="WNT67" s="42"/>
      <c r="WNU67" s="42"/>
      <c r="WNV67" s="42"/>
      <c r="WNW67" s="42"/>
      <c r="WNX67" s="42"/>
      <c r="WNY67" s="42"/>
      <c r="WNZ67" s="42"/>
      <c r="WOA67" s="42"/>
      <c r="WOB67" s="42"/>
      <c r="WOC67" s="42"/>
      <c r="WOD67" s="42"/>
      <c r="WOE67" s="42"/>
      <c r="WOF67" s="42"/>
      <c r="WOG67" s="42"/>
      <c r="WOH67" s="42"/>
      <c r="WOI67" s="42"/>
      <c r="WOJ67" s="42"/>
      <c r="WOK67" s="42"/>
      <c r="WOL67" s="42"/>
      <c r="WOM67" s="42"/>
      <c r="WON67" s="42"/>
      <c r="WOO67" s="42"/>
      <c r="WOP67" s="42"/>
      <c r="WOQ67" s="42"/>
      <c r="WOR67" s="42"/>
      <c r="WOS67" s="42"/>
      <c r="WOT67" s="42"/>
      <c r="WOU67" s="42"/>
      <c r="WOV67" s="42"/>
      <c r="WOW67" s="42"/>
      <c r="WOX67" s="42"/>
      <c r="WOY67" s="42"/>
      <c r="WOZ67" s="42"/>
      <c r="WPA67" s="42"/>
      <c r="WPB67" s="42"/>
      <c r="WPC67" s="42"/>
      <c r="WPD67" s="42"/>
      <c r="WPE67" s="42"/>
      <c r="WPF67" s="42"/>
      <c r="WPG67" s="42"/>
      <c r="WPH67" s="42"/>
      <c r="WPI67" s="42"/>
      <c r="WPJ67" s="42"/>
      <c r="WPK67" s="42"/>
      <c r="WPL67" s="42"/>
      <c r="WPM67" s="42"/>
      <c r="WPN67" s="42"/>
      <c r="WPO67" s="42"/>
      <c r="WPP67" s="42"/>
      <c r="WPQ67" s="42"/>
      <c r="WPR67" s="42"/>
      <c r="WPS67" s="42"/>
      <c r="WPT67" s="42"/>
      <c r="WPU67" s="42"/>
      <c r="WPV67" s="42"/>
      <c r="WPW67" s="42"/>
      <c r="WPX67" s="42"/>
      <c r="WPY67" s="42"/>
      <c r="WPZ67" s="42"/>
      <c r="WQA67" s="42"/>
      <c r="WQB67" s="42"/>
      <c r="WQC67" s="42"/>
      <c r="WQD67" s="42"/>
      <c r="WQE67" s="42"/>
      <c r="WQF67" s="42"/>
      <c r="WQG67" s="42"/>
      <c r="WQH67" s="42"/>
      <c r="WQI67" s="42"/>
      <c r="WQJ67" s="42"/>
      <c r="WQK67" s="42"/>
      <c r="WQL67" s="42"/>
      <c r="WQM67" s="42"/>
      <c r="WQN67" s="42"/>
      <c r="WQO67" s="42"/>
      <c r="WQP67" s="42"/>
      <c r="WQQ67" s="42"/>
      <c r="WQR67" s="42"/>
      <c r="WQS67" s="42"/>
      <c r="WQT67" s="42"/>
      <c r="WQU67" s="42"/>
      <c r="WQV67" s="42"/>
      <c r="WQW67" s="42"/>
      <c r="WQX67" s="42"/>
      <c r="WQY67" s="42"/>
      <c r="WQZ67" s="42"/>
      <c r="WRA67" s="42"/>
      <c r="WRB67" s="42"/>
      <c r="WRC67" s="42"/>
      <c r="WRD67" s="42"/>
      <c r="WRE67" s="42"/>
      <c r="WRF67" s="42"/>
      <c r="WRG67" s="42"/>
      <c r="WRH67" s="42"/>
      <c r="WRI67" s="42"/>
      <c r="WRJ67" s="42"/>
      <c r="WRK67" s="42"/>
      <c r="WRL67" s="42"/>
      <c r="WRM67" s="42"/>
      <c r="WRN67" s="42"/>
      <c r="WRO67" s="42"/>
      <c r="WRP67" s="42"/>
      <c r="WRQ67" s="42"/>
      <c r="WRR67" s="42"/>
      <c r="WRS67" s="42"/>
      <c r="WRT67" s="42"/>
      <c r="WRU67" s="42"/>
      <c r="WRV67" s="42"/>
      <c r="WRW67" s="42"/>
      <c r="WRX67" s="42"/>
      <c r="WRY67" s="42"/>
      <c r="WRZ67" s="42"/>
      <c r="WSA67" s="42"/>
      <c r="WSB67" s="42"/>
      <c r="WSC67" s="42"/>
      <c r="WSD67" s="42"/>
      <c r="WSE67" s="42"/>
      <c r="WSF67" s="42"/>
      <c r="WSG67" s="42"/>
      <c r="WSH67" s="42"/>
      <c r="WSI67" s="42"/>
      <c r="WSJ67" s="42"/>
      <c r="WSK67" s="42"/>
      <c r="WSL67" s="42"/>
      <c r="WSM67" s="42"/>
      <c r="WSN67" s="42"/>
      <c r="WSO67" s="42"/>
      <c r="WSP67" s="42"/>
      <c r="WSQ67" s="42"/>
      <c r="WSR67" s="42"/>
      <c r="WSS67" s="42"/>
      <c r="WST67" s="42"/>
      <c r="WSU67" s="42"/>
      <c r="WSV67" s="42"/>
      <c r="WSW67" s="42"/>
      <c r="WSX67" s="42"/>
      <c r="WSY67" s="42"/>
      <c r="WSZ67" s="42"/>
      <c r="WTA67" s="42"/>
      <c r="WTB67" s="42"/>
      <c r="WTC67" s="42"/>
      <c r="WTD67" s="42"/>
      <c r="WTE67" s="42"/>
      <c r="WTF67" s="42"/>
      <c r="WTG67" s="42"/>
      <c r="WTH67" s="42"/>
      <c r="WTI67" s="42"/>
      <c r="WTJ67" s="42"/>
      <c r="WTK67" s="42"/>
      <c r="WTL67" s="42"/>
      <c r="WTM67" s="42"/>
      <c r="WTN67" s="42"/>
      <c r="WTO67" s="42"/>
      <c r="WTP67" s="42"/>
      <c r="WTQ67" s="42"/>
      <c r="WTR67" s="42"/>
      <c r="WTS67" s="42"/>
      <c r="WTT67" s="42"/>
      <c r="WTU67" s="42"/>
      <c r="WTV67" s="42"/>
      <c r="WTW67" s="42"/>
      <c r="WTX67" s="42"/>
      <c r="WTY67" s="42"/>
      <c r="WTZ67" s="42"/>
      <c r="WUA67" s="42"/>
      <c r="WUB67" s="42"/>
      <c r="WUC67" s="42"/>
      <c r="WUD67" s="42"/>
      <c r="WUE67" s="42"/>
      <c r="WUF67" s="42"/>
      <c r="WUG67" s="42"/>
      <c r="WUH67" s="42"/>
      <c r="WUI67" s="42"/>
      <c r="WUJ67" s="42"/>
      <c r="WUK67" s="42"/>
      <c r="WUL67" s="42"/>
      <c r="WUM67" s="42"/>
      <c r="WUN67" s="42"/>
      <c r="WUO67" s="42"/>
      <c r="WUP67" s="42"/>
      <c r="WUQ67" s="42"/>
      <c r="WUR67" s="42"/>
      <c r="WUS67" s="42"/>
      <c r="WUT67" s="42"/>
      <c r="WUU67" s="42"/>
      <c r="WUV67" s="42"/>
      <c r="WUW67" s="42"/>
      <c r="WUX67" s="42"/>
      <c r="WUY67" s="42"/>
      <c r="WUZ67" s="42"/>
      <c r="WVA67" s="42"/>
      <c r="WVB67" s="42"/>
      <c r="WVC67" s="42"/>
      <c r="WVD67" s="42"/>
      <c r="WVE67" s="42"/>
      <c r="WVF67" s="42"/>
      <c r="WVG67" s="42"/>
      <c r="WVH67" s="42"/>
    </row>
    <row r="68" spans="1:16128" s="60" customFormat="1" x14ac:dyDescent="0.2">
      <c r="A68" s="42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/>
      <c r="BL68" s="42"/>
      <c r="BM68" s="42"/>
      <c r="BN68" s="42"/>
      <c r="BO68" s="42"/>
      <c r="BP68" s="42"/>
      <c r="BQ68" s="42"/>
      <c r="BR68" s="42"/>
      <c r="BS68" s="42"/>
      <c r="BT68" s="42"/>
      <c r="BU68" s="42"/>
      <c r="BV68" s="42"/>
      <c r="BW68" s="42"/>
      <c r="BX68" s="42"/>
      <c r="BY68" s="42"/>
      <c r="BZ68" s="42"/>
      <c r="CA68" s="42"/>
      <c r="CB68" s="42"/>
      <c r="CC68" s="42"/>
      <c r="CD68" s="42"/>
      <c r="CE68" s="42"/>
      <c r="CF68" s="42"/>
      <c r="CG68" s="42"/>
      <c r="CH68" s="42"/>
      <c r="CI68" s="42"/>
      <c r="CJ68" s="42"/>
      <c r="CK68" s="42"/>
      <c r="CL68" s="42"/>
      <c r="CM68" s="42"/>
      <c r="CN68" s="42"/>
      <c r="CO68" s="42"/>
      <c r="CP68" s="42"/>
      <c r="CQ68" s="42"/>
      <c r="CR68" s="42"/>
      <c r="CS68" s="42"/>
      <c r="CT68" s="42"/>
      <c r="CU68" s="42"/>
      <c r="CV68" s="42"/>
      <c r="CW68" s="42"/>
      <c r="CX68" s="42"/>
      <c r="CY68" s="42"/>
      <c r="CZ68" s="42"/>
      <c r="DA68" s="42"/>
      <c r="DB68" s="42"/>
      <c r="DC68" s="42"/>
      <c r="DD68" s="42"/>
      <c r="DE68" s="42"/>
      <c r="DF68" s="42"/>
      <c r="DG68" s="42"/>
      <c r="DH68" s="42"/>
      <c r="DI68" s="42"/>
      <c r="DJ68" s="42"/>
      <c r="DK68" s="42"/>
      <c r="DL68" s="42"/>
      <c r="DM68" s="42"/>
      <c r="DN68" s="42"/>
      <c r="DO68" s="42"/>
      <c r="DP68" s="42"/>
      <c r="DQ68" s="42"/>
      <c r="DR68" s="42"/>
      <c r="DS68" s="42"/>
      <c r="DT68" s="42"/>
      <c r="DU68" s="42"/>
      <c r="DV68" s="42"/>
      <c r="DW68" s="42"/>
      <c r="DX68" s="42"/>
      <c r="DY68" s="42"/>
      <c r="DZ68" s="42"/>
      <c r="EA68" s="42"/>
      <c r="EB68" s="42"/>
      <c r="EC68" s="42"/>
      <c r="ED68" s="42"/>
      <c r="EE68" s="42"/>
      <c r="EF68" s="42"/>
      <c r="EG68" s="42"/>
      <c r="EH68" s="42"/>
      <c r="EI68" s="42"/>
      <c r="EJ68" s="42"/>
      <c r="EK68" s="42"/>
      <c r="EL68" s="42"/>
      <c r="EM68" s="42"/>
      <c r="EN68" s="42"/>
      <c r="EO68" s="42"/>
      <c r="EP68" s="42"/>
      <c r="EQ68" s="42"/>
      <c r="ER68" s="42"/>
      <c r="ES68" s="42"/>
      <c r="ET68" s="42"/>
      <c r="EU68" s="42"/>
      <c r="EV68" s="42"/>
      <c r="EW68" s="42"/>
      <c r="EX68" s="42"/>
      <c r="EY68" s="42"/>
      <c r="EZ68" s="42"/>
      <c r="FA68" s="42"/>
      <c r="FB68" s="42"/>
      <c r="FC68" s="42"/>
      <c r="FD68" s="42"/>
      <c r="FE68" s="42"/>
      <c r="FF68" s="42"/>
      <c r="FG68" s="42"/>
      <c r="FH68" s="42"/>
      <c r="FI68" s="42"/>
      <c r="FJ68" s="42"/>
      <c r="FK68" s="42"/>
      <c r="FL68" s="42"/>
      <c r="FM68" s="42"/>
      <c r="FN68" s="42"/>
      <c r="FO68" s="42"/>
      <c r="FP68" s="42"/>
      <c r="FQ68" s="42"/>
      <c r="FR68" s="42"/>
      <c r="FS68" s="42"/>
      <c r="FT68" s="42"/>
      <c r="FU68" s="42"/>
      <c r="FV68" s="42"/>
      <c r="FW68" s="42"/>
      <c r="FX68" s="42"/>
      <c r="FY68" s="42"/>
      <c r="FZ68" s="42"/>
      <c r="GA68" s="42"/>
      <c r="GB68" s="42"/>
      <c r="GC68" s="42"/>
      <c r="GD68" s="42"/>
      <c r="GE68" s="42"/>
      <c r="GF68" s="42"/>
      <c r="GG68" s="42"/>
      <c r="GH68" s="42"/>
      <c r="GI68" s="42"/>
      <c r="GJ68" s="42"/>
      <c r="GK68" s="42"/>
      <c r="GL68" s="42"/>
      <c r="GM68" s="42"/>
      <c r="GN68" s="42"/>
      <c r="GO68" s="42"/>
      <c r="GP68" s="42"/>
      <c r="GQ68" s="42"/>
      <c r="GR68" s="42"/>
      <c r="GS68" s="42"/>
      <c r="GT68" s="42"/>
      <c r="GU68" s="42"/>
      <c r="GV68" s="42"/>
      <c r="GW68" s="42"/>
      <c r="GX68" s="42"/>
      <c r="GY68" s="42"/>
      <c r="GZ68" s="42"/>
      <c r="HA68" s="42"/>
      <c r="HB68" s="42"/>
      <c r="HC68" s="42"/>
      <c r="HD68" s="42"/>
      <c r="HE68" s="42"/>
      <c r="HF68" s="42"/>
      <c r="HG68" s="42"/>
      <c r="HH68" s="42"/>
      <c r="HI68" s="42"/>
      <c r="HJ68" s="42"/>
      <c r="HK68" s="42"/>
      <c r="HL68" s="42"/>
      <c r="HM68" s="42"/>
      <c r="HN68" s="42"/>
      <c r="HO68" s="42"/>
      <c r="HP68" s="42"/>
      <c r="HQ68" s="42"/>
      <c r="HR68" s="42"/>
      <c r="HS68" s="42"/>
      <c r="HT68" s="42"/>
      <c r="HU68" s="42"/>
      <c r="HV68" s="42"/>
      <c r="HW68" s="42"/>
      <c r="HX68" s="42"/>
      <c r="HY68" s="42"/>
      <c r="HZ68" s="42"/>
      <c r="IA68" s="42"/>
      <c r="IB68" s="42"/>
      <c r="IC68" s="42"/>
      <c r="ID68" s="42"/>
      <c r="IE68" s="42"/>
      <c r="IF68" s="42"/>
      <c r="IG68" s="42"/>
      <c r="IH68" s="42"/>
      <c r="II68" s="42"/>
      <c r="IJ68" s="42"/>
      <c r="IK68" s="42"/>
      <c r="IL68" s="42"/>
      <c r="IM68" s="42"/>
      <c r="IN68" s="42"/>
      <c r="IO68" s="42"/>
      <c r="IP68" s="42"/>
      <c r="IQ68" s="42"/>
      <c r="IR68" s="42"/>
      <c r="IS68" s="42"/>
      <c r="IT68" s="42"/>
      <c r="IU68" s="42"/>
      <c r="IV68" s="42"/>
      <c r="IW68" s="42"/>
      <c r="IX68" s="42"/>
      <c r="IY68" s="42"/>
      <c r="IZ68" s="42"/>
      <c r="JA68" s="42"/>
      <c r="JB68" s="42"/>
      <c r="JC68" s="42"/>
      <c r="JD68" s="42"/>
      <c r="JE68" s="42"/>
      <c r="JF68" s="42"/>
      <c r="JG68" s="42"/>
      <c r="JH68" s="42"/>
      <c r="JI68" s="42"/>
      <c r="JJ68" s="42"/>
      <c r="JK68" s="42"/>
      <c r="JL68" s="42"/>
      <c r="JM68" s="42"/>
      <c r="JN68" s="42"/>
      <c r="JO68" s="42"/>
      <c r="JP68" s="42"/>
      <c r="JQ68" s="42"/>
      <c r="JR68" s="42"/>
      <c r="JS68" s="42"/>
      <c r="JT68" s="42"/>
      <c r="JU68" s="42"/>
      <c r="JV68" s="42"/>
      <c r="JW68" s="42"/>
      <c r="JX68" s="42"/>
      <c r="JY68" s="42"/>
      <c r="JZ68" s="42"/>
      <c r="KA68" s="42"/>
      <c r="KB68" s="42"/>
      <c r="KC68" s="42"/>
      <c r="KD68" s="42"/>
      <c r="KE68" s="42"/>
      <c r="KF68" s="42"/>
      <c r="KG68" s="42"/>
      <c r="KH68" s="42"/>
      <c r="KI68" s="42"/>
      <c r="KJ68" s="42"/>
      <c r="KK68" s="42"/>
      <c r="KL68" s="42"/>
      <c r="KM68" s="42"/>
      <c r="KN68" s="42"/>
      <c r="KO68" s="42"/>
      <c r="KP68" s="42"/>
      <c r="KQ68" s="42"/>
      <c r="KR68" s="42"/>
      <c r="KS68" s="42"/>
      <c r="KT68" s="42"/>
      <c r="KU68" s="42"/>
      <c r="KV68" s="42"/>
      <c r="KW68" s="42"/>
      <c r="KX68" s="42"/>
      <c r="KY68" s="42"/>
      <c r="KZ68" s="42"/>
      <c r="LA68" s="42"/>
      <c r="LB68" s="42"/>
      <c r="LC68" s="42"/>
      <c r="LD68" s="42"/>
      <c r="LE68" s="42"/>
      <c r="LF68" s="42"/>
      <c r="LG68" s="42"/>
      <c r="LH68" s="42"/>
      <c r="LI68" s="42"/>
      <c r="LJ68" s="42"/>
      <c r="LK68" s="42"/>
      <c r="LL68" s="42"/>
      <c r="LM68" s="42"/>
      <c r="LN68" s="42"/>
      <c r="LO68" s="42"/>
      <c r="LP68" s="42"/>
      <c r="LQ68" s="42"/>
      <c r="LR68" s="42"/>
      <c r="LS68" s="42"/>
      <c r="LT68" s="42"/>
      <c r="LU68" s="42"/>
      <c r="LV68" s="42"/>
      <c r="LW68" s="42"/>
      <c r="LX68" s="42"/>
      <c r="LY68" s="42"/>
      <c r="LZ68" s="42"/>
      <c r="MA68" s="42"/>
      <c r="MB68" s="42"/>
      <c r="MC68" s="42"/>
      <c r="MD68" s="42"/>
      <c r="ME68" s="42"/>
      <c r="MF68" s="42"/>
      <c r="MG68" s="42"/>
      <c r="MH68" s="42"/>
      <c r="MI68" s="42"/>
      <c r="MJ68" s="42"/>
      <c r="MK68" s="42"/>
      <c r="ML68" s="42"/>
      <c r="MM68" s="42"/>
      <c r="MN68" s="42"/>
      <c r="MO68" s="42"/>
      <c r="MP68" s="42"/>
      <c r="MQ68" s="42"/>
      <c r="MR68" s="42"/>
      <c r="MS68" s="42"/>
      <c r="MT68" s="42"/>
      <c r="MU68" s="42"/>
      <c r="MV68" s="42"/>
      <c r="MW68" s="42"/>
      <c r="MX68" s="42"/>
      <c r="MY68" s="42"/>
      <c r="MZ68" s="42"/>
      <c r="NA68" s="42"/>
      <c r="NB68" s="42"/>
      <c r="NC68" s="42"/>
      <c r="ND68" s="42"/>
      <c r="NE68" s="42"/>
      <c r="NF68" s="42"/>
      <c r="NG68" s="42"/>
      <c r="NH68" s="42"/>
      <c r="NI68" s="42"/>
      <c r="NJ68" s="42"/>
      <c r="NK68" s="42"/>
      <c r="NL68" s="42"/>
      <c r="NM68" s="42"/>
      <c r="NN68" s="42"/>
      <c r="NO68" s="42"/>
      <c r="NP68" s="42"/>
      <c r="NQ68" s="42"/>
      <c r="NR68" s="42"/>
      <c r="NS68" s="42"/>
      <c r="NT68" s="42"/>
      <c r="NU68" s="42"/>
      <c r="NV68" s="42"/>
      <c r="NW68" s="42"/>
      <c r="NX68" s="42"/>
      <c r="NY68" s="42"/>
      <c r="NZ68" s="42"/>
      <c r="OA68" s="42"/>
      <c r="OB68" s="42"/>
      <c r="OC68" s="42"/>
      <c r="OD68" s="42"/>
      <c r="OE68" s="42"/>
      <c r="OF68" s="42"/>
      <c r="OG68" s="42"/>
      <c r="OH68" s="42"/>
      <c r="OI68" s="42"/>
      <c r="OJ68" s="42"/>
      <c r="OK68" s="42"/>
      <c r="OL68" s="42"/>
      <c r="OM68" s="42"/>
      <c r="ON68" s="42"/>
      <c r="OO68" s="42"/>
      <c r="OP68" s="42"/>
      <c r="OQ68" s="42"/>
      <c r="OR68" s="42"/>
      <c r="OS68" s="42"/>
      <c r="OT68" s="42"/>
      <c r="OU68" s="42"/>
      <c r="OV68" s="42"/>
      <c r="OW68" s="42"/>
      <c r="OX68" s="42"/>
      <c r="OY68" s="42"/>
      <c r="OZ68" s="42"/>
      <c r="PA68" s="42"/>
      <c r="PB68" s="42"/>
      <c r="PC68" s="42"/>
      <c r="PD68" s="42"/>
      <c r="PE68" s="42"/>
      <c r="PF68" s="42"/>
      <c r="PG68" s="42"/>
      <c r="PH68" s="42"/>
      <c r="PI68" s="42"/>
      <c r="PJ68" s="42"/>
      <c r="PK68" s="42"/>
      <c r="PL68" s="42"/>
      <c r="PM68" s="42"/>
      <c r="PN68" s="42"/>
      <c r="PO68" s="42"/>
      <c r="PP68" s="42"/>
      <c r="PQ68" s="42"/>
      <c r="PR68" s="42"/>
      <c r="PS68" s="42"/>
      <c r="PT68" s="42"/>
      <c r="PU68" s="42"/>
      <c r="PV68" s="42"/>
      <c r="PW68" s="42"/>
      <c r="PX68" s="42"/>
      <c r="PY68" s="42"/>
      <c r="PZ68" s="42"/>
      <c r="QA68" s="42"/>
      <c r="QB68" s="42"/>
      <c r="QC68" s="42"/>
      <c r="QD68" s="42"/>
      <c r="QE68" s="42"/>
      <c r="QF68" s="42"/>
      <c r="QG68" s="42"/>
      <c r="QH68" s="42"/>
      <c r="QI68" s="42"/>
      <c r="QJ68" s="42"/>
      <c r="QK68" s="42"/>
      <c r="QL68" s="42"/>
      <c r="QM68" s="42"/>
      <c r="QN68" s="42"/>
      <c r="QO68" s="42"/>
      <c r="QP68" s="42"/>
      <c r="QQ68" s="42"/>
      <c r="QR68" s="42"/>
      <c r="QS68" s="42"/>
      <c r="QT68" s="42"/>
      <c r="QU68" s="42"/>
      <c r="QV68" s="42"/>
      <c r="QW68" s="42"/>
      <c r="QX68" s="42"/>
      <c r="QY68" s="42"/>
      <c r="QZ68" s="42"/>
      <c r="RA68" s="42"/>
      <c r="RB68" s="42"/>
      <c r="RC68" s="42"/>
      <c r="RD68" s="42"/>
      <c r="RE68" s="42"/>
      <c r="RF68" s="42"/>
      <c r="RG68" s="42"/>
      <c r="RH68" s="42"/>
      <c r="RI68" s="42"/>
      <c r="RJ68" s="42"/>
      <c r="RK68" s="42"/>
      <c r="RL68" s="42"/>
      <c r="RM68" s="42"/>
      <c r="RN68" s="42"/>
      <c r="RO68" s="42"/>
      <c r="RP68" s="42"/>
      <c r="RQ68" s="42"/>
      <c r="RR68" s="42"/>
      <c r="RS68" s="42"/>
      <c r="RT68" s="42"/>
      <c r="RU68" s="42"/>
      <c r="RV68" s="42"/>
      <c r="RW68" s="42"/>
      <c r="RX68" s="42"/>
      <c r="RY68" s="42"/>
      <c r="RZ68" s="42"/>
      <c r="SA68" s="42"/>
      <c r="SB68" s="42"/>
      <c r="SC68" s="42"/>
      <c r="SD68" s="42"/>
      <c r="SE68" s="42"/>
      <c r="SF68" s="42"/>
      <c r="SG68" s="42"/>
      <c r="SH68" s="42"/>
      <c r="SI68" s="42"/>
      <c r="SJ68" s="42"/>
      <c r="SK68" s="42"/>
      <c r="SL68" s="42"/>
      <c r="SM68" s="42"/>
      <c r="SN68" s="42"/>
      <c r="SO68" s="42"/>
      <c r="SP68" s="42"/>
      <c r="SQ68" s="42"/>
      <c r="SR68" s="42"/>
      <c r="SS68" s="42"/>
      <c r="ST68" s="42"/>
      <c r="SU68" s="42"/>
      <c r="SV68" s="42"/>
      <c r="SW68" s="42"/>
      <c r="SX68" s="42"/>
      <c r="SY68" s="42"/>
      <c r="SZ68" s="42"/>
      <c r="TA68" s="42"/>
      <c r="TB68" s="42"/>
      <c r="TC68" s="42"/>
      <c r="TD68" s="42"/>
      <c r="TE68" s="42"/>
      <c r="TF68" s="42"/>
      <c r="TG68" s="42"/>
      <c r="TH68" s="42"/>
      <c r="TI68" s="42"/>
      <c r="TJ68" s="42"/>
      <c r="TK68" s="42"/>
      <c r="TL68" s="42"/>
      <c r="TM68" s="42"/>
      <c r="TN68" s="42"/>
      <c r="TO68" s="42"/>
      <c r="TP68" s="42"/>
      <c r="TQ68" s="42"/>
      <c r="TR68" s="42"/>
      <c r="TS68" s="42"/>
      <c r="TT68" s="42"/>
      <c r="TU68" s="42"/>
      <c r="TV68" s="42"/>
      <c r="TW68" s="42"/>
      <c r="TX68" s="42"/>
      <c r="TY68" s="42"/>
      <c r="TZ68" s="42"/>
      <c r="UA68" s="42"/>
      <c r="UB68" s="42"/>
      <c r="UC68" s="42"/>
      <c r="UD68" s="42"/>
      <c r="UE68" s="42"/>
      <c r="UF68" s="42"/>
      <c r="UG68" s="42"/>
      <c r="UH68" s="42"/>
      <c r="UI68" s="42"/>
      <c r="UJ68" s="42"/>
      <c r="UK68" s="42"/>
      <c r="UL68" s="42"/>
      <c r="UM68" s="42"/>
      <c r="UN68" s="42"/>
      <c r="UO68" s="42"/>
      <c r="UP68" s="42"/>
      <c r="UQ68" s="42"/>
      <c r="UR68" s="42"/>
      <c r="US68" s="42"/>
      <c r="UT68" s="42"/>
      <c r="UU68" s="42"/>
      <c r="UV68" s="42"/>
      <c r="UW68" s="42"/>
      <c r="UX68" s="42"/>
      <c r="UY68" s="42"/>
      <c r="UZ68" s="42"/>
      <c r="VA68" s="42"/>
      <c r="VB68" s="42"/>
      <c r="VC68" s="42"/>
      <c r="VD68" s="42"/>
      <c r="VE68" s="42"/>
      <c r="VF68" s="42"/>
      <c r="VG68" s="42"/>
      <c r="VH68" s="42"/>
      <c r="VI68" s="42"/>
      <c r="VJ68" s="42"/>
      <c r="VK68" s="42"/>
      <c r="VL68" s="42"/>
      <c r="VM68" s="42"/>
      <c r="VN68" s="42"/>
      <c r="VO68" s="42"/>
      <c r="VP68" s="42"/>
      <c r="VQ68" s="42"/>
      <c r="VR68" s="42"/>
      <c r="VS68" s="42"/>
      <c r="VT68" s="42"/>
      <c r="VU68" s="42"/>
      <c r="VV68" s="42"/>
      <c r="VW68" s="42"/>
      <c r="VX68" s="42"/>
      <c r="VY68" s="42"/>
      <c r="VZ68" s="42"/>
      <c r="WA68" s="42"/>
      <c r="WB68" s="42"/>
      <c r="WC68" s="42"/>
      <c r="WD68" s="42"/>
      <c r="WE68" s="42"/>
      <c r="WF68" s="42"/>
      <c r="WG68" s="42"/>
      <c r="WH68" s="42"/>
      <c r="WI68" s="42"/>
      <c r="WJ68" s="42"/>
      <c r="WK68" s="42"/>
      <c r="WL68" s="42"/>
      <c r="WM68" s="42"/>
      <c r="WN68" s="42"/>
      <c r="WO68" s="42"/>
      <c r="WP68" s="42"/>
      <c r="WQ68" s="42"/>
      <c r="WR68" s="42"/>
      <c r="WS68" s="42"/>
      <c r="WT68" s="42"/>
      <c r="WU68" s="42"/>
      <c r="WV68" s="42"/>
      <c r="WW68" s="42"/>
      <c r="WX68" s="42"/>
      <c r="WY68" s="42"/>
      <c r="WZ68" s="42"/>
      <c r="XA68" s="42"/>
      <c r="XB68" s="42"/>
      <c r="XC68" s="42"/>
      <c r="XD68" s="42"/>
      <c r="XE68" s="42"/>
      <c r="XF68" s="42"/>
      <c r="XG68" s="42"/>
      <c r="XH68" s="42"/>
      <c r="XI68" s="42"/>
      <c r="XJ68" s="42"/>
      <c r="XK68" s="42"/>
      <c r="XL68" s="42"/>
      <c r="XM68" s="42"/>
      <c r="XN68" s="42"/>
      <c r="XO68" s="42"/>
      <c r="XP68" s="42"/>
      <c r="XQ68" s="42"/>
      <c r="XR68" s="42"/>
      <c r="XS68" s="42"/>
      <c r="XT68" s="42"/>
      <c r="XU68" s="42"/>
      <c r="XV68" s="42"/>
      <c r="XW68" s="42"/>
      <c r="XX68" s="42"/>
      <c r="XY68" s="42"/>
      <c r="XZ68" s="42"/>
      <c r="YA68" s="42"/>
      <c r="YB68" s="42"/>
      <c r="YC68" s="42"/>
      <c r="YD68" s="42"/>
      <c r="YE68" s="42"/>
      <c r="YF68" s="42"/>
      <c r="YG68" s="42"/>
      <c r="YH68" s="42"/>
      <c r="YI68" s="42"/>
      <c r="YJ68" s="42"/>
      <c r="YK68" s="42"/>
      <c r="YL68" s="42"/>
      <c r="YM68" s="42"/>
      <c r="YN68" s="42"/>
      <c r="YO68" s="42"/>
      <c r="YP68" s="42"/>
      <c r="YQ68" s="42"/>
      <c r="YR68" s="42"/>
      <c r="YS68" s="42"/>
      <c r="YT68" s="42"/>
      <c r="YU68" s="42"/>
      <c r="YV68" s="42"/>
      <c r="YW68" s="42"/>
      <c r="YX68" s="42"/>
      <c r="YY68" s="42"/>
      <c r="YZ68" s="42"/>
      <c r="ZA68" s="42"/>
      <c r="ZB68" s="42"/>
      <c r="ZC68" s="42"/>
      <c r="ZD68" s="42"/>
      <c r="ZE68" s="42"/>
      <c r="ZF68" s="42"/>
      <c r="ZG68" s="42"/>
      <c r="ZH68" s="42"/>
      <c r="ZI68" s="42"/>
      <c r="ZJ68" s="42"/>
      <c r="ZK68" s="42"/>
      <c r="ZL68" s="42"/>
      <c r="ZM68" s="42"/>
      <c r="ZN68" s="42"/>
      <c r="ZO68" s="42"/>
      <c r="ZP68" s="42"/>
      <c r="ZQ68" s="42"/>
      <c r="ZR68" s="42"/>
      <c r="ZS68" s="42"/>
      <c r="ZT68" s="42"/>
      <c r="ZU68" s="42"/>
      <c r="ZV68" s="42"/>
      <c r="ZW68" s="42"/>
      <c r="ZX68" s="42"/>
      <c r="ZY68" s="42"/>
      <c r="ZZ68" s="42"/>
      <c r="AAA68" s="42"/>
      <c r="AAB68" s="42"/>
      <c r="AAC68" s="42"/>
      <c r="AAD68" s="42"/>
      <c r="AAE68" s="42"/>
      <c r="AAF68" s="42"/>
      <c r="AAG68" s="42"/>
      <c r="AAH68" s="42"/>
      <c r="AAI68" s="42"/>
      <c r="AAJ68" s="42"/>
      <c r="AAK68" s="42"/>
      <c r="AAL68" s="42"/>
      <c r="AAM68" s="42"/>
      <c r="AAN68" s="42"/>
      <c r="AAO68" s="42"/>
      <c r="AAP68" s="42"/>
      <c r="AAQ68" s="42"/>
      <c r="AAR68" s="42"/>
      <c r="AAS68" s="42"/>
      <c r="AAT68" s="42"/>
      <c r="AAU68" s="42"/>
      <c r="AAV68" s="42"/>
      <c r="AAW68" s="42"/>
      <c r="AAX68" s="42"/>
      <c r="AAY68" s="42"/>
      <c r="AAZ68" s="42"/>
      <c r="ABA68" s="42"/>
      <c r="ABB68" s="42"/>
      <c r="ABC68" s="42"/>
      <c r="ABD68" s="42"/>
      <c r="ABE68" s="42"/>
      <c r="ABF68" s="42"/>
      <c r="ABG68" s="42"/>
      <c r="ABH68" s="42"/>
      <c r="ABI68" s="42"/>
      <c r="ABJ68" s="42"/>
      <c r="ABK68" s="42"/>
      <c r="ABL68" s="42"/>
      <c r="ABM68" s="42"/>
      <c r="ABN68" s="42"/>
      <c r="ABO68" s="42"/>
      <c r="ABP68" s="42"/>
      <c r="ABQ68" s="42"/>
      <c r="ABR68" s="42"/>
      <c r="ABS68" s="42"/>
      <c r="ABT68" s="42"/>
      <c r="ABU68" s="42"/>
      <c r="ABV68" s="42"/>
      <c r="ABW68" s="42"/>
      <c r="ABX68" s="42"/>
      <c r="ABY68" s="42"/>
      <c r="ABZ68" s="42"/>
      <c r="ACA68" s="42"/>
      <c r="ACB68" s="42"/>
      <c r="ACC68" s="42"/>
      <c r="ACD68" s="42"/>
      <c r="ACE68" s="42"/>
      <c r="ACF68" s="42"/>
      <c r="ACG68" s="42"/>
      <c r="ACH68" s="42"/>
      <c r="ACI68" s="42"/>
      <c r="ACJ68" s="42"/>
      <c r="ACK68" s="42"/>
      <c r="ACL68" s="42"/>
      <c r="ACM68" s="42"/>
      <c r="ACN68" s="42"/>
      <c r="ACO68" s="42"/>
      <c r="ACP68" s="42"/>
      <c r="ACQ68" s="42"/>
      <c r="ACR68" s="42"/>
      <c r="ACS68" s="42"/>
      <c r="ACT68" s="42"/>
      <c r="ACU68" s="42"/>
      <c r="ACV68" s="42"/>
      <c r="ACW68" s="42"/>
      <c r="ACX68" s="42"/>
      <c r="ACY68" s="42"/>
      <c r="ACZ68" s="42"/>
      <c r="ADA68" s="42"/>
      <c r="ADB68" s="42"/>
      <c r="ADC68" s="42"/>
      <c r="ADD68" s="42"/>
      <c r="ADE68" s="42"/>
      <c r="ADF68" s="42"/>
      <c r="ADG68" s="42"/>
      <c r="ADH68" s="42"/>
      <c r="ADI68" s="42"/>
      <c r="ADJ68" s="42"/>
      <c r="ADK68" s="42"/>
      <c r="ADL68" s="42"/>
      <c r="ADM68" s="42"/>
      <c r="ADN68" s="42"/>
      <c r="ADO68" s="42"/>
      <c r="ADP68" s="42"/>
      <c r="ADQ68" s="42"/>
      <c r="ADR68" s="42"/>
      <c r="ADS68" s="42"/>
      <c r="ADT68" s="42"/>
      <c r="ADU68" s="42"/>
      <c r="ADV68" s="42"/>
      <c r="ADW68" s="42"/>
      <c r="ADX68" s="42"/>
      <c r="ADY68" s="42"/>
      <c r="ADZ68" s="42"/>
      <c r="AEA68" s="42"/>
      <c r="AEB68" s="42"/>
      <c r="AEC68" s="42"/>
      <c r="AED68" s="42"/>
      <c r="AEE68" s="42"/>
      <c r="AEF68" s="42"/>
      <c r="AEG68" s="42"/>
      <c r="AEH68" s="42"/>
      <c r="AEI68" s="42"/>
      <c r="AEJ68" s="42"/>
      <c r="AEK68" s="42"/>
      <c r="AEL68" s="42"/>
      <c r="AEM68" s="42"/>
      <c r="AEN68" s="42"/>
      <c r="AEO68" s="42"/>
      <c r="AEP68" s="42"/>
      <c r="AEQ68" s="42"/>
      <c r="AER68" s="42"/>
      <c r="AES68" s="42"/>
      <c r="AET68" s="42"/>
      <c r="AEU68" s="42"/>
      <c r="AEV68" s="42"/>
      <c r="AEW68" s="42"/>
      <c r="AEX68" s="42"/>
      <c r="AEY68" s="42"/>
      <c r="AEZ68" s="42"/>
      <c r="AFA68" s="42"/>
      <c r="AFB68" s="42"/>
      <c r="AFC68" s="42"/>
      <c r="AFD68" s="42"/>
      <c r="AFE68" s="42"/>
      <c r="AFF68" s="42"/>
      <c r="AFG68" s="42"/>
      <c r="AFH68" s="42"/>
      <c r="AFI68" s="42"/>
      <c r="AFJ68" s="42"/>
      <c r="AFK68" s="42"/>
      <c r="AFL68" s="42"/>
      <c r="AFM68" s="42"/>
      <c r="AFN68" s="42"/>
      <c r="AFO68" s="42"/>
      <c r="AFP68" s="42"/>
      <c r="AFQ68" s="42"/>
      <c r="AFR68" s="42"/>
      <c r="AFS68" s="42"/>
      <c r="AFT68" s="42"/>
      <c r="AFU68" s="42"/>
      <c r="AFV68" s="42"/>
      <c r="AFW68" s="42"/>
      <c r="AFX68" s="42"/>
      <c r="AFY68" s="42"/>
      <c r="AFZ68" s="42"/>
      <c r="AGA68" s="42"/>
      <c r="AGB68" s="42"/>
      <c r="AGC68" s="42"/>
      <c r="AGD68" s="42"/>
      <c r="AGE68" s="42"/>
      <c r="AGF68" s="42"/>
      <c r="AGG68" s="42"/>
      <c r="AGH68" s="42"/>
      <c r="AGI68" s="42"/>
      <c r="AGJ68" s="42"/>
      <c r="AGK68" s="42"/>
      <c r="AGL68" s="42"/>
      <c r="AGM68" s="42"/>
      <c r="AGN68" s="42"/>
      <c r="AGO68" s="42"/>
      <c r="AGP68" s="42"/>
      <c r="AGQ68" s="42"/>
      <c r="AGR68" s="42"/>
      <c r="AGS68" s="42"/>
      <c r="AGT68" s="42"/>
      <c r="AGU68" s="42"/>
      <c r="AGV68" s="42"/>
      <c r="AGW68" s="42"/>
      <c r="AGX68" s="42"/>
      <c r="AGY68" s="42"/>
      <c r="AGZ68" s="42"/>
      <c r="AHA68" s="42"/>
      <c r="AHB68" s="42"/>
      <c r="AHC68" s="42"/>
      <c r="AHD68" s="42"/>
      <c r="AHE68" s="42"/>
      <c r="AHF68" s="42"/>
      <c r="AHG68" s="42"/>
      <c r="AHH68" s="42"/>
      <c r="AHI68" s="42"/>
      <c r="AHJ68" s="42"/>
      <c r="AHK68" s="42"/>
      <c r="AHL68" s="42"/>
      <c r="AHM68" s="42"/>
      <c r="AHN68" s="42"/>
      <c r="AHO68" s="42"/>
      <c r="AHP68" s="42"/>
      <c r="AHQ68" s="42"/>
      <c r="AHR68" s="42"/>
      <c r="AHS68" s="42"/>
      <c r="AHT68" s="42"/>
      <c r="AHU68" s="42"/>
      <c r="AHV68" s="42"/>
      <c r="AHW68" s="42"/>
      <c r="AHX68" s="42"/>
      <c r="AHY68" s="42"/>
      <c r="AHZ68" s="42"/>
      <c r="AIA68" s="42"/>
      <c r="AIB68" s="42"/>
      <c r="AIC68" s="42"/>
      <c r="AID68" s="42"/>
      <c r="AIE68" s="42"/>
      <c r="AIF68" s="42"/>
      <c r="AIG68" s="42"/>
      <c r="AIH68" s="42"/>
      <c r="AII68" s="42"/>
      <c r="AIJ68" s="42"/>
      <c r="AIK68" s="42"/>
      <c r="AIL68" s="42"/>
      <c r="AIM68" s="42"/>
      <c r="AIN68" s="42"/>
      <c r="AIO68" s="42"/>
      <c r="AIP68" s="42"/>
      <c r="AIQ68" s="42"/>
      <c r="AIR68" s="42"/>
      <c r="AIS68" s="42"/>
      <c r="AIT68" s="42"/>
      <c r="AIU68" s="42"/>
      <c r="AIV68" s="42"/>
      <c r="AIW68" s="42"/>
      <c r="AIX68" s="42"/>
      <c r="AIY68" s="42"/>
      <c r="AIZ68" s="42"/>
      <c r="AJA68" s="42"/>
      <c r="AJB68" s="42"/>
      <c r="AJC68" s="42"/>
      <c r="AJD68" s="42"/>
      <c r="AJE68" s="42"/>
      <c r="AJF68" s="42"/>
      <c r="AJG68" s="42"/>
      <c r="AJH68" s="42"/>
      <c r="AJI68" s="42"/>
      <c r="AJJ68" s="42"/>
      <c r="AJK68" s="42"/>
      <c r="AJL68" s="42"/>
      <c r="AJM68" s="42"/>
      <c r="AJN68" s="42"/>
      <c r="AJO68" s="42"/>
      <c r="AJP68" s="42"/>
      <c r="AJQ68" s="42"/>
      <c r="AJR68" s="42"/>
      <c r="AJS68" s="42"/>
      <c r="AJT68" s="42"/>
      <c r="AJU68" s="42"/>
      <c r="AJV68" s="42"/>
      <c r="AJW68" s="42"/>
      <c r="AJX68" s="42"/>
      <c r="AJY68" s="42"/>
      <c r="AJZ68" s="42"/>
      <c r="AKA68" s="42"/>
      <c r="AKB68" s="42"/>
      <c r="AKC68" s="42"/>
      <c r="AKD68" s="42"/>
      <c r="AKE68" s="42"/>
      <c r="AKF68" s="42"/>
      <c r="AKG68" s="42"/>
      <c r="AKH68" s="42"/>
      <c r="AKI68" s="42"/>
      <c r="AKJ68" s="42"/>
      <c r="AKK68" s="42"/>
      <c r="AKL68" s="42"/>
      <c r="AKM68" s="42"/>
      <c r="AKN68" s="42"/>
      <c r="AKO68" s="42"/>
      <c r="AKP68" s="42"/>
      <c r="AKQ68" s="42"/>
      <c r="AKR68" s="42"/>
      <c r="AKS68" s="42"/>
      <c r="AKT68" s="42"/>
      <c r="AKU68" s="42"/>
      <c r="AKV68" s="42"/>
      <c r="AKW68" s="42"/>
      <c r="AKX68" s="42"/>
      <c r="AKY68" s="42"/>
      <c r="AKZ68" s="42"/>
      <c r="ALA68" s="42"/>
      <c r="ALB68" s="42"/>
      <c r="ALC68" s="42"/>
      <c r="ALD68" s="42"/>
      <c r="ALE68" s="42"/>
      <c r="ALF68" s="42"/>
      <c r="ALG68" s="42"/>
      <c r="ALH68" s="42"/>
      <c r="ALI68" s="42"/>
      <c r="ALJ68" s="42"/>
      <c r="ALK68" s="42"/>
      <c r="ALL68" s="42"/>
      <c r="ALM68" s="42"/>
      <c r="ALN68" s="42"/>
      <c r="ALO68" s="42"/>
      <c r="ALP68" s="42"/>
      <c r="ALQ68" s="42"/>
      <c r="ALR68" s="42"/>
      <c r="ALS68" s="42"/>
      <c r="ALT68" s="42"/>
      <c r="ALU68" s="42"/>
      <c r="ALV68" s="42"/>
      <c r="ALW68" s="42"/>
      <c r="ALX68" s="42"/>
      <c r="ALY68" s="42"/>
      <c r="ALZ68" s="42"/>
      <c r="AMA68" s="42"/>
      <c r="AMB68" s="42"/>
      <c r="AMC68" s="42"/>
      <c r="AMD68" s="42"/>
      <c r="AME68" s="42"/>
      <c r="AMF68" s="42"/>
      <c r="AMG68" s="42"/>
      <c r="AMH68" s="42"/>
      <c r="AMI68" s="42"/>
      <c r="AMJ68" s="42"/>
      <c r="AMK68" s="42"/>
      <c r="AML68" s="42"/>
      <c r="AMM68" s="42"/>
      <c r="AMN68" s="42"/>
      <c r="AMO68" s="42"/>
      <c r="AMP68" s="42"/>
      <c r="AMQ68" s="42"/>
      <c r="AMR68" s="42"/>
      <c r="AMS68" s="42"/>
      <c r="AMT68" s="42"/>
      <c r="AMU68" s="42"/>
      <c r="AMV68" s="42"/>
      <c r="AMW68" s="42"/>
      <c r="AMX68" s="42"/>
      <c r="AMY68" s="42"/>
      <c r="AMZ68" s="42"/>
      <c r="ANA68" s="42"/>
      <c r="ANB68" s="42"/>
      <c r="ANC68" s="42"/>
      <c r="AND68" s="42"/>
      <c r="ANE68" s="42"/>
      <c r="ANF68" s="42"/>
      <c r="ANG68" s="42"/>
      <c r="ANH68" s="42"/>
      <c r="ANI68" s="42"/>
      <c r="ANJ68" s="42"/>
      <c r="ANK68" s="42"/>
      <c r="ANL68" s="42"/>
      <c r="ANM68" s="42"/>
      <c r="ANN68" s="42"/>
      <c r="ANO68" s="42"/>
      <c r="ANP68" s="42"/>
      <c r="ANQ68" s="42"/>
      <c r="ANR68" s="42"/>
      <c r="ANS68" s="42"/>
      <c r="ANT68" s="42"/>
      <c r="ANU68" s="42"/>
      <c r="ANV68" s="42"/>
      <c r="ANW68" s="42"/>
      <c r="ANX68" s="42"/>
      <c r="ANY68" s="42"/>
      <c r="ANZ68" s="42"/>
      <c r="AOA68" s="42"/>
      <c r="AOB68" s="42"/>
      <c r="AOC68" s="42"/>
      <c r="AOD68" s="42"/>
      <c r="AOE68" s="42"/>
      <c r="AOF68" s="42"/>
      <c r="AOG68" s="42"/>
      <c r="AOH68" s="42"/>
      <c r="AOI68" s="42"/>
      <c r="AOJ68" s="42"/>
      <c r="AOK68" s="42"/>
      <c r="AOL68" s="42"/>
      <c r="AOM68" s="42"/>
      <c r="AON68" s="42"/>
      <c r="AOO68" s="42"/>
      <c r="AOP68" s="42"/>
      <c r="AOQ68" s="42"/>
      <c r="AOR68" s="42"/>
      <c r="AOS68" s="42"/>
      <c r="AOT68" s="42"/>
      <c r="AOU68" s="42"/>
      <c r="AOV68" s="42"/>
      <c r="AOW68" s="42"/>
      <c r="AOX68" s="42"/>
      <c r="AOY68" s="42"/>
      <c r="AOZ68" s="42"/>
      <c r="APA68" s="42"/>
      <c r="APB68" s="42"/>
      <c r="APC68" s="42"/>
      <c r="APD68" s="42"/>
      <c r="APE68" s="42"/>
      <c r="APF68" s="42"/>
      <c r="APG68" s="42"/>
      <c r="APH68" s="42"/>
      <c r="API68" s="42"/>
      <c r="APJ68" s="42"/>
      <c r="APK68" s="42"/>
      <c r="APL68" s="42"/>
      <c r="APM68" s="42"/>
      <c r="APN68" s="42"/>
      <c r="APO68" s="42"/>
      <c r="APP68" s="42"/>
      <c r="APQ68" s="42"/>
      <c r="APR68" s="42"/>
      <c r="APS68" s="42"/>
      <c r="APT68" s="42"/>
      <c r="APU68" s="42"/>
      <c r="APV68" s="42"/>
      <c r="APW68" s="42"/>
      <c r="APX68" s="42"/>
      <c r="APY68" s="42"/>
      <c r="APZ68" s="42"/>
      <c r="AQA68" s="42"/>
      <c r="AQB68" s="42"/>
      <c r="AQC68" s="42"/>
      <c r="AQD68" s="42"/>
      <c r="AQE68" s="42"/>
      <c r="AQF68" s="42"/>
      <c r="AQG68" s="42"/>
      <c r="AQH68" s="42"/>
      <c r="AQI68" s="42"/>
      <c r="AQJ68" s="42"/>
      <c r="AQK68" s="42"/>
      <c r="AQL68" s="42"/>
      <c r="AQM68" s="42"/>
      <c r="AQN68" s="42"/>
      <c r="AQO68" s="42"/>
      <c r="AQP68" s="42"/>
      <c r="AQQ68" s="42"/>
      <c r="AQR68" s="42"/>
      <c r="AQS68" s="42"/>
      <c r="AQT68" s="42"/>
      <c r="AQU68" s="42"/>
      <c r="AQV68" s="42"/>
      <c r="AQW68" s="42"/>
      <c r="AQX68" s="42"/>
      <c r="AQY68" s="42"/>
      <c r="AQZ68" s="42"/>
      <c r="ARA68" s="42"/>
      <c r="ARB68" s="42"/>
      <c r="ARC68" s="42"/>
      <c r="ARD68" s="42"/>
      <c r="ARE68" s="42"/>
      <c r="ARF68" s="42"/>
      <c r="ARG68" s="42"/>
      <c r="ARH68" s="42"/>
      <c r="ARI68" s="42"/>
      <c r="ARJ68" s="42"/>
      <c r="ARK68" s="42"/>
      <c r="ARL68" s="42"/>
      <c r="ARM68" s="42"/>
      <c r="ARN68" s="42"/>
      <c r="ARO68" s="42"/>
      <c r="ARP68" s="42"/>
      <c r="ARQ68" s="42"/>
      <c r="ARR68" s="42"/>
      <c r="ARS68" s="42"/>
      <c r="ART68" s="42"/>
      <c r="ARU68" s="42"/>
      <c r="ARV68" s="42"/>
      <c r="ARW68" s="42"/>
      <c r="ARX68" s="42"/>
      <c r="ARY68" s="42"/>
      <c r="ARZ68" s="42"/>
      <c r="ASA68" s="42"/>
      <c r="ASB68" s="42"/>
      <c r="ASC68" s="42"/>
      <c r="ASD68" s="42"/>
      <c r="ASE68" s="42"/>
      <c r="ASF68" s="42"/>
      <c r="ASG68" s="42"/>
      <c r="ASH68" s="42"/>
      <c r="ASI68" s="42"/>
      <c r="ASJ68" s="42"/>
      <c r="ASK68" s="42"/>
      <c r="ASL68" s="42"/>
      <c r="ASM68" s="42"/>
      <c r="ASN68" s="42"/>
      <c r="ASO68" s="42"/>
      <c r="ASP68" s="42"/>
      <c r="ASQ68" s="42"/>
      <c r="ASR68" s="42"/>
      <c r="ASS68" s="42"/>
      <c r="AST68" s="42"/>
      <c r="ASU68" s="42"/>
      <c r="ASV68" s="42"/>
      <c r="ASW68" s="42"/>
      <c r="ASX68" s="42"/>
      <c r="ASY68" s="42"/>
      <c r="ASZ68" s="42"/>
      <c r="ATA68" s="42"/>
      <c r="ATB68" s="42"/>
      <c r="ATC68" s="42"/>
      <c r="ATD68" s="42"/>
      <c r="ATE68" s="42"/>
      <c r="ATF68" s="42"/>
      <c r="ATG68" s="42"/>
      <c r="ATH68" s="42"/>
      <c r="ATI68" s="42"/>
      <c r="ATJ68" s="42"/>
      <c r="ATK68" s="42"/>
      <c r="ATL68" s="42"/>
      <c r="ATM68" s="42"/>
      <c r="ATN68" s="42"/>
      <c r="ATO68" s="42"/>
      <c r="ATP68" s="42"/>
      <c r="ATQ68" s="42"/>
      <c r="ATR68" s="42"/>
      <c r="ATS68" s="42"/>
      <c r="ATT68" s="42"/>
      <c r="ATU68" s="42"/>
      <c r="ATV68" s="42"/>
      <c r="ATW68" s="42"/>
      <c r="ATX68" s="42"/>
      <c r="ATY68" s="42"/>
      <c r="ATZ68" s="42"/>
      <c r="AUA68" s="42"/>
      <c r="AUB68" s="42"/>
      <c r="AUC68" s="42"/>
      <c r="AUD68" s="42"/>
      <c r="AUE68" s="42"/>
      <c r="AUF68" s="42"/>
      <c r="AUG68" s="42"/>
      <c r="AUH68" s="42"/>
      <c r="AUI68" s="42"/>
      <c r="AUJ68" s="42"/>
      <c r="AUK68" s="42"/>
      <c r="AUL68" s="42"/>
      <c r="AUM68" s="42"/>
      <c r="AUN68" s="42"/>
      <c r="AUO68" s="42"/>
      <c r="AUP68" s="42"/>
      <c r="AUQ68" s="42"/>
      <c r="AUR68" s="42"/>
      <c r="AUS68" s="42"/>
      <c r="AUT68" s="42"/>
      <c r="AUU68" s="42"/>
      <c r="AUV68" s="42"/>
      <c r="AUW68" s="42"/>
      <c r="AUX68" s="42"/>
      <c r="AUY68" s="42"/>
      <c r="AUZ68" s="42"/>
      <c r="AVA68" s="42"/>
      <c r="AVB68" s="42"/>
      <c r="AVC68" s="42"/>
      <c r="AVD68" s="42"/>
      <c r="AVE68" s="42"/>
      <c r="AVF68" s="42"/>
      <c r="AVG68" s="42"/>
      <c r="AVH68" s="42"/>
      <c r="AVI68" s="42"/>
      <c r="AVJ68" s="42"/>
      <c r="AVK68" s="42"/>
      <c r="AVL68" s="42"/>
      <c r="AVM68" s="42"/>
      <c r="AVN68" s="42"/>
      <c r="AVO68" s="42"/>
      <c r="AVP68" s="42"/>
      <c r="AVQ68" s="42"/>
      <c r="AVR68" s="42"/>
      <c r="AVS68" s="42"/>
      <c r="AVT68" s="42"/>
      <c r="AVU68" s="42"/>
      <c r="AVV68" s="42"/>
      <c r="AVW68" s="42"/>
      <c r="AVX68" s="42"/>
      <c r="AVY68" s="42"/>
      <c r="AVZ68" s="42"/>
      <c r="AWA68" s="42"/>
      <c r="AWB68" s="42"/>
      <c r="AWC68" s="42"/>
      <c r="AWD68" s="42"/>
      <c r="AWE68" s="42"/>
      <c r="AWF68" s="42"/>
      <c r="AWG68" s="42"/>
      <c r="AWH68" s="42"/>
      <c r="AWI68" s="42"/>
      <c r="AWJ68" s="42"/>
      <c r="AWK68" s="42"/>
      <c r="AWL68" s="42"/>
      <c r="AWM68" s="42"/>
      <c r="AWN68" s="42"/>
      <c r="AWO68" s="42"/>
      <c r="AWP68" s="42"/>
      <c r="AWQ68" s="42"/>
      <c r="AWR68" s="42"/>
      <c r="AWS68" s="42"/>
      <c r="AWT68" s="42"/>
      <c r="AWU68" s="42"/>
      <c r="AWV68" s="42"/>
      <c r="AWW68" s="42"/>
      <c r="AWX68" s="42"/>
      <c r="AWY68" s="42"/>
      <c r="AWZ68" s="42"/>
      <c r="AXA68" s="42"/>
      <c r="AXB68" s="42"/>
      <c r="AXC68" s="42"/>
      <c r="AXD68" s="42"/>
      <c r="AXE68" s="42"/>
      <c r="AXF68" s="42"/>
      <c r="AXG68" s="42"/>
      <c r="AXH68" s="42"/>
      <c r="AXI68" s="42"/>
      <c r="AXJ68" s="42"/>
      <c r="AXK68" s="42"/>
      <c r="AXL68" s="42"/>
      <c r="AXM68" s="42"/>
      <c r="AXN68" s="42"/>
      <c r="AXO68" s="42"/>
      <c r="AXP68" s="42"/>
      <c r="AXQ68" s="42"/>
      <c r="AXR68" s="42"/>
      <c r="AXS68" s="42"/>
      <c r="AXT68" s="42"/>
      <c r="AXU68" s="42"/>
      <c r="AXV68" s="42"/>
      <c r="AXW68" s="42"/>
      <c r="AXX68" s="42"/>
      <c r="AXY68" s="42"/>
      <c r="AXZ68" s="42"/>
      <c r="AYA68" s="42"/>
      <c r="AYB68" s="42"/>
      <c r="AYC68" s="42"/>
      <c r="AYD68" s="42"/>
      <c r="AYE68" s="42"/>
      <c r="AYF68" s="42"/>
      <c r="AYG68" s="42"/>
      <c r="AYH68" s="42"/>
      <c r="AYI68" s="42"/>
      <c r="AYJ68" s="42"/>
      <c r="AYK68" s="42"/>
      <c r="AYL68" s="42"/>
      <c r="AYM68" s="42"/>
      <c r="AYN68" s="42"/>
      <c r="AYO68" s="42"/>
      <c r="AYP68" s="42"/>
      <c r="AYQ68" s="42"/>
      <c r="AYR68" s="42"/>
      <c r="AYS68" s="42"/>
      <c r="AYT68" s="42"/>
      <c r="AYU68" s="42"/>
      <c r="AYV68" s="42"/>
      <c r="AYW68" s="42"/>
      <c r="AYX68" s="42"/>
      <c r="AYY68" s="42"/>
      <c r="AYZ68" s="42"/>
      <c r="AZA68" s="42"/>
      <c r="AZB68" s="42"/>
      <c r="AZC68" s="42"/>
      <c r="AZD68" s="42"/>
      <c r="AZE68" s="42"/>
      <c r="AZF68" s="42"/>
      <c r="AZG68" s="42"/>
      <c r="AZH68" s="42"/>
      <c r="AZI68" s="42"/>
      <c r="AZJ68" s="42"/>
      <c r="AZK68" s="42"/>
      <c r="AZL68" s="42"/>
      <c r="AZM68" s="42"/>
      <c r="AZN68" s="42"/>
      <c r="AZO68" s="42"/>
      <c r="AZP68" s="42"/>
      <c r="AZQ68" s="42"/>
      <c r="AZR68" s="42"/>
      <c r="AZS68" s="42"/>
      <c r="AZT68" s="42"/>
      <c r="AZU68" s="42"/>
      <c r="AZV68" s="42"/>
      <c r="AZW68" s="42"/>
      <c r="AZX68" s="42"/>
      <c r="AZY68" s="42"/>
      <c r="AZZ68" s="42"/>
      <c r="BAA68" s="42"/>
      <c r="BAB68" s="42"/>
      <c r="BAC68" s="42"/>
      <c r="BAD68" s="42"/>
      <c r="BAE68" s="42"/>
      <c r="BAF68" s="42"/>
      <c r="BAG68" s="42"/>
      <c r="BAH68" s="42"/>
      <c r="BAI68" s="42"/>
      <c r="BAJ68" s="42"/>
      <c r="BAK68" s="42"/>
      <c r="BAL68" s="42"/>
      <c r="BAM68" s="42"/>
      <c r="BAN68" s="42"/>
      <c r="BAO68" s="42"/>
      <c r="BAP68" s="42"/>
      <c r="BAQ68" s="42"/>
      <c r="BAR68" s="42"/>
      <c r="BAS68" s="42"/>
      <c r="BAT68" s="42"/>
      <c r="BAU68" s="42"/>
      <c r="BAV68" s="42"/>
      <c r="BAW68" s="42"/>
      <c r="BAX68" s="42"/>
      <c r="BAY68" s="42"/>
      <c r="BAZ68" s="42"/>
      <c r="BBA68" s="42"/>
      <c r="BBB68" s="42"/>
      <c r="BBC68" s="42"/>
      <c r="BBD68" s="42"/>
      <c r="BBE68" s="42"/>
      <c r="BBF68" s="42"/>
      <c r="BBG68" s="42"/>
      <c r="BBH68" s="42"/>
      <c r="BBI68" s="42"/>
      <c r="BBJ68" s="42"/>
      <c r="BBK68" s="42"/>
      <c r="BBL68" s="42"/>
      <c r="BBM68" s="42"/>
      <c r="BBN68" s="42"/>
      <c r="BBO68" s="42"/>
      <c r="BBP68" s="42"/>
      <c r="BBQ68" s="42"/>
      <c r="BBR68" s="42"/>
      <c r="BBS68" s="42"/>
      <c r="BBT68" s="42"/>
      <c r="BBU68" s="42"/>
      <c r="BBV68" s="42"/>
      <c r="BBW68" s="42"/>
      <c r="BBX68" s="42"/>
      <c r="BBY68" s="42"/>
      <c r="BBZ68" s="42"/>
      <c r="BCA68" s="42"/>
      <c r="BCB68" s="42"/>
      <c r="BCC68" s="42"/>
      <c r="BCD68" s="42"/>
      <c r="BCE68" s="42"/>
      <c r="BCF68" s="42"/>
      <c r="BCG68" s="42"/>
      <c r="BCH68" s="42"/>
      <c r="BCI68" s="42"/>
      <c r="BCJ68" s="42"/>
      <c r="BCK68" s="42"/>
      <c r="BCL68" s="42"/>
      <c r="BCM68" s="42"/>
      <c r="BCN68" s="42"/>
      <c r="BCO68" s="42"/>
      <c r="BCP68" s="42"/>
      <c r="BCQ68" s="42"/>
      <c r="BCR68" s="42"/>
      <c r="BCS68" s="42"/>
      <c r="BCT68" s="42"/>
      <c r="BCU68" s="42"/>
      <c r="BCV68" s="42"/>
      <c r="BCW68" s="42"/>
      <c r="BCX68" s="42"/>
      <c r="BCY68" s="42"/>
      <c r="BCZ68" s="42"/>
      <c r="BDA68" s="42"/>
      <c r="BDB68" s="42"/>
      <c r="BDC68" s="42"/>
      <c r="BDD68" s="42"/>
      <c r="BDE68" s="42"/>
      <c r="BDF68" s="42"/>
      <c r="BDG68" s="42"/>
      <c r="BDH68" s="42"/>
      <c r="BDI68" s="42"/>
      <c r="BDJ68" s="42"/>
      <c r="BDK68" s="42"/>
      <c r="BDL68" s="42"/>
      <c r="BDM68" s="42"/>
      <c r="BDN68" s="42"/>
      <c r="BDO68" s="42"/>
      <c r="BDP68" s="42"/>
      <c r="BDQ68" s="42"/>
      <c r="BDR68" s="42"/>
      <c r="BDS68" s="42"/>
      <c r="BDT68" s="42"/>
      <c r="BDU68" s="42"/>
      <c r="BDV68" s="42"/>
      <c r="BDW68" s="42"/>
      <c r="BDX68" s="42"/>
      <c r="BDY68" s="42"/>
      <c r="BDZ68" s="42"/>
      <c r="BEA68" s="42"/>
      <c r="BEB68" s="42"/>
      <c r="BEC68" s="42"/>
      <c r="BED68" s="42"/>
      <c r="BEE68" s="42"/>
      <c r="BEF68" s="42"/>
      <c r="BEG68" s="42"/>
      <c r="BEH68" s="42"/>
      <c r="BEI68" s="42"/>
      <c r="BEJ68" s="42"/>
      <c r="BEK68" s="42"/>
      <c r="BEL68" s="42"/>
      <c r="BEM68" s="42"/>
      <c r="BEN68" s="42"/>
      <c r="BEO68" s="42"/>
      <c r="BEP68" s="42"/>
      <c r="BEQ68" s="42"/>
      <c r="BER68" s="42"/>
      <c r="BES68" s="42"/>
      <c r="BET68" s="42"/>
      <c r="BEU68" s="42"/>
      <c r="BEV68" s="42"/>
      <c r="BEW68" s="42"/>
      <c r="BEX68" s="42"/>
      <c r="BEY68" s="42"/>
      <c r="BEZ68" s="42"/>
      <c r="BFA68" s="42"/>
      <c r="BFB68" s="42"/>
      <c r="BFC68" s="42"/>
      <c r="BFD68" s="42"/>
      <c r="BFE68" s="42"/>
      <c r="BFF68" s="42"/>
      <c r="BFG68" s="42"/>
      <c r="BFH68" s="42"/>
      <c r="BFI68" s="42"/>
      <c r="BFJ68" s="42"/>
      <c r="BFK68" s="42"/>
      <c r="BFL68" s="42"/>
      <c r="BFM68" s="42"/>
      <c r="BFN68" s="42"/>
      <c r="BFO68" s="42"/>
      <c r="BFP68" s="42"/>
      <c r="BFQ68" s="42"/>
      <c r="BFR68" s="42"/>
      <c r="BFS68" s="42"/>
      <c r="BFT68" s="42"/>
      <c r="BFU68" s="42"/>
      <c r="BFV68" s="42"/>
      <c r="BFW68" s="42"/>
      <c r="BFX68" s="42"/>
      <c r="BFY68" s="42"/>
      <c r="BFZ68" s="42"/>
      <c r="BGA68" s="42"/>
      <c r="BGB68" s="42"/>
      <c r="BGC68" s="42"/>
      <c r="BGD68" s="42"/>
      <c r="BGE68" s="42"/>
      <c r="BGF68" s="42"/>
      <c r="BGG68" s="42"/>
      <c r="BGH68" s="42"/>
      <c r="BGI68" s="42"/>
      <c r="BGJ68" s="42"/>
      <c r="BGK68" s="42"/>
      <c r="BGL68" s="42"/>
      <c r="BGM68" s="42"/>
      <c r="BGN68" s="42"/>
      <c r="BGO68" s="42"/>
      <c r="BGP68" s="42"/>
      <c r="BGQ68" s="42"/>
      <c r="BGR68" s="42"/>
      <c r="BGS68" s="42"/>
      <c r="BGT68" s="42"/>
      <c r="BGU68" s="42"/>
      <c r="BGV68" s="42"/>
      <c r="BGW68" s="42"/>
      <c r="BGX68" s="42"/>
      <c r="BGY68" s="42"/>
      <c r="BGZ68" s="42"/>
      <c r="BHA68" s="42"/>
      <c r="BHB68" s="42"/>
      <c r="BHC68" s="42"/>
      <c r="BHD68" s="42"/>
      <c r="BHE68" s="42"/>
      <c r="BHF68" s="42"/>
      <c r="BHG68" s="42"/>
      <c r="BHH68" s="42"/>
      <c r="BHI68" s="42"/>
      <c r="BHJ68" s="42"/>
      <c r="BHK68" s="42"/>
      <c r="BHL68" s="42"/>
      <c r="BHM68" s="42"/>
      <c r="BHN68" s="42"/>
      <c r="BHO68" s="42"/>
      <c r="BHP68" s="42"/>
      <c r="BHQ68" s="42"/>
      <c r="BHR68" s="42"/>
      <c r="BHS68" s="42"/>
      <c r="BHT68" s="42"/>
      <c r="BHU68" s="42"/>
      <c r="BHV68" s="42"/>
      <c r="BHW68" s="42"/>
      <c r="BHX68" s="42"/>
      <c r="BHY68" s="42"/>
      <c r="BHZ68" s="42"/>
      <c r="BIA68" s="42"/>
      <c r="BIB68" s="42"/>
      <c r="BIC68" s="42"/>
      <c r="BID68" s="42"/>
      <c r="BIE68" s="42"/>
      <c r="BIF68" s="42"/>
      <c r="BIG68" s="42"/>
      <c r="BIH68" s="42"/>
      <c r="BII68" s="42"/>
      <c r="BIJ68" s="42"/>
      <c r="BIK68" s="42"/>
      <c r="BIL68" s="42"/>
      <c r="BIM68" s="42"/>
      <c r="BIN68" s="42"/>
      <c r="BIO68" s="42"/>
      <c r="BIP68" s="42"/>
      <c r="BIQ68" s="42"/>
      <c r="BIR68" s="42"/>
      <c r="BIS68" s="42"/>
      <c r="BIT68" s="42"/>
      <c r="BIU68" s="42"/>
      <c r="BIV68" s="42"/>
      <c r="BIW68" s="42"/>
      <c r="BIX68" s="42"/>
      <c r="BIY68" s="42"/>
      <c r="BIZ68" s="42"/>
      <c r="BJA68" s="42"/>
      <c r="BJB68" s="42"/>
      <c r="BJC68" s="42"/>
      <c r="BJD68" s="42"/>
      <c r="BJE68" s="42"/>
      <c r="BJF68" s="42"/>
      <c r="BJG68" s="42"/>
      <c r="BJH68" s="42"/>
      <c r="BJI68" s="42"/>
      <c r="BJJ68" s="42"/>
      <c r="BJK68" s="42"/>
      <c r="BJL68" s="42"/>
      <c r="BJM68" s="42"/>
      <c r="BJN68" s="42"/>
      <c r="BJO68" s="42"/>
      <c r="BJP68" s="42"/>
      <c r="BJQ68" s="42"/>
      <c r="BJR68" s="42"/>
      <c r="BJS68" s="42"/>
      <c r="BJT68" s="42"/>
      <c r="BJU68" s="42"/>
      <c r="BJV68" s="42"/>
      <c r="BJW68" s="42"/>
      <c r="BJX68" s="42"/>
      <c r="BJY68" s="42"/>
      <c r="BJZ68" s="42"/>
      <c r="BKA68" s="42"/>
      <c r="BKB68" s="42"/>
      <c r="BKC68" s="42"/>
      <c r="BKD68" s="42"/>
      <c r="BKE68" s="42"/>
      <c r="BKF68" s="42"/>
      <c r="BKG68" s="42"/>
      <c r="BKH68" s="42"/>
      <c r="BKI68" s="42"/>
      <c r="BKJ68" s="42"/>
      <c r="BKK68" s="42"/>
      <c r="BKL68" s="42"/>
      <c r="BKM68" s="42"/>
      <c r="BKN68" s="42"/>
      <c r="BKO68" s="42"/>
      <c r="BKP68" s="42"/>
      <c r="BKQ68" s="42"/>
      <c r="BKR68" s="42"/>
      <c r="BKS68" s="42"/>
      <c r="BKT68" s="42"/>
      <c r="BKU68" s="42"/>
      <c r="BKV68" s="42"/>
      <c r="BKW68" s="42"/>
      <c r="BKX68" s="42"/>
      <c r="BKY68" s="42"/>
      <c r="BKZ68" s="42"/>
      <c r="BLA68" s="42"/>
      <c r="BLB68" s="42"/>
      <c r="BLC68" s="42"/>
      <c r="BLD68" s="42"/>
      <c r="BLE68" s="42"/>
      <c r="BLF68" s="42"/>
      <c r="BLG68" s="42"/>
      <c r="BLH68" s="42"/>
      <c r="BLI68" s="42"/>
      <c r="BLJ68" s="42"/>
      <c r="BLK68" s="42"/>
      <c r="BLL68" s="42"/>
      <c r="BLM68" s="42"/>
      <c r="BLN68" s="42"/>
      <c r="BLO68" s="42"/>
      <c r="BLP68" s="42"/>
      <c r="BLQ68" s="42"/>
      <c r="BLR68" s="42"/>
      <c r="BLS68" s="42"/>
      <c r="BLT68" s="42"/>
      <c r="BLU68" s="42"/>
      <c r="BLV68" s="42"/>
      <c r="BLW68" s="42"/>
      <c r="BLX68" s="42"/>
      <c r="BLY68" s="42"/>
      <c r="BLZ68" s="42"/>
      <c r="BMA68" s="42"/>
      <c r="BMB68" s="42"/>
      <c r="BMC68" s="42"/>
      <c r="BMD68" s="42"/>
      <c r="BME68" s="42"/>
      <c r="BMF68" s="42"/>
      <c r="BMG68" s="42"/>
      <c r="BMH68" s="42"/>
      <c r="BMI68" s="42"/>
      <c r="BMJ68" s="42"/>
      <c r="BMK68" s="42"/>
      <c r="BML68" s="42"/>
      <c r="BMM68" s="42"/>
      <c r="BMN68" s="42"/>
      <c r="BMO68" s="42"/>
      <c r="BMP68" s="42"/>
      <c r="BMQ68" s="42"/>
      <c r="BMR68" s="42"/>
      <c r="BMS68" s="42"/>
      <c r="BMT68" s="42"/>
      <c r="BMU68" s="42"/>
      <c r="BMV68" s="42"/>
      <c r="BMW68" s="42"/>
      <c r="BMX68" s="42"/>
      <c r="BMY68" s="42"/>
      <c r="BMZ68" s="42"/>
      <c r="BNA68" s="42"/>
      <c r="BNB68" s="42"/>
      <c r="BNC68" s="42"/>
      <c r="BND68" s="42"/>
      <c r="BNE68" s="42"/>
      <c r="BNF68" s="42"/>
      <c r="BNG68" s="42"/>
      <c r="BNH68" s="42"/>
      <c r="BNI68" s="42"/>
      <c r="BNJ68" s="42"/>
      <c r="BNK68" s="42"/>
      <c r="BNL68" s="42"/>
      <c r="BNM68" s="42"/>
      <c r="BNN68" s="42"/>
      <c r="BNO68" s="42"/>
      <c r="BNP68" s="42"/>
      <c r="BNQ68" s="42"/>
      <c r="BNR68" s="42"/>
      <c r="BNS68" s="42"/>
      <c r="BNT68" s="42"/>
      <c r="BNU68" s="42"/>
      <c r="BNV68" s="42"/>
      <c r="BNW68" s="42"/>
      <c r="BNX68" s="42"/>
      <c r="BNY68" s="42"/>
      <c r="BNZ68" s="42"/>
      <c r="BOA68" s="42"/>
      <c r="BOB68" s="42"/>
      <c r="BOC68" s="42"/>
      <c r="BOD68" s="42"/>
      <c r="BOE68" s="42"/>
      <c r="BOF68" s="42"/>
      <c r="BOG68" s="42"/>
      <c r="BOH68" s="42"/>
      <c r="BOI68" s="42"/>
      <c r="BOJ68" s="42"/>
      <c r="BOK68" s="42"/>
      <c r="BOL68" s="42"/>
      <c r="BOM68" s="42"/>
      <c r="BON68" s="42"/>
      <c r="BOO68" s="42"/>
      <c r="BOP68" s="42"/>
      <c r="BOQ68" s="42"/>
      <c r="BOR68" s="42"/>
      <c r="BOS68" s="42"/>
      <c r="BOT68" s="42"/>
      <c r="BOU68" s="42"/>
      <c r="BOV68" s="42"/>
      <c r="BOW68" s="42"/>
      <c r="BOX68" s="42"/>
      <c r="BOY68" s="42"/>
      <c r="BOZ68" s="42"/>
      <c r="BPA68" s="42"/>
      <c r="BPB68" s="42"/>
      <c r="BPC68" s="42"/>
      <c r="BPD68" s="42"/>
      <c r="BPE68" s="42"/>
      <c r="BPF68" s="42"/>
      <c r="BPG68" s="42"/>
      <c r="BPH68" s="42"/>
      <c r="BPI68" s="42"/>
      <c r="BPJ68" s="42"/>
      <c r="BPK68" s="42"/>
      <c r="BPL68" s="42"/>
      <c r="BPM68" s="42"/>
      <c r="BPN68" s="42"/>
      <c r="BPO68" s="42"/>
      <c r="BPP68" s="42"/>
      <c r="BPQ68" s="42"/>
      <c r="BPR68" s="42"/>
      <c r="BPS68" s="42"/>
      <c r="BPT68" s="42"/>
      <c r="BPU68" s="42"/>
      <c r="BPV68" s="42"/>
      <c r="BPW68" s="42"/>
      <c r="BPX68" s="42"/>
      <c r="BPY68" s="42"/>
      <c r="BPZ68" s="42"/>
      <c r="BQA68" s="42"/>
      <c r="BQB68" s="42"/>
      <c r="BQC68" s="42"/>
      <c r="BQD68" s="42"/>
      <c r="BQE68" s="42"/>
      <c r="BQF68" s="42"/>
      <c r="BQG68" s="42"/>
      <c r="BQH68" s="42"/>
      <c r="BQI68" s="42"/>
      <c r="BQJ68" s="42"/>
      <c r="BQK68" s="42"/>
      <c r="BQL68" s="42"/>
      <c r="BQM68" s="42"/>
      <c r="BQN68" s="42"/>
      <c r="BQO68" s="42"/>
      <c r="BQP68" s="42"/>
      <c r="BQQ68" s="42"/>
      <c r="BQR68" s="42"/>
      <c r="BQS68" s="42"/>
      <c r="BQT68" s="42"/>
      <c r="BQU68" s="42"/>
      <c r="BQV68" s="42"/>
      <c r="BQW68" s="42"/>
      <c r="BQX68" s="42"/>
      <c r="BQY68" s="42"/>
      <c r="BQZ68" s="42"/>
      <c r="BRA68" s="42"/>
      <c r="BRB68" s="42"/>
      <c r="BRC68" s="42"/>
      <c r="BRD68" s="42"/>
      <c r="BRE68" s="42"/>
      <c r="BRF68" s="42"/>
      <c r="BRG68" s="42"/>
      <c r="BRH68" s="42"/>
      <c r="BRI68" s="42"/>
      <c r="BRJ68" s="42"/>
      <c r="BRK68" s="42"/>
      <c r="BRL68" s="42"/>
      <c r="BRM68" s="42"/>
      <c r="BRN68" s="42"/>
      <c r="BRO68" s="42"/>
      <c r="BRP68" s="42"/>
      <c r="BRQ68" s="42"/>
      <c r="BRR68" s="42"/>
      <c r="BRS68" s="42"/>
      <c r="BRT68" s="42"/>
      <c r="BRU68" s="42"/>
      <c r="BRV68" s="42"/>
      <c r="BRW68" s="42"/>
      <c r="BRX68" s="42"/>
      <c r="BRY68" s="42"/>
      <c r="BRZ68" s="42"/>
      <c r="BSA68" s="42"/>
      <c r="BSB68" s="42"/>
      <c r="BSC68" s="42"/>
      <c r="BSD68" s="42"/>
      <c r="BSE68" s="42"/>
      <c r="BSF68" s="42"/>
      <c r="BSG68" s="42"/>
      <c r="BSH68" s="42"/>
      <c r="BSI68" s="42"/>
      <c r="BSJ68" s="42"/>
      <c r="BSK68" s="42"/>
      <c r="BSL68" s="42"/>
      <c r="BSM68" s="42"/>
      <c r="BSN68" s="42"/>
      <c r="BSO68" s="42"/>
      <c r="BSP68" s="42"/>
      <c r="BSQ68" s="42"/>
      <c r="BSR68" s="42"/>
      <c r="BSS68" s="42"/>
      <c r="BST68" s="42"/>
      <c r="BSU68" s="42"/>
      <c r="BSV68" s="42"/>
      <c r="BSW68" s="42"/>
      <c r="BSX68" s="42"/>
      <c r="BSY68" s="42"/>
      <c r="BSZ68" s="42"/>
      <c r="BTA68" s="42"/>
      <c r="BTB68" s="42"/>
      <c r="BTC68" s="42"/>
      <c r="BTD68" s="42"/>
      <c r="BTE68" s="42"/>
      <c r="BTF68" s="42"/>
      <c r="BTG68" s="42"/>
      <c r="BTH68" s="42"/>
      <c r="BTI68" s="42"/>
      <c r="BTJ68" s="42"/>
      <c r="BTK68" s="42"/>
      <c r="BTL68" s="42"/>
      <c r="BTM68" s="42"/>
      <c r="BTN68" s="42"/>
      <c r="BTO68" s="42"/>
      <c r="BTP68" s="42"/>
      <c r="BTQ68" s="42"/>
      <c r="BTR68" s="42"/>
      <c r="BTS68" s="42"/>
      <c r="BTT68" s="42"/>
      <c r="BTU68" s="42"/>
      <c r="BTV68" s="42"/>
      <c r="BTW68" s="42"/>
      <c r="BTX68" s="42"/>
      <c r="BTY68" s="42"/>
      <c r="BTZ68" s="42"/>
      <c r="BUA68" s="42"/>
      <c r="BUB68" s="42"/>
      <c r="BUC68" s="42"/>
      <c r="BUD68" s="42"/>
      <c r="BUE68" s="42"/>
      <c r="BUF68" s="42"/>
      <c r="BUG68" s="42"/>
      <c r="BUH68" s="42"/>
      <c r="BUI68" s="42"/>
      <c r="BUJ68" s="42"/>
      <c r="BUK68" s="42"/>
      <c r="BUL68" s="42"/>
      <c r="BUM68" s="42"/>
      <c r="BUN68" s="42"/>
      <c r="BUO68" s="42"/>
      <c r="BUP68" s="42"/>
      <c r="BUQ68" s="42"/>
      <c r="BUR68" s="42"/>
      <c r="BUS68" s="42"/>
      <c r="BUT68" s="42"/>
      <c r="BUU68" s="42"/>
      <c r="BUV68" s="42"/>
      <c r="BUW68" s="42"/>
      <c r="BUX68" s="42"/>
      <c r="BUY68" s="42"/>
      <c r="BUZ68" s="42"/>
      <c r="BVA68" s="42"/>
      <c r="BVB68" s="42"/>
      <c r="BVC68" s="42"/>
      <c r="BVD68" s="42"/>
      <c r="BVE68" s="42"/>
      <c r="BVF68" s="42"/>
      <c r="BVG68" s="42"/>
      <c r="BVH68" s="42"/>
      <c r="BVI68" s="42"/>
      <c r="BVJ68" s="42"/>
      <c r="BVK68" s="42"/>
      <c r="BVL68" s="42"/>
      <c r="BVM68" s="42"/>
      <c r="BVN68" s="42"/>
      <c r="BVO68" s="42"/>
      <c r="BVP68" s="42"/>
      <c r="BVQ68" s="42"/>
      <c r="BVR68" s="42"/>
      <c r="BVS68" s="42"/>
      <c r="BVT68" s="42"/>
      <c r="BVU68" s="42"/>
      <c r="BVV68" s="42"/>
      <c r="BVW68" s="42"/>
      <c r="BVX68" s="42"/>
      <c r="BVY68" s="42"/>
      <c r="BVZ68" s="42"/>
      <c r="BWA68" s="42"/>
      <c r="BWB68" s="42"/>
      <c r="BWC68" s="42"/>
      <c r="BWD68" s="42"/>
      <c r="BWE68" s="42"/>
      <c r="BWF68" s="42"/>
      <c r="BWG68" s="42"/>
      <c r="BWH68" s="42"/>
      <c r="BWI68" s="42"/>
      <c r="BWJ68" s="42"/>
      <c r="BWK68" s="42"/>
      <c r="BWL68" s="42"/>
      <c r="BWM68" s="42"/>
      <c r="BWN68" s="42"/>
      <c r="BWO68" s="42"/>
      <c r="BWP68" s="42"/>
      <c r="BWQ68" s="42"/>
      <c r="BWR68" s="42"/>
      <c r="BWS68" s="42"/>
      <c r="BWT68" s="42"/>
      <c r="BWU68" s="42"/>
      <c r="BWV68" s="42"/>
      <c r="BWW68" s="42"/>
      <c r="BWX68" s="42"/>
      <c r="BWY68" s="42"/>
      <c r="BWZ68" s="42"/>
      <c r="BXA68" s="42"/>
      <c r="BXB68" s="42"/>
      <c r="BXC68" s="42"/>
      <c r="BXD68" s="42"/>
      <c r="BXE68" s="42"/>
      <c r="BXF68" s="42"/>
      <c r="BXG68" s="42"/>
      <c r="BXH68" s="42"/>
      <c r="BXI68" s="42"/>
      <c r="BXJ68" s="42"/>
      <c r="BXK68" s="42"/>
      <c r="BXL68" s="42"/>
      <c r="BXM68" s="42"/>
      <c r="BXN68" s="42"/>
      <c r="BXO68" s="42"/>
      <c r="BXP68" s="42"/>
      <c r="BXQ68" s="42"/>
      <c r="BXR68" s="42"/>
      <c r="BXS68" s="42"/>
      <c r="BXT68" s="42"/>
      <c r="BXU68" s="42"/>
      <c r="BXV68" s="42"/>
      <c r="BXW68" s="42"/>
      <c r="BXX68" s="42"/>
      <c r="BXY68" s="42"/>
      <c r="BXZ68" s="42"/>
      <c r="BYA68" s="42"/>
      <c r="BYB68" s="42"/>
      <c r="BYC68" s="42"/>
      <c r="BYD68" s="42"/>
      <c r="BYE68" s="42"/>
      <c r="BYF68" s="42"/>
      <c r="BYG68" s="42"/>
      <c r="BYH68" s="42"/>
      <c r="BYI68" s="42"/>
      <c r="BYJ68" s="42"/>
      <c r="BYK68" s="42"/>
      <c r="BYL68" s="42"/>
      <c r="BYM68" s="42"/>
      <c r="BYN68" s="42"/>
      <c r="BYO68" s="42"/>
      <c r="BYP68" s="42"/>
      <c r="BYQ68" s="42"/>
      <c r="BYR68" s="42"/>
      <c r="BYS68" s="42"/>
      <c r="BYT68" s="42"/>
      <c r="BYU68" s="42"/>
      <c r="BYV68" s="42"/>
      <c r="BYW68" s="42"/>
      <c r="BYX68" s="42"/>
      <c r="BYY68" s="42"/>
      <c r="BYZ68" s="42"/>
      <c r="BZA68" s="42"/>
      <c r="BZB68" s="42"/>
      <c r="BZC68" s="42"/>
      <c r="BZD68" s="42"/>
      <c r="BZE68" s="42"/>
      <c r="BZF68" s="42"/>
      <c r="BZG68" s="42"/>
      <c r="BZH68" s="42"/>
      <c r="BZI68" s="42"/>
      <c r="BZJ68" s="42"/>
      <c r="BZK68" s="42"/>
      <c r="BZL68" s="42"/>
      <c r="BZM68" s="42"/>
      <c r="BZN68" s="42"/>
      <c r="BZO68" s="42"/>
      <c r="BZP68" s="42"/>
      <c r="BZQ68" s="42"/>
      <c r="BZR68" s="42"/>
      <c r="BZS68" s="42"/>
      <c r="BZT68" s="42"/>
      <c r="BZU68" s="42"/>
      <c r="BZV68" s="42"/>
      <c r="BZW68" s="42"/>
      <c r="BZX68" s="42"/>
      <c r="BZY68" s="42"/>
      <c r="BZZ68" s="42"/>
      <c r="CAA68" s="42"/>
      <c r="CAB68" s="42"/>
      <c r="CAC68" s="42"/>
      <c r="CAD68" s="42"/>
      <c r="CAE68" s="42"/>
      <c r="CAF68" s="42"/>
      <c r="CAG68" s="42"/>
      <c r="CAH68" s="42"/>
      <c r="CAI68" s="42"/>
      <c r="CAJ68" s="42"/>
      <c r="CAK68" s="42"/>
      <c r="CAL68" s="42"/>
      <c r="CAM68" s="42"/>
      <c r="CAN68" s="42"/>
      <c r="CAO68" s="42"/>
      <c r="CAP68" s="42"/>
      <c r="CAQ68" s="42"/>
      <c r="CAR68" s="42"/>
      <c r="CAS68" s="42"/>
      <c r="CAT68" s="42"/>
      <c r="CAU68" s="42"/>
      <c r="CAV68" s="42"/>
      <c r="CAW68" s="42"/>
      <c r="CAX68" s="42"/>
      <c r="CAY68" s="42"/>
      <c r="CAZ68" s="42"/>
      <c r="CBA68" s="42"/>
      <c r="CBB68" s="42"/>
      <c r="CBC68" s="42"/>
      <c r="CBD68" s="42"/>
      <c r="CBE68" s="42"/>
      <c r="CBF68" s="42"/>
      <c r="CBG68" s="42"/>
      <c r="CBH68" s="42"/>
      <c r="CBI68" s="42"/>
      <c r="CBJ68" s="42"/>
      <c r="CBK68" s="42"/>
      <c r="CBL68" s="42"/>
      <c r="CBM68" s="42"/>
      <c r="CBN68" s="42"/>
      <c r="CBO68" s="42"/>
      <c r="CBP68" s="42"/>
      <c r="CBQ68" s="42"/>
      <c r="CBR68" s="42"/>
      <c r="CBS68" s="42"/>
      <c r="CBT68" s="42"/>
      <c r="CBU68" s="42"/>
      <c r="CBV68" s="42"/>
      <c r="CBW68" s="42"/>
      <c r="CBX68" s="42"/>
      <c r="CBY68" s="42"/>
      <c r="CBZ68" s="42"/>
      <c r="CCA68" s="42"/>
      <c r="CCB68" s="42"/>
      <c r="CCC68" s="42"/>
      <c r="CCD68" s="42"/>
      <c r="CCE68" s="42"/>
      <c r="CCF68" s="42"/>
      <c r="CCG68" s="42"/>
      <c r="CCH68" s="42"/>
      <c r="CCI68" s="42"/>
      <c r="CCJ68" s="42"/>
      <c r="CCK68" s="42"/>
      <c r="CCL68" s="42"/>
      <c r="CCM68" s="42"/>
      <c r="CCN68" s="42"/>
      <c r="CCO68" s="42"/>
      <c r="CCP68" s="42"/>
      <c r="CCQ68" s="42"/>
      <c r="CCR68" s="42"/>
      <c r="CCS68" s="42"/>
      <c r="CCT68" s="42"/>
      <c r="CCU68" s="42"/>
      <c r="CCV68" s="42"/>
      <c r="CCW68" s="42"/>
      <c r="CCX68" s="42"/>
      <c r="CCY68" s="42"/>
      <c r="CCZ68" s="42"/>
      <c r="CDA68" s="42"/>
      <c r="CDB68" s="42"/>
      <c r="CDC68" s="42"/>
      <c r="CDD68" s="42"/>
      <c r="CDE68" s="42"/>
      <c r="CDF68" s="42"/>
      <c r="CDG68" s="42"/>
      <c r="CDH68" s="42"/>
      <c r="CDI68" s="42"/>
      <c r="CDJ68" s="42"/>
      <c r="CDK68" s="42"/>
      <c r="CDL68" s="42"/>
      <c r="CDM68" s="42"/>
      <c r="CDN68" s="42"/>
      <c r="CDO68" s="42"/>
      <c r="CDP68" s="42"/>
      <c r="CDQ68" s="42"/>
      <c r="CDR68" s="42"/>
      <c r="CDS68" s="42"/>
      <c r="CDT68" s="42"/>
      <c r="CDU68" s="42"/>
      <c r="CDV68" s="42"/>
      <c r="CDW68" s="42"/>
      <c r="CDX68" s="42"/>
      <c r="CDY68" s="42"/>
      <c r="CDZ68" s="42"/>
      <c r="CEA68" s="42"/>
      <c r="CEB68" s="42"/>
      <c r="CEC68" s="42"/>
      <c r="CED68" s="42"/>
      <c r="CEE68" s="42"/>
      <c r="CEF68" s="42"/>
      <c r="CEG68" s="42"/>
      <c r="CEH68" s="42"/>
      <c r="CEI68" s="42"/>
      <c r="CEJ68" s="42"/>
      <c r="CEK68" s="42"/>
      <c r="CEL68" s="42"/>
      <c r="CEM68" s="42"/>
      <c r="CEN68" s="42"/>
      <c r="CEO68" s="42"/>
      <c r="CEP68" s="42"/>
      <c r="CEQ68" s="42"/>
      <c r="CER68" s="42"/>
      <c r="CES68" s="42"/>
      <c r="CET68" s="42"/>
      <c r="CEU68" s="42"/>
      <c r="CEV68" s="42"/>
      <c r="CEW68" s="42"/>
      <c r="CEX68" s="42"/>
      <c r="CEY68" s="42"/>
      <c r="CEZ68" s="42"/>
      <c r="CFA68" s="42"/>
      <c r="CFB68" s="42"/>
      <c r="CFC68" s="42"/>
      <c r="CFD68" s="42"/>
      <c r="CFE68" s="42"/>
      <c r="CFF68" s="42"/>
      <c r="CFG68" s="42"/>
      <c r="CFH68" s="42"/>
      <c r="CFI68" s="42"/>
      <c r="CFJ68" s="42"/>
      <c r="CFK68" s="42"/>
      <c r="CFL68" s="42"/>
      <c r="CFM68" s="42"/>
      <c r="CFN68" s="42"/>
      <c r="CFO68" s="42"/>
      <c r="CFP68" s="42"/>
      <c r="CFQ68" s="42"/>
      <c r="CFR68" s="42"/>
      <c r="CFS68" s="42"/>
      <c r="CFT68" s="42"/>
      <c r="CFU68" s="42"/>
      <c r="CFV68" s="42"/>
      <c r="CFW68" s="42"/>
      <c r="CFX68" s="42"/>
      <c r="CFY68" s="42"/>
      <c r="CFZ68" s="42"/>
      <c r="CGA68" s="42"/>
      <c r="CGB68" s="42"/>
      <c r="CGC68" s="42"/>
      <c r="CGD68" s="42"/>
      <c r="CGE68" s="42"/>
      <c r="CGF68" s="42"/>
      <c r="CGG68" s="42"/>
      <c r="CGH68" s="42"/>
      <c r="CGI68" s="42"/>
      <c r="CGJ68" s="42"/>
      <c r="CGK68" s="42"/>
      <c r="CGL68" s="42"/>
      <c r="CGM68" s="42"/>
      <c r="CGN68" s="42"/>
      <c r="CGO68" s="42"/>
      <c r="CGP68" s="42"/>
      <c r="CGQ68" s="42"/>
      <c r="CGR68" s="42"/>
      <c r="CGS68" s="42"/>
      <c r="CGT68" s="42"/>
      <c r="CGU68" s="42"/>
      <c r="CGV68" s="42"/>
      <c r="CGW68" s="42"/>
      <c r="CGX68" s="42"/>
      <c r="CGY68" s="42"/>
      <c r="CGZ68" s="42"/>
      <c r="CHA68" s="42"/>
      <c r="CHB68" s="42"/>
      <c r="CHC68" s="42"/>
      <c r="CHD68" s="42"/>
      <c r="CHE68" s="42"/>
      <c r="CHF68" s="42"/>
      <c r="CHG68" s="42"/>
      <c r="CHH68" s="42"/>
      <c r="CHI68" s="42"/>
      <c r="CHJ68" s="42"/>
      <c r="CHK68" s="42"/>
      <c r="CHL68" s="42"/>
      <c r="CHM68" s="42"/>
      <c r="CHN68" s="42"/>
      <c r="CHO68" s="42"/>
      <c r="CHP68" s="42"/>
      <c r="CHQ68" s="42"/>
      <c r="CHR68" s="42"/>
      <c r="CHS68" s="42"/>
      <c r="CHT68" s="42"/>
      <c r="CHU68" s="42"/>
      <c r="CHV68" s="42"/>
      <c r="CHW68" s="42"/>
      <c r="CHX68" s="42"/>
      <c r="CHY68" s="42"/>
      <c r="CHZ68" s="42"/>
      <c r="CIA68" s="42"/>
      <c r="CIB68" s="42"/>
      <c r="CIC68" s="42"/>
      <c r="CID68" s="42"/>
      <c r="CIE68" s="42"/>
      <c r="CIF68" s="42"/>
      <c r="CIG68" s="42"/>
      <c r="CIH68" s="42"/>
      <c r="CII68" s="42"/>
      <c r="CIJ68" s="42"/>
      <c r="CIK68" s="42"/>
      <c r="CIL68" s="42"/>
      <c r="CIM68" s="42"/>
      <c r="CIN68" s="42"/>
      <c r="CIO68" s="42"/>
      <c r="CIP68" s="42"/>
      <c r="CIQ68" s="42"/>
      <c r="CIR68" s="42"/>
      <c r="CIS68" s="42"/>
      <c r="CIT68" s="42"/>
      <c r="CIU68" s="42"/>
      <c r="CIV68" s="42"/>
      <c r="CIW68" s="42"/>
      <c r="CIX68" s="42"/>
      <c r="CIY68" s="42"/>
      <c r="CIZ68" s="42"/>
      <c r="CJA68" s="42"/>
      <c r="CJB68" s="42"/>
      <c r="CJC68" s="42"/>
      <c r="CJD68" s="42"/>
      <c r="CJE68" s="42"/>
      <c r="CJF68" s="42"/>
      <c r="CJG68" s="42"/>
      <c r="CJH68" s="42"/>
      <c r="CJI68" s="42"/>
      <c r="CJJ68" s="42"/>
      <c r="CJK68" s="42"/>
      <c r="CJL68" s="42"/>
      <c r="CJM68" s="42"/>
      <c r="CJN68" s="42"/>
      <c r="CJO68" s="42"/>
      <c r="CJP68" s="42"/>
      <c r="CJQ68" s="42"/>
      <c r="CJR68" s="42"/>
      <c r="CJS68" s="42"/>
      <c r="CJT68" s="42"/>
      <c r="CJU68" s="42"/>
      <c r="CJV68" s="42"/>
      <c r="CJW68" s="42"/>
      <c r="CJX68" s="42"/>
      <c r="CJY68" s="42"/>
      <c r="CJZ68" s="42"/>
      <c r="CKA68" s="42"/>
      <c r="CKB68" s="42"/>
      <c r="CKC68" s="42"/>
      <c r="CKD68" s="42"/>
      <c r="CKE68" s="42"/>
      <c r="CKF68" s="42"/>
      <c r="CKG68" s="42"/>
      <c r="CKH68" s="42"/>
      <c r="CKI68" s="42"/>
      <c r="CKJ68" s="42"/>
      <c r="CKK68" s="42"/>
      <c r="CKL68" s="42"/>
      <c r="CKM68" s="42"/>
      <c r="CKN68" s="42"/>
      <c r="CKO68" s="42"/>
      <c r="CKP68" s="42"/>
      <c r="CKQ68" s="42"/>
      <c r="CKR68" s="42"/>
      <c r="CKS68" s="42"/>
      <c r="CKT68" s="42"/>
      <c r="CKU68" s="42"/>
      <c r="CKV68" s="42"/>
      <c r="CKW68" s="42"/>
      <c r="CKX68" s="42"/>
      <c r="CKY68" s="42"/>
      <c r="CKZ68" s="42"/>
      <c r="CLA68" s="42"/>
      <c r="CLB68" s="42"/>
      <c r="CLC68" s="42"/>
      <c r="CLD68" s="42"/>
      <c r="CLE68" s="42"/>
      <c r="CLF68" s="42"/>
      <c r="CLG68" s="42"/>
      <c r="CLH68" s="42"/>
      <c r="CLI68" s="42"/>
      <c r="CLJ68" s="42"/>
      <c r="CLK68" s="42"/>
      <c r="CLL68" s="42"/>
      <c r="CLM68" s="42"/>
      <c r="CLN68" s="42"/>
      <c r="CLO68" s="42"/>
      <c r="CLP68" s="42"/>
      <c r="CLQ68" s="42"/>
      <c r="CLR68" s="42"/>
      <c r="CLS68" s="42"/>
      <c r="CLT68" s="42"/>
      <c r="CLU68" s="42"/>
      <c r="CLV68" s="42"/>
      <c r="CLW68" s="42"/>
      <c r="CLX68" s="42"/>
      <c r="CLY68" s="42"/>
      <c r="CLZ68" s="42"/>
      <c r="CMA68" s="42"/>
      <c r="CMB68" s="42"/>
      <c r="CMC68" s="42"/>
      <c r="CMD68" s="42"/>
      <c r="CME68" s="42"/>
      <c r="CMF68" s="42"/>
      <c r="CMG68" s="42"/>
      <c r="CMH68" s="42"/>
      <c r="CMI68" s="42"/>
      <c r="CMJ68" s="42"/>
      <c r="CMK68" s="42"/>
      <c r="CML68" s="42"/>
      <c r="CMM68" s="42"/>
      <c r="CMN68" s="42"/>
      <c r="CMO68" s="42"/>
      <c r="CMP68" s="42"/>
      <c r="CMQ68" s="42"/>
      <c r="CMR68" s="42"/>
      <c r="CMS68" s="42"/>
      <c r="CMT68" s="42"/>
      <c r="CMU68" s="42"/>
      <c r="CMV68" s="42"/>
      <c r="CMW68" s="42"/>
      <c r="CMX68" s="42"/>
      <c r="CMY68" s="42"/>
      <c r="CMZ68" s="42"/>
      <c r="CNA68" s="42"/>
      <c r="CNB68" s="42"/>
      <c r="CNC68" s="42"/>
      <c r="CND68" s="42"/>
      <c r="CNE68" s="42"/>
      <c r="CNF68" s="42"/>
      <c r="CNG68" s="42"/>
      <c r="CNH68" s="42"/>
      <c r="CNI68" s="42"/>
      <c r="CNJ68" s="42"/>
      <c r="CNK68" s="42"/>
      <c r="CNL68" s="42"/>
      <c r="CNM68" s="42"/>
      <c r="CNN68" s="42"/>
      <c r="CNO68" s="42"/>
      <c r="CNP68" s="42"/>
      <c r="CNQ68" s="42"/>
      <c r="CNR68" s="42"/>
      <c r="CNS68" s="42"/>
      <c r="CNT68" s="42"/>
      <c r="CNU68" s="42"/>
      <c r="CNV68" s="42"/>
      <c r="CNW68" s="42"/>
      <c r="CNX68" s="42"/>
      <c r="CNY68" s="42"/>
      <c r="CNZ68" s="42"/>
      <c r="COA68" s="42"/>
      <c r="COB68" s="42"/>
      <c r="COC68" s="42"/>
      <c r="COD68" s="42"/>
      <c r="COE68" s="42"/>
      <c r="COF68" s="42"/>
      <c r="COG68" s="42"/>
      <c r="COH68" s="42"/>
      <c r="COI68" s="42"/>
      <c r="COJ68" s="42"/>
      <c r="COK68" s="42"/>
      <c r="COL68" s="42"/>
      <c r="COM68" s="42"/>
      <c r="CON68" s="42"/>
      <c r="COO68" s="42"/>
      <c r="COP68" s="42"/>
      <c r="COQ68" s="42"/>
      <c r="COR68" s="42"/>
      <c r="COS68" s="42"/>
      <c r="COT68" s="42"/>
      <c r="COU68" s="42"/>
      <c r="COV68" s="42"/>
      <c r="COW68" s="42"/>
      <c r="COX68" s="42"/>
      <c r="COY68" s="42"/>
      <c r="COZ68" s="42"/>
      <c r="CPA68" s="42"/>
      <c r="CPB68" s="42"/>
      <c r="CPC68" s="42"/>
      <c r="CPD68" s="42"/>
      <c r="CPE68" s="42"/>
      <c r="CPF68" s="42"/>
      <c r="CPG68" s="42"/>
      <c r="CPH68" s="42"/>
      <c r="CPI68" s="42"/>
      <c r="CPJ68" s="42"/>
      <c r="CPK68" s="42"/>
      <c r="CPL68" s="42"/>
      <c r="CPM68" s="42"/>
      <c r="CPN68" s="42"/>
      <c r="CPO68" s="42"/>
      <c r="CPP68" s="42"/>
      <c r="CPQ68" s="42"/>
      <c r="CPR68" s="42"/>
      <c r="CPS68" s="42"/>
      <c r="CPT68" s="42"/>
      <c r="CPU68" s="42"/>
      <c r="CPV68" s="42"/>
      <c r="CPW68" s="42"/>
      <c r="CPX68" s="42"/>
      <c r="CPY68" s="42"/>
      <c r="CPZ68" s="42"/>
      <c r="CQA68" s="42"/>
      <c r="CQB68" s="42"/>
      <c r="CQC68" s="42"/>
      <c r="CQD68" s="42"/>
      <c r="CQE68" s="42"/>
      <c r="CQF68" s="42"/>
      <c r="CQG68" s="42"/>
      <c r="CQH68" s="42"/>
      <c r="CQI68" s="42"/>
      <c r="CQJ68" s="42"/>
      <c r="CQK68" s="42"/>
      <c r="CQL68" s="42"/>
      <c r="CQM68" s="42"/>
      <c r="CQN68" s="42"/>
      <c r="CQO68" s="42"/>
      <c r="CQP68" s="42"/>
      <c r="CQQ68" s="42"/>
      <c r="CQR68" s="42"/>
      <c r="CQS68" s="42"/>
      <c r="CQT68" s="42"/>
      <c r="CQU68" s="42"/>
      <c r="CQV68" s="42"/>
      <c r="CQW68" s="42"/>
      <c r="CQX68" s="42"/>
      <c r="CQY68" s="42"/>
      <c r="CQZ68" s="42"/>
      <c r="CRA68" s="42"/>
      <c r="CRB68" s="42"/>
      <c r="CRC68" s="42"/>
      <c r="CRD68" s="42"/>
      <c r="CRE68" s="42"/>
      <c r="CRF68" s="42"/>
      <c r="CRG68" s="42"/>
      <c r="CRH68" s="42"/>
      <c r="CRI68" s="42"/>
      <c r="CRJ68" s="42"/>
      <c r="CRK68" s="42"/>
      <c r="CRL68" s="42"/>
      <c r="CRM68" s="42"/>
      <c r="CRN68" s="42"/>
      <c r="CRO68" s="42"/>
      <c r="CRP68" s="42"/>
      <c r="CRQ68" s="42"/>
      <c r="CRR68" s="42"/>
      <c r="CRS68" s="42"/>
      <c r="CRT68" s="42"/>
      <c r="CRU68" s="42"/>
      <c r="CRV68" s="42"/>
      <c r="CRW68" s="42"/>
      <c r="CRX68" s="42"/>
      <c r="CRY68" s="42"/>
      <c r="CRZ68" s="42"/>
      <c r="CSA68" s="42"/>
      <c r="CSB68" s="42"/>
      <c r="CSC68" s="42"/>
      <c r="CSD68" s="42"/>
      <c r="CSE68" s="42"/>
      <c r="CSF68" s="42"/>
      <c r="CSG68" s="42"/>
      <c r="CSH68" s="42"/>
      <c r="CSI68" s="42"/>
      <c r="CSJ68" s="42"/>
      <c r="CSK68" s="42"/>
      <c r="CSL68" s="42"/>
      <c r="CSM68" s="42"/>
      <c r="CSN68" s="42"/>
      <c r="CSO68" s="42"/>
      <c r="CSP68" s="42"/>
      <c r="CSQ68" s="42"/>
      <c r="CSR68" s="42"/>
      <c r="CSS68" s="42"/>
      <c r="CST68" s="42"/>
      <c r="CSU68" s="42"/>
      <c r="CSV68" s="42"/>
      <c r="CSW68" s="42"/>
      <c r="CSX68" s="42"/>
      <c r="CSY68" s="42"/>
      <c r="CSZ68" s="42"/>
      <c r="CTA68" s="42"/>
      <c r="CTB68" s="42"/>
      <c r="CTC68" s="42"/>
      <c r="CTD68" s="42"/>
      <c r="CTE68" s="42"/>
      <c r="CTF68" s="42"/>
      <c r="CTG68" s="42"/>
      <c r="CTH68" s="42"/>
      <c r="CTI68" s="42"/>
      <c r="CTJ68" s="42"/>
      <c r="CTK68" s="42"/>
      <c r="CTL68" s="42"/>
      <c r="CTM68" s="42"/>
      <c r="CTN68" s="42"/>
      <c r="CTO68" s="42"/>
      <c r="CTP68" s="42"/>
      <c r="CTQ68" s="42"/>
      <c r="CTR68" s="42"/>
      <c r="CTS68" s="42"/>
      <c r="CTT68" s="42"/>
      <c r="CTU68" s="42"/>
      <c r="CTV68" s="42"/>
      <c r="CTW68" s="42"/>
      <c r="CTX68" s="42"/>
      <c r="CTY68" s="42"/>
      <c r="CTZ68" s="42"/>
      <c r="CUA68" s="42"/>
      <c r="CUB68" s="42"/>
      <c r="CUC68" s="42"/>
      <c r="CUD68" s="42"/>
      <c r="CUE68" s="42"/>
      <c r="CUF68" s="42"/>
      <c r="CUG68" s="42"/>
      <c r="CUH68" s="42"/>
      <c r="CUI68" s="42"/>
      <c r="CUJ68" s="42"/>
      <c r="CUK68" s="42"/>
      <c r="CUL68" s="42"/>
      <c r="CUM68" s="42"/>
      <c r="CUN68" s="42"/>
      <c r="CUO68" s="42"/>
      <c r="CUP68" s="42"/>
      <c r="CUQ68" s="42"/>
      <c r="CUR68" s="42"/>
      <c r="CUS68" s="42"/>
      <c r="CUT68" s="42"/>
      <c r="CUU68" s="42"/>
      <c r="CUV68" s="42"/>
      <c r="CUW68" s="42"/>
      <c r="CUX68" s="42"/>
      <c r="CUY68" s="42"/>
      <c r="CUZ68" s="42"/>
      <c r="CVA68" s="42"/>
      <c r="CVB68" s="42"/>
      <c r="CVC68" s="42"/>
      <c r="CVD68" s="42"/>
      <c r="CVE68" s="42"/>
      <c r="CVF68" s="42"/>
      <c r="CVG68" s="42"/>
      <c r="CVH68" s="42"/>
      <c r="CVI68" s="42"/>
      <c r="CVJ68" s="42"/>
      <c r="CVK68" s="42"/>
      <c r="CVL68" s="42"/>
      <c r="CVM68" s="42"/>
      <c r="CVN68" s="42"/>
      <c r="CVO68" s="42"/>
      <c r="CVP68" s="42"/>
      <c r="CVQ68" s="42"/>
      <c r="CVR68" s="42"/>
      <c r="CVS68" s="42"/>
      <c r="CVT68" s="42"/>
      <c r="CVU68" s="42"/>
      <c r="CVV68" s="42"/>
      <c r="CVW68" s="42"/>
      <c r="CVX68" s="42"/>
      <c r="CVY68" s="42"/>
      <c r="CVZ68" s="42"/>
      <c r="CWA68" s="42"/>
      <c r="CWB68" s="42"/>
      <c r="CWC68" s="42"/>
      <c r="CWD68" s="42"/>
      <c r="CWE68" s="42"/>
      <c r="CWF68" s="42"/>
      <c r="CWG68" s="42"/>
      <c r="CWH68" s="42"/>
      <c r="CWI68" s="42"/>
      <c r="CWJ68" s="42"/>
      <c r="CWK68" s="42"/>
      <c r="CWL68" s="42"/>
      <c r="CWM68" s="42"/>
      <c r="CWN68" s="42"/>
      <c r="CWO68" s="42"/>
      <c r="CWP68" s="42"/>
      <c r="CWQ68" s="42"/>
      <c r="CWR68" s="42"/>
      <c r="CWS68" s="42"/>
      <c r="CWT68" s="42"/>
      <c r="CWU68" s="42"/>
      <c r="CWV68" s="42"/>
      <c r="CWW68" s="42"/>
      <c r="CWX68" s="42"/>
      <c r="CWY68" s="42"/>
      <c r="CWZ68" s="42"/>
      <c r="CXA68" s="42"/>
      <c r="CXB68" s="42"/>
      <c r="CXC68" s="42"/>
      <c r="CXD68" s="42"/>
      <c r="CXE68" s="42"/>
      <c r="CXF68" s="42"/>
      <c r="CXG68" s="42"/>
      <c r="CXH68" s="42"/>
      <c r="CXI68" s="42"/>
      <c r="CXJ68" s="42"/>
      <c r="CXK68" s="42"/>
      <c r="CXL68" s="42"/>
      <c r="CXM68" s="42"/>
      <c r="CXN68" s="42"/>
      <c r="CXO68" s="42"/>
      <c r="CXP68" s="42"/>
      <c r="CXQ68" s="42"/>
      <c r="CXR68" s="42"/>
      <c r="CXS68" s="42"/>
      <c r="CXT68" s="42"/>
      <c r="CXU68" s="42"/>
      <c r="CXV68" s="42"/>
      <c r="CXW68" s="42"/>
      <c r="CXX68" s="42"/>
      <c r="CXY68" s="42"/>
      <c r="CXZ68" s="42"/>
      <c r="CYA68" s="42"/>
      <c r="CYB68" s="42"/>
      <c r="CYC68" s="42"/>
      <c r="CYD68" s="42"/>
      <c r="CYE68" s="42"/>
      <c r="CYF68" s="42"/>
      <c r="CYG68" s="42"/>
      <c r="CYH68" s="42"/>
      <c r="CYI68" s="42"/>
      <c r="CYJ68" s="42"/>
      <c r="CYK68" s="42"/>
      <c r="CYL68" s="42"/>
      <c r="CYM68" s="42"/>
      <c r="CYN68" s="42"/>
      <c r="CYO68" s="42"/>
      <c r="CYP68" s="42"/>
      <c r="CYQ68" s="42"/>
      <c r="CYR68" s="42"/>
      <c r="CYS68" s="42"/>
      <c r="CYT68" s="42"/>
      <c r="CYU68" s="42"/>
      <c r="CYV68" s="42"/>
      <c r="CYW68" s="42"/>
      <c r="CYX68" s="42"/>
      <c r="CYY68" s="42"/>
      <c r="CYZ68" s="42"/>
      <c r="CZA68" s="42"/>
      <c r="CZB68" s="42"/>
      <c r="CZC68" s="42"/>
      <c r="CZD68" s="42"/>
      <c r="CZE68" s="42"/>
      <c r="CZF68" s="42"/>
      <c r="CZG68" s="42"/>
      <c r="CZH68" s="42"/>
      <c r="CZI68" s="42"/>
      <c r="CZJ68" s="42"/>
      <c r="CZK68" s="42"/>
      <c r="CZL68" s="42"/>
      <c r="CZM68" s="42"/>
      <c r="CZN68" s="42"/>
      <c r="CZO68" s="42"/>
      <c r="CZP68" s="42"/>
      <c r="CZQ68" s="42"/>
      <c r="CZR68" s="42"/>
      <c r="CZS68" s="42"/>
      <c r="CZT68" s="42"/>
      <c r="CZU68" s="42"/>
      <c r="CZV68" s="42"/>
      <c r="CZW68" s="42"/>
      <c r="CZX68" s="42"/>
      <c r="CZY68" s="42"/>
      <c r="CZZ68" s="42"/>
      <c r="DAA68" s="42"/>
      <c r="DAB68" s="42"/>
      <c r="DAC68" s="42"/>
      <c r="DAD68" s="42"/>
      <c r="DAE68" s="42"/>
      <c r="DAF68" s="42"/>
      <c r="DAG68" s="42"/>
      <c r="DAH68" s="42"/>
      <c r="DAI68" s="42"/>
      <c r="DAJ68" s="42"/>
      <c r="DAK68" s="42"/>
      <c r="DAL68" s="42"/>
      <c r="DAM68" s="42"/>
      <c r="DAN68" s="42"/>
      <c r="DAO68" s="42"/>
      <c r="DAP68" s="42"/>
      <c r="DAQ68" s="42"/>
      <c r="DAR68" s="42"/>
      <c r="DAS68" s="42"/>
      <c r="DAT68" s="42"/>
      <c r="DAU68" s="42"/>
      <c r="DAV68" s="42"/>
      <c r="DAW68" s="42"/>
      <c r="DAX68" s="42"/>
      <c r="DAY68" s="42"/>
      <c r="DAZ68" s="42"/>
      <c r="DBA68" s="42"/>
      <c r="DBB68" s="42"/>
      <c r="DBC68" s="42"/>
      <c r="DBD68" s="42"/>
      <c r="DBE68" s="42"/>
      <c r="DBF68" s="42"/>
      <c r="DBG68" s="42"/>
      <c r="DBH68" s="42"/>
      <c r="DBI68" s="42"/>
      <c r="DBJ68" s="42"/>
      <c r="DBK68" s="42"/>
      <c r="DBL68" s="42"/>
      <c r="DBM68" s="42"/>
      <c r="DBN68" s="42"/>
      <c r="DBO68" s="42"/>
      <c r="DBP68" s="42"/>
      <c r="DBQ68" s="42"/>
      <c r="DBR68" s="42"/>
      <c r="DBS68" s="42"/>
      <c r="DBT68" s="42"/>
      <c r="DBU68" s="42"/>
      <c r="DBV68" s="42"/>
      <c r="DBW68" s="42"/>
      <c r="DBX68" s="42"/>
      <c r="DBY68" s="42"/>
      <c r="DBZ68" s="42"/>
      <c r="DCA68" s="42"/>
      <c r="DCB68" s="42"/>
      <c r="DCC68" s="42"/>
      <c r="DCD68" s="42"/>
      <c r="DCE68" s="42"/>
      <c r="DCF68" s="42"/>
      <c r="DCG68" s="42"/>
      <c r="DCH68" s="42"/>
      <c r="DCI68" s="42"/>
      <c r="DCJ68" s="42"/>
      <c r="DCK68" s="42"/>
      <c r="DCL68" s="42"/>
      <c r="DCM68" s="42"/>
      <c r="DCN68" s="42"/>
      <c r="DCO68" s="42"/>
      <c r="DCP68" s="42"/>
      <c r="DCQ68" s="42"/>
      <c r="DCR68" s="42"/>
      <c r="DCS68" s="42"/>
      <c r="DCT68" s="42"/>
      <c r="DCU68" s="42"/>
      <c r="DCV68" s="42"/>
      <c r="DCW68" s="42"/>
      <c r="DCX68" s="42"/>
      <c r="DCY68" s="42"/>
      <c r="DCZ68" s="42"/>
      <c r="DDA68" s="42"/>
      <c r="DDB68" s="42"/>
      <c r="DDC68" s="42"/>
      <c r="DDD68" s="42"/>
      <c r="DDE68" s="42"/>
      <c r="DDF68" s="42"/>
      <c r="DDG68" s="42"/>
      <c r="DDH68" s="42"/>
      <c r="DDI68" s="42"/>
      <c r="DDJ68" s="42"/>
      <c r="DDK68" s="42"/>
      <c r="DDL68" s="42"/>
      <c r="DDM68" s="42"/>
      <c r="DDN68" s="42"/>
      <c r="DDO68" s="42"/>
      <c r="DDP68" s="42"/>
      <c r="DDQ68" s="42"/>
      <c r="DDR68" s="42"/>
      <c r="DDS68" s="42"/>
      <c r="DDT68" s="42"/>
      <c r="DDU68" s="42"/>
      <c r="DDV68" s="42"/>
      <c r="DDW68" s="42"/>
      <c r="DDX68" s="42"/>
      <c r="DDY68" s="42"/>
      <c r="DDZ68" s="42"/>
      <c r="DEA68" s="42"/>
      <c r="DEB68" s="42"/>
      <c r="DEC68" s="42"/>
      <c r="DED68" s="42"/>
      <c r="DEE68" s="42"/>
      <c r="DEF68" s="42"/>
      <c r="DEG68" s="42"/>
      <c r="DEH68" s="42"/>
      <c r="DEI68" s="42"/>
      <c r="DEJ68" s="42"/>
      <c r="DEK68" s="42"/>
      <c r="DEL68" s="42"/>
      <c r="DEM68" s="42"/>
      <c r="DEN68" s="42"/>
      <c r="DEO68" s="42"/>
      <c r="DEP68" s="42"/>
      <c r="DEQ68" s="42"/>
      <c r="DER68" s="42"/>
      <c r="DES68" s="42"/>
      <c r="DET68" s="42"/>
      <c r="DEU68" s="42"/>
      <c r="DEV68" s="42"/>
      <c r="DEW68" s="42"/>
      <c r="DEX68" s="42"/>
      <c r="DEY68" s="42"/>
      <c r="DEZ68" s="42"/>
      <c r="DFA68" s="42"/>
      <c r="DFB68" s="42"/>
      <c r="DFC68" s="42"/>
      <c r="DFD68" s="42"/>
      <c r="DFE68" s="42"/>
      <c r="DFF68" s="42"/>
      <c r="DFG68" s="42"/>
      <c r="DFH68" s="42"/>
      <c r="DFI68" s="42"/>
      <c r="DFJ68" s="42"/>
      <c r="DFK68" s="42"/>
      <c r="DFL68" s="42"/>
      <c r="DFM68" s="42"/>
      <c r="DFN68" s="42"/>
      <c r="DFO68" s="42"/>
      <c r="DFP68" s="42"/>
      <c r="DFQ68" s="42"/>
      <c r="DFR68" s="42"/>
      <c r="DFS68" s="42"/>
      <c r="DFT68" s="42"/>
      <c r="DFU68" s="42"/>
      <c r="DFV68" s="42"/>
      <c r="DFW68" s="42"/>
      <c r="DFX68" s="42"/>
      <c r="DFY68" s="42"/>
      <c r="DFZ68" s="42"/>
      <c r="DGA68" s="42"/>
      <c r="DGB68" s="42"/>
      <c r="DGC68" s="42"/>
      <c r="DGD68" s="42"/>
      <c r="DGE68" s="42"/>
      <c r="DGF68" s="42"/>
      <c r="DGG68" s="42"/>
      <c r="DGH68" s="42"/>
      <c r="DGI68" s="42"/>
      <c r="DGJ68" s="42"/>
      <c r="DGK68" s="42"/>
      <c r="DGL68" s="42"/>
      <c r="DGM68" s="42"/>
      <c r="DGN68" s="42"/>
      <c r="DGO68" s="42"/>
      <c r="DGP68" s="42"/>
      <c r="DGQ68" s="42"/>
      <c r="DGR68" s="42"/>
      <c r="DGS68" s="42"/>
      <c r="DGT68" s="42"/>
      <c r="DGU68" s="42"/>
      <c r="DGV68" s="42"/>
      <c r="DGW68" s="42"/>
      <c r="DGX68" s="42"/>
      <c r="DGY68" s="42"/>
      <c r="DGZ68" s="42"/>
      <c r="DHA68" s="42"/>
      <c r="DHB68" s="42"/>
      <c r="DHC68" s="42"/>
      <c r="DHD68" s="42"/>
      <c r="DHE68" s="42"/>
      <c r="DHF68" s="42"/>
      <c r="DHG68" s="42"/>
      <c r="DHH68" s="42"/>
      <c r="DHI68" s="42"/>
      <c r="DHJ68" s="42"/>
      <c r="DHK68" s="42"/>
      <c r="DHL68" s="42"/>
      <c r="DHM68" s="42"/>
      <c r="DHN68" s="42"/>
      <c r="DHO68" s="42"/>
      <c r="DHP68" s="42"/>
      <c r="DHQ68" s="42"/>
      <c r="DHR68" s="42"/>
      <c r="DHS68" s="42"/>
      <c r="DHT68" s="42"/>
      <c r="DHU68" s="42"/>
      <c r="DHV68" s="42"/>
      <c r="DHW68" s="42"/>
      <c r="DHX68" s="42"/>
      <c r="DHY68" s="42"/>
      <c r="DHZ68" s="42"/>
      <c r="DIA68" s="42"/>
      <c r="DIB68" s="42"/>
      <c r="DIC68" s="42"/>
      <c r="DID68" s="42"/>
      <c r="DIE68" s="42"/>
      <c r="DIF68" s="42"/>
      <c r="DIG68" s="42"/>
      <c r="DIH68" s="42"/>
      <c r="DII68" s="42"/>
      <c r="DIJ68" s="42"/>
      <c r="DIK68" s="42"/>
      <c r="DIL68" s="42"/>
      <c r="DIM68" s="42"/>
      <c r="DIN68" s="42"/>
      <c r="DIO68" s="42"/>
      <c r="DIP68" s="42"/>
      <c r="DIQ68" s="42"/>
      <c r="DIR68" s="42"/>
      <c r="DIS68" s="42"/>
      <c r="DIT68" s="42"/>
      <c r="DIU68" s="42"/>
      <c r="DIV68" s="42"/>
      <c r="DIW68" s="42"/>
      <c r="DIX68" s="42"/>
      <c r="DIY68" s="42"/>
      <c r="DIZ68" s="42"/>
      <c r="DJA68" s="42"/>
      <c r="DJB68" s="42"/>
      <c r="DJC68" s="42"/>
      <c r="DJD68" s="42"/>
      <c r="DJE68" s="42"/>
      <c r="DJF68" s="42"/>
      <c r="DJG68" s="42"/>
      <c r="DJH68" s="42"/>
      <c r="DJI68" s="42"/>
      <c r="DJJ68" s="42"/>
      <c r="DJK68" s="42"/>
      <c r="DJL68" s="42"/>
      <c r="DJM68" s="42"/>
      <c r="DJN68" s="42"/>
      <c r="DJO68" s="42"/>
      <c r="DJP68" s="42"/>
      <c r="DJQ68" s="42"/>
      <c r="DJR68" s="42"/>
      <c r="DJS68" s="42"/>
      <c r="DJT68" s="42"/>
      <c r="DJU68" s="42"/>
      <c r="DJV68" s="42"/>
      <c r="DJW68" s="42"/>
      <c r="DJX68" s="42"/>
      <c r="DJY68" s="42"/>
      <c r="DJZ68" s="42"/>
      <c r="DKA68" s="42"/>
      <c r="DKB68" s="42"/>
      <c r="DKC68" s="42"/>
      <c r="DKD68" s="42"/>
      <c r="DKE68" s="42"/>
      <c r="DKF68" s="42"/>
      <c r="DKG68" s="42"/>
      <c r="DKH68" s="42"/>
      <c r="DKI68" s="42"/>
      <c r="DKJ68" s="42"/>
      <c r="DKK68" s="42"/>
      <c r="DKL68" s="42"/>
      <c r="DKM68" s="42"/>
      <c r="DKN68" s="42"/>
      <c r="DKO68" s="42"/>
      <c r="DKP68" s="42"/>
      <c r="DKQ68" s="42"/>
      <c r="DKR68" s="42"/>
      <c r="DKS68" s="42"/>
      <c r="DKT68" s="42"/>
      <c r="DKU68" s="42"/>
      <c r="DKV68" s="42"/>
      <c r="DKW68" s="42"/>
      <c r="DKX68" s="42"/>
      <c r="DKY68" s="42"/>
      <c r="DKZ68" s="42"/>
      <c r="DLA68" s="42"/>
      <c r="DLB68" s="42"/>
      <c r="DLC68" s="42"/>
      <c r="DLD68" s="42"/>
      <c r="DLE68" s="42"/>
      <c r="DLF68" s="42"/>
      <c r="DLG68" s="42"/>
      <c r="DLH68" s="42"/>
      <c r="DLI68" s="42"/>
      <c r="DLJ68" s="42"/>
      <c r="DLK68" s="42"/>
      <c r="DLL68" s="42"/>
      <c r="DLM68" s="42"/>
      <c r="DLN68" s="42"/>
      <c r="DLO68" s="42"/>
      <c r="DLP68" s="42"/>
      <c r="DLQ68" s="42"/>
      <c r="DLR68" s="42"/>
      <c r="DLS68" s="42"/>
      <c r="DLT68" s="42"/>
      <c r="DLU68" s="42"/>
      <c r="DLV68" s="42"/>
      <c r="DLW68" s="42"/>
      <c r="DLX68" s="42"/>
      <c r="DLY68" s="42"/>
      <c r="DLZ68" s="42"/>
      <c r="DMA68" s="42"/>
      <c r="DMB68" s="42"/>
      <c r="DMC68" s="42"/>
      <c r="DMD68" s="42"/>
      <c r="DME68" s="42"/>
      <c r="DMF68" s="42"/>
      <c r="DMG68" s="42"/>
      <c r="DMH68" s="42"/>
      <c r="DMI68" s="42"/>
      <c r="DMJ68" s="42"/>
      <c r="DMK68" s="42"/>
      <c r="DML68" s="42"/>
      <c r="DMM68" s="42"/>
      <c r="DMN68" s="42"/>
      <c r="DMO68" s="42"/>
      <c r="DMP68" s="42"/>
      <c r="DMQ68" s="42"/>
      <c r="DMR68" s="42"/>
      <c r="DMS68" s="42"/>
      <c r="DMT68" s="42"/>
      <c r="DMU68" s="42"/>
      <c r="DMV68" s="42"/>
      <c r="DMW68" s="42"/>
      <c r="DMX68" s="42"/>
      <c r="DMY68" s="42"/>
      <c r="DMZ68" s="42"/>
      <c r="DNA68" s="42"/>
      <c r="DNB68" s="42"/>
      <c r="DNC68" s="42"/>
      <c r="DND68" s="42"/>
      <c r="DNE68" s="42"/>
      <c r="DNF68" s="42"/>
      <c r="DNG68" s="42"/>
      <c r="DNH68" s="42"/>
      <c r="DNI68" s="42"/>
      <c r="DNJ68" s="42"/>
      <c r="DNK68" s="42"/>
      <c r="DNL68" s="42"/>
      <c r="DNM68" s="42"/>
      <c r="DNN68" s="42"/>
      <c r="DNO68" s="42"/>
      <c r="DNP68" s="42"/>
      <c r="DNQ68" s="42"/>
      <c r="DNR68" s="42"/>
      <c r="DNS68" s="42"/>
      <c r="DNT68" s="42"/>
      <c r="DNU68" s="42"/>
      <c r="DNV68" s="42"/>
      <c r="DNW68" s="42"/>
      <c r="DNX68" s="42"/>
      <c r="DNY68" s="42"/>
      <c r="DNZ68" s="42"/>
      <c r="DOA68" s="42"/>
      <c r="DOB68" s="42"/>
      <c r="DOC68" s="42"/>
      <c r="DOD68" s="42"/>
      <c r="DOE68" s="42"/>
      <c r="DOF68" s="42"/>
      <c r="DOG68" s="42"/>
      <c r="DOH68" s="42"/>
      <c r="DOI68" s="42"/>
      <c r="DOJ68" s="42"/>
      <c r="DOK68" s="42"/>
      <c r="DOL68" s="42"/>
      <c r="DOM68" s="42"/>
      <c r="DON68" s="42"/>
      <c r="DOO68" s="42"/>
      <c r="DOP68" s="42"/>
      <c r="DOQ68" s="42"/>
      <c r="DOR68" s="42"/>
      <c r="DOS68" s="42"/>
      <c r="DOT68" s="42"/>
      <c r="DOU68" s="42"/>
      <c r="DOV68" s="42"/>
      <c r="DOW68" s="42"/>
      <c r="DOX68" s="42"/>
      <c r="DOY68" s="42"/>
      <c r="DOZ68" s="42"/>
      <c r="DPA68" s="42"/>
      <c r="DPB68" s="42"/>
      <c r="DPC68" s="42"/>
      <c r="DPD68" s="42"/>
      <c r="DPE68" s="42"/>
      <c r="DPF68" s="42"/>
      <c r="DPG68" s="42"/>
      <c r="DPH68" s="42"/>
      <c r="DPI68" s="42"/>
      <c r="DPJ68" s="42"/>
      <c r="DPK68" s="42"/>
      <c r="DPL68" s="42"/>
      <c r="DPM68" s="42"/>
      <c r="DPN68" s="42"/>
      <c r="DPO68" s="42"/>
      <c r="DPP68" s="42"/>
      <c r="DPQ68" s="42"/>
      <c r="DPR68" s="42"/>
      <c r="DPS68" s="42"/>
      <c r="DPT68" s="42"/>
      <c r="DPU68" s="42"/>
      <c r="DPV68" s="42"/>
      <c r="DPW68" s="42"/>
      <c r="DPX68" s="42"/>
      <c r="DPY68" s="42"/>
      <c r="DPZ68" s="42"/>
      <c r="DQA68" s="42"/>
      <c r="DQB68" s="42"/>
      <c r="DQC68" s="42"/>
      <c r="DQD68" s="42"/>
      <c r="DQE68" s="42"/>
      <c r="DQF68" s="42"/>
      <c r="DQG68" s="42"/>
      <c r="DQH68" s="42"/>
      <c r="DQI68" s="42"/>
      <c r="DQJ68" s="42"/>
      <c r="DQK68" s="42"/>
      <c r="DQL68" s="42"/>
      <c r="DQM68" s="42"/>
      <c r="DQN68" s="42"/>
      <c r="DQO68" s="42"/>
      <c r="DQP68" s="42"/>
      <c r="DQQ68" s="42"/>
      <c r="DQR68" s="42"/>
      <c r="DQS68" s="42"/>
      <c r="DQT68" s="42"/>
      <c r="DQU68" s="42"/>
      <c r="DQV68" s="42"/>
      <c r="DQW68" s="42"/>
      <c r="DQX68" s="42"/>
      <c r="DQY68" s="42"/>
      <c r="DQZ68" s="42"/>
      <c r="DRA68" s="42"/>
      <c r="DRB68" s="42"/>
      <c r="DRC68" s="42"/>
      <c r="DRD68" s="42"/>
      <c r="DRE68" s="42"/>
      <c r="DRF68" s="42"/>
      <c r="DRG68" s="42"/>
      <c r="DRH68" s="42"/>
      <c r="DRI68" s="42"/>
      <c r="DRJ68" s="42"/>
      <c r="DRK68" s="42"/>
      <c r="DRL68" s="42"/>
      <c r="DRM68" s="42"/>
      <c r="DRN68" s="42"/>
      <c r="DRO68" s="42"/>
      <c r="DRP68" s="42"/>
      <c r="DRQ68" s="42"/>
      <c r="DRR68" s="42"/>
      <c r="DRS68" s="42"/>
      <c r="DRT68" s="42"/>
      <c r="DRU68" s="42"/>
      <c r="DRV68" s="42"/>
      <c r="DRW68" s="42"/>
      <c r="DRX68" s="42"/>
      <c r="DRY68" s="42"/>
      <c r="DRZ68" s="42"/>
      <c r="DSA68" s="42"/>
      <c r="DSB68" s="42"/>
      <c r="DSC68" s="42"/>
      <c r="DSD68" s="42"/>
      <c r="DSE68" s="42"/>
      <c r="DSF68" s="42"/>
      <c r="DSG68" s="42"/>
      <c r="DSH68" s="42"/>
      <c r="DSI68" s="42"/>
      <c r="DSJ68" s="42"/>
      <c r="DSK68" s="42"/>
      <c r="DSL68" s="42"/>
      <c r="DSM68" s="42"/>
      <c r="DSN68" s="42"/>
      <c r="DSO68" s="42"/>
      <c r="DSP68" s="42"/>
      <c r="DSQ68" s="42"/>
      <c r="DSR68" s="42"/>
      <c r="DSS68" s="42"/>
      <c r="DST68" s="42"/>
      <c r="DSU68" s="42"/>
      <c r="DSV68" s="42"/>
      <c r="DSW68" s="42"/>
      <c r="DSX68" s="42"/>
      <c r="DSY68" s="42"/>
      <c r="DSZ68" s="42"/>
      <c r="DTA68" s="42"/>
      <c r="DTB68" s="42"/>
      <c r="DTC68" s="42"/>
      <c r="DTD68" s="42"/>
      <c r="DTE68" s="42"/>
      <c r="DTF68" s="42"/>
      <c r="DTG68" s="42"/>
      <c r="DTH68" s="42"/>
      <c r="DTI68" s="42"/>
      <c r="DTJ68" s="42"/>
      <c r="DTK68" s="42"/>
      <c r="DTL68" s="42"/>
      <c r="DTM68" s="42"/>
      <c r="DTN68" s="42"/>
      <c r="DTO68" s="42"/>
      <c r="DTP68" s="42"/>
      <c r="DTQ68" s="42"/>
      <c r="DTR68" s="42"/>
      <c r="DTS68" s="42"/>
      <c r="DTT68" s="42"/>
      <c r="DTU68" s="42"/>
      <c r="DTV68" s="42"/>
      <c r="DTW68" s="42"/>
      <c r="DTX68" s="42"/>
      <c r="DTY68" s="42"/>
      <c r="DTZ68" s="42"/>
      <c r="DUA68" s="42"/>
      <c r="DUB68" s="42"/>
      <c r="DUC68" s="42"/>
      <c r="DUD68" s="42"/>
      <c r="DUE68" s="42"/>
      <c r="DUF68" s="42"/>
      <c r="DUG68" s="42"/>
      <c r="DUH68" s="42"/>
      <c r="DUI68" s="42"/>
      <c r="DUJ68" s="42"/>
      <c r="DUK68" s="42"/>
      <c r="DUL68" s="42"/>
      <c r="DUM68" s="42"/>
      <c r="DUN68" s="42"/>
      <c r="DUO68" s="42"/>
      <c r="DUP68" s="42"/>
      <c r="DUQ68" s="42"/>
      <c r="DUR68" s="42"/>
      <c r="DUS68" s="42"/>
      <c r="DUT68" s="42"/>
      <c r="DUU68" s="42"/>
      <c r="DUV68" s="42"/>
      <c r="DUW68" s="42"/>
      <c r="DUX68" s="42"/>
      <c r="DUY68" s="42"/>
      <c r="DUZ68" s="42"/>
      <c r="DVA68" s="42"/>
      <c r="DVB68" s="42"/>
      <c r="DVC68" s="42"/>
      <c r="DVD68" s="42"/>
      <c r="DVE68" s="42"/>
      <c r="DVF68" s="42"/>
      <c r="DVG68" s="42"/>
      <c r="DVH68" s="42"/>
      <c r="DVI68" s="42"/>
      <c r="DVJ68" s="42"/>
      <c r="DVK68" s="42"/>
      <c r="DVL68" s="42"/>
      <c r="DVM68" s="42"/>
      <c r="DVN68" s="42"/>
      <c r="DVO68" s="42"/>
      <c r="DVP68" s="42"/>
      <c r="DVQ68" s="42"/>
      <c r="DVR68" s="42"/>
      <c r="DVS68" s="42"/>
      <c r="DVT68" s="42"/>
      <c r="DVU68" s="42"/>
      <c r="DVV68" s="42"/>
      <c r="DVW68" s="42"/>
      <c r="DVX68" s="42"/>
      <c r="DVY68" s="42"/>
      <c r="DVZ68" s="42"/>
      <c r="DWA68" s="42"/>
      <c r="DWB68" s="42"/>
      <c r="DWC68" s="42"/>
      <c r="DWD68" s="42"/>
      <c r="DWE68" s="42"/>
      <c r="DWF68" s="42"/>
      <c r="DWG68" s="42"/>
      <c r="DWH68" s="42"/>
      <c r="DWI68" s="42"/>
      <c r="DWJ68" s="42"/>
      <c r="DWK68" s="42"/>
      <c r="DWL68" s="42"/>
      <c r="DWM68" s="42"/>
      <c r="DWN68" s="42"/>
      <c r="DWO68" s="42"/>
      <c r="DWP68" s="42"/>
      <c r="DWQ68" s="42"/>
      <c r="DWR68" s="42"/>
      <c r="DWS68" s="42"/>
      <c r="DWT68" s="42"/>
      <c r="DWU68" s="42"/>
      <c r="DWV68" s="42"/>
      <c r="DWW68" s="42"/>
      <c r="DWX68" s="42"/>
      <c r="DWY68" s="42"/>
      <c r="DWZ68" s="42"/>
      <c r="DXA68" s="42"/>
      <c r="DXB68" s="42"/>
      <c r="DXC68" s="42"/>
      <c r="DXD68" s="42"/>
      <c r="DXE68" s="42"/>
      <c r="DXF68" s="42"/>
      <c r="DXG68" s="42"/>
      <c r="DXH68" s="42"/>
      <c r="DXI68" s="42"/>
      <c r="DXJ68" s="42"/>
      <c r="DXK68" s="42"/>
      <c r="DXL68" s="42"/>
      <c r="DXM68" s="42"/>
      <c r="DXN68" s="42"/>
      <c r="DXO68" s="42"/>
      <c r="DXP68" s="42"/>
      <c r="DXQ68" s="42"/>
      <c r="DXR68" s="42"/>
      <c r="DXS68" s="42"/>
      <c r="DXT68" s="42"/>
      <c r="DXU68" s="42"/>
      <c r="DXV68" s="42"/>
      <c r="DXW68" s="42"/>
      <c r="DXX68" s="42"/>
      <c r="DXY68" s="42"/>
      <c r="DXZ68" s="42"/>
      <c r="DYA68" s="42"/>
      <c r="DYB68" s="42"/>
      <c r="DYC68" s="42"/>
      <c r="DYD68" s="42"/>
      <c r="DYE68" s="42"/>
      <c r="DYF68" s="42"/>
      <c r="DYG68" s="42"/>
      <c r="DYH68" s="42"/>
      <c r="DYI68" s="42"/>
      <c r="DYJ68" s="42"/>
      <c r="DYK68" s="42"/>
      <c r="DYL68" s="42"/>
      <c r="DYM68" s="42"/>
      <c r="DYN68" s="42"/>
      <c r="DYO68" s="42"/>
      <c r="DYP68" s="42"/>
      <c r="DYQ68" s="42"/>
      <c r="DYR68" s="42"/>
      <c r="DYS68" s="42"/>
      <c r="DYT68" s="42"/>
      <c r="DYU68" s="42"/>
      <c r="DYV68" s="42"/>
      <c r="DYW68" s="42"/>
      <c r="DYX68" s="42"/>
      <c r="DYY68" s="42"/>
      <c r="DYZ68" s="42"/>
      <c r="DZA68" s="42"/>
      <c r="DZB68" s="42"/>
      <c r="DZC68" s="42"/>
      <c r="DZD68" s="42"/>
      <c r="DZE68" s="42"/>
      <c r="DZF68" s="42"/>
      <c r="DZG68" s="42"/>
      <c r="DZH68" s="42"/>
      <c r="DZI68" s="42"/>
      <c r="DZJ68" s="42"/>
      <c r="DZK68" s="42"/>
      <c r="DZL68" s="42"/>
      <c r="DZM68" s="42"/>
      <c r="DZN68" s="42"/>
      <c r="DZO68" s="42"/>
      <c r="DZP68" s="42"/>
      <c r="DZQ68" s="42"/>
      <c r="DZR68" s="42"/>
      <c r="DZS68" s="42"/>
      <c r="DZT68" s="42"/>
      <c r="DZU68" s="42"/>
      <c r="DZV68" s="42"/>
      <c r="DZW68" s="42"/>
      <c r="DZX68" s="42"/>
      <c r="DZY68" s="42"/>
      <c r="DZZ68" s="42"/>
      <c r="EAA68" s="42"/>
      <c r="EAB68" s="42"/>
      <c r="EAC68" s="42"/>
      <c r="EAD68" s="42"/>
      <c r="EAE68" s="42"/>
      <c r="EAF68" s="42"/>
      <c r="EAG68" s="42"/>
      <c r="EAH68" s="42"/>
      <c r="EAI68" s="42"/>
      <c r="EAJ68" s="42"/>
      <c r="EAK68" s="42"/>
      <c r="EAL68" s="42"/>
      <c r="EAM68" s="42"/>
      <c r="EAN68" s="42"/>
      <c r="EAO68" s="42"/>
      <c r="EAP68" s="42"/>
      <c r="EAQ68" s="42"/>
      <c r="EAR68" s="42"/>
      <c r="EAS68" s="42"/>
      <c r="EAT68" s="42"/>
      <c r="EAU68" s="42"/>
      <c r="EAV68" s="42"/>
      <c r="EAW68" s="42"/>
      <c r="EAX68" s="42"/>
      <c r="EAY68" s="42"/>
      <c r="EAZ68" s="42"/>
      <c r="EBA68" s="42"/>
      <c r="EBB68" s="42"/>
      <c r="EBC68" s="42"/>
      <c r="EBD68" s="42"/>
      <c r="EBE68" s="42"/>
      <c r="EBF68" s="42"/>
      <c r="EBG68" s="42"/>
      <c r="EBH68" s="42"/>
      <c r="EBI68" s="42"/>
      <c r="EBJ68" s="42"/>
      <c r="EBK68" s="42"/>
      <c r="EBL68" s="42"/>
      <c r="EBM68" s="42"/>
      <c r="EBN68" s="42"/>
      <c r="EBO68" s="42"/>
      <c r="EBP68" s="42"/>
      <c r="EBQ68" s="42"/>
      <c r="EBR68" s="42"/>
      <c r="EBS68" s="42"/>
      <c r="EBT68" s="42"/>
      <c r="EBU68" s="42"/>
      <c r="EBV68" s="42"/>
      <c r="EBW68" s="42"/>
      <c r="EBX68" s="42"/>
      <c r="EBY68" s="42"/>
      <c r="EBZ68" s="42"/>
      <c r="ECA68" s="42"/>
      <c r="ECB68" s="42"/>
      <c r="ECC68" s="42"/>
      <c r="ECD68" s="42"/>
      <c r="ECE68" s="42"/>
      <c r="ECF68" s="42"/>
      <c r="ECG68" s="42"/>
      <c r="ECH68" s="42"/>
      <c r="ECI68" s="42"/>
      <c r="ECJ68" s="42"/>
      <c r="ECK68" s="42"/>
      <c r="ECL68" s="42"/>
      <c r="ECM68" s="42"/>
      <c r="ECN68" s="42"/>
      <c r="ECO68" s="42"/>
      <c r="ECP68" s="42"/>
      <c r="ECQ68" s="42"/>
      <c r="ECR68" s="42"/>
      <c r="ECS68" s="42"/>
      <c r="ECT68" s="42"/>
      <c r="ECU68" s="42"/>
      <c r="ECV68" s="42"/>
      <c r="ECW68" s="42"/>
      <c r="ECX68" s="42"/>
      <c r="ECY68" s="42"/>
      <c r="ECZ68" s="42"/>
      <c r="EDA68" s="42"/>
      <c r="EDB68" s="42"/>
      <c r="EDC68" s="42"/>
      <c r="EDD68" s="42"/>
      <c r="EDE68" s="42"/>
      <c r="EDF68" s="42"/>
      <c r="EDG68" s="42"/>
      <c r="EDH68" s="42"/>
      <c r="EDI68" s="42"/>
      <c r="EDJ68" s="42"/>
      <c r="EDK68" s="42"/>
      <c r="EDL68" s="42"/>
      <c r="EDM68" s="42"/>
      <c r="EDN68" s="42"/>
      <c r="EDO68" s="42"/>
      <c r="EDP68" s="42"/>
      <c r="EDQ68" s="42"/>
      <c r="EDR68" s="42"/>
      <c r="EDS68" s="42"/>
      <c r="EDT68" s="42"/>
      <c r="EDU68" s="42"/>
      <c r="EDV68" s="42"/>
      <c r="EDW68" s="42"/>
      <c r="EDX68" s="42"/>
      <c r="EDY68" s="42"/>
      <c r="EDZ68" s="42"/>
      <c r="EEA68" s="42"/>
      <c r="EEB68" s="42"/>
      <c r="EEC68" s="42"/>
      <c r="EED68" s="42"/>
      <c r="EEE68" s="42"/>
      <c r="EEF68" s="42"/>
      <c r="EEG68" s="42"/>
      <c r="EEH68" s="42"/>
      <c r="EEI68" s="42"/>
      <c r="EEJ68" s="42"/>
      <c r="EEK68" s="42"/>
      <c r="EEL68" s="42"/>
      <c r="EEM68" s="42"/>
      <c r="EEN68" s="42"/>
      <c r="EEO68" s="42"/>
      <c r="EEP68" s="42"/>
      <c r="EEQ68" s="42"/>
      <c r="EER68" s="42"/>
      <c r="EES68" s="42"/>
      <c r="EET68" s="42"/>
      <c r="EEU68" s="42"/>
      <c r="EEV68" s="42"/>
      <c r="EEW68" s="42"/>
      <c r="EEX68" s="42"/>
      <c r="EEY68" s="42"/>
      <c r="EEZ68" s="42"/>
      <c r="EFA68" s="42"/>
      <c r="EFB68" s="42"/>
      <c r="EFC68" s="42"/>
      <c r="EFD68" s="42"/>
      <c r="EFE68" s="42"/>
      <c r="EFF68" s="42"/>
      <c r="EFG68" s="42"/>
      <c r="EFH68" s="42"/>
      <c r="EFI68" s="42"/>
      <c r="EFJ68" s="42"/>
      <c r="EFK68" s="42"/>
      <c r="EFL68" s="42"/>
      <c r="EFM68" s="42"/>
      <c r="EFN68" s="42"/>
      <c r="EFO68" s="42"/>
      <c r="EFP68" s="42"/>
      <c r="EFQ68" s="42"/>
      <c r="EFR68" s="42"/>
      <c r="EFS68" s="42"/>
      <c r="EFT68" s="42"/>
      <c r="EFU68" s="42"/>
      <c r="EFV68" s="42"/>
      <c r="EFW68" s="42"/>
      <c r="EFX68" s="42"/>
      <c r="EFY68" s="42"/>
      <c r="EFZ68" s="42"/>
      <c r="EGA68" s="42"/>
      <c r="EGB68" s="42"/>
      <c r="EGC68" s="42"/>
      <c r="EGD68" s="42"/>
      <c r="EGE68" s="42"/>
      <c r="EGF68" s="42"/>
      <c r="EGG68" s="42"/>
      <c r="EGH68" s="42"/>
      <c r="EGI68" s="42"/>
      <c r="EGJ68" s="42"/>
      <c r="EGK68" s="42"/>
      <c r="EGL68" s="42"/>
      <c r="EGM68" s="42"/>
      <c r="EGN68" s="42"/>
      <c r="EGO68" s="42"/>
      <c r="EGP68" s="42"/>
      <c r="EGQ68" s="42"/>
      <c r="EGR68" s="42"/>
      <c r="EGS68" s="42"/>
      <c r="EGT68" s="42"/>
      <c r="EGU68" s="42"/>
      <c r="EGV68" s="42"/>
      <c r="EGW68" s="42"/>
      <c r="EGX68" s="42"/>
      <c r="EGY68" s="42"/>
      <c r="EGZ68" s="42"/>
      <c r="EHA68" s="42"/>
      <c r="EHB68" s="42"/>
      <c r="EHC68" s="42"/>
      <c r="EHD68" s="42"/>
      <c r="EHE68" s="42"/>
      <c r="EHF68" s="42"/>
      <c r="EHG68" s="42"/>
      <c r="EHH68" s="42"/>
      <c r="EHI68" s="42"/>
      <c r="EHJ68" s="42"/>
      <c r="EHK68" s="42"/>
      <c r="EHL68" s="42"/>
      <c r="EHM68" s="42"/>
      <c r="EHN68" s="42"/>
      <c r="EHO68" s="42"/>
      <c r="EHP68" s="42"/>
      <c r="EHQ68" s="42"/>
      <c r="EHR68" s="42"/>
      <c r="EHS68" s="42"/>
      <c r="EHT68" s="42"/>
      <c r="EHU68" s="42"/>
      <c r="EHV68" s="42"/>
      <c r="EHW68" s="42"/>
      <c r="EHX68" s="42"/>
      <c r="EHY68" s="42"/>
      <c r="EHZ68" s="42"/>
      <c r="EIA68" s="42"/>
      <c r="EIB68" s="42"/>
      <c r="EIC68" s="42"/>
      <c r="EID68" s="42"/>
      <c r="EIE68" s="42"/>
      <c r="EIF68" s="42"/>
      <c r="EIG68" s="42"/>
      <c r="EIH68" s="42"/>
      <c r="EII68" s="42"/>
      <c r="EIJ68" s="42"/>
      <c r="EIK68" s="42"/>
      <c r="EIL68" s="42"/>
      <c r="EIM68" s="42"/>
      <c r="EIN68" s="42"/>
      <c r="EIO68" s="42"/>
      <c r="EIP68" s="42"/>
      <c r="EIQ68" s="42"/>
      <c r="EIR68" s="42"/>
      <c r="EIS68" s="42"/>
      <c r="EIT68" s="42"/>
      <c r="EIU68" s="42"/>
      <c r="EIV68" s="42"/>
      <c r="EIW68" s="42"/>
      <c r="EIX68" s="42"/>
      <c r="EIY68" s="42"/>
      <c r="EIZ68" s="42"/>
      <c r="EJA68" s="42"/>
      <c r="EJB68" s="42"/>
      <c r="EJC68" s="42"/>
      <c r="EJD68" s="42"/>
      <c r="EJE68" s="42"/>
      <c r="EJF68" s="42"/>
      <c r="EJG68" s="42"/>
      <c r="EJH68" s="42"/>
      <c r="EJI68" s="42"/>
      <c r="EJJ68" s="42"/>
      <c r="EJK68" s="42"/>
      <c r="EJL68" s="42"/>
      <c r="EJM68" s="42"/>
      <c r="EJN68" s="42"/>
      <c r="EJO68" s="42"/>
      <c r="EJP68" s="42"/>
      <c r="EJQ68" s="42"/>
      <c r="EJR68" s="42"/>
      <c r="EJS68" s="42"/>
      <c r="EJT68" s="42"/>
      <c r="EJU68" s="42"/>
      <c r="EJV68" s="42"/>
      <c r="EJW68" s="42"/>
      <c r="EJX68" s="42"/>
      <c r="EJY68" s="42"/>
      <c r="EJZ68" s="42"/>
      <c r="EKA68" s="42"/>
      <c r="EKB68" s="42"/>
      <c r="EKC68" s="42"/>
      <c r="EKD68" s="42"/>
      <c r="EKE68" s="42"/>
      <c r="EKF68" s="42"/>
      <c r="EKG68" s="42"/>
      <c r="EKH68" s="42"/>
      <c r="EKI68" s="42"/>
      <c r="EKJ68" s="42"/>
      <c r="EKK68" s="42"/>
      <c r="EKL68" s="42"/>
      <c r="EKM68" s="42"/>
      <c r="EKN68" s="42"/>
      <c r="EKO68" s="42"/>
      <c r="EKP68" s="42"/>
      <c r="EKQ68" s="42"/>
      <c r="EKR68" s="42"/>
      <c r="EKS68" s="42"/>
      <c r="EKT68" s="42"/>
      <c r="EKU68" s="42"/>
      <c r="EKV68" s="42"/>
      <c r="EKW68" s="42"/>
      <c r="EKX68" s="42"/>
      <c r="EKY68" s="42"/>
      <c r="EKZ68" s="42"/>
      <c r="ELA68" s="42"/>
      <c r="ELB68" s="42"/>
      <c r="ELC68" s="42"/>
      <c r="ELD68" s="42"/>
      <c r="ELE68" s="42"/>
      <c r="ELF68" s="42"/>
      <c r="ELG68" s="42"/>
      <c r="ELH68" s="42"/>
      <c r="ELI68" s="42"/>
      <c r="ELJ68" s="42"/>
      <c r="ELK68" s="42"/>
      <c r="ELL68" s="42"/>
      <c r="ELM68" s="42"/>
      <c r="ELN68" s="42"/>
      <c r="ELO68" s="42"/>
      <c r="ELP68" s="42"/>
      <c r="ELQ68" s="42"/>
      <c r="ELR68" s="42"/>
      <c r="ELS68" s="42"/>
      <c r="ELT68" s="42"/>
      <c r="ELU68" s="42"/>
      <c r="ELV68" s="42"/>
      <c r="ELW68" s="42"/>
      <c r="ELX68" s="42"/>
      <c r="ELY68" s="42"/>
      <c r="ELZ68" s="42"/>
      <c r="EMA68" s="42"/>
      <c r="EMB68" s="42"/>
      <c r="EMC68" s="42"/>
      <c r="EMD68" s="42"/>
      <c r="EME68" s="42"/>
      <c r="EMF68" s="42"/>
      <c r="EMG68" s="42"/>
      <c r="EMH68" s="42"/>
      <c r="EMI68" s="42"/>
      <c r="EMJ68" s="42"/>
      <c r="EMK68" s="42"/>
      <c r="EML68" s="42"/>
      <c r="EMM68" s="42"/>
      <c r="EMN68" s="42"/>
      <c r="EMO68" s="42"/>
      <c r="EMP68" s="42"/>
      <c r="EMQ68" s="42"/>
      <c r="EMR68" s="42"/>
      <c r="EMS68" s="42"/>
      <c r="EMT68" s="42"/>
      <c r="EMU68" s="42"/>
      <c r="EMV68" s="42"/>
      <c r="EMW68" s="42"/>
      <c r="EMX68" s="42"/>
      <c r="EMY68" s="42"/>
      <c r="EMZ68" s="42"/>
      <c r="ENA68" s="42"/>
      <c r="ENB68" s="42"/>
      <c r="ENC68" s="42"/>
      <c r="END68" s="42"/>
      <c r="ENE68" s="42"/>
      <c r="ENF68" s="42"/>
      <c r="ENG68" s="42"/>
      <c r="ENH68" s="42"/>
      <c r="ENI68" s="42"/>
      <c r="ENJ68" s="42"/>
      <c r="ENK68" s="42"/>
      <c r="ENL68" s="42"/>
      <c r="ENM68" s="42"/>
      <c r="ENN68" s="42"/>
      <c r="ENO68" s="42"/>
      <c r="ENP68" s="42"/>
      <c r="ENQ68" s="42"/>
      <c r="ENR68" s="42"/>
      <c r="ENS68" s="42"/>
      <c r="ENT68" s="42"/>
      <c r="ENU68" s="42"/>
      <c r="ENV68" s="42"/>
      <c r="ENW68" s="42"/>
      <c r="ENX68" s="42"/>
      <c r="ENY68" s="42"/>
      <c r="ENZ68" s="42"/>
      <c r="EOA68" s="42"/>
      <c r="EOB68" s="42"/>
      <c r="EOC68" s="42"/>
      <c r="EOD68" s="42"/>
      <c r="EOE68" s="42"/>
      <c r="EOF68" s="42"/>
      <c r="EOG68" s="42"/>
      <c r="EOH68" s="42"/>
      <c r="EOI68" s="42"/>
      <c r="EOJ68" s="42"/>
      <c r="EOK68" s="42"/>
      <c r="EOL68" s="42"/>
      <c r="EOM68" s="42"/>
      <c r="EON68" s="42"/>
      <c r="EOO68" s="42"/>
      <c r="EOP68" s="42"/>
      <c r="EOQ68" s="42"/>
      <c r="EOR68" s="42"/>
      <c r="EOS68" s="42"/>
      <c r="EOT68" s="42"/>
      <c r="EOU68" s="42"/>
      <c r="EOV68" s="42"/>
      <c r="EOW68" s="42"/>
      <c r="EOX68" s="42"/>
      <c r="EOY68" s="42"/>
      <c r="EOZ68" s="42"/>
      <c r="EPA68" s="42"/>
      <c r="EPB68" s="42"/>
      <c r="EPC68" s="42"/>
      <c r="EPD68" s="42"/>
      <c r="EPE68" s="42"/>
      <c r="EPF68" s="42"/>
      <c r="EPG68" s="42"/>
      <c r="EPH68" s="42"/>
      <c r="EPI68" s="42"/>
      <c r="EPJ68" s="42"/>
      <c r="EPK68" s="42"/>
      <c r="EPL68" s="42"/>
      <c r="EPM68" s="42"/>
      <c r="EPN68" s="42"/>
      <c r="EPO68" s="42"/>
      <c r="EPP68" s="42"/>
      <c r="EPQ68" s="42"/>
      <c r="EPR68" s="42"/>
      <c r="EPS68" s="42"/>
      <c r="EPT68" s="42"/>
      <c r="EPU68" s="42"/>
      <c r="EPV68" s="42"/>
      <c r="EPW68" s="42"/>
      <c r="EPX68" s="42"/>
      <c r="EPY68" s="42"/>
      <c r="EPZ68" s="42"/>
      <c r="EQA68" s="42"/>
      <c r="EQB68" s="42"/>
      <c r="EQC68" s="42"/>
      <c r="EQD68" s="42"/>
      <c r="EQE68" s="42"/>
      <c r="EQF68" s="42"/>
      <c r="EQG68" s="42"/>
      <c r="EQH68" s="42"/>
      <c r="EQI68" s="42"/>
      <c r="EQJ68" s="42"/>
      <c r="EQK68" s="42"/>
      <c r="EQL68" s="42"/>
      <c r="EQM68" s="42"/>
      <c r="EQN68" s="42"/>
      <c r="EQO68" s="42"/>
      <c r="EQP68" s="42"/>
      <c r="EQQ68" s="42"/>
      <c r="EQR68" s="42"/>
      <c r="EQS68" s="42"/>
      <c r="EQT68" s="42"/>
      <c r="EQU68" s="42"/>
      <c r="EQV68" s="42"/>
      <c r="EQW68" s="42"/>
      <c r="EQX68" s="42"/>
      <c r="EQY68" s="42"/>
      <c r="EQZ68" s="42"/>
      <c r="ERA68" s="42"/>
      <c r="ERB68" s="42"/>
      <c r="ERC68" s="42"/>
      <c r="ERD68" s="42"/>
      <c r="ERE68" s="42"/>
      <c r="ERF68" s="42"/>
      <c r="ERG68" s="42"/>
      <c r="ERH68" s="42"/>
      <c r="ERI68" s="42"/>
      <c r="ERJ68" s="42"/>
      <c r="ERK68" s="42"/>
      <c r="ERL68" s="42"/>
      <c r="ERM68" s="42"/>
      <c r="ERN68" s="42"/>
      <c r="ERO68" s="42"/>
      <c r="ERP68" s="42"/>
      <c r="ERQ68" s="42"/>
      <c r="ERR68" s="42"/>
      <c r="ERS68" s="42"/>
      <c r="ERT68" s="42"/>
      <c r="ERU68" s="42"/>
      <c r="ERV68" s="42"/>
      <c r="ERW68" s="42"/>
      <c r="ERX68" s="42"/>
      <c r="ERY68" s="42"/>
      <c r="ERZ68" s="42"/>
      <c r="ESA68" s="42"/>
      <c r="ESB68" s="42"/>
      <c r="ESC68" s="42"/>
      <c r="ESD68" s="42"/>
      <c r="ESE68" s="42"/>
      <c r="ESF68" s="42"/>
      <c r="ESG68" s="42"/>
      <c r="ESH68" s="42"/>
      <c r="ESI68" s="42"/>
      <c r="ESJ68" s="42"/>
      <c r="ESK68" s="42"/>
      <c r="ESL68" s="42"/>
      <c r="ESM68" s="42"/>
      <c r="ESN68" s="42"/>
      <c r="ESO68" s="42"/>
      <c r="ESP68" s="42"/>
      <c r="ESQ68" s="42"/>
      <c r="ESR68" s="42"/>
      <c r="ESS68" s="42"/>
      <c r="EST68" s="42"/>
      <c r="ESU68" s="42"/>
      <c r="ESV68" s="42"/>
      <c r="ESW68" s="42"/>
      <c r="ESX68" s="42"/>
      <c r="ESY68" s="42"/>
      <c r="ESZ68" s="42"/>
      <c r="ETA68" s="42"/>
      <c r="ETB68" s="42"/>
      <c r="ETC68" s="42"/>
      <c r="ETD68" s="42"/>
      <c r="ETE68" s="42"/>
      <c r="ETF68" s="42"/>
      <c r="ETG68" s="42"/>
      <c r="ETH68" s="42"/>
      <c r="ETI68" s="42"/>
      <c r="ETJ68" s="42"/>
      <c r="ETK68" s="42"/>
      <c r="ETL68" s="42"/>
      <c r="ETM68" s="42"/>
      <c r="ETN68" s="42"/>
      <c r="ETO68" s="42"/>
      <c r="ETP68" s="42"/>
      <c r="ETQ68" s="42"/>
      <c r="ETR68" s="42"/>
      <c r="ETS68" s="42"/>
      <c r="ETT68" s="42"/>
      <c r="ETU68" s="42"/>
      <c r="ETV68" s="42"/>
      <c r="ETW68" s="42"/>
      <c r="ETX68" s="42"/>
      <c r="ETY68" s="42"/>
      <c r="ETZ68" s="42"/>
      <c r="EUA68" s="42"/>
      <c r="EUB68" s="42"/>
      <c r="EUC68" s="42"/>
      <c r="EUD68" s="42"/>
      <c r="EUE68" s="42"/>
      <c r="EUF68" s="42"/>
      <c r="EUG68" s="42"/>
      <c r="EUH68" s="42"/>
      <c r="EUI68" s="42"/>
      <c r="EUJ68" s="42"/>
      <c r="EUK68" s="42"/>
      <c r="EUL68" s="42"/>
      <c r="EUM68" s="42"/>
      <c r="EUN68" s="42"/>
      <c r="EUO68" s="42"/>
      <c r="EUP68" s="42"/>
      <c r="EUQ68" s="42"/>
      <c r="EUR68" s="42"/>
      <c r="EUS68" s="42"/>
      <c r="EUT68" s="42"/>
      <c r="EUU68" s="42"/>
      <c r="EUV68" s="42"/>
      <c r="EUW68" s="42"/>
      <c r="EUX68" s="42"/>
      <c r="EUY68" s="42"/>
      <c r="EUZ68" s="42"/>
      <c r="EVA68" s="42"/>
      <c r="EVB68" s="42"/>
      <c r="EVC68" s="42"/>
      <c r="EVD68" s="42"/>
      <c r="EVE68" s="42"/>
      <c r="EVF68" s="42"/>
      <c r="EVG68" s="42"/>
      <c r="EVH68" s="42"/>
      <c r="EVI68" s="42"/>
      <c r="EVJ68" s="42"/>
      <c r="EVK68" s="42"/>
      <c r="EVL68" s="42"/>
      <c r="EVM68" s="42"/>
      <c r="EVN68" s="42"/>
      <c r="EVO68" s="42"/>
      <c r="EVP68" s="42"/>
      <c r="EVQ68" s="42"/>
      <c r="EVR68" s="42"/>
      <c r="EVS68" s="42"/>
      <c r="EVT68" s="42"/>
      <c r="EVU68" s="42"/>
      <c r="EVV68" s="42"/>
      <c r="EVW68" s="42"/>
      <c r="EVX68" s="42"/>
      <c r="EVY68" s="42"/>
      <c r="EVZ68" s="42"/>
      <c r="EWA68" s="42"/>
      <c r="EWB68" s="42"/>
      <c r="EWC68" s="42"/>
      <c r="EWD68" s="42"/>
      <c r="EWE68" s="42"/>
      <c r="EWF68" s="42"/>
      <c r="EWG68" s="42"/>
      <c r="EWH68" s="42"/>
      <c r="EWI68" s="42"/>
      <c r="EWJ68" s="42"/>
      <c r="EWK68" s="42"/>
      <c r="EWL68" s="42"/>
      <c r="EWM68" s="42"/>
      <c r="EWN68" s="42"/>
      <c r="EWO68" s="42"/>
      <c r="EWP68" s="42"/>
      <c r="EWQ68" s="42"/>
      <c r="EWR68" s="42"/>
      <c r="EWS68" s="42"/>
      <c r="EWT68" s="42"/>
      <c r="EWU68" s="42"/>
      <c r="EWV68" s="42"/>
      <c r="EWW68" s="42"/>
      <c r="EWX68" s="42"/>
      <c r="EWY68" s="42"/>
      <c r="EWZ68" s="42"/>
      <c r="EXA68" s="42"/>
      <c r="EXB68" s="42"/>
      <c r="EXC68" s="42"/>
      <c r="EXD68" s="42"/>
      <c r="EXE68" s="42"/>
      <c r="EXF68" s="42"/>
      <c r="EXG68" s="42"/>
      <c r="EXH68" s="42"/>
      <c r="EXI68" s="42"/>
      <c r="EXJ68" s="42"/>
      <c r="EXK68" s="42"/>
      <c r="EXL68" s="42"/>
      <c r="EXM68" s="42"/>
      <c r="EXN68" s="42"/>
      <c r="EXO68" s="42"/>
      <c r="EXP68" s="42"/>
      <c r="EXQ68" s="42"/>
      <c r="EXR68" s="42"/>
      <c r="EXS68" s="42"/>
      <c r="EXT68" s="42"/>
      <c r="EXU68" s="42"/>
      <c r="EXV68" s="42"/>
      <c r="EXW68" s="42"/>
      <c r="EXX68" s="42"/>
      <c r="EXY68" s="42"/>
      <c r="EXZ68" s="42"/>
      <c r="EYA68" s="42"/>
      <c r="EYB68" s="42"/>
      <c r="EYC68" s="42"/>
      <c r="EYD68" s="42"/>
      <c r="EYE68" s="42"/>
      <c r="EYF68" s="42"/>
      <c r="EYG68" s="42"/>
      <c r="EYH68" s="42"/>
      <c r="EYI68" s="42"/>
      <c r="EYJ68" s="42"/>
      <c r="EYK68" s="42"/>
      <c r="EYL68" s="42"/>
      <c r="EYM68" s="42"/>
      <c r="EYN68" s="42"/>
      <c r="EYO68" s="42"/>
      <c r="EYP68" s="42"/>
      <c r="EYQ68" s="42"/>
      <c r="EYR68" s="42"/>
      <c r="EYS68" s="42"/>
      <c r="EYT68" s="42"/>
      <c r="EYU68" s="42"/>
      <c r="EYV68" s="42"/>
      <c r="EYW68" s="42"/>
      <c r="EYX68" s="42"/>
      <c r="EYY68" s="42"/>
      <c r="EYZ68" s="42"/>
      <c r="EZA68" s="42"/>
      <c r="EZB68" s="42"/>
      <c r="EZC68" s="42"/>
      <c r="EZD68" s="42"/>
      <c r="EZE68" s="42"/>
      <c r="EZF68" s="42"/>
      <c r="EZG68" s="42"/>
      <c r="EZH68" s="42"/>
      <c r="EZI68" s="42"/>
      <c r="EZJ68" s="42"/>
      <c r="EZK68" s="42"/>
      <c r="EZL68" s="42"/>
      <c r="EZM68" s="42"/>
      <c r="EZN68" s="42"/>
      <c r="EZO68" s="42"/>
      <c r="EZP68" s="42"/>
      <c r="EZQ68" s="42"/>
      <c r="EZR68" s="42"/>
      <c r="EZS68" s="42"/>
      <c r="EZT68" s="42"/>
      <c r="EZU68" s="42"/>
      <c r="EZV68" s="42"/>
      <c r="EZW68" s="42"/>
      <c r="EZX68" s="42"/>
      <c r="EZY68" s="42"/>
      <c r="EZZ68" s="42"/>
      <c r="FAA68" s="42"/>
      <c r="FAB68" s="42"/>
      <c r="FAC68" s="42"/>
      <c r="FAD68" s="42"/>
      <c r="FAE68" s="42"/>
      <c r="FAF68" s="42"/>
      <c r="FAG68" s="42"/>
      <c r="FAH68" s="42"/>
      <c r="FAI68" s="42"/>
      <c r="FAJ68" s="42"/>
      <c r="FAK68" s="42"/>
      <c r="FAL68" s="42"/>
      <c r="FAM68" s="42"/>
      <c r="FAN68" s="42"/>
      <c r="FAO68" s="42"/>
      <c r="FAP68" s="42"/>
      <c r="FAQ68" s="42"/>
      <c r="FAR68" s="42"/>
      <c r="FAS68" s="42"/>
      <c r="FAT68" s="42"/>
      <c r="FAU68" s="42"/>
      <c r="FAV68" s="42"/>
      <c r="FAW68" s="42"/>
      <c r="FAX68" s="42"/>
      <c r="FAY68" s="42"/>
      <c r="FAZ68" s="42"/>
      <c r="FBA68" s="42"/>
      <c r="FBB68" s="42"/>
      <c r="FBC68" s="42"/>
      <c r="FBD68" s="42"/>
      <c r="FBE68" s="42"/>
      <c r="FBF68" s="42"/>
      <c r="FBG68" s="42"/>
      <c r="FBH68" s="42"/>
      <c r="FBI68" s="42"/>
      <c r="FBJ68" s="42"/>
      <c r="FBK68" s="42"/>
      <c r="FBL68" s="42"/>
      <c r="FBM68" s="42"/>
      <c r="FBN68" s="42"/>
      <c r="FBO68" s="42"/>
      <c r="FBP68" s="42"/>
      <c r="FBQ68" s="42"/>
      <c r="FBR68" s="42"/>
      <c r="FBS68" s="42"/>
      <c r="FBT68" s="42"/>
      <c r="FBU68" s="42"/>
      <c r="FBV68" s="42"/>
      <c r="FBW68" s="42"/>
      <c r="FBX68" s="42"/>
      <c r="FBY68" s="42"/>
      <c r="FBZ68" s="42"/>
      <c r="FCA68" s="42"/>
      <c r="FCB68" s="42"/>
      <c r="FCC68" s="42"/>
      <c r="FCD68" s="42"/>
      <c r="FCE68" s="42"/>
      <c r="FCF68" s="42"/>
      <c r="FCG68" s="42"/>
      <c r="FCH68" s="42"/>
      <c r="FCI68" s="42"/>
      <c r="FCJ68" s="42"/>
      <c r="FCK68" s="42"/>
      <c r="FCL68" s="42"/>
      <c r="FCM68" s="42"/>
      <c r="FCN68" s="42"/>
      <c r="FCO68" s="42"/>
      <c r="FCP68" s="42"/>
      <c r="FCQ68" s="42"/>
      <c r="FCR68" s="42"/>
      <c r="FCS68" s="42"/>
      <c r="FCT68" s="42"/>
      <c r="FCU68" s="42"/>
      <c r="FCV68" s="42"/>
      <c r="FCW68" s="42"/>
      <c r="FCX68" s="42"/>
      <c r="FCY68" s="42"/>
      <c r="FCZ68" s="42"/>
      <c r="FDA68" s="42"/>
      <c r="FDB68" s="42"/>
      <c r="FDC68" s="42"/>
      <c r="FDD68" s="42"/>
      <c r="FDE68" s="42"/>
      <c r="FDF68" s="42"/>
      <c r="FDG68" s="42"/>
      <c r="FDH68" s="42"/>
      <c r="FDI68" s="42"/>
      <c r="FDJ68" s="42"/>
      <c r="FDK68" s="42"/>
      <c r="FDL68" s="42"/>
      <c r="FDM68" s="42"/>
      <c r="FDN68" s="42"/>
      <c r="FDO68" s="42"/>
      <c r="FDP68" s="42"/>
      <c r="FDQ68" s="42"/>
      <c r="FDR68" s="42"/>
      <c r="FDS68" s="42"/>
      <c r="FDT68" s="42"/>
      <c r="FDU68" s="42"/>
      <c r="FDV68" s="42"/>
      <c r="FDW68" s="42"/>
      <c r="FDX68" s="42"/>
      <c r="FDY68" s="42"/>
      <c r="FDZ68" s="42"/>
      <c r="FEA68" s="42"/>
      <c r="FEB68" s="42"/>
      <c r="FEC68" s="42"/>
      <c r="FED68" s="42"/>
      <c r="FEE68" s="42"/>
      <c r="FEF68" s="42"/>
      <c r="FEG68" s="42"/>
      <c r="FEH68" s="42"/>
      <c r="FEI68" s="42"/>
      <c r="FEJ68" s="42"/>
      <c r="FEK68" s="42"/>
      <c r="FEL68" s="42"/>
      <c r="FEM68" s="42"/>
      <c r="FEN68" s="42"/>
      <c r="FEO68" s="42"/>
      <c r="FEP68" s="42"/>
      <c r="FEQ68" s="42"/>
      <c r="FER68" s="42"/>
      <c r="FES68" s="42"/>
      <c r="FET68" s="42"/>
      <c r="FEU68" s="42"/>
      <c r="FEV68" s="42"/>
      <c r="FEW68" s="42"/>
      <c r="FEX68" s="42"/>
      <c r="FEY68" s="42"/>
      <c r="FEZ68" s="42"/>
      <c r="FFA68" s="42"/>
      <c r="FFB68" s="42"/>
      <c r="FFC68" s="42"/>
      <c r="FFD68" s="42"/>
      <c r="FFE68" s="42"/>
      <c r="FFF68" s="42"/>
      <c r="FFG68" s="42"/>
      <c r="FFH68" s="42"/>
      <c r="FFI68" s="42"/>
      <c r="FFJ68" s="42"/>
      <c r="FFK68" s="42"/>
      <c r="FFL68" s="42"/>
      <c r="FFM68" s="42"/>
      <c r="FFN68" s="42"/>
      <c r="FFO68" s="42"/>
      <c r="FFP68" s="42"/>
      <c r="FFQ68" s="42"/>
      <c r="FFR68" s="42"/>
      <c r="FFS68" s="42"/>
      <c r="FFT68" s="42"/>
      <c r="FFU68" s="42"/>
      <c r="FFV68" s="42"/>
      <c r="FFW68" s="42"/>
      <c r="FFX68" s="42"/>
      <c r="FFY68" s="42"/>
      <c r="FFZ68" s="42"/>
      <c r="FGA68" s="42"/>
      <c r="FGB68" s="42"/>
      <c r="FGC68" s="42"/>
      <c r="FGD68" s="42"/>
      <c r="FGE68" s="42"/>
      <c r="FGF68" s="42"/>
      <c r="FGG68" s="42"/>
      <c r="FGH68" s="42"/>
      <c r="FGI68" s="42"/>
      <c r="FGJ68" s="42"/>
      <c r="FGK68" s="42"/>
      <c r="FGL68" s="42"/>
      <c r="FGM68" s="42"/>
      <c r="FGN68" s="42"/>
      <c r="FGO68" s="42"/>
      <c r="FGP68" s="42"/>
      <c r="FGQ68" s="42"/>
      <c r="FGR68" s="42"/>
      <c r="FGS68" s="42"/>
      <c r="FGT68" s="42"/>
      <c r="FGU68" s="42"/>
      <c r="FGV68" s="42"/>
      <c r="FGW68" s="42"/>
      <c r="FGX68" s="42"/>
      <c r="FGY68" s="42"/>
      <c r="FGZ68" s="42"/>
      <c r="FHA68" s="42"/>
      <c r="FHB68" s="42"/>
      <c r="FHC68" s="42"/>
      <c r="FHD68" s="42"/>
      <c r="FHE68" s="42"/>
      <c r="FHF68" s="42"/>
      <c r="FHG68" s="42"/>
      <c r="FHH68" s="42"/>
      <c r="FHI68" s="42"/>
      <c r="FHJ68" s="42"/>
      <c r="FHK68" s="42"/>
      <c r="FHL68" s="42"/>
      <c r="FHM68" s="42"/>
      <c r="FHN68" s="42"/>
      <c r="FHO68" s="42"/>
      <c r="FHP68" s="42"/>
      <c r="FHQ68" s="42"/>
      <c r="FHR68" s="42"/>
      <c r="FHS68" s="42"/>
      <c r="FHT68" s="42"/>
      <c r="FHU68" s="42"/>
      <c r="FHV68" s="42"/>
      <c r="FHW68" s="42"/>
      <c r="FHX68" s="42"/>
      <c r="FHY68" s="42"/>
      <c r="FHZ68" s="42"/>
      <c r="FIA68" s="42"/>
      <c r="FIB68" s="42"/>
      <c r="FIC68" s="42"/>
      <c r="FID68" s="42"/>
      <c r="FIE68" s="42"/>
      <c r="FIF68" s="42"/>
      <c r="FIG68" s="42"/>
      <c r="FIH68" s="42"/>
      <c r="FII68" s="42"/>
      <c r="FIJ68" s="42"/>
      <c r="FIK68" s="42"/>
      <c r="FIL68" s="42"/>
      <c r="FIM68" s="42"/>
      <c r="FIN68" s="42"/>
      <c r="FIO68" s="42"/>
      <c r="FIP68" s="42"/>
      <c r="FIQ68" s="42"/>
      <c r="FIR68" s="42"/>
      <c r="FIS68" s="42"/>
      <c r="FIT68" s="42"/>
      <c r="FIU68" s="42"/>
      <c r="FIV68" s="42"/>
      <c r="FIW68" s="42"/>
      <c r="FIX68" s="42"/>
      <c r="FIY68" s="42"/>
      <c r="FIZ68" s="42"/>
      <c r="FJA68" s="42"/>
      <c r="FJB68" s="42"/>
      <c r="FJC68" s="42"/>
      <c r="FJD68" s="42"/>
      <c r="FJE68" s="42"/>
      <c r="FJF68" s="42"/>
      <c r="FJG68" s="42"/>
      <c r="FJH68" s="42"/>
      <c r="FJI68" s="42"/>
      <c r="FJJ68" s="42"/>
      <c r="FJK68" s="42"/>
      <c r="FJL68" s="42"/>
      <c r="FJM68" s="42"/>
      <c r="FJN68" s="42"/>
      <c r="FJO68" s="42"/>
      <c r="FJP68" s="42"/>
      <c r="FJQ68" s="42"/>
      <c r="FJR68" s="42"/>
      <c r="FJS68" s="42"/>
      <c r="FJT68" s="42"/>
      <c r="FJU68" s="42"/>
      <c r="FJV68" s="42"/>
      <c r="FJW68" s="42"/>
      <c r="FJX68" s="42"/>
      <c r="FJY68" s="42"/>
      <c r="FJZ68" s="42"/>
      <c r="FKA68" s="42"/>
      <c r="FKB68" s="42"/>
      <c r="FKC68" s="42"/>
      <c r="FKD68" s="42"/>
      <c r="FKE68" s="42"/>
      <c r="FKF68" s="42"/>
      <c r="FKG68" s="42"/>
      <c r="FKH68" s="42"/>
      <c r="FKI68" s="42"/>
      <c r="FKJ68" s="42"/>
      <c r="FKK68" s="42"/>
      <c r="FKL68" s="42"/>
      <c r="FKM68" s="42"/>
      <c r="FKN68" s="42"/>
      <c r="FKO68" s="42"/>
      <c r="FKP68" s="42"/>
      <c r="FKQ68" s="42"/>
      <c r="FKR68" s="42"/>
      <c r="FKS68" s="42"/>
      <c r="FKT68" s="42"/>
      <c r="FKU68" s="42"/>
      <c r="FKV68" s="42"/>
      <c r="FKW68" s="42"/>
      <c r="FKX68" s="42"/>
      <c r="FKY68" s="42"/>
      <c r="FKZ68" s="42"/>
      <c r="FLA68" s="42"/>
      <c r="FLB68" s="42"/>
      <c r="FLC68" s="42"/>
      <c r="FLD68" s="42"/>
      <c r="FLE68" s="42"/>
      <c r="FLF68" s="42"/>
      <c r="FLG68" s="42"/>
      <c r="FLH68" s="42"/>
      <c r="FLI68" s="42"/>
      <c r="FLJ68" s="42"/>
      <c r="FLK68" s="42"/>
      <c r="FLL68" s="42"/>
      <c r="FLM68" s="42"/>
      <c r="FLN68" s="42"/>
      <c r="FLO68" s="42"/>
      <c r="FLP68" s="42"/>
      <c r="FLQ68" s="42"/>
      <c r="FLR68" s="42"/>
      <c r="FLS68" s="42"/>
      <c r="FLT68" s="42"/>
      <c r="FLU68" s="42"/>
      <c r="FLV68" s="42"/>
      <c r="FLW68" s="42"/>
      <c r="FLX68" s="42"/>
      <c r="FLY68" s="42"/>
      <c r="FLZ68" s="42"/>
      <c r="FMA68" s="42"/>
      <c r="FMB68" s="42"/>
      <c r="FMC68" s="42"/>
      <c r="FMD68" s="42"/>
      <c r="FME68" s="42"/>
      <c r="FMF68" s="42"/>
      <c r="FMG68" s="42"/>
      <c r="FMH68" s="42"/>
      <c r="FMI68" s="42"/>
      <c r="FMJ68" s="42"/>
      <c r="FMK68" s="42"/>
      <c r="FML68" s="42"/>
      <c r="FMM68" s="42"/>
      <c r="FMN68" s="42"/>
      <c r="FMO68" s="42"/>
      <c r="FMP68" s="42"/>
      <c r="FMQ68" s="42"/>
      <c r="FMR68" s="42"/>
      <c r="FMS68" s="42"/>
      <c r="FMT68" s="42"/>
      <c r="FMU68" s="42"/>
      <c r="FMV68" s="42"/>
      <c r="FMW68" s="42"/>
      <c r="FMX68" s="42"/>
      <c r="FMY68" s="42"/>
      <c r="FMZ68" s="42"/>
      <c r="FNA68" s="42"/>
      <c r="FNB68" s="42"/>
      <c r="FNC68" s="42"/>
      <c r="FND68" s="42"/>
      <c r="FNE68" s="42"/>
      <c r="FNF68" s="42"/>
      <c r="FNG68" s="42"/>
      <c r="FNH68" s="42"/>
      <c r="FNI68" s="42"/>
      <c r="FNJ68" s="42"/>
      <c r="FNK68" s="42"/>
      <c r="FNL68" s="42"/>
      <c r="FNM68" s="42"/>
      <c r="FNN68" s="42"/>
      <c r="FNO68" s="42"/>
      <c r="FNP68" s="42"/>
      <c r="FNQ68" s="42"/>
      <c r="FNR68" s="42"/>
      <c r="FNS68" s="42"/>
      <c r="FNT68" s="42"/>
      <c r="FNU68" s="42"/>
      <c r="FNV68" s="42"/>
      <c r="FNW68" s="42"/>
      <c r="FNX68" s="42"/>
      <c r="FNY68" s="42"/>
      <c r="FNZ68" s="42"/>
      <c r="FOA68" s="42"/>
      <c r="FOB68" s="42"/>
      <c r="FOC68" s="42"/>
      <c r="FOD68" s="42"/>
      <c r="FOE68" s="42"/>
      <c r="FOF68" s="42"/>
      <c r="FOG68" s="42"/>
      <c r="FOH68" s="42"/>
      <c r="FOI68" s="42"/>
      <c r="FOJ68" s="42"/>
      <c r="FOK68" s="42"/>
      <c r="FOL68" s="42"/>
      <c r="FOM68" s="42"/>
      <c r="FON68" s="42"/>
      <c r="FOO68" s="42"/>
      <c r="FOP68" s="42"/>
      <c r="FOQ68" s="42"/>
      <c r="FOR68" s="42"/>
      <c r="FOS68" s="42"/>
      <c r="FOT68" s="42"/>
      <c r="FOU68" s="42"/>
      <c r="FOV68" s="42"/>
      <c r="FOW68" s="42"/>
      <c r="FOX68" s="42"/>
      <c r="FOY68" s="42"/>
      <c r="FOZ68" s="42"/>
      <c r="FPA68" s="42"/>
      <c r="FPB68" s="42"/>
      <c r="FPC68" s="42"/>
      <c r="FPD68" s="42"/>
      <c r="FPE68" s="42"/>
      <c r="FPF68" s="42"/>
      <c r="FPG68" s="42"/>
      <c r="FPH68" s="42"/>
      <c r="FPI68" s="42"/>
      <c r="FPJ68" s="42"/>
      <c r="FPK68" s="42"/>
      <c r="FPL68" s="42"/>
      <c r="FPM68" s="42"/>
      <c r="FPN68" s="42"/>
      <c r="FPO68" s="42"/>
      <c r="FPP68" s="42"/>
      <c r="FPQ68" s="42"/>
      <c r="FPR68" s="42"/>
      <c r="FPS68" s="42"/>
      <c r="FPT68" s="42"/>
      <c r="FPU68" s="42"/>
      <c r="FPV68" s="42"/>
      <c r="FPW68" s="42"/>
      <c r="FPX68" s="42"/>
      <c r="FPY68" s="42"/>
      <c r="FPZ68" s="42"/>
      <c r="FQA68" s="42"/>
      <c r="FQB68" s="42"/>
      <c r="FQC68" s="42"/>
      <c r="FQD68" s="42"/>
      <c r="FQE68" s="42"/>
      <c r="FQF68" s="42"/>
      <c r="FQG68" s="42"/>
      <c r="FQH68" s="42"/>
      <c r="FQI68" s="42"/>
      <c r="FQJ68" s="42"/>
      <c r="FQK68" s="42"/>
      <c r="FQL68" s="42"/>
      <c r="FQM68" s="42"/>
      <c r="FQN68" s="42"/>
      <c r="FQO68" s="42"/>
      <c r="FQP68" s="42"/>
      <c r="FQQ68" s="42"/>
      <c r="FQR68" s="42"/>
      <c r="FQS68" s="42"/>
      <c r="FQT68" s="42"/>
      <c r="FQU68" s="42"/>
      <c r="FQV68" s="42"/>
      <c r="FQW68" s="42"/>
      <c r="FQX68" s="42"/>
      <c r="FQY68" s="42"/>
      <c r="FQZ68" s="42"/>
      <c r="FRA68" s="42"/>
      <c r="FRB68" s="42"/>
      <c r="FRC68" s="42"/>
      <c r="FRD68" s="42"/>
      <c r="FRE68" s="42"/>
      <c r="FRF68" s="42"/>
      <c r="FRG68" s="42"/>
      <c r="FRH68" s="42"/>
      <c r="FRI68" s="42"/>
      <c r="FRJ68" s="42"/>
      <c r="FRK68" s="42"/>
      <c r="FRL68" s="42"/>
      <c r="FRM68" s="42"/>
      <c r="FRN68" s="42"/>
      <c r="FRO68" s="42"/>
      <c r="FRP68" s="42"/>
      <c r="FRQ68" s="42"/>
      <c r="FRR68" s="42"/>
      <c r="FRS68" s="42"/>
      <c r="FRT68" s="42"/>
      <c r="FRU68" s="42"/>
      <c r="FRV68" s="42"/>
      <c r="FRW68" s="42"/>
      <c r="FRX68" s="42"/>
      <c r="FRY68" s="42"/>
      <c r="FRZ68" s="42"/>
      <c r="FSA68" s="42"/>
      <c r="FSB68" s="42"/>
      <c r="FSC68" s="42"/>
      <c r="FSD68" s="42"/>
      <c r="FSE68" s="42"/>
      <c r="FSF68" s="42"/>
      <c r="FSG68" s="42"/>
      <c r="FSH68" s="42"/>
      <c r="FSI68" s="42"/>
      <c r="FSJ68" s="42"/>
      <c r="FSK68" s="42"/>
      <c r="FSL68" s="42"/>
      <c r="FSM68" s="42"/>
      <c r="FSN68" s="42"/>
      <c r="FSO68" s="42"/>
      <c r="FSP68" s="42"/>
      <c r="FSQ68" s="42"/>
      <c r="FSR68" s="42"/>
      <c r="FSS68" s="42"/>
      <c r="FST68" s="42"/>
      <c r="FSU68" s="42"/>
      <c r="FSV68" s="42"/>
      <c r="FSW68" s="42"/>
      <c r="FSX68" s="42"/>
      <c r="FSY68" s="42"/>
      <c r="FSZ68" s="42"/>
      <c r="FTA68" s="42"/>
      <c r="FTB68" s="42"/>
      <c r="FTC68" s="42"/>
      <c r="FTD68" s="42"/>
      <c r="FTE68" s="42"/>
      <c r="FTF68" s="42"/>
      <c r="FTG68" s="42"/>
      <c r="FTH68" s="42"/>
      <c r="FTI68" s="42"/>
      <c r="FTJ68" s="42"/>
      <c r="FTK68" s="42"/>
      <c r="FTL68" s="42"/>
      <c r="FTM68" s="42"/>
      <c r="FTN68" s="42"/>
      <c r="FTO68" s="42"/>
      <c r="FTP68" s="42"/>
      <c r="FTQ68" s="42"/>
      <c r="FTR68" s="42"/>
      <c r="FTS68" s="42"/>
      <c r="FTT68" s="42"/>
      <c r="FTU68" s="42"/>
      <c r="FTV68" s="42"/>
      <c r="FTW68" s="42"/>
      <c r="FTX68" s="42"/>
      <c r="FTY68" s="42"/>
      <c r="FTZ68" s="42"/>
      <c r="FUA68" s="42"/>
      <c r="FUB68" s="42"/>
      <c r="FUC68" s="42"/>
      <c r="FUD68" s="42"/>
      <c r="FUE68" s="42"/>
      <c r="FUF68" s="42"/>
      <c r="FUG68" s="42"/>
      <c r="FUH68" s="42"/>
      <c r="FUI68" s="42"/>
      <c r="FUJ68" s="42"/>
      <c r="FUK68" s="42"/>
      <c r="FUL68" s="42"/>
      <c r="FUM68" s="42"/>
      <c r="FUN68" s="42"/>
      <c r="FUO68" s="42"/>
      <c r="FUP68" s="42"/>
      <c r="FUQ68" s="42"/>
      <c r="FUR68" s="42"/>
      <c r="FUS68" s="42"/>
      <c r="FUT68" s="42"/>
      <c r="FUU68" s="42"/>
      <c r="FUV68" s="42"/>
      <c r="FUW68" s="42"/>
      <c r="FUX68" s="42"/>
      <c r="FUY68" s="42"/>
      <c r="FUZ68" s="42"/>
      <c r="FVA68" s="42"/>
      <c r="FVB68" s="42"/>
      <c r="FVC68" s="42"/>
      <c r="FVD68" s="42"/>
      <c r="FVE68" s="42"/>
      <c r="FVF68" s="42"/>
      <c r="FVG68" s="42"/>
      <c r="FVH68" s="42"/>
      <c r="FVI68" s="42"/>
      <c r="FVJ68" s="42"/>
      <c r="FVK68" s="42"/>
      <c r="FVL68" s="42"/>
      <c r="FVM68" s="42"/>
      <c r="FVN68" s="42"/>
      <c r="FVO68" s="42"/>
      <c r="FVP68" s="42"/>
      <c r="FVQ68" s="42"/>
      <c r="FVR68" s="42"/>
      <c r="FVS68" s="42"/>
      <c r="FVT68" s="42"/>
      <c r="FVU68" s="42"/>
      <c r="FVV68" s="42"/>
      <c r="FVW68" s="42"/>
      <c r="FVX68" s="42"/>
      <c r="FVY68" s="42"/>
      <c r="FVZ68" s="42"/>
      <c r="FWA68" s="42"/>
      <c r="FWB68" s="42"/>
      <c r="FWC68" s="42"/>
      <c r="FWD68" s="42"/>
      <c r="FWE68" s="42"/>
      <c r="FWF68" s="42"/>
      <c r="FWG68" s="42"/>
      <c r="FWH68" s="42"/>
      <c r="FWI68" s="42"/>
      <c r="FWJ68" s="42"/>
      <c r="FWK68" s="42"/>
      <c r="FWL68" s="42"/>
      <c r="FWM68" s="42"/>
      <c r="FWN68" s="42"/>
      <c r="FWO68" s="42"/>
      <c r="FWP68" s="42"/>
      <c r="FWQ68" s="42"/>
      <c r="FWR68" s="42"/>
      <c r="FWS68" s="42"/>
      <c r="FWT68" s="42"/>
      <c r="FWU68" s="42"/>
      <c r="FWV68" s="42"/>
      <c r="FWW68" s="42"/>
      <c r="FWX68" s="42"/>
      <c r="FWY68" s="42"/>
      <c r="FWZ68" s="42"/>
      <c r="FXA68" s="42"/>
      <c r="FXB68" s="42"/>
      <c r="FXC68" s="42"/>
      <c r="FXD68" s="42"/>
      <c r="FXE68" s="42"/>
      <c r="FXF68" s="42"/>
      <c r="FXG68" s="42"/>
      <c r="FXH68" s="42"/>
      <c r="FXI68" s="42"/>
      <c r="FXJ68" s="42"/>
      <c r="FXK68" s="42"/>
      <c r="FXL68" s="42"/>
      <c r="FXM68" s="42"/>
      <c r="FXN68" s="42"/>
      <c r="FXO68" s="42"/>
      <c r="FXP68" s="42"/>
      <c r="FXQ68" s="42"/>
      <c r="FXR68" s="42"/>
      <c r="FXS68" s="42"/>
      <c r="FXT68" s="42"/>
      <c r="FXU68" s="42"/>
      <c r="FXV68" s="42"/>
      <c r="FXW68" s="42"/>
      <c r="FXX68" s="42"/>
      <c r="FXY68" s="42"/>
      <c r="FXZ68" s="42"/>
      <c r="FYA68" s="42"/>
      <c r="FYB68" s="42"/>
      <c r="FYC68" s="42"/>
      <c r="FYD68" s="42"/>
      <c r="FYE68" s="42"/>
      <c r="FYF68" s="42"/>
      <c r="FYG68" s="42"/>
      <c r="FYH68" s="42"/>
      <c r="FYI68" s="42"/>
      <c r="FYJ68" s="42"/>
      <c r="FYK68" s="42"/>
      <c r="FYL68" s="42"/>
      <c r="FYM68" s="42"/>
      <c r="FYN68" s="42"/>
      <c r="FYO68" s="42"/>
      <c r="FYP68" s="42"/>
      <c r="FYQ68" s="42"/>
      <c r="FYR68" s="42"/>
      <c r="FYS68" s="42"/>
      <c r="FYT68" s="42"/>
      <c r="FYU68" s="42"/>
      <c r="FYV68" s="42"/>
      <c r="FYW68" s="42"/>
      <c r="FYX68" s="42"/>
      <c r="FYY68" s="42"/>
      <c r="FYZ68" s="42"/>
      <c r="FZA68" s="42"/>
      <c r="FZB68" s="42"/>
      <c r="FZC68" s="42"/>
      <c r="FZD68" s="42"/>
      <c r="FZE68" s="42"/>
      <c r="FZF68" s="42"/>
      <c r="FZG68" s="42"/>
      <c r="FZH68" s="42"/>
      <c r="FZI68" s="42"/>
      <c r="FZJ68" s="42"/>
      <c r="FZK68" s="42"/>
      <c r="FZL68" s="42"/>
      <c r="FZM68" s="42"/>
      <c r="FZN68" s="42"/>
      <c r="FZO68" s="42"/>
      <c r="FZP68" s="42"/>
      <c r="FZQ68" s="42"/>
      <c r="FZR68" s="42"/>
      <c r="FZS68" s="42"/>
      <c r="FZT68" s="42"/>
      <c r="FZU68" s="42"/>
      <c r="FZV68" s="42"/>
      <c r="FZW68" s="42"/>
      <c r="FZX68" s="42"/>
      <c r="FZY68" s="42"/>
      <c r="FZZ68" s="42"/>
      <c r="GAA68" s="42"/>
      <c r="GAB68" s="42"/>
      <c r="GAC68" s="42"/>
      <c r="GAD68" s="42"/>
      <c r="GAE68" s="42"/>
      <c r="GAF68" s="42"/>
      <c r="GAG68" s="42"/>
      <c r="GAH68" s="42"/>
      <c r="GAI68" s="42"/>
      <c r="GAJ68" s="42"/>
      <c r="GAK68" s="42"/>
      <c r="GAL68" s="42"/>
      <c r="GAM68" s="42"/>
      <c r="GAN68" s="42"/>
      <c r="GAO68" s="42"/>
      <c r="GAP68" s="42"/>
      <c r="GAQ68" s="42"/>
      <c r="GAR68" s="42"/>
      <c r="GAS68" s="42"/>
      <c r="GAT68" s="42"/>
      <c r="GAU68" s="42"/>
      <c r="GAV68" s="42"/>
      <c r="GAW68" s="42"/>
      <c r="GAX68" s="42"/>
      <c r="GAY68" s="42"/>
      <c r="GAZ68" s="42"/>
      <c r="GBA68" s="42"/>
      <c r="GBB68" s="42"/>
      <c r="GBC68" s="42"/>
      <c r="GBD68" s="42"/>
      <c r="GBE68" s="42"/>
      <c r="GBF68" s="42"/>
      <c r="GBG68" s="42"/>
      <c r="GBH68" s="42"/>
      <c r="GBI68" s="42"/>
      <c r="GBJ68" s="42"/>
      <c r="GBK68" s="42"/>
      <c r="GBL68" s="42"/>
      <c r="GBM68" s="42"/>
      <c r="GBN68" s="42"/>
      <c r="GBO68" s="42"/>
      <c r="GBP68" s="42"/>
      <c r="GBQ68" s="42"/>
      <c r="GBR68" s="42"/>
      <c r="GBS68" s="42"/>
      <c r="GBT68" s="42"/>
      <c r="GBU68" s="42"/>
      <c r="GBV68" s="42"/>
      <c r="GBW68" s="42"/>
      <c r="GBX68" s="42"/>
      <c r="GBY68" s="42"/>
      <c r="GBZ68" s="42"/>
      <c r="GCA68" s="42"/>
      <c r="GCB68" s="42"/>
      <c r="GCC68" s="42"/>
      <c r="GCD68" s="42"/>
      <c r="GCE68" s="42"/>
      <c r="GCF68" s="42"/>
      <c r="GCG68" s="42"/>
      <c r="GCH68" s="42"/>
      <c r="GCI68" s="42"/>
      <c r="GCJ68" s="42"/>
      <c r="GCK68" s="42"/>
      <c r="GCL68" s="42"/>
      <c r="GCM68" s="42"/>
      <c r="GCN68" s="42"/>
      <c r="GCO68" s="42"/>
      <c r="GCP68" s="42"/>
      <c r="GCQ68" s="42"/>
      <c r="GCR68" s="42"/>
      <c r="GCS68" s="42"/>
      <c r="GCT68" s="42"/>
      <c r="GCU68" s="42"/>
      <c r="GCV68" s="42"/>
      <c r="GCW68" s="42"/>
      <c r="GCX68" s="42"/>
      <c r="GCY68" s="42"/>
      <c r="GCZ68" s="42"/>
      <c r="GDA68" s="42"/>
      <c r="GDB68" s="42"/>
      <c r="GDC68" s="42"/>
      <c r="GDD68" s="42"/>
      <c r="GDE68" s="42"/>
      <c r="GDF68" s="42"/>
      <c r="GDG68" s="42"/>
      <c r="GDH68" s="42"/>
      <c r="GDI68" s="42"/>
      <c r="GDJ68" s="42"/>
      <c r="GDK68" s="42"/>
      <c r="GDL68" s="42"/>
      <c r="GDM68" s="42"/>
      <c r="GDN68" s="42"/>
      <c r="GDO68" s="42"/>
      <c r="GDP68" s="42"/>
      <c r="GDQ68" s="42"/>
      <c r="GDR68" s="42"/>
      <c r="GDS68" s="42"/>
      <c r="GDT68" s="42"/>
      <c r="GDU68" s="42"/>
      <c r="GDV68" s="42"/>
      <c r="GDW68" s="42"/>
      <c r="GDX68" s="42"/>
      <c r="GDY68" s="42"/>
      <c r="GDZ68" s="42"/>
      <c r="GEA68" s="42"/>
      <c r="GEB68" s="42"/>
      <c r="GEC68" s="42"/>
      <c r="GED68" s="42"/>
      <c r="GEE68" s="42"/>
      <c r="GEF68" s="42"/>
      <c r="GEG68" s="42"/>
      <c r="GEH68" s="42"/>
      <c r="GEI68" s="42"/>
      <c r="GEJ68" s="42"/>
      <c r="GEK68" s="42"/>
      <c r="GEL68" s="42"/>
      <c r="GEM68" s="42"/>
      <c r="GEN68" s="42"/>
      <c r="GEO68" s="42"/>
      <c r="GEP68" s="42"/>
      <c r="GEQ68" s="42"/>
      <c r="GER68" s="42"/>
      <c r="GES68" s="42"/>
      <c r="GET68" s="42"/>
      <c r="GEU68" s="42"/>
      <c r="GEV68" s="42"/>
      <c r="GEW68" s="42"/>
      <c r="GEX68" s="42"/>
      <c r="GEY68" s="42"/>
      <c r="GEZ68" s="42"/>
      <c r="GFA68" s="42"/>
      <c r="GFB68" s="42"/>
      <c r="GFC68" s="42"/>
      <c r="GFD68" s="42"/>
      <c r="GFE68" s="42"/>
      <c r="GFF68" s="42"/>
      <c r="GFG68" s="42"/>
      <c r="GFH68" s="42"/>
      <c r="GFI68" s="42"/>
      <c r="GFJ68" s="42"/>
      <c r="GFK68" s="42"/>
      <c r="GFL68" s="42"/>
      <c r="GFM68" s="42"/>
      <c r="GFN68" s="42"/>
      <c r="GFO68" s="42"/>
      <c r="GFP68" s="42"/>
      <c r="GFQ68" s="42"/>
      <c r="GFR68" s="42"/>
      <c r="GFS68" s="42"/>
      <c r="GFT68" s="42"/>
      <c r="GFU68" s="42"/>
      <c r="GFV68" s="42"/>
      <c r="GFW68" s="42"/>
      <c r="GFX68" s="42"/>
      <c r="GFY68" s="42"/>
      <c r="GFZ68" s="42"/>
      <c r="GGA68" s="42"/>
      <c r="GGB68" s="42"/>
      <c r="GGC68" s="42"/>
      <c r="GGD68" s="42"/>
      <c r="GGE68" s="42"/>
      <c r="GGF68" s="42"/>
      <c r="GGG68" s="42"/>
      <c r="GGH68" s="42"/>
      <c r="GGI68" s="42"/>
      <c r="GGJ68" s="42"/>
      <c r="GGK68" s="42"/>
      <c r="GGL68" s="42"/>
      <c r="GGM68" s="42"/>
      <c r="GGN68" s="42"/>
      <c r="GGO68" s="42"/>
      <c r="GGP68" s="42"/>
      <c r="GGQ68" s="42"/>
      <c r="GGR68" s="42"/>
      <c r="GGS68" s="42"/>
      <c r="GGT68" s="42"/>
      <c r="GGU68" s="42"/>
      <c r="GGV68" s="42"/>
      <c r="GGW68" s="42"/>
      <c r="GGX68" s="42"/>
      <c r="GGY68" s="42"/>
      <c r="GGZ68" s="42"/>
      <c r="GHA68" s="42"/>
      <c r="GHB68" s="42"/>
      <c r="GHC68" s="42"/>
      <c r="GHD68" s="42"/>
      <c r="GHE68" s="42"/>
      <c r="GHF68" s="42"/>
      <c r="GHG68" s="42"/>
      <c r="GHH68" s="42"/>
      <c r="GHI68" s="42"/>
      <c r="GHJ68" s="42"/>
      <c r="GHK68" s="42"/>
      <c r="GHL68" s="42"/>
      <c r="GHM68" s="42"/>
      <c r="GHN68" s="42"/>
      <c r="GHO68" s="42"/>
      <c r="GHP68" s="42"/>
      <c r="GHQ68" s="42"/>
      <c r="GHR68" s="42"/>
      <c r="GHS68" s="42"/>
      <c r="GHT68" s="42"/>
      <c r="GHU68" s="42"/>
      <c r="GHV68" s="42"/>
      <c r="GHW68" s="42"/>
      <c r="GHX68" s="42"/>
      <c r="GHY68" s="42"/>
      <c r="GHZ68" s="42"/>
      <c r="GIA68" s="42"/>
      <c r="GIB68" s="42"/>
      <c r="GIC68" s="42"/>
      <c r="GID68" s="42"/>
      <c r="GIE68" s="42"/>
      <c r="GIF68" s="42"/>
      <c r="GIG68" s="42"/>
      <c r="GIH68" s="42"/>
      <c r="GII68" s="42"/>
      <c r="GIJ68" s="42"/>
      <c r="GIK68" s="42"/>
      <c r="GIL68" s="42"/>
      <c r="GIM68" s="42"/>
      <c r="GIN68" s="42"/>
      <c r="GIO68" s="42"/>
      <c r="GIP68" s="42"/>
      <c r="GIQ68" s="42"/>
      <c r="GIR68" s="42"/>
      <c r="GIS68" s="42"/>
      <c r="GIT68" s="42"/>
      <c r="GIU68" s="42"/>
      <c r="GIV68" s="42"/>
      <c r="GIW68" s="42"/>
      <c r="GIX68" s="42"/>
      <c r="GIY68" s="42"/>
      <c r="GIZ68" s="42"/>
      <c r="GJA68" s="42"/>
      <c r="GJB68" s="42"/>
      <c r="GJC68" s="42"/>
      <c r="GJD68" s="42"/>
      <c r="GJE68" s="42"/>
      <c r="GJF68" s="42"/>
      <c r="GJG68" s="42"/>
      <c r="GJH68" s="42"/>
      <c r="GJI68" s="42"/>
      <c r="GJJ68" s="42"/>
      <c r="GJK68" s="42"/>
      <c r="GJL68" s="42"/>
      <c r="GJM68" s="42"/>
      <c r="GJN68" s="42"/>
      <c r="GJO68" s="42"/>
      <c r="GJP68" s="42"/>
      <c r="GJQ68" s="42"/>
      <c r="GJR68" s="42"/>
      <c r="GJS68" s="42"/>
      <c r="GJT68" s="42"/>
      <c r="GJU68" s="42"/>
      <c r="GJV68" s="42"/>
      <c r="GJW68" s="42"/>
      <c r="GJX68" s="42"/>
      <c r="GJY68" s="42"/>
      <c r="GJZ68" s="42"/>
      <c r="GKA68" s="42"/>
      <c r="GKB68" s="42"/>
      <c r="GKC68" s="42"/>
      <c r="GKD68" s="42"/>
      <c r="GKE68" s="42"/>
      <c r="GKF68" s="42"/>
      <c r="GKG68" s="42"/>
      <c r="GKH68" s="42"/>
      <c r="GKI68" s="42"/>
      <c r="GKJ68" s="42"/>
      <c r="GKK68" s="42"/>
      <c r="GKL68" s="42"/>
      <c r="GKM68" s="42"/>
      <c r="GKN68" s="42"/>
      <c r="GKO68" s="42"/>
      <c r="GKP68" s="42"/>
      <c r="GKQ68" s="42"/>
      <c r="GKR68" s="42"/>
      <c r="GKS68" s="42"/>
      <c r="GKT68" s="42"/>
      <c r="GKU68" s="42"/>
      <c r="GKV68" s="42"/>
      <c r="GKW68" s="42"/>
      <c r="GKX68" s="42"/>
      <c r="GKY68" s="42"/>
      <c r="GKZ68" s="42"/>
      <c r="GLA68" s="42"/>
      <c r="GLB68" s="42"/>
      <c r="GLC68" s="42"/>
      <c r="GLD68" s="42"/>
      <c r="GLE68" s="42"/>
      <c r="GLF68" s="42"/>
      <c r="GLG68" s="42"/>
      <c r="GLH68" s="42"/>
      <c r="GLI68" s="42"/>
      <c r="GLJ68" s="42"/>
      <c r="GLK68" s="42"/>
      <c r="GLL68" s="42"/>
      <c r="GLM68" s="42"/>
      <c r="GLN68" s="42"/>
      <c r="GLO68" s="42"/>
      <c r="GLP68" s="42"/>
      <c r="GLQ68" s="42"/>
      <c r="GLR68" s="42"/>
      <c r="GLS68" s="42"/>
      <c r="GLT68" s="42"/>
      <c r="GLU68" s="42"/>
      <c r="GLV68" s="42"/>
      <c r="GLW68" s="42"/>
      <c r="GLX68" s="42"/>
      <c r="GLY68" s="42"/>
      <c r="GLZ68" s="42"/>
      <c r="GMA68" s="42"/>
      <c r="GMB68" s="42"/>
      <c r="GMC68" s="42"/>
      <c r="GMD68" s="42"/>
      <c r="GME68" s="42"/>
      <c r="GMF68" s="42"/>
      <c r="GMG68" s="42"/>
      <c r="GMH68" s="42"/>
      <c r="GMI68" s="42"/>
      <c r="GMJ68" s="42"/>
      <c r="GMK68" s="42"/>
      <c r="GML68" s="42"/>
      <c r="GMM68" s="42"/>
      <c r="GMN68" s="42"/>
      <c r="GMO68" s="42"/>
      <c r="GMP68" s="42"/>
      <c r="GMQ68" s="42"/>
      <c r="GMR68" s="42"/>
      <c r="GMS68" s="42"/>
      <c r="GMT68" s="42"/>
      <c r="GMU68" s="42"/>
      <c r="GMV68" s="42"/>
      <c r="GMW68" s="42"/>
      <c r="GMX68" s="42"/>
      <c r="GMY68" s="42"/>
      <c r="GMZ68" s="42"/>
      <c r="GNA68" s="42"/>
      <c r="GNB68" s="42"/>
      <c r="GNC68" s="42"/>
      <c r="GND68" s="42"/>
      <c r="GNE68" s="42"/>
      <c r="GNF68" s="42"/>
      <c r="GNG68" s="42"/>
      <c r="GNH68" s="42"/>
      <c r="GNI68" s="42"/>
      <c r="GNJ68" s="42"/>
      <c r="GNK68" s="42"/>
      <c r="GNL68" s="42"/>
      <c r="GNM68" s="42"/>
      <c r="GNN68" s="42"/>
      <c r="GNO68" s="42"/>
      <c r="GNP68" s="42"/>
      <c r="GNQ68" s="42"/>
      <c r="GNR68" s="42"/>
      <c r="GNS68" s="42"/>
      <c r="GNT68" s="42"/>
      <c r="GNU68" s="42"/>
      <c r="GNV68" s="42"/>
      <c r="GNW68" s="42"/>
      <c r="GNX68" s="42"/>
      <c r="GNY68" s="42"/>
      <c r="GNZ68" s="42"/>
      <c r="GOA68" s="42"/>
      <c r="GOB68" s="42"/>
      <c r="GOC68" s="42"/>
      <c r="GOD68" s="42"/>
      <c r="GOE68" s="42"/>
      <c r="GOF68" s="42"/>
      <c r="GOG68" s="42"/>
      <c r="GOH68" s="42"/>
      <c r="GOI68" s="42"/>
      <c r="GOJ68" s="42"/>
      <c r="GOK68" s="42"/>
      <c r="GOL68" s="42"/>
      <c r="GOM68" s="42"/>
      <c r="GON68" s="42"/>
      <c r="GOO68" s="42"/>
      <c r="GOP68" s="42"/>
      <c r="GOQ68" s="42"/>
      <c r="GOR68" s="42"/>
      <c r="GOS68" s="42"/>
      <c r="GOT68" s="42"/>
      <c r="GOU68" s="42"/>
      <c r="GOV68" s="42"/>
      <c r="GOW68" s="42"/>
      <c r="GOX68" s="42"/>
      <c r="GOY68" s="42"/>
      <c r="GOZ68" s="42"/>
      <c r="GPA68" s="42"/>
      <c r="GPB68" s="42"/>
      <c r="GPC68" s="42"/>
      <c r="GPD68" s="42"/>
      <c r="GPE68" s="42"/>
      <c r="GPF68" s="42"/>
      <c r="GPG68" s="42"/>
      <c r="GPH68" s="42"/>
      <c r="GPI68" s="42"/>
      <c r="GPJ68" s="42"/>
      <c r="GPK68" s="42"/>
      <c r="GPL68" s="42"/>
      <c r="GPM68" s="42"/>
      <c r="GPN68" s="42"/>
      <c r="GPO68" s="42"/>
      <c r="GPP68" s="42"/>
      <c r="GPQ68" s="42"/>
      <c r="GPR68" s="42"/>
      <c r="GPS68" s="42"/>
      <c r="GPT68" s="42"/>
      <c r="GPU68" s="42"/>
      <c r="GPV68" s="42"/>
      <c r="GPW68" s="42"/>
      <c r="GPX68" s="42"/>
      <c r="GPY68" s="42"/>
      <c r="GPZ68" s="42"/>
      <c r="GQA68" s="42"/>
      <c r="GQB68" s="42"/>
      <c r="GQC68" s="42"/>
      <c r="GQD68" s="42"/>
      <c r="GQE68" s="42"/>
      <c r="GQF68" s="42"/>
      <c r="GQG68" s="42"/>
      <c r="GQH68" s="42"/>
      <c r="GQI68" s="42"/>
      <c r="GQJ68" s="42"/>
      <c r="GQK68" s="42"/>
      <c r="GQL68" s="42"/>
      <c r="GQM68" s="42"/>
      <c r="GQN68" s="42"/>
      <c r="GQO68" s="42"/>
      <c r="GQP68" s="42"/>
      <c r="GQQ68" s="42"/>
      <c r="GQR68" s="42"/>
      <c r="GQS68" s="42"/>
      <c r="GQT68" s="42"/>
      <c r="GQU68" s="42"/>
      <c r="GQV68" s="42"/>
      <c r="GQW68" s="42"/>
      <c r="GQX68" s="42"/>
      <c r="GQY68" s="42"/>
      <c r="GQZ68" s="42"/>
      <c r="GRA68" s="42"/>
      <c r="GRB68" s="42"/>
      <c r="GRC68" s="42"/>
      <c r="GRD68" s="42"/>
      <c r="GRE68" s="42"/>
      <c r="GRF68" s="42"/>
      <c r="GRG68" s="42"/>
      <c r="GRH68" s="42"/>
      <c r="GRI68" s="42"/>
      <c r="GRJ68" s="42"/>
      <c r="GRK68" s="42"/>
      <c r="GRL68" s="42"/>
      <c r="GRM68" s="42"/>
      <c r="GRN68" s="42"/>
      <c r="GRO68" s="42"/>
      <c r="GRP68" s="42"/>
      <c r="GRQ68" s="42"/>
      <c r="GRR68" s="42"/>
      <c r="GRS68" s="42"/>
      <c r="GRT68" s="42"/>
      <c r="GRU68" s="42"/>
      <c r="GRV68" s="42"/>
      <c r="GRW68" s="42"/>
      <c r="GRX68" s="42"/>
      <c r="GRY68" s="42"/>
      <c r="GRZ68" s="42"/>
      <c r="GSA68" s="42"/>
      <c r="GSB68" s="42"/>
      <c r="GSC68" s="42"/>
      <c r="GSD68" s="42"/>
      <c r="GSE68" s="42"/>
      <c r="GSF68" s="42"/>
      <c r="GSG68" s="42"/>
      <c r="GSH68" s="42"/>
      <c r="GSI68" s="42"/>
      <c r="GSJ68" s="42"/>
      <c r="GSK68" s="42"/>
      <c r="GSL68" s="42"/>
      <c r="GSM68" s="42"/>
      <c r="GSN68" s="42"/>
      <c r="GSO68" s="42"/>
      <c r="GSP68" s="42"/>
      <c r="GSQ68" s="42"/>
      <c r="GSR68" s="42"/>
      <c r="GSS68" s="42"/>
      <c r="GST68" s="42"/>
      <c r="GSU68" s="42"/>
      <c r="GSV68" s="42"/>
      <c r="GSW68" s="42"/>
      <c r="GSX68" s="42"/>
      <c r="GSY68" s="42"/>
      <c r="GSZ68" s="42"/>
      <c r="GTA68" s="42"/>
      <c r="GTB68" s="42"/>
      <c r="GTC68" s="42"/>
      <c r="GTD68" s="42"/>
      <c r="GTE68" s="42"/>
      <c r="GTF68" s="42"/>
      <c r="GTG68" s="42"/>
      <c r="GTH68" s="42"/>
      <c r="GTI68" s="42"/>
      <c r="GTJ68" s="42"/>
      <c r="GTK68" s="42"/>
      <c r="GTL68" s="42"/>
      <c r="GTM68" s="42"/>
      <c r="GTN68" s="42"/>
      <c r="GTO68" s="42"/>
      <c r="GTP68" s="42"/>
      <c r="GTQ68" s="42"/>
      <c r="GTR68" s="42"/>
      <c r="GTS68" s="42"/>
      <c r="GTT68" s="42"/>
      <c r="GTU68" s="42"/>
      <c r="GTV68" s="42"/>
      <c r="GTW68" s="42"/>
      <c r="GTX68" s="42"/>
      <c r="GTY68" s="42"/>
      <c r="GTZ68" s="42"/>
      <c r="GUA68" s="42"/>
      <c r="GUB68" s="42"/>
      <c r="GUC68" s="42"/>
      <c r="GUD68" s="42"/>
      <c r="GUE68" s="42"/>
      <c r="GUF68" s="42"/>
      <c r="GUG68" s="42"/>
      <c r="GUH68" s="42"/>
      <c r="GUI68" s="42"/>
      <c r="GUJ68" s="42"/>
      <c r="GUK68" s="42"/>
      <c r="GUL68" s="42"/>
      <c r="GUM68" s="42"/>
      <c r="GUN68" s="42"/>
      <c r="GUO68" s="42"/>
      <c r="GUP68" s="42"/>
      <c r="GUQ68" s="42"/>
      <c r="GUR68" s="42"/>
      <c r="GUS68" s="42"/>
      <c r="GUT68" s="42"/>
      <c r="GUU68" s="42"/>
      <c r="GUV68" s="42"/>
      <c r="GUW68" s="42"/>
      <c r="GUX68" s="42"/>
      <c r="GUY68" s="42"/>
      <c r="GUZ68" s="42"/>
      <c r="GVA68" s="42"/>
      <c r="GVB68" s="42"/>
      <c r="GVC68" s="42"/>
      <c r="GVD68" s="42"/>
      <c r="GVE68" s="42"/>
      <c r="GVF68" s="42"/>
      <c r="GVG68" s="42"/>
      <c r="GVH68" s="42"/>
      <c r="GVI68" s="42"/>
      <c r="GVJ68" s="42"/>
      <c r="GVK68" s="42"/>
      <c r="GVL68" s="42"/>
      <c r="GVM68" s="42"/>
      <c r="GVN68" s="42"/>
      <c r="GVO68" s="42"/>
      <c r="GVP68" s="42"/>
      <c r="GVQ68" s="42"/>
      <c r="GVR68" s="42"/>
      <c r="GVS68" s="42"/>
      <c r="GVT68" s="42"/>
      <c r="GVU68" s="42"/>
      <c r="GVV68" s="42"/>
      <c r="GVW68" s="42"/>
      <c r="GVX68" s="42"/>
      <c r="GVY68" s="42"/>
      <c r="GVZ68" s="42"/>
      <c r="GWA68" s="42"/>
      <c r="GWB68" s="42"/>
      <c r="GWC68" s="42"/>
      <c r="GWD68" s="42"/>
      <c r="GWE68" s="42"/>
      <c r="GWF68" s="42"/>
      <c r="GWG68" s="42"/>
      <c r="GWH68" s="42"/>
      <c r="GWI68" s="42"/>
      <c r="GWJ68" s="42"/>
      <c r="GWK68" s="42"/>
      <c r="GWL68" s="42"/>
      <c r="GWM68" s="42"/>
      <c r="GWN68" s="42"/>
      <c r="GWO68" s="42"/>
      <c r="GWP68" s="42"/>
      <c r="GWQ68" s="42"/>
      <c r="GWR68" s="42"/>
      <c r="GWS68" s="42"/>
      <c r="GWT68" s="42"/>
      <c r="GWU68" s="42"/>
      <c r="GWV68" s="42"/>
      <c r="GWW68" s="42"/>
      <c r="GWX68" s="42"/>
      <c r="GWY68" s="42"/>
      <c r="GWZ68" s="42"/>
      <c r="GXA68" s="42"/>
      <c r="GXB68" s="42"/>
      <c r="GXC68" s="42"/>
      <c r="GXD68" s="42"/>
      <c r="GXE68" s="42"/>
      <c r="GXF68" s="42"/>
      <c r="GXG68" s="42"/>
      <c r="GXH68" s="42"/>
      <c r="GXI68" s="42"/>
      <c r="GXJ68" s="42"/>
      <c r="GXK68" s="42"/>
      <c r="GXL68" s="42"/>
      <c r="GXM68" s="42"/>
      <c r="GXN68" s="42"/>
      <c r="GXO68" s="42"/>
      <c r="GXP68" s="42"/>
      <c r="GXQ68" s="42"/>
      <c r="GXR68" s="42"/>
      <c r="GXS68" s="42"/>
      <c r="GXT68" s="42"/>
      <c r="GXU68" s="42"/>
      <c r="GXV68" s="42"/>
      <c r="GXW68" s="42"/>
      <c r="GXX68" s="42"/>
      <c r="GXY68" s="42"/>
      <c r="GXZ68" s="42"/>
      <c r="GYA68" s="42"/>
      <c r="GYB68" s="42"/>
      <c r="GYC68" s="42"/>
      <c r="GYD68" s="42"/>
      <c r="GYE68" s="42"/>
      <c r="GYF68" s="42"/>
      <c r="GYG68" s="42"/>
      <c r="GYH68" s="42"/>
      <c r="GYI68" s="42"/>
      <c r="GYJ68" s="42"/>
      <c r="GYK68" s="42"/>
      <c r="GYL68" s="42"/>
      <c r="GYM68" s="42"/>
      <c r="GYN68" s="42"/>
      <c r="GYO68" s="42"/>
      <c r="GYP68" s="42"/>
      <c r="GYQ68" s="42"/>
      <c r="GYR68" s="42"/>
      <c r="GYS68" s="42"/>
      <c r="GYT68" s="42"/>
      <c r="GYU68" s="42"/>
      <c r="GYV68" s="42"/>
      <c r="GYW68" s="42"/>
      <c r="GYX68" s="42"/>
      <c r="GYY68" s="42"/>
      <c r="GYZ68" s="42"/>
      <c r="GZA68" s="42"/>
      <c r="GZB68" s="42"/>
      <c r="GZC68" s="42"/>
      <c r="GZD68" s="42"/>
      <c r="GZE68" s="42"/>
      <c r="GZF68" s="42"/>
      <c r="GZG68" s="42"/>
      <c r="GZH68" s="42"/>
      <c r="GZI68" s="42"/>
      <c r="GZJ68" s="42"/>
      <c r="GZK68" s="42"/>
      <c r="GZL68" s="42"/>
      <c r="GZM68" s="42"/>
      <c r="GZN68" s="42"/>
      <c r="GZO68" s="42"/>
      <c r="GZP68" s="42"/>
      <c r="GZQ68" s="42"/>
      <c r="GZR68" s="42"/>
      <c r="GZS68" s="42"/>
      <c r="GZT68" s="42"/>
      <c r="GZU68" s="42"/>
      <c r="GZV68" s="42"/>
      <c r="GZW68" s="42"/>
      <c r="GZX68" s="42"/>
      <c r="GZY68" s="42"/>
      <c r="GZZ68" s="42"/>
      <c r="HAA68" s="42"/>
      <c r="HAB68" s="42"/>
      <c r="HAC68" s="42"/>
      <c r="HAD68" s="42"/>
      <c r="HAE68" s="42"/>
      <c r="HAF68" s="42"/>
      <c r="HAG68" s="42"/>
      <c r="HAH68" s="42"/>
      <c r="HAI68" s="42"/>
      <c r="HAJ68" s="42"/>
      <c r="HAK68" s="42"/>
      <c r="HAL68" s="42"/>
      <c r="HAM68" s="42"/>
      <c r="HAN68" s="42"/>
      <c r="HAO68" s="42"/>
      <c r="HAP68" s="42"/>
      <c r="HAQ68" s="42"/>
      <c r="HAR68" s="42"/>
      <c r="HAS68" s="42"/>
      <c r="HAT68" s="42"/>
      <c r="HAU68" s="42"/>
      <c r="HAV68" s="42"/>
      <c r="HAW68" s="42"/>
      <c r="HAX68" s="42"/>
      <c r="HAY68" s="42"/>
      <c r="HAZ68" s="42"/>
      <c r="HBA68" s="42"/>
      <c r="HBB68" s="42"/>
      <c r="HBC68" s="42"/>
      <c r="HBD68" s="42"/>
      <c r="HBE68" s="42"/>
      <c r="HBF68" s="42"/>
      <c r="HBG68" s="42"/>
      <c r="HBH68" s="42"/>
      <c r="HBI68" s="42"/>
      <c r="HBJ68" s="42"/>
      <c r="HBK68" s="42"/>
      <c r="HBL68" s="42"/>
      <c r="HBM68" s="42"/>
      <c r="HBN68" s="42"/>
      <c r="HBO68" s="42"/>
      <c r="HBP68" s="42"/>
      <c r="HBQ68" s="42"/>
      <c r="HBR68" s="42"/>
      <c r="HBS68" s="42"/>
      <c r="HBT68" s="42"/>
      <c r="HBU68" s="42"/>
      <c r="HBV68" s="42"/>
      <c r="HBW68" s="42"/>
      <c r="HBX68" s="42"/>
      <c r="HBY68" s="42"/>
      <c r="HBZ68" s="42"/>
      <c r="HCA68" s="42"/>
      <c r="HCB68" s="42"/>
      <c r="HCC68" s="42"/>
      <c r="HCD68" s="42"/>
      <c r="HCE68" s="42"/>
      <c r="HCF68" s="42"/>
      <c r="HCG68" s="42"/>
      <c r="HCH68" s="42"/>
      <c r="HCI68" s="42"/>
      <c r="HCJ68" s="42"/>
      <c r="HCK68" s="42"/>
      <c r="HCL68" s="42"/>
      <c r="HCM68" s="42"/>
      <c r="HCN68" s="42"/>
      <c r="HCO68" s="42"/>
      <c r="HCP68" s="42"/>
      <c r="HCQ68" s="42"/>
      <c r="HCR68" s="42"/>
      <c r="HCS68" s="42"/>
      <c r="HCT68" s="42"/>
      <c r="HCU68" s="42"/>
      <c r="HCV68" s="42"/>
      <c r="HCW68" s="42"/>
      <c r="HCX68" s="42"/>
      <c r="HCY68" s="42"/>
      <c r="HCZ68" s="42"/>
      <c r="HDA68" s="42"/>
      <c r="HDB68" s="42"/>
      <c r="HDC68" s="42"/>
      <c r="HDD68" s="42"/>
      <c r="HDE68" s="42"/>
      <c r="HDF68" s="42"/>
      <c r="HDG68" s="42"/>
      <c r="HDH68" s="42"/>
      <c r="HDI68" s="42"/>
      <c r="HDJ68" s="42"/>
      <c r="HDK68" s="42"/>
      <c r="HDL68" s="42"/>
      <c r="HDM68" s="42"/>
      <c r="HDN68" s="42"/>
      <c r="HDO68" s="42"/>
      <c r="HDP68" s="42"/>
      <c r="HDQ68" s="42"/>
      <c r="HDR68" s="42"/>
      <c r="HDS68" s="42"/>
      <c r="HDT68" s="42"/>
      <c r="HDU68" s="42"/>
      <c r="HDV68" s="42"/>
      <c r="HDW68" s="42"/>
      <c r="HDX68" s="42"/>
      <c r="HDY68" s="42"/>
      <c r="HDZ68" s="42"/>
      <c r="HEA68" s="42"/>
      <c r="HEB68" s="42"/>
      <c r="HEC68" s="42"/>
      <c r="HED68" s="42"/>
      <c r="HEE68" s="42"/>
      <c r="HEF68" s="42"/>
      <c r="HEG68" s="42"/>
      <c r="HEH68" s="42"/>
      <c r="HEI68" s="42"/>
      <c r="HEJ68" s="42"/>
      <c r="HEK68" s="42"/>
      <c r="HEL68" s="42"/>
      <c r="HEM68" s="42"/>
      <c r="HEN68" s="42"/>
      <c r="HEO68" s="42"/>
      <c r="HEP68" s="42"/>
      <c r="HEQ68" s="42"/>
      <c r="HER68" s="42"/>
      <c r="HES68" s="42"/>
      <c r="HET68" s="42"/>
      <c r="HEU68" s="42"/>
      <c r="HEV68" s="42"/>
      <c r="HEW68" s="42"/>
      <c r="HEX68" s="42"/>
      <c r="HEY68" s="42"/>
      <c r="HEZ68" s="42"/>
      <c r="HFA68" s="42"/>
      <c r="HFB68" s="42"/>
      <c r="HFC68" s="42"/>
      <c r="HFD68" s="42"/>
      <c r="HFE68" s="42"/>
      <c r="HFF68" s="42"/>
      <c r="HFG68" s="42"/>
      <c r="HFH68" s="42"/>
      <c r="HFI68" s="42"/>
      <c r="HFJ68" s="42"/>
      <c r="HFK68" s="42"/>
      <c r="HFL68" s="42"/>
      <c r="HFM68" s="42"/>
      <c r="HFN68" s="42"/>
      <c r="HFO68" s="42"/>
      <c r="HFP68" s="42"/>
      <c r="HFQ68" s="42"/>
      <c r="HFR68" s="42"/>
      <c r="HFS68" s="42"/>
      <c r="HFT68" s="42"/>
      <c r="HFU68" s="42"/>
      <c r="HFV68" s="42"/>
      <c r="HFW68" s="42"/>
      <c r="HFX68" s="42"/>
      <c r="HFY68" s="42"/>
      <c r="HFZ68" s="42"/>
      <c r="HGA68" s="42"/>
      <c r="HGB68" s="42"/>
      <c r="HGC68" s="42"/>
      <c r="HGD68" s="42"/>
      <c r="HGE68" s="42"/>
      <c r="HGF68" s="42"/>
      <c r="HGG68" s="42"/>
      <c r="HGH68" s="42"/>
      <c r="HGI68" s="42"/>
      <c r="HGJ68" s="42"/>
      <c r="HGK68" s="42"/>
      <c r="HGL68" s="42"/>
      <c r="HGM68" s="42"/>
      <c r="HGN68" s="42"/>
      <c r="HGO68" s="42"/>
      <c r="HGP68" s="42"/>
      <c r="HGQ68" s="42"/>
      <c r="HGR68" s="42"/>
      <c r="HGS68" s="42"/>
      <c r="HGT68" s="42"/>
      <c r="HGU68" s="42"/>
      <c r="HGV68" s="42"/>
      <c r="HGW68" s="42"/>
      <c r="HGX68" s="42"/>
      <c r="HGY68" s="42"/>
      <c r="HGZ68" s="42"/>
      <c r="HHA68" s="42"/>
      <c r="HHB68" s="42"/>
      <c r="HHC68" s="42"/>
      <c r="HHD68" s="42"/>
      <c r="HHE68" s="42"/>
      <c r="HHF68" s="42"/>
      <c r="HHG68" s="42"/>
      <c r="HHH68" s="42"/>
      <c r="HHI68" s="42"/>
      <c r="HHJ68" s="42"/>
      <c r="HHK68" s="42"/>
      <c r="HHL68" s="42"/>
      <c r="HHM68" s="42"/>
      <c r="HHN68" s="42"/>
      <c r="HHO68" s="42"/>
      <c r="HHP68" s="42"/>
      <c r="HHQ68" s="42"/>
      <c r="HHR68" s="42"/>
      <c r="HHS68" s="42"/>
      <c r="HHT68" s="42"/>
      <c r="HHU68" s="42"/>
      <c r="HHV68" s="42"/>
      <c r="HHW68" s="42"/>
      <c r="HHX68" s="42"/>
      <c r="HHY68" s="42"/>
      <c r="HHZ68" s="42"/>
      <c r="HIA68" s="42"/>
      <c r="HIB68" s="42"/>
      <c r="HIC68" s="42"/>
      <c r="HID68" s="42"/>
      <c r="HIE68" s="42"/>
      <c r="HIF68" s="42"/>
      <c r="HIG68" s="42"/>
      <c r="HIH68" s="42"/>
      <c r="HII68" s="42"/>
      <c r="HIJ68" s="42"/>
      <c r="HIK68" s="42"/>
      <c r="HIL68" s="42"/>
      <c r="HIM68" s="42"/>
      <c r="HIN68" s="42"/>
      <c r="HIO68" s="42"/>
      <c r="HIP68" s="42"/>
      <c r="HIQ68" s="42"/>
      <c r="HIR68" s="42"/>
      <c r="HIS68" s="42"/>
      <c r="HIT68" s="42"/>
      <c r="HIU68" s="42"/>
      <c r="HIV68" s="42"/>
      <c r="HIW68" s="42"/>
      <c r="HIX68" s="42"/>
      <c r="HIY68" s="42"/>
      <c r="HIZ68" s="42"/>
      <c r="HJA68" s="42"/>
      <c r="HJB68" s="42"/>
      <c r="HJC68" s="42"/>
      <c r="HJD68" s="42"/>
      <c r="HJE68" s="42"/>
      <c r="HJF68" s="42"/>
      <c r="HJG68" s="42"/>
      <c r="HJH68" s="42"/>
      <c r="HJI68" s="42"/>
      <c r="HJJ68" s="42"/>
      <c r="HJK68" s="42"/>
      <c r="HJL68" s="42"/>
      <c r="HJM68" s="42"/>
      <c r="HJN68" s="42"/>
      <c r="HJO68" s="42"/>
      <c r="HJP68" s="42"/>
      <c r="HJQ68" s="42"/>
      <c r="HJR68" s="42"/>
      <c r="HJS68" s="42"/>
      <c r="HJT68" s="42"/>
      <c r="HJU68" s="42"/>
      <c r="HJV68" s="42"/>
      <c r="HJW68" s="42"/>
      <c r="HJX68" s="42"/>
      <c r="HJY68" s="42"/>
      <c r="HJZ68" s="42"/>
      <c r="HKA68" s="42"/>
      <c r="HKB68" s="42"/>
      <c r="HKC68" s="42"/>
      <c r="HKD68" s="42"/>
      <c r="HKE68" s="42"/>
      <c r="HKF68" s="42"/>
      <c r="HKG68" s="42"/>
      <c r="HKH68" s="42"/>
      <c r="HKI68" s="42"/>
      <c r="HKJ68" s="42"/>
      <c r="HKK68" s="42"/>
      <c r="HKL68" s="42"/>
      <c r="HKM68" s="42"/>
      <c r="HKN68" s="42"/>
      <c r="HKO68" s="42"/>
      <c r="HKP68" s="42"/>
      <c r="HKQ68" s="42"/>
      <c r="HKR68" s="42"/>
      <c r="HKS68" s="42"/>
      <c r="HKT68" s="42"/>
      <c r="HKU68" s="42"/>
      <c r="HKV68" s="42"/>
      <c r="HKW68" s="42"/>
      <c r="HKX68" s="42"/>
      <c r="HKY68" s="42"/>
      <c r="HKZ68" s="42"/>
      <c r="HLA68" s="42"/>
      <c r="HLB68" s="42"/>
      <c r="HLC68" s="42"/>
      <c r="HLD68" s="42"/>
      <c r="HLE68" s="42"/>
      <c r="HLF68" s="42"/>
      <c r="HLG68" s="42"/>
      <c r="HLH68" s="42"/>
      <c r="HLI68" s="42"/>
      <c r="HLJ68" s="42"/>
      <c r="HLK68" s="42"/>
      <c r="HLL68" s="42"/>
      <c r="HLM68" s="42"/>
      <c r="HLN68" s="42"/>
      <c r="HLO68" s="42"/>
      <c r="HLP68" s="42"/>
      <c r="HLQ68" s="42"/>
      <c r="HLR68" s="42"/>
      <c r="HLS68" s="42"/>
      <c r="HLT68" s="42"/>
      <c r="HLU68" s="42"/>
      <c r="HLV68" s="42"/>
      <c r="HLW68" s="42"/>
      <c r="HLX68" s="42"/>
      <c r="HLY68" s="42"/>
      <c r="HLZ68" s="42"/>
      <c r="HMA68" s="42"/>
      <c r="HMB68" s="42"/>
      <c r="HMC68" s="42"/>
      <c r="HMD68" s="42"/>
      <c r="HME68" s="42"/>
      <c r="HMF68" s="42"/>
      <c r="HMG68" s="42"/>
      <c r="HMH68" s="42"/>
      <c r="HMI68" s="42"/>
      <c r="HMJ68" s="42"/>
      <c r="HMK68" s="42"/>
      <c r="HML68" s="42"/>
      <c r="HMM68" s="42"/>
      <c r="HMN68" s="42"/>
      <c r="HMO68" s="42"/>
      <c r="HMP68" s="42"/>
      <c r="HMQ68" s="42"/>
      <c r="HMR68" s="42"/>
      <c r="HMS68" s="42"/>
      <c r="HMT68" s="42"/>
      <c r="HMU68" s="42"/>
      <c r="HMV68" s="42"/>
      <c r="HMW68" s="42"/>
      <c r="HMX68" s="42"/>
      <c r="HMY68" s="42"/>
      <c r="HMZ68" s="42"/>
      <c r="HNA68" s="42"/>
      <c r="HNB68" s="42"/>
      <c r="HNC68" s="42"/>
      <c r="HND68" s="42"/>
      <c r="HNE68" s="42"/>
      <c r="HNF68" s="42"/>
      <c r="HNG68" s="42"/>
      <c r="HNH68" s="42"/>
      <c r="HNI68" s="42"/>
      <c r="HNJ68" s="42"/>
      <c r="HNK68" s="42"/>
      <c r="HNL68" s="42"/>
      <c r="HNM68" s="42"/>
      <c r="HNN68" s="42"/>
      <c r="HNO68" s="42"/>
      <c r="HNP68" s="42"/>
      <c r="HNQ68" s="42"/>
      <c r="HNR68" s="42"/>
      <c r="HNS68" s="42"/>
      <c r="HNT68" s="42"/>
      <c r="HNU68" s="42"/>
      <c r="HNV68" s="42"/>
      <c r="HNW68" s="42"/>
      <c r="HNX68" s="42"/>
      <c r="HNY68" s="42"/>
      <c r="HNZ68" s="42"/>
      <c r="HOA68" s="42"/>
      <c r="HOB68" s="42"/>
      <c r="HOC68" s="42"/>
      <c r="HOD68" s="42"/>
      <c r="HOE68" s="42"/>
      <c r="HOF68" s="42"/>
      <c r="HOG68" s="42"/>
      <c r="HOH68" s="42"/>
      <c r="HOI68" s="42"/>
      <c r="HOJ68" s="42"/>
      <c r="HOK68" s="42"/>
      <c r="HOL68" s="42"/>
      <c r="HOM68" s="42"/>
      <c r="HON68" s="42"/>
      <c r="HOO68" s="42"/>
      <c r="HOP68" s="42"/>
      <c r="HOQ68" s="42"/>
      <c r="HOR68" s="42"/>
      <c r="HOS68" s="42"/>
      <c r="HOT68" s="42"/>
      <c r="HOU68" s="42"/>
      <c r="HOV68" s="42"/>
      <c r="HOW68" s="42"/>
      <c r="HOX68" s="42"/>
      <c r="HOY68" s="42"/>
      <c r="HOZ68" s="42"/>
      <c r="HPA68" s="42"/>
      <c r="HPB68" s="42"/>
      <c r="HPC68" s="42"/>
      <c r="HPD68" s="42"/>
      <c r="HPE68" s="42"/>
      <c r="HPF68" s="42"/>
      <c r="HPG68" s="42"/>
      <c r="HPH68" s="42"/>
      <c r="HPI68" s="42"/>
      <c r="HPJ68" s="42"/>
      <c r="HPK68" s="42"/>
      <c r="HPL68" s="42"/>
      <c r="HPM68" s="42"/>
      <c r="HPN68" s="42"/>
      <c r="HPO68" s="42"/>
      <c r="HPP68" s="42"/>
      <c r="HPQ68" s="42"/>
      <c r="HPR68" s="42"/>
      <c r="HPS68" s="42"/>
      <c r="HPT68" s="42"/>
      <c r="HPU68" s="42"/>
      <c r="HPV68" s="42"/>
      <c r="HPW68" s="42"/>
      <c r="HPX68" s="42"/>
      <c r="HPY68" s="42"/>
      <c r="HPZ68" s="42"/>
      <c r="HQA68" s="42"/>
      <c r="HQB68" s="42"/>
      <c r="HQC68" s="42"/>
      <c r="HQD68" s="42"/>
      <c r="HQE68" s="42"/>
      <c r="HQF68" s="42"/>
      <c r="HQG68" s="42"/>
      <c r="HQH68" s="42"/>
      <c r="HQI68" s="42"/>
      <c r="HQJ68" s="42"/>
      <c r="HQK68" s="42"/>
      <c r="HQL68" s="42"/>
      <c r="HQM68" s="42"/>
      <c r="HQN68" s="42"/>
      <c r="HQO68" s="42"/>
      <c r="HQP68" s="42"/>
      <c r="HQQ68" s="42"/>
      <c r="HQR68" s="42"/>
      <c r="HQS68" s="42"/>
      <c r="HQT68" s="42"/>
      <c r="HQU68" s="42"/>
      <c r="HQV68" s="42"/>
      <c r="HQW68" s="42"/>
      <c r="HQX68" s="42"/>
      <c r="HQY68" s="42"/>
      <c r="HQZ68" s="42"/>
      <c r="HRA68" s="42"/>
      <c r="HRB68" s="42"/>
      <c r="HRC68" s="42"/>
      <c r="HRD68" s="42"/>
      <c r="HRE68" s="42"/>
      <c r="HRF68" s="42"/>
      <c r="HRG68" s="42"/>
      <c r="HRH68" s="42"/>
      <c r="HRI68" s="42"/>
      <c r="HRJ68" s="42"/>
      <c r="HRK68" s="42"/>
      <c r="HRL68" s="42"/>
      <c r="HRM68" s="42"/>
      <c r="HRN68" s="42"/>
      <c r="HRO68" s="42"/>
      <c r="HRP68" s="42"/>
      <c r="HRQ68" s="42"/>
      <c r="HRR68" s="42"/>
      <c r="HRS68" s="42"/>
      <c r="HRT68" s="42"/>
      <c r="HRU68" s="42"/>
      <c r="HRV68" s="42"/>
      <c r="HRW68" s="42"/>
      <c r="HRX68" s="42"/>
      <c r="HRY68" s="42"/>
      <c r="HRZ68" s="42"/>
      <c r="HSA68" s="42"/>
      <c r="HSB68" s="42"/>
      <c r="HSC68" s="42"/>
      <c r="HSD68" s="42"/>
      <c r="HSE68" s="42"/>
      <c r="HSF68" s="42"/>
      <c r="HSG68" s="42"/>
      <c r="HSH68" s="42"/>
      <c r="HSI68" s="42"/>
      <c r="HSJ68" s="42"/>
      <c r="HSK68" s="42"/>
      <c r="HSL68" s="42"/>
      <c r="HSM68" s="42"/>
      <c r="HSN68" s="42"/>
      <c r="HSO68" s="42"/>
      <c r="HSP68" s="42"/>
      <c r="HSQ68" s="42"/>
      <c r="HSR68" s="42"/>
      <c r="HSS68" s="42"/>
      <c r="HST68" s="42"/>
      <c r="HSU68" s="42"/>
      <c r="HSV68" s="42"/>
      <c r="HSW68" s="42"/>
      <c r="HSX68" s="42"/>
      <c r="HSY68" s="42"/>
      <c r="HSZ68" s="42"/>
      <c r="HTA68" s="42"/>
      <c r="HTB68" s="42"/>
      <c r="HTC68" s="42"/>
      <c r="HTD68" s="42"/>
      <c r="HTE68" s="42"/>
      <c r="HTF68" s="42"/>
      <c r="HTG68" s="42"/>
      <c r="HTH68" s="42"/>
      <c r="HTI68" s="42"/>
      <c r="HTJ68" s="42"/>
      <c r="HTK68" s="42"/>
      <c r="HTL68" s="42"/>
      <c r="HTM68" s="42"/>
      <c r="HTN68" s="42"/>
      <c r="HTO68" s="42"/>
      <c r="HTP68" s="42"/>
      <c r="HTQ68" s="42"/>
      <c r="HTR68" s="42"/>
      <c r="HTS68" s="42"/>
      <c r="HTT68" s="42"/>
      <c r="HTU68" s="42"/>
      <c r="HTV68" s="42"/>
      <c r="HTW68" s="42"/>
      <c r="HTX68" s="42"/>
      <c r="HTY68" s="42"/>
      <c r="HTZ68" s="42"/>
      <c r="HUA68" s="42"/>
      <c r="HUB68" s="42"/>
      <c r="HUC68" s="42"/>
      <c r="HUD68" s="42"/>
      <c r="HUE68" s="42"/>
      <c r="HUF68" s="42"/>
      <c r="HUG68" s="42"/>
      <c r="HUH68" s="42"/>
      <c r="HUI68" s="42"/>
      <c r="HUJ68" s="42"/>
      <c r="HUK68" s="42"/>
      <c r="HUL68" s="42"/>
      <c r="HUM68" s="42"/>
      <c r="HUN68" s="42"/>
      <c r="HUO68" s="42"/>
      <c r="HUP68" s="42"/>
      <c r="HUQ68" s="42"/>
      <c r="HUR68" s="42"/>
      <c r="HUS68" s="42"/>
      <c r="HUT68" s="42"/>
      <c r="HUU68" s="42"/>
      <c r="HUV68" s="42"/>
      <c r="HUW68" s="42"/>
      <c r="HUX68" s="42"/>
      <c r="HUY68" s="42"/>
      <c r="HUZ68" s="42"/>
      <c r="HVA68" s="42"/>
      <c r="HVB68" s="42"/>
      <c r="HVC68" s="42"/>
      <c r="HVD68" s="42"/>
      <c r="HVE68" s="42"/>
      <c r="HVF68" s="42"/>
      <c r="HVG68" s="42"/>
      <c r="HVH68" s="42"/>
      <c r="HVI68" s="42"/>
      <c r="HVJ68" s="42"/>
      <c r="HVK68" s="42"/>
      <c r="HVL68" s="42"/>
      <c r="HVM68" s="42"/>
      <c r="HVN68" s="42"/>
      <c r="HVO68" s="42"/>
      <c r="HVP68" s="42"/>
      <c r="HVQ68" s="42"/>
      <c r="HVR68" s="42"/>
      <c r="HVS68" s="42"/>
      <c r="HVT68" s="42"/>
      <c r="HVU68" s="42"/>
      <c r="HVV68" s="42"/>
      <c r="HVW68" s="42"/>
      <c r="HVX68" s="42"/>
      <c r="HVY68" s="42"/>
      <c r="HVZ68" s="42"/>
      <c r="HWA68" s="42"/>
      <c r="HWB68" s="42"/>
      <c r="HWC68" s="42"/>
      <c r="HWD68" s="42"/>
      <c r="HWE68" s="42"/>
      <c r="HWF68" s="42"/>
      <c r="HWG68" s="42"/>
      <c r="HWH68" s="42"/>
      <c r="HWI68" s="42"/>
      <c r="HWJ68" s="42"/>
      <c r="HWK68" s="42"/>
      <c r="HWL68" s="42"/>
      <c r="HWM68" s="42"/>
      <c r="HWN68" s="42"/>
      <c r="HWO68" s="42"/>
      <c r="HWP68" s="42"/>
      <c r="HWQ68" s="42"/>
      <c r="HWR68" s="42"/>
      <c r="HWS68" s="42"/>
      <c r="HWT68" s="42"/>
      <c r="HWU68" s="42"/>
      <c r="HWV68" s="42"/>
      <c r="HWW68" s="42"/>
      <c r="HWX68" s="42"/>
      <c r="HWY68" s="42"/>
      <c r="HWZ68" s="42"/>
      <c r="HXA68" s="42"/>
      <c r="HXB68" s="42"/>
      <c r="HXC68" s="42"/>
      <c r="HXD68" s="42"/>
      <c r="HXE68" s="42"/>
      <c r="HXF68" s="42"/>
      <c r="HXG68" s="42"/>
      <c r="HXH68" s="42"/>
      <c r="HXI68" s="42"/>
      <c r="HXJ68" s="42"/>
      <c r="HXK68" s="42"/>
      <c r="HXL68" s="42"/>
      <c r="HXM68" s="42"/>
      <c r="HXN68" s="42"/>
      <c r="HXO68" s="42"/>
      <c r="HXP68" s="42"/>
      <c r="HXQ68" s="42"/>
      <c r="HXR68" s="42"/>
      <c r="HXS68" s="42"/>
      <c r="HXT68" s="42"/>
      <c r="HXU68" s="42"/>
      <c r="HXV68" s="42"/>
      <c r="HXW68" s="42"/>
      <c r="HXX68" s="42"/>
      <c r="HXY68" s="42"/>
      <c r="HXZ68" s="42"/>
      <c r="HYA68" s="42"/>
      <c r="HYB68" s="42"/>
      <c r="HYC68" s="42"/>
      <c r="HYD68" s="42"/>
      <c r="HYE68" s="42"/>
      <c r="HYF68" s="42"/>
      <c r="HYG68" s="42"/>
      <c r="HYH68" s="42"/>
      <c r="HYI68" s="42"/>
      <c r="HYJ68" s="42"/>
      <c r="HYK68" s="42"/>
      <c r="HYL68" s="42"/>
      <c r="HYM68" s="42"/>
      <c r="HYN68" s="42"/>
      <c r="HYO68" s="42"/>
      <c r="HYP68" s="42"/>
      <c r="HYQ68" s="42"/>
      <c r="HYR68" s="42"/>
      <c r="HYS68" s="42"/>
      <c r="HYT68" s="42"/>
      <c r="HYU68" s="42"/>
      <c r="HYV68" s="42"/>
      <c r="HYW68" s="42"/>
      <c r="HYX68" s="42"/>
      <c r="HYY68" s="42"/>
      <c r="HYZ68" s="42"/>
      <c r="HZA68" s="42"/>
      <c r="HZB68" s="42"/>
      <c r="HZC68" s="42"/>
      <c r="HZD68" s="42"/>
      <c r="HZE68" s="42"/>
      <c r="HZF68" s="42"/>
      <c r="HZG68" s="42"/>
      <c r="HZH68" s="42"/>
      <c r="HZI68" s="42"/>
      <c r="HZJ68" s="42"/>
      <c r="HZK68" s="42"/>
      <c r="HZL68" s="42"/>
      <c r="HZM68" s="42"/>
      <c r="HZN68" s="42"/>
      <c r="HZO68" s="42"/>
      <c r="HZP68" s="42"/>
      <c r="HZQ68" s="42"/>
      <c r="HZR68" s="42"/>
      <c r="HZS68" s="42"/>
      <c r="HZT68" s="42"/>
      <c r="HZU68" s="42"/>
      <c r="HZV68" s="42"/>
      <c r="HZW68" s="42"/>
      <c r="HZX68" s="42"/>
      <c r="HZY68" s="42"/>
      <c r="HZZ68" s="42"/>
      <c r="IAA68" s="42"/>
      <c r="IAB68" s="42"/>
      <c r="IAC68" s="42"/>
      <c r="IAD68" s="42"/>
      <c r="IAE68" s="42"/>
      <c r="IAF68" s="42"/>
      <c r="IAG68" s="42"/>
      <c r="IAH68" s="42"/>
      <c r="IAI68" s="42"/>
      <c r="IAJ68" s="42"/>
      <c r="IAK68" s="42"/>
      <c r="IAL68" s="42"/>
      <c r="IAM68" s="42"/>
      <c r="IAN68" s="42"/>
      <c r="IAO68" s="42"/>
      <c r="IAP68" s="42"/>
      <c r="IAQ68" s="42"/>
      <c r="IAR68" s="42"/>
      <c r="IAS68" s="42"/>
      <c r="IAT68" s="42"/>
      <c r="IAU68" s="42"/>
      <c r="IAV68" s="42"/>
      <c r="IAW68" s="42"/>
      <c r="IAX68" s="42"/>
      <c r="IAY68" s="42"/>
      <c r="IAZ68" s="42"/>
      <c r="IBA68" s="42"/>
      <c r="IBB68" s="42"/>
      <c r="IBC68" s="42"/>
      <c r="IBD68" s="42"/>
      <c r="IBE68" s="42"/>
      <c r="IBF68" s="42"/>
      <c r="IBG68" s="42"/>
      <c r="IBH68" s="42"/>
      <c r="IBI68" s="42"/>
      <c r="IBJ68" s="42"/>
      <c r="IBK68" s="42"/>
      <c r="IBL68" s="42"/>
      <c r="IBM68" s="42"/>
      <c r="IBN68" s="42"/>
      <c r="IBO68" s="42"/>
      <c r="IBP68" s="42"/>
      <c r="IBQ68" s="42"/>
      <c r="IBR68" s="42"/>
      <c r="IBS68" s="42"/>
      <c r="IBT68" s="42"/>
      <c r="IBU68" s="42"/>
      <c r="IBV68" s="42"/>
      <c r="IBW68" s="42"/>
      <c r="IBX68" s="42"/>
      <c r="IBY68" s="42"/>
      <c r="IBZ68" s="42"/>
      <c r="ICA68" s="42"/>
      <c r="ICB68" s="42"/>
      <c r="ICC68" s="42"/>
      <c r="ICD68" s="42"/>
      <c r="ICE68" s="42"/>
      <c r="ICF68" s="42"/>
      <c r="ICG68" s="42"/>
      <c r="ICH68" s="42"/>
      <c r="ICI68" s="42"/>
      <c r="ICJ68" s="42"/>
      <c r="ICK68" s="42"/>
      <c r="ICL68" s="42"/>
      <c r="ICM68" s="42"/>
      <c r="ICN68" s="42"/>
      <c r="ICO68" s="42"/>
      <c r="ICP68" s="42"/>
      <c r="ICQ68" s="42"/>
      <c r="ICR68" s="42"/>
      <c r="ICS68" s="42"/>
      <c r="ICT68" s="42"/>
      <c r="ICU68" s="42"/>
      <c r="ICV68" s="42"/>
      <c r="ICW68" s="42"/>
      <c r="ICX68" s="42"/>
      <c r="ICY68" s="42"/>
      <c r="ICZ68" s="42"/>
      <c r="IDA68" s="42"/>
      <c r="IDB68" s="42"/>
      <c r="IDC68" s="42"/>
      <c r="IDD68" s="42"/>
      <c r="IDE68" s="42"/>
      <c r="IDF68" s="42"/>
      <c r="IDG68" s="42"/>
      <c r="IDH68" s="42"/>
      <c r="IDI68" s="42"/>
      <c r="IDJ68" s="42"/>
      <c r="IDK68" s="42"/>
      <c r="IDL68" s="42"/>
      <c r="IDM68" s="42"/>
      <c r="IDN68" s="42"/>
      <c r="IDO68" s="42"/>
      <c r="IDP68" s="42"/>
      <c r="IDQ68" s="42"/>
      <c r="IDR68" s="42"/>
      <c r="IDS68" s="42"/>
      <c r="IDT68" s="42"/>
      <c r="IDU68" s="42"/>
      <c r="IDV68" s="42"/>
      <c r="IDW68" s="42"/>
      <c r="IDX68" s="42"/>
      <c r="IDY68" s="42"/>
      <c r="IDZ68" s="42"/>
      <c r="IEA68" s="42"/>
      <c r="IEB68" s="42"/>
      <c r="IEC68" s="42"/>
      <c r="IED68" s="42"/>
      <c r="IEE68" s="42"/>
      <c r="IEF68" s="42"/>
      <c r="IEG68" s="42"/>
      <c r="IEH68" s="42"/>
      <c r="IEI68" s="42"/>
      <c r="IEJ68" s="42"/>
      <c r="IEK68" s="42"/>
      <c r="IEL68" s="42"/>
      <c r="IEM68" s="42"/>
      <c r="IEN68" s="42"/>
      <c r="IEO68" s="42"/>
      <c r="IEP68" s="42"/>
      <c r="IEQ68" s="42"/>
      <c r="IER68" s="42"/>
      <c r="IES68" s="42"/>
      <c r="IET68" s="42"/>
      <c r="IEU68" s="42"/>
      <c r="IEV68" s="42"/>
      <c r="IEW68" s="42"/>
      <c r="IEX68" s="42"/>
      <c r="IEY68" s="42"/>
      <c r="IEZ68" s="42"/>
      <c r="IFA68" s="42"/>
      <c r="IFB68" s="42"/>
      <c r="IFC68" s="42"/>
      <c r="IFD68" s="42"/>
      <c r="IFE68" s="42"/>
      <c r="IFF68" s="42"/>
      <c r="IFG68" s="42"/>
      <c r="IFH68" s="42"/>
      <c r="IFI68" s="42"/>
      <c r="IFJ68" s="42"/>
      <c r="IFK68" s="42"/>
      <c r="IFL68" s="42"/>
      <c r="IFM68" s="42"/>
      <c r="IFN68" s="42"/>
      <c r="IFO68" s="42"/>
      <c r="IFP68" s="42"/>
      <c r="IFQ68" s="42"/>
      <c r="IFR68" s="42"/>
      <c r="IFS68" s="42"/>
      <c r="IFT68" s="42"/>
      <c r="IFU68" s="42"/>
      <c r="IFV68" s="42"/>
      <c r="IFW68" s="42"/>
      <c r="IFX68" s="42"/>
      <c r="IFY68" s="42"/>
      <c r="IFZ68" s="42"/>
      <c r="IGA68" s="42"/>
      <c r="IGB68" s="42"/>
      <c r="IGC68" s="42"/>
      <c r="IGD68" s="42"/>
      <c r="IGE68" s="42"/>
      <c r="IGF68" s="42"/>
      <c r="IGG68" s="42"/>
      <c r="IGH68" s="42"/>
      <c r="IGI68" s="42"/>
      <c r="IGJ68" s="42"/>
      <c r="IGK68" s="42"/>
      <c r="IGL68" s="42"/>
      <c r="IGM68" s="42"/>
      <c r="IGN68" s="42"/>
      <c r="IGO68" s="42"/>
      <c r="IGP68" s="42"/>
      <c r="IGQ68" s="42"/>
      <c r="IGR68" s="42"/>
      <c r="IGS68" s="42"/>
      <c r="IGT68" s="42"/>
      <c r="IGU68" s="42"/>
      <c r="IGV68" s="42"/>
      <c r="IGW68" s="42"/>
      <c r="IGX68" s="42"/>
      <c r="IGY68" s="42"/>
      <c r="IGZ68" s="42"/>
      <c r="IHA68" s="42"/>
      <c r="IHB68" s="42"/>
      <c r="IHC68" s="42"/>
      <c r="IHD68" s="42"/>
      <c r="IHE68" s="42"/>
      <c r="IHF68" s="42"/>
      <c r="IHG68" s="42"/>
      <c r="IHH68" s="42"/>
      <c r="IHI68" s="42"/>
      <c r="IHJ68" s="42"/>
      <c r="IHK68" s="42"/>
      <c r="IHL68" s="42"/>
      <c r="IHM68" s="42"/>
      <c r="IHN68" s="42"/>
      <c r="IHO68" s="42"/>
      <c r="IHP68" s="42"/>
      <c r="IHQ68" s="42"/>
      <c r="IHR68" s="42"/>
      <c r="IHS68" s="42"/>
      <c r="IHT68" s="42"/>
      <c r="IHU68" s="42"/>
      <c r="IHV68" s="42"/>
      <c r="IHW68" s="42"/>
      <c r="IHX68" s="42"/>
      <c r="IHY68" s="42"/>
      <c r="IHZ68" s="42"/>
      <c r="IIA68" s="42"/>
      <c r="IIB68" s="42"/>
      <c r="IIC68" s="42"/>
      <c r="IID68" s="42"/>
      <c r="IIE68" s="42"/>
      <c r="IIF68" s="42"/>
      <c r="IIG68" s="42"/>
      <c r="IIH68" s="42"/>
      <c r="III68" s="42"/>
      <c r="IIJ68" s="42"/>
      <c r="IIK68" s="42"/>
      <c r="IIL68" s="42"/>
      <c r="IIM68" s="42"/>
      <c r="IIN68" s="42"/>
      <c r="IIO68" s="42"/>
      <c r="IIP68" s="42"/>
      <c r="IIQ68" s="42"/>
      <c r="IIR68" s="42"/>
      <c r="IIS68" s="42"/>
      <c r="IIT68" s="42"/>
      <c r="IIU68" s="42"/>
      <c r="IIV68" s="42"/>
      <c r="IIW68" s="42"/>
      <c r="IIX68" s="42"/>
      <c r="IIY68" s="42"/>
      <c r="IIZ68" s="42"/>
      <c r="IJA68" s="42"/>
      <c r="IJB68" s="42"/>
      <c r="IJC68" s="42"/>
      <c r="IJD68" s="42"/>
      <c r="IJE68" s="42"/>
      <c r="IJF68" s="42"/>
      <c r="IJG68" s="42"/>
      <c r="IJH68" s="42"/>
      <c r="IJI68" s="42"/>
      <c r="IJJ68" s="42"/>
      <c r="IJK68" s="42"/>
      <c r="IJL68" s="42"/>
      <c r="IJM68" s="42"/>
      <c r="IJN68" s="42"/>
      <c r="IJO68" s="42"/>
      <c r="IJP68" s="42"/>
      <c r="IJQ68" s="42"/>
      <c r="IJR68" s="42"/>
      <c r="IJS68" s="42"/>
      <c r="IJT68" s="42"/>
      <c r="IJU68" s="42"/>
      <c r="IJV68" s="42"/>
      <c r="IJW68" s="42"/>
      <c r="IJX68" s="42"/>
      <c r="IJY68" s="42"/>
      <c r="IJZ68" s="42"/>
      <c r="IKA68" s="42"/>
      <c r="IKB68" s="42"/>
      <c r="IKC68" s="42"/>
      <c r="IKD68" s="42"/>
      <c r="IKE68" s="42"/>
      <c r="IKF68" s="42"/>
      <c r="IKG68" s="42"/>
      <c r="IKH68" s="42"/>
      <c r="IKI68" s="42"/>
      <c r="IKJ68" s="42"/>
      <c r="IKK68" s="42"/>
      <c r="IKL68" s="42"/>
      <c r="IKM68" s="42"/>
      <c r="IKN68" s="42"/>
      <c r="IKO68" s="42"/>
      <c r="IKP68" s="42"/>
      <c r="IKQ68" s="42"/>
      <c r="IKR68" s="42"/>
      <c r="IKS68" s="42"/>
      <c r="IKT68" s="42"/>
      <c r="IKU68" s="42"/>
      <c r="IKV68" s="42"/>
      <c r="IKW68" s="42"/>
      <c r="IKX68" s="42"/>
      <c r="IKY68" s="42"/>
      <c r="IKZ68" s="42"/>
      <c r="ILA68" s="42"/>
      <c r="ILB68" s="42"/>
      <c r="ILC68" s="42"/>
      <c r="ILD68" s="42"/>
      <c r="ILE68" s="42"/>
      <c r="ILF68" s="42"/>
      <c r="ILG68" s="42"/>
      <c r="ILH68" s="42"/>
      <c r="ILI68" s="42"/>
      <c r="ILJ68" s="42"/>
      <c r="ILK68" s="42"/>
      <c r="ILL68" s="42"/>
      <c r="ILM68" s="42"/>
      <c r="ILN68" s="42"/>
      <c r="ILO68" s="42"/>
      <c r="ILP68" s="42"/>
      <c r="ILQ68" s="42"/>
      <c r="ILR68" s="42"/>
      <c r="ILS68" s="42"/>
      <c r="ILT68" s="42"/>
      <c r="ILU68" s="42"/>
      <c r="ILV68" s="42"/>
      <c r="ILW68" s="42"/>
      <c r="ILX68" s="42"/>
      <c r="ILY68" s="42"/>
      <c r="ILZ68" s="42"/>
      <c r="IMA68" s="42"/>
      <c r="IMB68" s="42"/>
      <c r="IMC68" s="42"/>
      <c r="IMD68" s="42"/>
      <c r="IME68" s="42"/>
      <c r="IMF68" s="42"/>
      <c r="IMG68" s="42"/>
      <c r="IMH68" s="42"/>
      <c r="IMI68" s="42"/>
      <c r="IMJ68" s="42"/>
      <c r="IMK68" s="42"/>
      <c r="IML68" s="42"/>
      <c r="IMM68" s="42"/>
      <c r="IMN68" s="42"/>
      <c r="IMO68" s="42"/>
      <c r="IMP68" s="42"/>
      <c r="IMQ68" s="42"/>
      <c r="IMR68" s="42"/>
      <c r="IMS68" s="42"/>
      <c r="IMT68" s="42"/>
      <c r="IMU68" s="42"/>
      <c r="IMV68" s="42"/>
      <c r="IMW68" s="42"/>
      <c r="IMX68" s="42"/>
      <c r="IMY68" s="42"/>
      <c r="IMZ68" s="42"/>
      <c r="INA68" s="42"/>
      <c r="INB68" s="42"/>
      <c r="INC68" s="42"/>
      <c r="IND68" s="42"/>
      <c r="INE68" s="42"/>
      <c r="INF68" s="42"/>
      <c r="ING68" s="42"/>
      <c r="INH68" s="42"/>
      <c r="INI68" s="42"/>
      <c r="INJ68" s="42"/>
      <c r="INK68" s="42"/>
      <c r="INL68" s="42"/>
      <c r="INM68" s="42"/>
      <c r="INN68" s="42"/>
      <c r="INO68" s="42"/>
      <c r="INP68" s="42"/>
      <c r="INQ68" s="42"/>
      <c r="INR68" s="42"/>
      <c r="INS68" s="42"/>
      <c r="INT68" s="42"/>
      <c r="INU68" s="42"/>
      <c r="INV68" s="42"/>
      <c r="INW68" s="42"/>
      <c r="INX68" s="42"/>
      <c r="INY68" s="42"/>
      <c r="INZ68" s="42"/>
      <c r="IOA68" s="42"/>
      <c r="IOB68" s="42"/>
      <c r="IOC68" s="42"/>
      <c r="IOD68" s="42"/>
      <c r="IOE68" s="42"/>
      <c r="IOF68" s="42"/>
      <c r="IOG68" s="42"/>
      <c r="IOH68" s="42"/>
      <c r="IOI68" s="42"/>
      <c r="IOJ68" s="42"/>
      <c r="IOK68" s="42"/>
      <c r="IOL68" s="42"/>
      <c r="IOM68" s="42"/>
      <c r="ION68" s="42"/>
      <c r="IOO68" s="42"/>
      <c r="IOP68" s="42"/>
      <c r="IOQ68" s="42"/>
      <c r="IOR68" s="42"/>
      <c r="IOS68" s="42"/>
      <c r="IOT68" s="42"/>
      <c r="IOU68" s="42"/>
      <c r="IOV68" s="42"/>
      <c r="IOW68" s="42"/>
      <c r="IOX68" s="42"/>
      <c r="IOY68" s="42"/>
      <c r="IOZ68" s="42"/>
      <c r="IPA68" s="42"/>
      <c r="IPB68" s="42"/>
      <c r="IPC68" s="42"/>
      <c r="IPD68" s="42"/>
      <c r="IPE68" s="42"/>
      <c r="IPF68" s="42"/>
      <c r="IPG68" s="42"/>
      <c r="IPH68" s="42"/>
      <c r="IPI68" s="42"/>
      <c r="IPJ68" s="42"/>
      <c r="IPK68" s="42"/>
      <c r="IPL68" s="42"/>
      <c r="IPM68" s="42"/>
      <c r="IPN68" s="42"/>
      <c r="IPO68" s="42"/>
      <c r="IPP68" s="42"/>
      <c r="IPQ68" s="42"/>
      <c r="IPR68" s="42"/>
      <c r="IPS68" s="42"/>
      <c r="IPT68" s="42"/>
      <c r="IPU68" s="42"/>
      <c r="IPV68" s="42"/>
      <c r="IPW68" s="42"/>
      <c r="IPX68" s="42"/>
      <c r="IPY68" s="42"/>
      <c r="IPZ68" s="42"/>
      <c r="IQA68" s="42"/>
      <c r="IQB68" s="42"/>
      <c r="IQC68" s="42"/>
      <c r="IQD68" s="42"/>
      <c r="IQE68" s="42"/>
      <c r="IQF68" s="42"/>
      <c r="IQG68" s="42"/>
      <c r="IQH68" s="42"/>
      <c r="IQI68" s="42"/>
      <c r="IQJ68" s="42"/>
      <c r="IQK68" s="42"/>
      <c r="IQL68" s="42"/>
      <c r="IQM68" s="42"/>
      <c r="IQN68" s="42"/>
      <c r="IQO68" s="42"/>
      <c r="IQP68" s="42"/>
      <c r="IQQ68" s="42"/>
      <c r="IQR68" s="42"/>
      <c r="IQS68" s="42"/>
      <c r="IQT68" s="42"/>
      <c r="IQU68" s="42"/>
      <c r="IQV68" s="42"/>
      <c r="IQW68" s="42"/>
      <c r="IQX68" s="42"/>
      <c r="IQY68" s="42"/>
      <c r="IQZ68" s="42"/>
      <c r="IRA68" s="42"/>
      <c r="IRB68" s="42"/>
      <c r="IRC68" s="42"/>
      <c r="IRD68" s="42"/>
      <c r="IRE68" s="42"/>
      <c r="IRF68" s="42"/>
      <c r="IRG68" s="42"/>
      <c r="IRH68" s="42"/>
      <c r="IRI68" s="42"/>
      <c r="IRJ68" s="42"/>
      <c r="IRK68" s="42"/>
      <c r="IRL68" s="42"/>
      <c r="IRM68" s="42"/>
      <c r="IRN68" s="42"/>
      <c r="IRO68" s="42"/>
      <c r="IRP68" s="42"/>
      <c r="IRQ68" s="42"/>
      <c r="IRR68" s="42"/>
      <c r="IRS68" s="42"/>
      <c r="IRT68" s="42"/>
      <c r="IRU68" s="42"/>
      <c r="IRV68" s="42"/>
      <c r="IRW68" s="42"/>
      <c r="IRX68" s="42"/>
      <c r="IRY68" s="42"/>
      <c r="IRZ68" s="42"/>
      <c r="ISA68" s="42"/>
      <c r="ISB68" s="42"/>
      <c r="ISC68" s="42"/>
      <c r="ISD68" s="42"/>
      <c r="ISE68" s="42"/>
      <c r="ISF68" s="42"/>
      <c r="ISG68" s="42"/>
      <c r="ISH68" s="42"/>
      <c r="ISI68" s="42"/>
      <c r="ISJ68" s="42"/>
      <c r="ISK68" s="42"/>
      <c r="ISL68" s="42"/>
      <c r="ISM68" s="42"/>
      <c r="ISN68" s="42"/>
      <c r="ISO68" s="42"/>
      <c r="ISP68" s="42"/>
      <c r="ISQ68" s="42"/>
      <c r="ISR68" s="42"/>
      <c r="ISS68" s="42"/>
      <c r="IST68" s="42"/>
      <c r="ISU68" s="42"/>
      <c r="ISV68" s="42"/>
      <c r="ISW68" s="42"/>
      <c r="ISX68" s="42"/>
      <c r="ISY68" s="42"/>
      <c r="ISZ68" s="42"/>
      <c r="ITA68" s="42"/>
      <c r="ITB68" s="42"/>
      <c r="ITC68" s="42"/>
      <c r="ITD68" s="42"/>
      <c r="ITE68" s="42"/>
      <c r="ITF68" s="42"/>
      <c r="ITG68" s="42"/>
      <c r="ITH68" s="42"/>
      <c r="ITI68" s="42"/>
      <c r="ITJ68" s="42"/>
      <c r="ITK68" s="42"/>
      <c r="ITL68" s="42"/>
      <c r="ITM68" s="42"/>
      <c r="ITN68" s="42"/>
      <c r="ITO68" s="42"/>
      <c r="ITP68" s="42"/>
      <c r="ITQ68" s="42"/>
      <c r="ITR68" s="42"/>
      <c r="ITS68" s="42"/>
      <c r="ITT68" s="42"/>
      <c r="ITU68" s="42"/>
      <c r="ITV68" s="42"/>
      <c r="ITW68" s="42"/>
      <c r="ITX68" s="42"/>
      <c r="ITY68" s="42"/>
      <c r="ITZ68" s="42"/>
      <c r="IUA68" s="42"/>
      <c r="IUB68" s="42"/>
      <c r="IUC68" s="42"/>
      <c r="IUD68" s="42"/>
      <c r="IUE68" s="42"/>
      <c r="IUF68" s="42"/>
      <c r="IUG68" s="42"/>
      <c r="IUH68" s="42"/>
      <c r="IUI68" s="42"/>
      <c r="IUJ68" s="42"/>
      <c r="IUK68" s="42"/>
      <c r="IUL68" s="42"/>
      <c r="IUM68" s="42"/>
      <c r="IUN68" s="42"/>
      <c r="IUO68" s="42"/>
      <c r="IUP68" s="42"/>
      <c r="IUQ68" s="42"/>
      <c r="IUR68" s="42"/>
      <c r="IUS68" s="42"/>
      <c r="IUT68" s="42"/>
      <c r="IUU68" s="42"/>
      <c r="IUV68" s="42"/>
      <c r="IUW68" s="42"/>
      <c r="IUX68" s="42"/>
      <c r="IUY68" s="42"/>
      <c r="IUZ68" s="42"/>
      <c r="IVA68" s="42"/>
      <c r="IVB68" s="42"/>
      <c r="IVC68" s="42"/>
      <c r="IVD68" s="42"/>
      <c r="IVE68" s="42"/>
      <c r="IVF68" s="42"/>
      <c r="IVG68" s="42"/>
      <c r="IVH68" s="42"/>
      <c r="IVI68" s="42"/>
      <c r="IVJ68" s="42"/>
      <c r="IVK68" s="42"/>
      <c r="IVL68" s="42"/>
      <c r="IVM68" s="42"/>
      <c r="IVN68" s="42"/>
      <c r="IVO68" s="42"/>
      <c r="IVP68" s="42"/>
      <c r="IVQ68" s="42"/>
      <c r="IVR68" s="42"/>
      <c r="IVS68" s="42"/>
      <c r="IVT68" s="42"/>
      <c r="IVU68" s="42"/>
      <c r="IVV68" s="42"/>
      <c r="IVW68" s="42"/>
      <c r="IVX68" s="42"/>
      <c r="IVY68" s="42"/>
      <c r="IVZ68" s="42"/>
      <c r="IWA68" s="42"/>
      <c r="IWB68" s="42"/>
      <c r="IWC68" s="42"/>
      <c r="IWD68" s="42"/>
      <c r="IWE68" s="42"/>
      <c r="IWF68" s="42"/>
      <c r="IWG68" s="42"/>
      <c r="IWH68" s="42"/>
      <c r="IWI68" s="42"/>
      <c r="IWJ68" s="42"/>
      <c r="IWK68" s="42"/>
      <c r="IWL68" s="42"/>
      <c r="IWM68" s="42"/>
      <c r="IWN68" s="42"/>
      <c r="IWO68" s="42"/>
      <c r="IWP68" s="42"/>
      <c r="IWQ68" s="42"/>
      <c r="IWR68" s="42"/>
      <c r="IWS68" s="42"/>
      <c r="IWT68" s="42"/>
      <c r="IWU68" s="42"/>
      <c r="IWV68" s="42"/>
      <c r="IWW68" s="42"/>
      <c r="IWX68" s="42"/>
      <c r="IWY68" s="42"/>
      <c r="IWZ68" s="42"/>
      <c r="IXA68" s="42"/>
      <c r="IXB68" s="42"/>
      <c r="IXC68" s="42"/>
      <c r="IXD68" s="42"/>
      <c r="IXE68" s="42"/>
      <c r="IXF68" s="42"/>
      <c r="IXG68" s="42"/>
      <c r="IXH68" s="42"/>
      <c r="IXI68" s="42"/>
      <c r="IXJ68" s="42"/>
      <c r="IXK68" s="42"/>
      <c r="IXL68" s="42"/>
      <c r="IXM68" s="42"/>
      <c r="IXN68" s="42"/>
      <c r="IXO68" s="42"/>
      <c r="IXP68" s="42"/>
      <c r="IXQ68" s="42"/>
      <c r="IXR68" s="42"/>
      <c r="IXS68" s="42"/>
      <c r="IXT68" s="42"/>
      <c r="IXU68" s="42"/>
      <c r="IXV68" s="42"/>
      <c r="IXW68" s="42"/>
      <c r="IXX68" s="42"/>
      <c r="IXY68" s="42"/>
      <c r="IXZ68" s="42"/>
      <c r="IYA68" s="42"/>
      <c r="IYB68" s="42"/>
      <c r="IYC68" s="42"/>
      <c r="IYD68" s="42"/>
      <c r="IYE68" s="42"/>
      <c r="IYF68" s="42"/>
      <c r="IYG68" s="42"/>
      <c r="IYH68" s="42"/>
      <c r="IYI68" s="42"/>
      <c r="IYJ68" s="42"/>
      <c r="IYK68" s="42"/>
      <c r="IYL68" s="42"/>
      <c r="IYM68" s="42"/>
      <c r="IYN68" s="42"/>
      <c r="IYO68" s="42"/>
      <c r="IYP68" s="42"/>
      <c r="IYQ68" s="42"/>
      <c r="IYR68" s="42"/>
      <c r="IYS68" s="42"/>
      <c r="IYT68" s="42"/>
      <c r="IYU68" s="42"/>
      <c r="IYV68" s="42"/>
      <c r="IYW68" s="42"/>
      <c r="IYX68" s="42"/>
      <c r="IYY68" s="42"/>
      <c r="IYZ68" s="42"/>
      <c r="IZA68" s="42"/>
      <c r="IZB68" s="42"/>
      <c r="IZC68" s="42"/>
      <c r="IZD68" s="42"/>
      <c r="IZE68" s="42"/>
      <c r="IZF68" s="42"/>
      <c r="IZG68" s="42"/>
      <c r="IZH68" s="42"/>
      <c r="IZI68" s="42"/>
      <c r="IZJ68" s="42"/>
      <c r="IZK68" s="42"/>
      <c r="IZL68" s="42"/>
      <c r="IZM68" s="42"/>
      <c r="IZN68" s="42"/>
      <c r="IZO68" s="42"/>
      <c r="IZP68" s="42"/>
      <c r="IZQ68" s="42"/>
      <c r="IZR68" s="42"/>
      <c r="IZS68" s="42"/>
      <c r="IZT68" s="42"/>
      <c r="IZU68" s="42"/>
      <c r="IZV68" s="42"/>
      <c r="IZW68" s="42"/>
      <c r="IZX68" s="42"/>
      <c r="IZY68" s="42"/>
      <c r="IZZ68" s="42"/>
      <c r="JAA68" s="42"/>
      <c r="JAB68" s="42"/>
      <c r="JAC68" s="42"/>
      <c r="JAD68" s="42"/>
      <c r="JAE68" s="42"/>
      <c r="JAF68" s="42"/>
      <c r="JAG68" s="42"/>
      <c r="JAH68" s="42"/>
      <c r="JAI68" s="42"/>
      <c r="JAJ68" s="42"/>
      <c r="JAK68" s="42"/>
      <c r="JAL68" s="42"/>
      <c r="JAM68" s="42"/>
      <c r="JAN68" s="42"/>
      <c r="JAO68" s="42"/>
      <c r="JAP68" s="42"/>
      <c r="JAQ68" s="42"/>
      <c r="JAR68" s="42"/>
      <c r="JAS68" s="42"/>
      <c r="JAT68" s="42"/>
      <c r="JAU68" s="42"/>
      <c r="JAV68" s="42"/>
      <c r="JAW68" s="42"/>
      <c r="JAX68" s="42"/>
      <c r="JAY68" s="42"/>
      <c r="JAZ68" s="42"/>
      <c r="JBA68" s="42"/>
      <c r="JBB68" s="42"/>
      <c r="JBC68" s="42"/>
      <c r="JBD68" s="42"/>
      <c r="JBE68" s="42"/>
      <c r="JBF68" s="42"/>
      <c r="JBG68" s="42"/>
      <c r="JBH68" s="42"/>
      <c r="JBI68" s="42"/>
      <c r="JBJ68" s="42"/>
      <c r="JBK68" s="42"/>
      <c r="JBL68" s="42"/>
      <c r="JBM68" s="42"/>
      <c r="JBN68" s="42"/>
      <c r="JBO68" s="42"/>
      <c r="JBP68" s="42"/>
      <c r="JBQ68" s="42"/>
      <c r="JBR68" s="42"/>
      <c r="JBS68" s="42"/>
      <c r="JBT68" s="42"/>
      <c r="JBU68" s="42"/>
      <c r="JBV68" s="42"/>
      <c r="JBW68" s="42"/>
      <c r="JBX68" s="42"/>
      <c r="JBY68" s="42"/>
      <c r="JBZ68" s="42"/>
      <c r="JCA68" s="42"/>
      <c r="JCB68" s="42"/>
      <c r="JCC68" s="42"/>
      <c r="JCD68" s="42"/>
      <c r="JCE68" s="42"/>
      <c r="JCF68" s="42"/>
      <c r="JCG68" s="42"/>
      <c r="JCH68" s="42"/>
      <c r="JCI68" s="42"/>
      <c r="JCJ68" s="42"/>
      <c r="JCK68" s="42"/>
      <c r="JCL68" s="42"/>
      <c r="JCM68" s="42"/>
      <c r="JCN68" s="42"/>
      <c r="JCO68" s="42"/>
      <c r="JCP68" s="42"/>
      <c r="JCQ68" s="42"/>
      <c r="JCR68" s="42"/>
      <c r="JCS68" s="42"/>
      <c r="JCT68" s="42"/>
      <c r="JCU68" s="42"/>
      <c r="JCV68" s="42"/>
      <c r="JCW68" s="42"/>
      <c r="JCX68" s="42"/>
      <c r="JCY68" s="42"/>
      <c r="JCZ68" s="42"/>
      <c r="JDA68" s="42"/>
      <c r="JDB68" s="42"/>
      <c r="JDC68" s="42"/>
      <c r="JDD68" s="42"/>
      <c r="JDE68" s="42"/>
      <c r="JDF68" s="42"/>
      <c r="JDG68" s="42"/>
      <c r="JDH68" s="42"/>
      <c r="JDI68" s="42"/>
      <c r="JDJ68" s="42"/>
      <c r="JDK68" s="42"/>
      <c r="JDL68" s="42"/>
      <c r="JDM68" s="42"/>
      <c r="JDN68" s="42"/>
      <c r="JDO68" s="42"/>
      <c r="JDP68" s="42"/>
      <c r="JDQ68" s="42"/>
      <c r="JDR68" s="42"/>
      <c r="JDS68" s="42"/>
      <c r="JDT68" s="42"/>
      <c r="JDU68" s="42"/>
      <c r="JDV68" s="42"/>
      <c r="JDW68" s="42"/>
      <c r="JDX68" s="42"/>
      <c r="JDY68" s="42"/>
      <c r="JDZ68" s="42"/>
      <c r="JEA68" s="42"/>
      <c r="JEB68" s="42"/>
      <c r="JEC68" s="42"/>
      <c r="JED68" s="42"/>
      <c r="JEE68" s="42"/>
      <c r="JEF68" s="42"/>
      <c r="JEG68" s="42"/>
      <c r="JEH68" s="42"/>
      <c r="JEI68" s="42"/>
      <c r="JEJ68" s="42"/>
      <c r="JEK68" s="42"/>
      <c r="JEL68" s="42"/>
      <c r="JEM68" s="42"/>
      <c r="JEN68" s="42"/>
      <c r="JEO68" s="42"/>
      <c r="JEP68" s="42"/>
      <c r="JEQ68" s="42"/>
      <c r="JER68" s="42"/>
      <c r="JES68" s="42"/>
      <c r="JET68" s="42"/>
      <c r="JEU68" s="42"/>
      <c r="JEV68" s="42"/>
      <c r="JEW68" s="42"/>
      <c r="JEX68" s="42"/>
      <c r="JEY68" s="42"/>
      <c r="JEZ68" s="42"/>
      <c r="JFA68" s="42"/>
      <c r="JFB68" s="42"/>
      <c r="JFC68" s="42"/>
      <c r="JFD68" s="42"/>
      <c r="JFE68" s="42"/>
      <c r="JFF68" s="42"/>
      <c r="JFG68" s="42"/>
      <c r="JFH68" s="42"/>
      <c r="JFI68" s="42"/>
      <c r="JFJ68" s="42"/>
      <c r="JFK68" s="42"/>
      <c r="JFL68" s="42"/>
      <c r="JFM68" s="42"/>
      <c r="JFN68" s="42"/>
      <c r="JFO68" s="42"/>
      <c r="JFP68" s="42"/>
      <c r="JFQ68" s="42"/>
      <c r="JFR68" s="42"/>
      <c r="JFS68" s="42"/>
      <c r="JFT68" s="42"/>
      <c r="JFU68" s="42"/>
      <c r="JFV68" s="42"/>
      <c r="JFW68" s="42"/>
      <c r="JFX68" s="42"/>
      <c r="JFY68" s="42"/>
      <c r="JFZ68" s="42"/>
      <c r="JGA68" s="42"/>
      <c r="JGB68" s="42"/>
      <c r="JGC68" s="42"/>
      <c r="JGD68" s="42"/>
      <c r="JGE68" s="42"/>
      <c r="JGF68" s="42"/>
      <c r="JGG68" s="42"/>
      <c r="JGH68" s="42"/>
      <c r="JGI68" s="42"/>
      <c r="JGJ68" s="42"/>
      <c r="JGK68" s="42"/>
      <c r="JGL68" s="42"/>
      <c r="JGM68" s="42"/>
      <c r="JGN68" s="42"/>
      <c r="JGO68" s="42"/>
      <c r="JGP68" s="42"/>
      <c r="JGQ68" s="42"/>
      <c r="JGR68" s="42"/>
      <c r="JGS68" s="42"/>
      <c r="JGT68" s="42"/>
      <c r="JGU68" s="42"/>
      <c r="JGV68" s="42"/>
      <c r="JGW68" s="42"/>
      <c r="JGX68" s="42"/>
      <c r="JGY68" s="42"/>
      <c r="JGZ68" s="42"/>
      <c r="JHA68" s="42"/>
      <c r="JHB68" s="42"/>
      <c r="JHC68" s="42"/>
      <c r="JHD68" s="42"/>
      <c r="JHE68" s="42"/>
      <c r="JHF68" s="42"/>
      <c r="JHG68" s="42"/>
      <c r="JHH68" s="42"/>
      <c r="JHI68" s="42"/>
      <c r="JHJ68" s="42"/>
      <c r="JHK68" s="42"/>
      <c r="JHL68" s="42"/>
      <c r="JHM68" s="42"/>
      <c r="JHN68" s="42"/>
      <c r="JHO68" s="42"/>
      <c r="JHP68" s="42"/>
      <c r="JHQ68" s="42"/>
      <c r="JHR68" s="42"/>
      <c r="JHS68" s="42"/>
      <c r="JHT68" s="42"/>
      <c r="JHU68" s="42"/>
      <c r="JHV68" s="42"/>
      <c r="JHW68" s="42"/>
      <c r="JHX68" s="42"/>
      <c r="JHY68" s="42"/>
      <c r="JHZ68" s="42"/>
      <c r="JIA68" s="42"/>
      <c r="JIB68" s="42"/>
      <c r="JIC68" s="42"/>
      <c r="JID68" s="42"/>
      <c r="JIE68" s="42"/>
      <c r="JIF68" s="42"/>
      <c r="JIG68" s="42"/>
      <c r="JIH68" s="42"/>
      <c r="JII68" s="42"/>
      <c r="JIJ68" s="42"/>
      <c r="JIK68" s="42"/>
      <c r="JIL68" s="42"/>
      <c r="JIM68" s="42"/>
      <c r="JIN68" s="42"/>
      <c r="JIO68" s="42"/>
      <c r="JIP68" s="42"/>
      <c r="JIQ68" s="42"/>
      <c r="JIR68" s="42"/>
      <c r="JIS68" s="42"/>
      <c r="JIT68" s="42"/>
      <c r="JIU68" s="42"/>
      <c r="JIV68" s="42"/>
      <c r="JIW68" s="42"/>
      <c r="JIX68" s="42"/>
      <c r="JIY68" s="42"/>
      <c r="JIZ68" s="42"/>
      <c r="JJA68" s="42"/>
      <c r="JJB68" s="42"/>
      <c r="JJC68" s="42"/>
      <c r="JJD68" s="42"/>
      <c r="JJE68" s="42"/>
      <c r="JJF68" s="42"/>
      <c r="JJG68" s="42"/>
      <c r="JJH68" s="42"/>
      <c r="JJI68" s="42"/>
      <c r="JJJ68" s="42"/>
      <c r="JJK68" s="42"/>
      <c r="JJL68" s="42"/>
      <c r="JJM68" s="42"/>
      <c r="JJN68" s="42"/>
      <c r="JJO68" s="42"/>
      <c r="JJP68" s="42"/>
      <c r="JJQ68" s="42"/>
      <c r="JJR68" s="42"/>
      <c r="JJS68" s="42"/>
      <c r="JJT68" s="42"/>
      <c r="JJU68" s="42"/>
      <c r="JJV68" s="42"/>
      <c r="JJW68" s="42"/>
      <c r="JJX68" s="42"/>
      <c r="JJY68" s="42"/>
      <c r="JJZ68" s="42"/>
      <c r="JKA68" s="42"/>
      <c r="JKB68" s="42"/>
      <c r="JKC68" s="42"/>
      <c r="JKD68" s="42"/>
      <c r="JKE68" s="42"/>
      <c r="JKF68" s="42"/>
      <c r="JKG68" s="42"/>
      <c r="JKH68" s="42"/>
      <c r="JKI68" s="42"/>
      <c r="JKJ68" s="42"/>
      <c r="JKK68" s="42"/>
      <c r="JKL68" s="42"/>
      <c r="JKM68" s="42"/>
      <c r="JKN68" s="42"/>
      <c r="JKO68" s="42"/>
      <c r="JKP68" s="42"/>
      <c r="JKQ68" s="42"/>
      <c r="JKR68" s="42"/>
      <c r="JKS68" s="42"/>
      <c r="JKT68" s="42"/>
      <c r="JKU68" s="42"/>
      <c r="JKV68" s="42"/>
      <c r="JKW68" s="42"/>
      <c r="JKX68" s="42"/>
      <c r="JKY68" s="42"/>
      <c r="JKZ68" s="42"/>
      <c r="JLA68" s="42"/>
      <c r="JLB68" s="42"/>
      <c r="JLC68" s="42"/>
      <c r="JLD68" s="42"/>
      <c r="JLE68" s="42"/>
      <c r="JLF68" s="42"/>
      <c r="JLG68" s="42"/>
      <c r="JLH68" s="42"/>
      <c r="JLI68" s="42"/>
      <c r="JLJ68" s="42"/>
      <c r="JLK68" s="42"/>
      <c r="JLL68" s="42"/>
      <c r="JLM68" s="42"/>
      <c r="JLN68" s="42"/>
      <c r="JLO68" s="42"/>
      <c r="JLP68" s="42"/>
      <c r="JLQ68" s="42"/>
      <c r="JLR68" s="42"/>
      <c r="JLS68" s="42"/>
      <c r="JLT68" s="42"/>
      <c r="JLU68" s="42"/>
      <c r="JLV68" s="42"/>
      <c r="JLW68" s="42"/>
      <c r="JLX68" s="42"/>
      <c r="JLY68" s="42"/>
      <c r="JLZ68" s="42"/>
      <c r="JMA68" s="42"/>
      <c r="JMB68" s="42"/>
      <c r="JMC68" s="42"/>
      <c r="JMD68" s="42"/>
      <c r="JME68" s="42"/>
      <c r="JMF68" s="42"/>
      <c r="JMG68" s="42"/>
      <c r="JMH68" s="42"/>
      <c r="JMI68" s="42"/>
      <c r="JMJ68" s="42"/>
      <c r="JMK68" s="42"/>
      <c r="JML68" s="42"/>
      <c r="JMM68" s="42"/>
      <c r="JMN68" s="42"/>
      <c r="JMO68" s="42"/>
      <c r="JMP68" s="42"/>
      <c r="JMQ68" s="42"/>
      <c r="JMR68" s="42"/>
      <c r="JMS68" s="42"/>
      <c r="JMT68" s="42"/>
      <c r="JMU68" s="42"/>
      <c r="JMV68" s="42"/>
      <c r="JMW68" s="42"/>
      <c r="JMX68" s="42"/>
      <c r="JMY68" s="42"/>
      <c r="JMZ68" s="42"/>
      <c r="JNA68" s="42"/>
      <c r="JNB68" s="42"/>
      <c r="JNC68" s="42"/>
      <c r="JND68" s="42"/>
      <c r="JNE68" s="42"/>
      <c r="JNF68" s="42"/>
      <c r="JNG68" s="42"/>
      <c r="JNH68" s="42"/>
      <c r="JNI68" s="42"/>
      <c r="JNJ68" s="42"/>
      <c r="JNK68" s="42"/>
      <c r="JNL68" s="42"/>
      <c r="JNM68" s="42"/>
      <c r="JNN68" s="42"/>
      <c r="JNO68" s="42"/>
      <c r="JNP68" s="42"/>
      <c r="JNQ68" s="42"/>
      <c r="JNR68" s="42"/>
      <c r="JNS68" s="42"/>
      <c r="JNT68" s="42"/>
      <c r="JNU68" s="42"/>
      <c r="JNV68" s="42"/>
      <c r="JNW68" s="42"/>
      <c r="JNX68" s="42"/>
      <c r="JNY68" s="42"/>
      <c r="JNZ68" s="42"/>
      <c r="JOA68" s="42"/>
      <c r="JOB68" s="42"/>
      <c r="JOC68" s="42"/>
      <c r="JOD68" s="42"/>
      <c r="JOE68" s="42"/>
      <c r="JOF68" s="42"/>
      <c r="JOG68" s="42"/>
      <c r="JOH68" s="42"/>
      <c r="JOI68" s="42"/>
      <c r="JOJ68" s="42"/>
      <c r="JOK68" s="42"/>
      <c r="JOL68" s="42"/>
      <c r="JOM68" s="42"/>
      <c r="JON68" s="42"/>
      <c r="JOO68" s="42"/>
      <c r="JOP68" s="42"/>
      <c r="JOQ68" s="42"/>
      <c r="JOR68" s="42"/>
      <c r="JOS68" s="42"/>
      <c r="JOT68" s="42"/>
      <c r="JOU68" s="42"/>
      <c r="JOV68" s="42"/>
      <c r="JOW68" s="42"/>
      <c r="JOX68" s="42"/>
      <c r="JOY68" s="42"/>
      <c r="JOZ68" s="42"/>
      <c r="JPA68" s="42"/>
      <c r="JPB68" s="42"/>
      <c r="JPC68" s="42"/>
      <c r="JPD68" s="42"/>
      <c r="JPE68" s="42"/>
      <c r="JPF68" s="42"/>
      <c r="JPG68" s="42"/>
      <c r="JPH68" s="42"/>
      <c r="JPI68" s="42"/>
      <c r="JPJ68" s="42"/>
      <c r="JPK68" s="42"/>
      <c r="JPL68" s="42"/>
      <c r="JPM68" s="42"/>
      <c r="JPN68" s="42"/>
      <c r="JPO68" s="42"/>
      <c r="JPP68" s="42"/>
      <c r="JPQ68" s="42"/>
      <c r="JPR68" s="42"/>
      <c r="JPS68" s="42"/>
      <c r="JPT68" s="42"/>
      <c r="JPU68" s="42"/>
      <c r="JPV68" s="42"/>
      <c r="JPW68" s="42"/>
      <c r="JPX68" s="42"/>
      <c r="JPY68" s="42"/>
      <c r="JPZ68" s="42"/>
      <c r="JQA68" s="42"/>
      <c r="JQB68" s="42"/>
      <c r="JQC68" s="42"/>
      <c r="JQD68" s="42"/>
      <c r="JQE68" s="42"/>
      <c r="JQF68" s="42"/>
      <c r="JQG68" s="42"/>
      <c r="JQH68" s="42"/>
      <c r="JQI68" s="42"/>
      <c r="JQJ68" s="42"/>
      <c r="JQK68" s="42"/>
      <c r="JQL68" s="42"/>
      <c r="JQM68" s="42"/>
      <c r="JQN68" s="42"/>
      <c r="JQO68" s="42"/>
      <c r="JQP68" s="42"/>
      <c r="JQQ68" s="42"/>
      <c r="JQR68" s="42"/>
      <c r="JQS68" s="42"/>
      <c r="JQT68" s="42"/>
      <c r="JQU68" s="42"/>
      <c r="JQV68" s="42"/>
      <c r="JQW68" s="42"/>
      <c r="JQX68" s="42"/>
      <c r="JQY68" s="42"/>
      <c r="JQZ68" s="42"/>
      <c r="JRA68" s="42"/>
      <c r="JRB68" s="42"/>
      <c r="JRC68" s="42"/>
      <c r="JRD68" s="42"/>
      <c r="JRE68" s="42"/>
      <c r="JRF68" s="42"/>
      <c r="JRG68" s="42"/>
      <c r="JRH68" s="42"/>
      <c r="JRI68" s="42"/>
      <c r="JRJ68" s="42"/>
      <c r="JRK68" s="42"/>
      <c r="JRL68" s="42"/>
      <c r="JRM68" s="42"/>
      <c r="JRN68" s="42"/>
      <c r="JRO68" s="42"/>
      <c r="JRP68" s="42"/>
      <c r="JRQ68" s="42"/>
      <c r="JRR68" s="42"/>
      <c r="JRS68" s="42"/>
      <c r="JRT68" s="42"/>
      <c r="JRU68" s="42"/>
      <c r="JRV68" s="42"/>
      <c r="JRW68" s="42"/>
      <c r="JRX68" s="42"/>
      <c r="JRY68" s="42"/>
      <c r="JRZ68" s="42"/>
      <c r="JSA68" s="42"/>
      <c r="JSB68" s="42"/>
      <c r="JSC68" s="42"/>
      <c r="JSD68" s="42"/>
      <c r="JSE68" s="42"/>
      <c r="JSF68" s="42"/>
      <c r="JSG68" s="42"/>
      <c r="JSH68" s="42"/>
      <c r="JSI68" s="42"/>
      <c r="JSJ68" s="42"/>
      <c r="JSK68" s="42"/>
      <c r="JSL68" s="42"/>
      <c r="JSM68" s="42"/>
      <c r="JSN68" s="42"/>
      <c r="JSO68" s="42"/>
      <c r="JSP68" s="42"/>
      <c r="JSQ68" s="42"/>
      <c r="JSR68" s="42"/>
      <c r="JSS68" s="42"/>
      <c r="JST68" s="42"/>
      <c r="JSU68" s="42"/>
      <c r="JSV68" s="42"/>
      <c r="JSW68" s="42"/>
      <c r="JSX68" s="42"/>
      <c r="JSY68" s="42"/>
      <c r="JSZ68" s="42"/>
      <c r="JTA68" s="42"/>
      <c r="JTB68" s="42"/>
      <c r="JTC68" s="42"/>
      <c r="JTD68" s="42"/>
      <c r="JTE68" s="42"/>
      <c r="JTF68" s="42"/>
      <c r="JTG68" s="42"/>
      <c r="JTH68" s="42"/>
      <c r="JTI68" s="42"/>
      <c r="JTJ68" s="42"/>
      <c r="JTK68" s="42"/>
      <c r="JTL68" s="42"/>
      <c r="JTM68" s="42"/>
      <c r="JTN68" s="42"/>
      <c r="JTO68" s="42"/>
      <c r="JTP68" s="42"/>
      <c r="JTQ68" s="42"/>
      <c r="JTR68" s="42"/>
      <c r="JTS68" s="42"/>
      <c r="JTT68" s="42"/>
      <c r="JTU68" s="42"/>
      <c r="JTV68" s="42"/>
      <c r="JTW68" s="42"/>
      <c r="JTX68" s="42"/>
      <c r="JTY68" s="42"/>
      <c r="JTZ68" s="42"/>
      <c r="JUA68" s="42"/>
      <c r="JUB68" s="42"/>
      <c r="JUC68" s="42"/>
      <c r="JUD68" s="42"/>
      <c r="JUE68" s="42"/>
      <c r="JUF68" s="42"/>
      <c r="JUG68" s="42"/>
      <c r="JUH68" s="42"/>
      <c r="JUI68" s="42"/>
      <c r="JUJ68" s="42"/>
      <c r="JUK68" s="42"/>
      <c r="JUL68" s="42"/>
      <c r="JUM68" s="42"/>
      <c r="JUN68" s="42"/>
      <c r="JUO68" s="42"/>
      <c r="JUP68" s="42"/>
      <c r="JUQ68" s="42"/>
      <c r="JUR68" s="42"/>
      <c r="JUS68" s="42"/>
      <c r="JUT68" s="42"/>
      <c r="JUU68" s="42"/>
      <c r="JUV68" s="42"/>
      <c r="JUW68" s="42"/>
      <c r="JUX68" s="42"/>
      <c r="JUY68" s="42"/>
      <c r="JUZ68" s="42"/>
      <c r="JVA68" s="42"/>
      <c r="JVB68" s="42"/>
      <c r="JVC68" s="42"/>
      <c r="JVD68" s="42"/>
      <c r="JVE68" s="42"/>
      <c r="JVF68" s="42"/>
      <c r="JVG68" s="42"/>
      <c r="JVH68" s="42"/>
      <c r="JVI68" s="42"/>
      <c r="JVJ68" s="42"/>
      <c r="JVK68" s="42"/>
      <c r="JVL68" s="42"/>
      <c r="JVM68" s="42"/>
      <c r="JVN68" s="42"/>
      <c r="JVO68" s="42"/>
      <c r="JVP68" s="42"/>
      <c r="JVQ68" s="42"/>
      <c r="JVR68" s="42"/>
      <c r="JVS68" s="42"/>
      <c r="JVT68" s="42"/>
      <c r="JVU68" s="42"/>
      <c r="JVV68" s="42"/>
      <c r="JVW68" s="42"/>
      <c r="JVX68" s="42"/>
      <c r="JVY68" s="42"/>
      <c r="JVZ68" s="42"/>
      <c r="JWA68" s="42"/>
      <c r="JWB68" s="42"/>
      <c r="JWC68" s="42"/>
      <c r="JWD68" s="42"/>
      <c r="JWE68" s="42"/>
      <c r="JWF68" s="42"/>
      <c r="JWG68" s="42"/>
      <c r="JWH68" s="42"/>
      <c r="JWI68" s="42"/>
      <c r="JWJ68" s="42"/>
      <c r="JWK68" s="42"/>
      <c r="JWL68" s="42"/>
      <c r="JWM68" s="42"/>
      <c r="JWN68" s="42"/>
      <c r="JWO68" s="42"/>
      <c r="JWP68" s="42"/>
      <c r="JWQ68" s="42"/>
      <c r="JWR68" s="42"/>
      <c r="JWS68" s="42"/>
      <c r="JWT68" s="42"/>
      <c r="JWU68" s="42"/>
      <c r="JWV68" s="42"/>
      <c r="JWW68" s="42"/>
      <c r="JWX68" s="42"/>
      <c r="JWY68" s="42"/>
      <c r="JWZ68" s="42"/>
      <c r="JXA68" s="42"/>
      <c r="JXB68" s="42"/>
      <c r="JXC68" s="42"/>
      <c r="JXD68" s="42"/>
      <c r="JXE68" s="42"/>
      <c r="JXF68" s="42"/>
      <c r="JXG68" s="42"/>
      <c r="JXH68" s="42"/>
      <c r="JXI68" s="42"/>
      <c r="JXJ68" s="42"/>
      <c r="JXK68" s="42"/>
      <c r="JXL68" s="42"/>
      <c r="JXM68" s="42"/>
      <c r="JXN68" s="42"/>
      <c r="JXO68" s="42"/>
      <c r="JXP68" s="42"/>
      <c r="JXQ68" s="42"/>
      <c r="JXR68" s="42"/>
      <c r="JXS68" s="42"/>
      <c r="JXT68" s="42"/>
      <c r="JXU68" s="42"/>
      <c r="JXV68" s="42"/>
      <c r="JXW68" s="42"/>
      <c r="JXX68" s="42"/>
      <c r="JXY68" s="42"/>
      <c r="JXZ68" s="42"/>
      <c r="JYA68" s="42"/>
      <c r="JYB68" s="42"/>
      <c r="JYC68" s="42"/>
      <c r="JYD68" s="42"/>
      <c r="JYE68" s="42"/>
      <c r="JYF68" s="42"/>
      <c r="JYG68" s="42"/>
      <c r="JYH68" s="42"/>
      <c r="JYI68" s="42"/>
      <c r="JYJ68" s="42"/>
      <c r="JYK68" s="42"/>
      <c r="JYL68" s="42"/>
      <c r="JYM68" s="42"/>
      <c r="JYN68" s="42"/>
      <c r="JYO68" s="42"/>
      <c r="JYP68" s="42"/>
      <c r="JYQ68" s="42"/>
      <c r="JYR68" s="42"/>
      <c r="JYS68" s="42"/>
      <c r="JYT68" s="42"/>
      <c r="JYU68" s="42"/>
      <c r="JYV68" s="42"/>
      <c r="JYW68" s="42"/>
      <c r="JYX68" s="42"/>
      <c r="JYY68" s="42"/>
      <c r="JYZ68" s="42"/>
      <c r="JZA68" s="42"/>
      <c r="JZB68" s="42"/>
      <c r="JZC68" s="42"/>
      <c r="JZD68" s="42"/>
      <c r="JZE68" s="42"/>
      <c r="JZF68" s="42"/>
      <c r="JZG68" s="42"/>
      <c r="JZH68" s="42"/>
      <c r="JZI68" s="42"/>
      <c r="JZJ68" s="42"/>
      <c r="JZK68" s="42"/>
      <c r="JZL68" s="42"/>
      <c r="JZM68" s="42"/>
      <c r="JZN68" s="42"/>
      <c r="JZO68" s="42"/>
      <c r="JZP68" s="42"/>
      <c r="JZQ68" s="42"/>
      <c r="JZR68" s="42"/>
      <c r="JZS68" s="42"/>
      <c r="JZT68" s="42"/>
      <c r="JZU68" s="42"/>
      <c r="JZV68" s="42"/>
      <c r="JZW68" s="42"/>
      <c r="JZX68" s="42"/>
      <c r="JZY68" s="42"/>
      <c r="JZZ68" s="42"/>
      <c r="KAA68" s="42"/>
      <c r="KAB68" s="42"/>
      <c r="KAC68" s="42"/>
      <c r="KAD68" s="42"/>
      <c r="KAE68" s="42"/>
      <c r="KAF68" s="42"/>
      <c r="KAG68" s="42"/>
      <c r="KAH68" s="42"/>
      <c r="KAI68" s="42"/>
      <c r="KAJ68" s="42"/>
      <c r="KAK68" s="42"/>
      <c r="KAL68" s="42"/>
      <c r="KAM68" s="42"/>
      <c r="KAN68" s="42"/>
      <c r="KAO68" s="42"/>
      <c r="KAP68" s="42"/>
      <c r="KAQ68" s="42"/>
      <c r="KAR68" s="42"/>
      <c r="KAS68" s="42"/>
      <c r="KAT68" s="42"/>
      <c r="KAU68" s="42"/>
      <c r="KAV68" s="42"/>
      <c r="KAW68" s="42"/>
      <c r="KAX68" s="42"/>
      <c r="KAY68" s="42"/>
      <c r="KAZ68" s="42"/>
      <c r="KBA68" s="42"/>
      <c r="KBB68" s="42"/>
      <c r="KBC68" s="42"/>
      <c r="KBD68" s="42"/>
      <c r="KBE68" s="42"/>
      <c r="KBF68" s="42"/>
      <c r="KBG68" s="42"/>
      <c r="KBH68" s="42"/>
      <c r="KBI68" s="42"/>
      <c r="KBJ68" s="42"/>
      <c r="KBK68" s="42"/>
      <c r="KBL68" s="42"/>
      <c r="KBM68" s="42"/>
      <c r="KBN68" s="42"/>
      <c r="KBO68" s="42"/>
      <c r="KBP68" s="42"/>
      <c r="KBQ68" s="42"/>
      <c r="KBR68" s="42"/>
      <c r="KBS68" s="42"/>
      <c r="KBT68" s="42"/>
      <c r="KBU68" s="42"/>
      <c r="KBV68" s="42"/>
      <c r="KBW68" s="42"/>
      <c r="KBX68" s="42"/>
      <c r="KBY68" s="42"/>
      <c r="KBZ68" s="42"/>
      <c r="KCA68" s="42"/>
      <c r="KCB68" s="42"/>
      <c r="KCC68" s="42"/>
      <c r="KCD68" s="42"/>
      <c r="KCE68" s="42"/>
      <c r="KCF68" s="42"/>
      <c r="KCG68" s="42"/>
      <c r="KCH68" s="42"/>
      <c r="KCI68" s="42"/>
      <c r="KCJ68" s="42"/>
      <c r="KCK68" s="42"/>
      <c r="KCL68" s="42"/>
      <c r="KCM68" s="42"/>
      <c r="KCN68" s="42"/>
      <c r="KCO68" s="42"/>
      <c r="KCP68" s="42"/>
      <c r="KCQ68" s="42"/>
      <c r="KCR68" s="42"/>
      <c r="KCS68" s="42"/>
      <c r="KCT68" s="42"/>
      <c r="KCU68" s="42"/>
      <c r="KCV68" s="42"/>
      <c r="KCW68" s="42"/>
      <c r="KCX68" s="42"/>
      <c r="KCY68" s="42"/>
      <c r="KCZ68" s="42"/>
      <c r="KDA68" s="42"/>
      <c r="KDB68" s="42"/>
      <c r="KDC68" s="42"/>
      <c r="KDD68" s="42"/>
      <c r="KDE68" s="42"/>
      <c r="KDF68" s="42"/>
      <c r="KDG68" s="42"/>
      <c r="KDH68" s="42"/>
      <c r="KDI68" s="42"/>
      <c r="KDJ68" s="42"/>
      <c r="KDK68" s="42"/>
      <c r="KDL68" s="42"/>
      <c r="KDM68" s="42"/>
      <c r="KDN68" s="42"/>
      <c r="KDO68" s="42"/>
      <c r="KDP68" s="42"/>
      <c r="KDQ68" s="42"/>
      <c r="KDR68" s="42"/>
      <c r="KDS68" s="42"/>
      <c r="KDT68" s="42"/>
      <c r="KDU68" s="42"/>
      <c r="KDV68" s="42"/>
      <c r="KDW68" s="42"/>
      <c r="KDX68" s="42"/>
      <c r="KDY68" s="42"/>
      <c r="KDZ68" s="42"/>
      <c r="KEA68" s="42"/>
      <c r="KEB68" s="42"/>
      <c r="KEC68" s="42"/>
      <c r="KED68" s="42"/>
      <c r="KEE68" s="42"/>
      <c r="KEF68" s="42"/>
      <c r="KEG68" s="42"/>
      <c r="KEH68" s="42"/>
      <c r="KEI68" s="42"/>
      <c r="KEJ68" s="42"/>
      <c r="KEK68" s="42"/>
      <c r="KEL68" s="42"/>
      <c r="KEM68" s="42"/>
      <c r="KEN68" s="42"/>
      <c r="KEO68" s="42"/>
      <c r="KEP68" s="42"/>
      <c r="KEQ68" s="42"/>
      <c r="KER68" s="42"/>
      <c r="KES68" s="42"/>
      <c r="KET68" s="42"/>
      <c r="KEU68" s="42"/>
      <c r="KEV68" s="42"/>
      <c r="KEW68" s="42"/>
      <c r="KEX68" s="42"/>
      <c r="KEY68" s="42"/>
      <c r="KEZ68" s="42"/>
      <c r="KFA68" s="42"/>
      <c r="KFB68" s="42"/>
      <c r="KFC68" s="42"/>
      <c r="KFD68" s="42"/>
      <c r="KFE68" s="42"/>
      <c r="KFF68" s="42"/>
      <c r="KFG68" s="42"/>
      <c r="KFH68" s="42"/>
      <c r="KFI68" s="42"/>
      <c r="KFJ68" s="42"/>
      <c r="KFK68" s="42"/>
      <c r="KFL68" s="42"/>
      <c r="KFM68" s="42"/>
      <c r="KFN68" s="42"/>
      <c r="KFO68" s="42"/>
      <c r="KFP68" s="42"/>
      <c r="KFQ68" s="42"/>
      <c r="KFR68" s="42"/>
      <c r="KFS68" s="42"/>
      <c r="KFT68" s="42"/>
      <c r="KFU68" s="42"/>
      <c r="KFV68" s="42"/>
      <c r="KFW68" s="42"/>
      <c r="KFX68" s="42"/>
      <c r="KFY68" s="42"/>
      <c r="KFZ68" s="42"/>
      <c r="KGA68" s="42"/>
      <c r="KGB68" s="42"/>
      <c r="KGC68" s="42"/>
      <c r="KGD68" s="42"/>
      <c r="KGE68" s="42"/>
      <c r="KGF68" s="42"/>
      <c r="KGG68" s="42"/>
      <c r="KGH68" s="42"/>
      <c r="KGI68" s="42"/>
      <c r="KGJ68" s="42"/>
      <c r="KGK68" s="42"/>
      <c r="KGL68" s="42"/>
      <c r="KGM68" s="42"/>
      <c r="KGN68" s="42"/>
      <c r="KGO68" s="42"/>
      <c r="KGP68" s="42"/>
      <c r="KGQ68" s="42"/>
      <c r="KGR68" s="42"/>
      <c r="KGS68" s="42"/>
      <c r="KGT68" s="42"/>
      <c r="KGU68" s="42"/>
      <c r="KGV68" s="42"/>
      <c r="KGW68" s="42"/>
      <c r="KGX68" s="42"/>
      <c r="KGY68" s="42"/>
      <c r="KGZ68" s="42"/>
      <c r="KHA68" s="42"/>
      <c r="KHB68" s="42"/>
      <c r="KHC68" s="42"/>
      <c r="KHD68" s="42"/>
      <c r="KHE68" s="42"/>
      <c r="KHF68" s="42"/>
      <c r="KHG68" s="42"/>
      <c r="KHH68" s="42"/>
      <c r="KHI68" s="42"/>
      <c r="KHJ68" s="42"/>
      <c r="KHK68" s="42"/>
      <c r="KHL68" s="42"/>
      <c r="KHM68" s="42"/>
      <c r="KHN68" s="42"/>
      <c r="KHO68" s="42"/>
      <c r="KHP68" s="42"/>
      <c r="KHQ68" s="42"/>
      <c r="KHR68" s="42"/>
      <c r="KHS68" s="42"/>
      <c r="KHT68" s="42"/>
      <c r="KHU68" s="42"/>
      <c r="KHV68" s="42"/>
      <c r="KHW68" s="42"/>
      <c r="KHX68" s="42"/>
      <c r="KHY68" s="42"/>
      <c r="KHZ68" s="42"/>
      <c r="KIA68" s="42"/>
      <c r="KIB68" s="42"/>
      <c r="KIC68" s="42"/>
      <c r="KID68" s="42"/>
      <c r="KIE68" s="42"/>
      <c r="KIF68" s="42"/>
      <c r="KIG68" s="42"/>
      <c r="KIH68" s="42"/>
      <c r="KII68" s="42"/>
      <c r="KIJ68" s="42"/>
      <c r="KIK68" s="42"/>
      <c r="KIL68" s="42"/>
      <c r="KIM68" s="42"/>
      <c r="KIN68" s="42"/>
      <c r="KIO68" s="42"/>
      <c r="KIP68" s="42"/>
      <c r="KIQ68" s="42"/>
      <c r="KIR68" s="42"/>
      <c r="KIS68" s="42"/>
      <c r="KIT68" s="42"/>
      <c r="KIU68" s="42"/>
      <c r="KIV68" s="42"/>
      <c r="KIW68" s="42"/>
      <c r="KIX68" s="42"/>
      <c r="KIY68" s="42"/>
      <c r="KIZ68" s="42"/>
      <c r="KJA68" s="42"/>
      <c r="KJB68" s="42"/>
      <c r="KJC68" s="42"/>
      <c r="KJD68" s="42"/>
      <c r="KJE68" s="42"/>
      <c r="KJF68" s="42"/>
      <c r="KJG68" s="42"/>
      <c r="KJH68" s="42"/>
      <c r="KJI68" s="42"/>
      <c r="KJJ68" s="42"/>
      <c r="KJK68" s="42"/>
      <c r="KJL68" s="42"/>
      <c r="KJM68" s="42"/>
      <c r="KJN68" s="42"/>
      <c r="KJO68" s="42"/>
      <c r="KJP68" s="42"/>
      <c r="KJQ68" s="42"/>
      <c r="KJR68" s="42"/>
      <c r="KJS68" s="42"/>
      <c r="KJT68" s="42"/>
      <c r="KJU68" s="42"/>
      <c r="KJV68" s="42"/>
      <c r="KJW68" s="42"/>
      <c r="KJX68" s="42"/>
      <c r="KJY68" s="42"/>
      <c r="KJZ68" s="42"/>
      <c r="KKA68" s="42"/>
      <c r="KKB68" s="42"/>
      <c r="KKC68" s="42"/>
      <c r="KKD68" s="42"/>
      <c r="KKE68" s="42"/>
      <c r="KKF68" s="42"/>
      <c r="KKG68" s="42"/>
      <c r="KKH68" s="42"/>
      <c r="KKI68" s="42"/>
      <c r="KKJ68" s="42"/>
      <c r="KKK68" s="42"/>
      <c r="KKL68" s="42"/>
      <c r="KKM68" s="42"/>
      <c r="KKN68" s="42"/>
      <c r="KKO68" s="42"/>
      <c r="KKP68" s="42"/>
      <c r="KKQ68" s="42"/>
      <c r="KKR68" s="42"/>
      <c r="KKS68" s="42"/>
      <c r="KKT68" s="42"/>
      <c r="KKU68" s="42"/>
      <c r="KKV68" s="42"/>
      <c r="KKW68" s="42"/>
      <c r="KKX68" s="42"/>
      <c r="KKY68" s="42"/>
      <c r="KKZ68" s="42"/>
      <c r="KLA68" s="42"/>
      <c r="KLB68" s="42"/>
      <c r="KLC68" s="42"/>
      <c r="KLD68" s="42"/>
      <c r="KLE68" s="42"/>
      <c r="KLF68" s="42"/>
      <c r="KLG68" s="42"/>
      <c r="KLH68" s="42"/>
      <c r="KLI68" s="42"/>
      <c r="KLJ68" s="42"/>
      <c r="KLK68" s="42"/>
      <c r="KLL68" s="42"/>
      <c r="KLM68" s="42"/>
      <c r="KLN68" s="42"/>
      <c r="KLO68" s="42"/>
      <c r="KLP68" s="42"/>
      <c r="KLQ68" s="42"/>
      <c r="KLR68" s="42"/>
      <c r="KLS68" s="42"/>
      <c r="KLT68" s="42"/>
      <c r="KLU68" s="42"/>
      <c r="KLV68" s="42"/>
      <c r="KLW68" s="42"/>
      <c r="KLX68" s="42"/>
      <c r="KLY68" s="42"/>
      <c r="KLZ68" s="42"/>
      <c r="KMA68" s="42"/>
      <c r="KMB68" s="42"/>
      <c r="KMC68" s="42"/>
      <c r="KMD68" s="42"/>
      <c r="KME68" s="42"/>
      <c r="KMF68" s="42"/>
      <c r="KMG68" s="42"/>
      <c r="KMH68" s="42"/>
      <c r="KMI68" s="42"/>
      <c r="KMJ68" s="42"/>
      <c r="KMK68" s="42"/>
      <c r="KML68" s="42"/>
      <c r="KMM68" s="42"/>
      <c r="KMN68" s="42"/>
      <c r="KMO68" s="42"/>
      <c r="KMP68" s="42"/>
      <c r="KMQ68" s="42"/>
      <c r="KMR68" s="42"/>
      <c r="KMS68" s="42"/>
      <c r="KMT68" s="42"/>
      <c r="KMU68" s="42"/>
      <c r="KMV68" s="42"/>
      <c r="KMW68" s="42"/>
      <c r="KMX68" s="42"/>
      <c r="KMY68" s="42"/>
      <c r="KMZ68" s="42"/>
      <c r="KNA68" s="42"/>
      <c r="KNB68" s="42"/>
      <c r="KNC68" s="42"/>
      <c r="KND68" s="42"/>
      <c r="KNE68" s="42"/>
      <c r="KNF68" s="42"/>
      <c r="KNG68" s="42"/>
      <c r="KNH68" s="42"/>
      <c r="KNI68" s="42"/>
      <c r="KNJ68" s="42"/>
      <c r="KNK68" s="42"/>
      <c r="KNL68" s="42"/>
      <c r="KNM68" s="42"/>
      <c r="KNN68" s="42"/>
      <c r="KNO68" s="42"/>
      <c r="KNP68" s="42"/>
      <c r="KNQ68" s="42"/>
      <c r="KNR68" s="42"/>
      <c r="KNS68" s="42"/>
      <c r="KNT68" s="42"/>
      <c r="KNU68" s="42"/>
      <c r="KNV68" s="42"/>
      <c r="KNW68" s="42"/>
      <c r="KNX68" s="42"/>
      <c r="KNY68" s="42"/>
      <c r="KNZ68" s="42"/>
      <c r="KOA68" s="42"/>
      <c r="KOB68" s="42"/>
      <c r="KOC68" s="42"/>
      <c r="KOD68" s="42"/>
      <c r="KOE68" s="42"/>
      <c r="KOF68" s="42"/>
      <c r="KOG68" s="42"/>
      <c r="KOH68" s="42"/>
      <c r="KOI68" s="42"/>
      <c r="KOJ68" s="42"/>
      <c r="KOK68" s="42"/>
      <c r="KOL68" s="42"/>
      <c r="KOM68" s="42"/>
      <c r="KON68" s="42"/>
      <c r="KOO68" s="42"/>
      <c r="KOP68" s="42"/>
      <c r="KOQ68" s="42"/>
      <c r="KOR68" s="42"/>
      <c r="KOS68" s="42"/>
      <c r="KOT68" s="42"/>
      <c r="KOU68" s="42"/>
      <c r="KOV68" s="42"/>
      <c r="KOW68" s="42"/>
      <c r="KOX68" s="42"/>
      <c r="KOY68" s="42"/>
      <c r="KOZ68" s="42"/>
      <c r="KPA68" s="42"/>
      <c r="KPB68" s="42"/>
      <c r="KPC68" s="42"/>
      <c r="KPD68" s="42"/>
      <c r="KPE68" s="42"/>
      <c r="KPF68" s="42"/>
      <c r="KPG68" s="42"/>
      <c r="KPH68" s="42"/>
      <c r="KPI68" s="42"/>
      <c r="KPJ68" s="42"/>
      <c r="KPK68" s="42"/>
      <c r="KPL68" s="42"/>
      <c r="KPM68" s="42"/>
      <c r="KPN68" s="42"/>
      <c r="KPO68" s="42"/>
      <c r="KPP68" s="42"/>
      <c r="KPQ68" s="42"/>
      <c r="KPR68" s="42"/>
      <c r="KPS68" s="42"/>
      <c r="KPT68" s="42"/>
      <c r="KPU68" s="42"/>
      <c r="KPV68" s="42"/>
      <c r="KPW68" s="42"/>
      <c r="KPX68" s="42"/>
      <c r="KPY68" s="42"/>
      <c r="KPZ68" s="42"/>
      <c r="KQA68" s="42"/>
      <c r="KQB68" s="42"/>
      <c r="KQC68" s="42"/>
      <c r="KQD68" s="42"/>
      <c r="KQE68" s="42"/>
      <c r="KQF68" s="42"/>
      <c r="KQG68" s="42"/>
      <c r="KQH68" s="42"/>
      <c r="KQI68" s="42"/>
      <c r="KQJ68" s="42"/>
      <c r="KQK68" s="42"/>
      <c r="KQL68" s="42"/>
      <c r="KQM68" s="42"/>
      <c r="KQN68" s="42"/>
      <c r="KQO68" s="42"/>
      <c r="KQP68" s="42"/>
      <c r="KQQ68" s="42"/>
      <c r="KQR68" s="42"/>
      <c r="KQS68" s="42"/>
      <c r="KQT68" s="42"/>
      <c r="KQU68" s="42"/>
      <c r="KQV68" s="42"/>
      <c r="KQW68" s="42"/>
      <c r="KQX68" s="42"/>
      <c r="KQY68" s="42"/>
      <c r="KQZ68" s="42"/>
      <c r="KRA68" s="42"/>
      <c r="KRB68" s="42"/>
      <c r="KRC68" s="42"/>
      <c r="KRD68" s="42"/>
      <c r="KRE68" s="42"/>
      <c r="KRF68" s="42"/>
      <c r="KRG68" s="42"/>
      <c r="KRH68" s="42"/>
      <c r="KRI68" s="42"/>
      <c r="KRJ68" s="42"/>
      <c r="KRK68" s="42"/>
      <c r="KRL68" s="42"/>
      <c r="KRM68" s="42"/>
      <c r="KRN68" s="42"/>
      <c r="KRO68" s="42"/>
      <c r="KRP68" s="42"/>
      <c r="KRQ68" s="42"/>
      <c r="KRR68" s="42"/>
      <c r="KRS68" s="42"/>
      <c r="KRT68" s="42"/>
      <c r="KRU68" s="42"/>
      <c r="KRV68" s="42"/>
      <c r="KRW68" s="42"/>
      <c r="KRX68" s="42"/>
      <c r="KRY68" s="42"/>
      <c r="KRZ68" s="42"/>
      <c r="KSA68" s="42"/>
      <c r="KSB68" s="42"/>
      <c r="KSC68" s="42"/>
      <c r="KSD68" s="42"/>
      <c r="KSE68" s="42"/>
      <c r="KSF68" s="42"/>
      <c r="KSG68" s="42"/>
      <c r="KSH68" s="42"/>
      <c r="KSI68" s="42"/>
      <c r="KSJ68" s="42"/>
      <c r="KSK68" s="42"/>
      <c r="KSL68" s="42"/>
      <c r="KSM68" s="42"/>
      <c r="KSN68" s="42"/>
      <c r="KSO68" s="42"/>
      <c r="KSP68" s="42"/>
      <c r="KSQ68" s="42"/>
      <c r="KSR68" s="42"/>
      <c r="KSS68" s="42"/>
      <c r="KST68" s="42"/>
      <c r="KSU68" s="42"/>
      <c r="KSV68" s="42"/>
      <c r="KSW68" s="42"/>
      <c r="KSX68" s="42"/>
      <c r="KSY68" s="42"/>
      <c r="KSZ68" s="42"/>
      <c r="KTA68" s="42"/>
      <c r="KTB68" s="42"/>
      <c r="KTC68" s="42"/>
      <c r="KTD68" s="42"/>
      <c r="KTE68" s="42"/>
      <c r="KTF68" s="42"/>
      <c r="KTG68" s="42"/>
      <c r="KTH68" s="42"/>
      <c r="KTI68" s="42"/>
      <c r="KTJ68" s="42"/>
      <c r="KTK68" s="42"/>
      <c r="KTL68" s="42"/>
      <c r="KTM68" s="42"/>
      <c r="KTN68" s="42"/>
      <c r="KTO68" s="42"/>
      <c r="KTP68" s="42"/>
      <c r="KTQ68" s="42"/>
      <c r="KTR68" s="42"/>
      <c r="KTS68" s="42"/>
      <c r="KTT68" s="42"/>
      <c r="KTU68" s="42"/>
      <c r="KTV68" s="42"/>
      <c r="KTW68" s="42"/>
      <c r="KTX68" s="42"/>
      <c r="KTY68" s="42"/>
      <c r="KTZ68" s="42"/>
      <c r="KUA68" s="42"/>
      <c r="KUB68" s="42"/>
      <c r="KUC68" s="42"/>
      <c r="KUD68" s="42"/>
      <c r="KUE68" s="42"/>
      <c r="KUF68" s="42"/>
      <c r="KUG68" s="42"/>
      <c r="KUH68" s="42"/>
      <c r="KUI68" s="42"/>
      <c r="KUJ68" s="42"/>
      <c r="KUK68" s="42"/>
      <c r="KUL68" s="42"/>
      <c r="KUM68" s="42"/>
      <c r="KUN68" s="42"/>
      <c r="KUO68" s="42"/>
      <c r="KUP68" s="42"/>
      <c r="KUQ68" s="42"/>
      <c r="KUR68" s="42"/>
      <c r="KUS68" s="42"/>
      <c r="KUT68" s="42"/>
      <c r="KUU68" s="42"/>
      <c r="KUV68" s="42"/>
      <c r="KUW68" s="42"/>
      <c r="KUX68" s="42"/>
      <c r="KUY68" s="42"/>
      <c r="KUZ68" s="42"/>
      <c r="KVA68" s="42"/>
      <c r="KVB68" s="42"/>
      <c r="KVC68" s="42"/>
      <c r="KVD68" s="42"/>
      <c r="KVE68" s="42"/>
      <c r="KVF68" s="42"/>
      <c r="KVG68" s="42"/>
      <c r="KVH68" s="42"/>
      <c r="KVI68" s="42"/>
      <c r="KVJ68" s="42"/>
      <c r="KVK68" s="42"/>
      <c r="KVL68" s="42"/>
      <c r="KVM68" s="42"/>
      <c r="KVN68" s="42"/>
      <c r="KVO68" s="42"/>
      <c r="KVP68" s="42"/>
      <c r="KVQ68" s="42"/>
      <c r="KVR68" s="42"/>
      <c r="KVS68" s="42"/>
      <c r="KVT68" s="42"/>
      <c r="KVU68" s="42"/>
      <c r="KVV68" s="42"/>
      <c r="KVW68" s="42"/>
      <c r="KVX68" s="42"/>
      <c r="KVY68" s="42"/>
      <c r="KVZ68" s="42"/>
      <c r="KWA68" s="42"/>
      <c r="KWB68" s="42"/>
      <c r="KWC68" s="42"/>
      <c r="KWD68" s="42"/>
      <c r="KWE68" s="42"/>
      <c r="KWF68" s="42"/>
      <c r="KWG68" s="42"/>
      <c r="KWH68" s="42"/>
      <c r="KWI68" s="42"/>
      <c r="KWJ68" s="42"/>
      <c r="KWK68" s="42"/>
      <c r="KWL68" s="42"/>
      <c r="KWM68" s="42"/>
      <c r="KWN68" s="42"/>
      <c r="KWO68" s="42"/>
      <c r="KWP68" s="42"/>
      <c r="KWQ68" s="42"/>
      <c r="KWR68" s="42"/>
      <c r="KWS68" s="42"/>
      <c r="KWT68" s="42"/>
      <c r="KWU68" s="42"/>
      <c r="KWV68" s="42"/>
      <c r="KWW68" s="42"/>
      <c r="KWX68" s="42"/>
      <c r="KWY68" s="42"/>
      <c r="KWZ68" s="42"/>
      <c r="KXA68" s="42"/>
      <c r="KXB68" s="42"/>
      <c r="KXC68" s="42"/>
      <c r="KXD68" s="42"/>
      <c r="KXE68" s="42"/>
      <c r="KXF68" s="42"/>
      <c r="KXG68" s="42"/>
      <c r="KXH68" s="42"/>
      <c r="KXI68" s="42"/>
      <c r="KXJ68" s="42"/>
      <c r="KXK68" s="42"/>
      <c r="KXL68" s="42"/>
      <c r="KXM68" s="42"/>
      <c r="KXN68" s="42"/>
      <c r="KXO68" s="42"/>
      <c r="KXP68" s="42"/>
      <c r="KXQ68" s="42"/>
      <c r="KXR68" s="42"/>
      <c r="KXS68" s="42"/>
      <c r="KXT68" s="42"/>
      <c r="KXU68" s="42"/>
      <c r="KXV68" s="42"/>
      <c r="KXW68" s="42"/>
      <c r="KXX68" s="42"/>
      <c r="KXY68" s="42"/>
      <c r="KXZ68" s="42"/>
      <c r="KYA68" s="42"/>
      <c r="KYB68" s="42"/>
      <c r="KYC68" s="42"/>
      <c r="KYD68" s="42"/>
      <c r="KYE68" s="42"/>
      <c r="KYF68" s="42"/>
      <c r="KYG68" s="42"/>
      <c r="KYH68" s="42"/>
      <c r="KYI68" s="42"/>
      <c r="KYJ68" s="42"/>
      <c r="KYK68" s="42"/>
      <c r="KYL68" s="42"/>
      <c r="KYM68" s="42"/>
      <c r="KYN68" s="42"/>
      <c r="KYO68" s="42"/>
      <c r="KYP68" s="42"/>
      <c r="KYQ68" s="42"/>
      <c r="KYR68" s="42"/>
      <c r="KYS68" s="42"/>
      <c r="KYT68" s="42"/>
      <c r="KYU68" s="42"/>
      <c r="KYV68" s="42"/>
      <c r="KYW68" s="42"/>
      <c r="KYX68" s="42"/>
      <c r="KYY68" s="42"/>
      <c r="KYZ68" s="42"/>
      <c r="KZA68" s="42"/>
      <c r="KZB68" s="42"/>
      <c r="KZC68" s="42"/>
      <c r="KZD68" s="42"/>
      <c r="KZE68" s="42"/>
      <c r="KZF68" s="42"/>
      <c r="KZG68" s="42"/>
      <c r="KZH68" s="42"/>
      <c r="KZI68" s="42"/>
      <c r="KZJ68" s="42"/>
      <c r="KZK68" s="42"/>
      <c r="KZL68" s="42"/>
      <c r="KZM68" s="42"/>
      <c r="KZN68" s="42"/>
      <c r="KZO68" s="42"/>
      <c r="KZP68" s="42"/>
      <c r="KZQ68" s="42"/>
      <c r="KZR68" s="42"/>
      <c r="KZS68" s="42"/>
      <c r="KZT68" s="42"/>
      <c r="KZU68" s="42"/>
      <c r="KZV68" s="42"/>
      <c r="KZW68" s="42"/>
      <c r="KZX68" s="42"/>
      <c r="KZY68" s="42"/>
      <c r="KZZ68" s="42"/>
      <c r="LAA68" s="42"/>
      <c r="LAB68" s="42"/>
      <c r="LAC68" s="42"/>
      <c r="LAD68" s="42"/>
      <c r="LAE68" s="42"/>
      <c r="LAF68" s="42"/>
      <c r="LAG68" s="42"/>
      <c r="LAH68" s="42"/>
      <c r="LAI68" s="42"/>
      <c r="LAJ68" s="42"/>
      <c r="LAK68" s="42"/>
      <c r="LAL68" s="42"/>
      <c r="LAM68" s="42"/>
      <c r="LAN68" s="42"/>
      <c r="LAO68" s="42"/>
      <c r="LAP68" s="42"/>
      <c r="LAQ68" s="42"/>
      <c r="LAR68" s="42"/>
      <c r="LAS68" s="42"/>
      <c r="LAT68" s="42"/>
      <c r="LAU68" s="42"/>
      <c r="LAV68" s="42"/>
      <c r="LAW68" s="42"/>
      <c r="LAX68" s="42"/>
      <c r="LAY68" s="42"/>
      <c r="LAZ68" s="42"/>
      <c r="LBA68" s="42"/>
      <c r="LBB68" s="42"/>
      <c r="LBC68" s="42"/>
      <c r="LBD68" s="42"/>
      <c r="LBE68" s="42"/>
      <c r="LBF68" s="42"/>
      <c r="LBG68" s="42"/>
      <c r="LBH68" s="42"/>
      <c r="LBI68" s="42"/>
      <c r="LBJ68" s="42"/>
      <c r="LBK68" s="42"/>
      <c r="LBL68" s="42"/>
      <c r="LBM68" s="42"/>
      <c r="LBN68" s="42"/>
      <c r="LBO68" s="42"/>
      <c r="LBP68" s="42"/>
      <c r="LBQ68" s="42"/>
      <c r="LBR68" s="42"/>
      <c r="LBS68" s="42"/>
      <c r="LBT68" s="42"/>
      <c r="LBU68" s="42"/>
      <c r="LBV68" s="42"/>
      <c r="LBW68" s="42"/>
      <c r="LBX68" s="42"/>
      <c r="LBY68" s="42"/>
      <c r="LBZ68" s="42"/>
      <c r="LCA68" s="42"/>
      <c r="LCB68" s="42"/>
      <c r="LCC68" s="42"/>
      <c r="LCD68" s="42"/>
      <c r="LCE68" s="42"/>
      <c r="LCF68" s="42"/>
      <c r="LCG68" s="42"/>
      <c r="LCH68" s="42"/>
      <c r="LCI68" s="42"/>
      <c r="LCJ68" s="42"/>
      <c r="LCK68" s="42"/>
      <c r="LCL68" s="42"/>
      <c r="LCM68" s="42"/>
      <c r="LCN68" s="42"/>
      <c r="LCO68" s="42"/>
      <c r="LCP68" s="42"/>
      <c r="LCQ68" s="42"/>
      <c r="LCR68" s="42"/>
      <c r="LCS68" s="42"/>
      <c r="LCT68" s="42"/>
      <c r="LCU68" s="42"/>
      <c r="LCV68" s="42"/>
      <c r="LCW68" s="42"/>
      <c r="LCX68" s="42"/>
      <c r="LCY68" s="42"/>
      <c r="LCZ68" s="42"/>
      <c r="LDA68" s="42"/>
      <c r="LDB68" s="42"/>
      <c r="LDC68" s="42"/>
      <c r="LDD68" s="42"/>
      <c r="LDE68" s="42"/>
      <c r="LDF68" s="42"/>
      <c r="LDG68" s="42"/>
      <c r="LDH68" s="42"/>
      <c r="LDI68" s="42"/>
      <c r="LDJ68" s="42"/>
      <c r="LDK68" s="42"/>
      <c r="LDL68" s="42"/>
      <c r="LDM68" s="42"/>
      <c r="LDN68" s="42"/>
      <c r="LDO68" s="42"/>
      <c r="LDP68" s="42"/>
      <c r="LDQ68" s="42"/>
      <c r="LDR68" s="42"/>
      <c r="LDS68" s="42"/>
      <c r="LDT68" s="42"/>
      <c r="LDU68" s="42"/>
      <c r="LDV68" s="42"/>
      <c r="LDW68" s="42"/>
      <c r="LDX68" s="42"/>
      <c r="LDY68" s="42"/>
      <c r="LDZ68" s="42"/>
      <c r="LEA68" s="42"/>
      <c r="LEB68" s="42"/>
      <c r="LEC68" s="42"/>
      <c r="LED68" s="42"/>
      <c r="LEE68" s="42"/>
      <c r="LEF68" s="42"/>
      <c r="LEG68" s="42"/>
      <c r="LEH68" s="42"/>
      <c r="LEI68" s="42"/>
      <c r="LEJ68" s="42"/>
      <c r="LEK68" s="42"/>
      <c r="LEL68" s="42"/>
      <c r="LEM68" s="42"/>
      <c r="LEN68" s="42"/>
      <c r="LEO68" s="42"/>
      <c r="LEP68" s="42"/>
      <c r="LEQ68" s="42"/>
      <c r="LER68" s="42"/>
      <c r="LES68" s="42"/>
      <c r="LET68" s="42"/>
      <c r="LEU68" s="42"/>
      <c r="LEV68" s="42"/>
      <c r="LEW68" s="42"/>
      <c r="LEX68" s="42"/>
      <c r="LEY68" s="42"/>
      <c r="LEZ68" s="42"/>
      <c r="LFA68" s="42"/>
      <c r="LFB68" s="42"/>
      <c r="LFC68" s="42"/>
      <c r="LFD68" s="42"/>
      <c r="LFE68" s="42"/>
      <c r="LFF68" s="42"/>
      <c r="LFG68" s="42"/>
      <c r="LFH68" s="42"/>
      <c r="LFI68" s="42"/>
      <c r="LFJ68" s="42"/>
      <c r="LFK68" s="42"/>
      <c r="LFL68" s="42"/>
      <c r="LFM68" s="42"/>
      <c r="LFN68" s="42"/>
      <c r="LFO68" s="42"/>
      <c r="LFP68" s="42"/>
      <c r="LFQ68" s="42"/>
      <c r="LFR68" s="42"/>
      <c r="LFS68" s="42"/>
      <c r="LFT68" s="42"/>
      <c r="LFU68" s="42"/>
      <c r="LFV68" s="42"/>
      <c r="LFW68" s="42"/>
      <c r="LFX68" s="42"/>
      <c r="LFY68" s="42"/>
      <c r="LFZ68" s="42"/>
      <c r="LGA68" s="42"/>
      <c r="LGB68" s="42"/>
      <c r="LGC68" s="42"/>
      <c r="LGD68" s="42"/>
      <c r="LGE68" s="42"/>
      <c r="LGF68" s="42"/>
      <c r="LGG68" s="42"/>
      <c r="LGH68" s="42"/>
      <c r="LGI68" s="42"/>
      <c r="LGJ68" s="42"/>
      <c r="LGK68" s="42"/>
      <c r="LGL68" s="42"/>
      <c r="LGM68" s="42"/>
      <c r="LGN68" s="42"/>
      <c r="LGO68" s="42"/>
      <c r="LGP68" s="42"/>
      <c r="LGQ68" s="42"/>
      <c r="LGR68" s="42"/>
      <c r="LGS68" s="42"/>
      <c r="LGT68" s="42"/>
      <c r="LGU68" s="42"/>
      <c r="LGV68" s="42"/>
      <c r="LGW68" s="42"/>
      <c r="LGX68" s="42"/>
      <c r="LGY68" s="42"/>
      <c r="LGZ68" s="42"/>
      <c r="LHA68" s="42"/>
      <c r="LHB68" s="42"/>
      <c r="LHC68" s="42"/>
      <c r="LHD68" s="42"/>
      <c r="LHE68" s="42"/>
      <c r="LHF68" s="42"/>
      <c r="LHG68" s="42"/>
      <c r="LHH68" s="42"/>
      <c r="LHI68" s="42"/>
      <c r="LHJ68" s="42"/>
      <c r="LHK68" s="42"/>
      <c r="LHL68" s="42"/>
      <c r="LHM68" s="42"/>
      <c r="LHN68" s="42"/>
      <c r="LHO68" s="42"/>
      <c r="LHP68" s="42"/>
      <c r="LHQ68" s="42"/>
      <c r="LHR68" s="42"/>
      <c r="LHS68" s="42"/>
      <c r="LHT68" s="42"/>
      <c r="LHU68" s="42"/>
      <c r="LHV68" s="42"/>
      <c r="LHW68" s="42"/>
      <c r="LHX68" s="42"/>
      <c r="LHY68" s="42"/>
      <c r="LHZ68" s="42"/>
      <c r="LIA68" s="42"/>
      <c r="LIB68" s="42"/>
      <c r="LIC68" s="42"/>
      <c r="LID68" s="42"/>
      <c r="LIE68" s="42"/>
      <c r="LIF68" s="42"/>
      <c r="LIG68" s="42"/>
      <c r="LIH68" s="42"/>
      <c r="LII68" s="42"/>
      <c r="LIJ68" s="42"/>
      <c r="LIK68" s="42"/>
      <c r="LIL68" s="42"/>
      <c r="LIM68" s="42"/>
      <c r="LIN68" s="42"/>
      <c r="LIO68" s="42"/>
      <c r="LIP68" s="42"/>
      <c r="LIQ68" s="42"/>
      <c r="LIR68" s="42"/>
      <c r="LIS68" s="42"/>
      <c r="LIT68" s="42"/>
      <c r="LIU68" s="42"/>
      <c r="LIV68" s="42"/>
      <c r="LIW68" s="42"/>
      <c r="LIX68" s="42"/>
      <c r="LIY68" s="42"/>
      <c r="LIZ68" s="42"/>
      <c r="LJA68" s="42"/>
      <c r="LJB68" s="42"/>
      <c r="LJC68" s="42"/>
      <c r="LJD68" s="42"/>
      <c r="LJE68" s="42"/>
      <c r="LJF68" s="42"/>
      <c r="LJG68" s="42"/>
      <c r="LJH68" s="42"/>
      <c r="LJI68" s="42"/>
      <c r="LJJ68" s="42"/>
      <c r="LJK68" s="42"/>
      <c r="LJL68" s="42"/>
      <c r="LJM68" s="42"/>
      <c r="LJN68" s="42"/>
      <c r="LJO68" s="42"/>
      <c r="LJP68" s="42"/>
      <c r="LJQ68" s="42"/>
      <c r="LJR68" s="42"/>
      <c r="LJS68" s="42"/>
      <c r="LJT68" s="42"/>
      <c r="LJU68" s="42"/>
      <c r="LJV68" s="42"/>
      <c r="LJW68" s="42"/>
      <c r="LJX68" s="42"/>
      <c r="LJY68" s="42"/>
      <c r="LJZ68" s="42"/>
      <c r="LKA68" s="42"/>
      <c r="LKB68" s="42"/>
      <c r="LKC68" s="42"/>
      <c r="LKD68" s="42"/>
      <c r="LKE68" s="42"/>
      <c r="LKF68" s="42"/>
      <c r="LKG68" s="42"/>
      <c r="LKH68" s="42"/>
      <c r="LKI68" s="42"/>
      <c r="LKJ68" s="42"/>
      <c r="LKK68" s="42"/>
      <c r="LKL68" s="42"/>
      <c r="LKM68" s="42"/>
      <c r="LKN68" s="42"/>
      <c r="LKO68" s="42"/>
      <c r="LKP68" s="42"/>
      <c r="LKQ68" s="42"/>
      <c r="LKR68" s="42"/>
      <c r="LKS68" s="42"/>
      <c r="LKT68" s="42"/>
      <c r="LKU68" s="42"/>
      <c r="LKV68" s="42"/>
      <c r="LKW68" s="42"/>
      <c r="LKX68" s="42"/>
      <c r="LKY68" s="42"/>
      <c r="LKZ68" s="42"/>
      <c r="LLA68" s="42"/>
      <c r="LLB68" s="42"/>
      <c r="LLC68" s="42"/>
      <c r="LLD68" s="42"/>
      <c r="LLE68" s="42"/>
      <c r="LLF68" s="42"/>
      <c r="LLG68" s="42"/>
      <c r="LLH68" s="42"/>
      <c r="LLI68" s="42"/>
      <c r="LLJ68" s="42"/>
      <c r="LLK68" s="42"/>
      <c r="LLL68" s="42"/>
      <c r="LLM68" s="42"/>
      <c r="LLN68" s="42"/>
      <c r="LLO68" s="42"/>
      <c r="LLP68" s="42"/>
      <c r="LLQ68" s="42"/>
      <c r="LLR68" s="42"/>
      <c r="LLS68" s="42"/>
      <c r="LLT68" s="42"/>
      <c r="LLU68" s="42"/>
      <c r="LLV68" s="42"/>
      <c r="LLW68" s="42"/>
      <c r="LLX68" s="42"/>
      <c r="LLY68" s="42"/>
      <c r="LLZ68" s="42"/>
      <c r="LMA68" s="42"/>
      <c r="LMB68" s="42"/>
      <c r="LMC68" s="42"/>
      <c r="LMD68" s="42"/>
      <c r="LME68" s="42"/>
      <c r="LMF68" s="42"/>
      <c r="LMG68" s="42"/>
      <c r="LMH68" s="42"/>
      <c r="LMI68" s="42"/>
      <c r="LMJ68" s="42"/>
      <c r="LMK68" s="42"/>
      <c r="LML68" s="42"/>
      <c r="LMM68" s="42"/>
      <c r="LMN68" s="42"/>
      <c r="LMO68" s="42"/>
      <c r="LMP68" s="42"/>
      <c r="LMQ68" s="42"/>
      <c r="LMR68" s="42"/>
      <c r="LMS68" s="42"/>
      <c r="LMT68" s="42"/>
      <c r="LMU68" s="42"/>
      <c r="LMV68" s="42"/>
      <c r="LMW68" s="42"/>
      <c r="LMX68" s="42"/>
      <c r="LMY68" s="42"/>
      <c r="LMZ68" s="42"/>
      <c r="LNA68" s="42"/>
      <c r="LNB68" s="42"/>
      <c r="LNC68" s="42"/>
      <c r="LND68" s="42"/>
      <c r="LNE68" s="42"/>
      <c r="LNF68" s="42"/>
      <c r="LNG68" s="42"/>
      <c r="LNH68" s="42"/>
      <c r="LNI68" s="42"/>
      <c r="LNJ68" s="42"/>
      <c r="LNK68" s="42"/>
      <c r="LNL68" s="42"/>
      <c r="LNM68" s="42"/>
      <c r="LNN68" s="42"/>
      <c r="LNO68" s="42"/>
      <c r="LNP68" s="42"/>
      <c r="LNQ68" s="42"/>
      <c r="LNR68" s="42"/>
      <c r="LNS68" s="42"/>
      <c r="LNT68" s="42"/>
      <c r="LNU68" s="42"/>
      <c r="LNV68" s="42"/>
      <c r="LNW68" s="42"/>
      <c r="LNX68" s="42"/>
      <c r="LNY68" s="42"/>
      <c r="LNZ68" s="42"/>
      <c r="LOA68" s="42"/>
      <c r="LOB68" s="42"/>
      <c r="LOC68" s="42"/>
      <c r="LOD68" s="42"/>
      <c r="LOE68" s="42"/>
      <c r="LOF68" s="42"/>
      <c r="LOG68" s="42"/>
      <c r="LOH68" s="42"/>
      <c r="LOI68" s="42"/>
      <c r="LOJ68" s="42"/>
      <c r="LOK68" s="42"/>
      <c r="LOL68" s="42"/>
      <c r="LOM68" s="42"/>
      <c r="LON68" s="42"/>
      <c r="LOO68" s="42"/>
      <c r="LOP68" s="42"/>
      <c r="LOQ68" s="42"/>
      <c r="LOR68" s="42"/>
      <c r="LOS68" s="42"/>
      <c r="LOT68" s="42"/>
      <c r="LOU68" s="42"/>
      <c r="LOV68" s="42"/>
      <c r="LOW68" s="42"/>
      <c r="LOX68" s="42"/>
      <c r="LOY68" s="42"/>
      <c r="LOZ68" s="42"/>
      <c r="LPA68" s="42"/>
      <c r="LPB68" s="42"/>
      <c r="LPC68" s="42"/>
      <c r="LPD68" s="42"/>
      <c r="LPE68" s="42"/>
      <c r="LPF68" s="42"/>
      <c r="LPG68" s="42"/>
      <c r="LPH68" s="42"/>
      <c r="LPI68" s="42"/>
      <c r="LPJ68" s="42"/>
      <c r="LPK68" s="42"/>
      <c r="LPL68" s="42"/>
      <c r="LPM68" s="42"/>
      <c r="LPN68" s="42"/>
      <c r="LPO68" s="42"/>
      <c r="LPP68" s="42"/>
      <c r="LPQ68" s="42"/>
      <c r="LPR68" s="42"/>
      <c r="LPS68" s="42"/>
      <c r="LPT68" s="42"/>
      <c r="LPU68" s="42"/>
      <c r="LPV68" s="42"/>
      <c r="LPW68" s="42"/>
      <c r="LPX68" s="42"/>
      <c r="LPY68" s="42"/>
      <c r="LPZ68" s="42"/>
      <c r="LQA68" s="42"/>
      <c r="LQB68" s="42"/>
      <c r="LQC68" s="42"/>
      <c r="LQD68" s="42"/>
      <c r="LQE68" s="42"/>
      <c r="LQF68" s="42"/>
      <c r="LQG68" s="42"/>
      <c r="LQH68" s="42"/>
      <c r="LQI68" s="42"/>
      <c r="LQJ68" s="42"/>
      <c r="LQK68" s="42"/>
      <c r="LQL68" s="42"/>
      <c r="LQM68" s="42"/>
      <c r="LQN68" s="42"/>
      <c r="LQO68" s="42"/>
      <c r="LQP68" s="42"/>
      <c r="LQQ68" s="42"/>
      <c r="LQR68" s="42"/>
      <c r="LQS68" s="42"/>
      <c r="LQT68" s="42"/>
      <c r="LQU68" s="42"/>
      <c r="LQV68" s="42"/>
      <c r="LQW68" s="42"/>
      <c r="LQX68" s="42"/>
      <c r="LQY68" s="42"/>
      <c r="LQZ68" s="42"/>
      <c r="LRA68" s="42"/>
      <c r="LRB68" s="42"/>
      <c r="LRC68" s="42"/>
      <c r="LRD68" s="42"/>
      <c r="LRE68" s="42"/>
      <c r="LRF68" s="42"/>
      <c r="LRG68" s="42"/>
      <c r="LRH68" s="42"/>
      <c r="LRI68" s="42"/>
      <c r="LRJ68" s="42"/>
      <c r="LRK68" s="42"/>
      <c r="LRL68" s="42"/>
      <c r="LRM68" s="42"/>
      <c r="LRN68" s="42"/>
      <c r="LRO68" s="42"/>
      <c r="LRP68" s="42"/>
      <c r="LRQ68" s="42"/>
      <c r="LRR68" s="42"/>
      <c r="LRS68" s="42"/>
      <c r="LRT68" s="42"/>
      <c r="LRU68" s="42"/>
      <c r="LRV68" s="42"/>
      <c r="LRW68" s="42"/>
      <c r="LRX68" s="42"/>
      <c r="LRY68" s="42"/>
      <c r="LRZ68" s="42"/>
      <c r="LSA68" s="42"/>
      <c r="LSB68" s="42"/>
      <c r="LSC68" s="42"/>
      <c r="LSD68" s="42"/>
      <c r="LSE68" s="42"/>
      <c r="LSF68" s="42"/>
      <c r="LSG68" s="42"/>
      <c r="LSH68" s="42"/>
      <c r="LSI68" s="42"/>
      <c r="LSJ68" s="42"/>
      <c r="LSK68" s="42"/>
      <c r="LSL68" s="42"/>
      <c r="LSM68" s="42"/>
      <c r="LSN68" s="42"/>
      <c r="LSO68" s="42"/>
      <c r="LSP68" s="42"/>
      <c r="LSQ68" s="42"/>
      <c r="LSR68" s="42"/>
      <c r="LSS68" s="42"/>
      <c r="LST68" s="42"/>
      <c r="LSU68" s="42"/>
      <c r="LSV68" s="42"/>
      <c r="LSW68" s="42"/>
      <c r="LSX68" s="42"/>
      <c r="LSY68" s="42"/>
      <c r="LSZ68" s="42"/>
      <c r="LTA68" s="42"/>
      <c r="LTB68" s="42"/>
      <c r="LTC68" s="42"/>
      <c r="LTD68" s="42"/>
      <c r="LTE68" s="42"/>
      <c r="LTF68" s="42"/>
      <c r="LTG68" s="42"/>
      <c r="LTH68" s="42"/>
      <c r="LTI68" s="42"/>
      <c r="LTJ68" s="42"/>
      <c r="LTK68" s="42"/>
      <c r="LTL68" s="42"/>
      <c r="LTM68" s="42"/>
      <c r="LTN68" s="42"/>
      <c r="LTO68" s="42"/>
      <c r="LTP68" s="42"/>
      <c r="LTQ68" s="42"/>
      <c r="LTR68" s="42"/>
      <c r="LTS68" s="42"/>
      <c r="LTT68" s="42"/>
      <c r="LTU68" s="42"/>
      <c r="LTV68" s="42"/>
      <c r="LTW68" s="42"/>
      <c r="LTX68" s="42"/>
      <c r="LTY68" s="42"/>
      <c r="LTZ68" s="42"/>
      <c r="LUA68" s="42"/>
      <c r="LUB68" s="42"/>
      <c r="LUC68" s="42"/>
      <c r="LUD68" s="42"/>
      <c r="LUE68" s="42"/>
      <c r="LUF68" s="42"/>
      <c r="LUG68" s="42"/>
      <c r="LUH68" s="42"/>
      <c r="LUI68" s="42"/>
      <c r="LUJ68" s="42"/>
      <c r="LUK68" s="42"/>
      <c r="LUL68" s="42"/>
      <c r="LUM68" s="42"/>
      <c r="LUN68" s="42"/>
      <c r="LUO68" s="42"/>
      <c r="LUP68" s="42"/>
      <c r="LUQ68" s="42"/>
      <c r="LUR68" s="42"/>
      <c r="LUS68" s="42"/>
      <c r="LUT68" s="42"/>
      <c r="LUU68" s="42"/>
      <c r="LUV68" s="42"/>
      <c r="LUW68" s="42"/>
      <c r="LUX68" s="42"/>
      <c r="LUY68" s="42"/>
      <c r="LUZ68" s="42"/>
      <c r="LVA68" s="42"/>
      <c r="LVB68" s="42"/>
      <c r="LVC68" s="42"/>
      <c r="LVD68" s="42"/>
      <c r="LVE68" s="42"/>
      <c r="LVF68" s="42"/>
      <c r="LVG68" s="42"/>
      <c r="LVH68" s="42"/>
      <c r="LVI68" s="42"/>
      <c r="LVJ68" s="42"/>
      <c r="LVK68" s="42"/>
      <c r="LVL68" s="42"/>
      <c r="LVM68" s="42"/>
      <c r="LVN68" s="42"/>
      <c r="LVO68" s="42"/>
      <c r="LVP68" s="42"/>
      <c r="LVQ68" s="42"/>
      <c r="LVR68" s="42"/>
      <c r="LVS68" s="42"/>
      <c r="LVT68" s="42"/>
      <c r="LVU68" s="42"/>
      <c r="LVV68" s="42"/>
      <c r="LVW68" s="42"/>
      <c r="LVX68" s="42"/>
      <c r="LVY68" s="42"/>
      <c r="LVZ68" s="42"/>
      <c r="LWA68" s="42"/>
      <c r="LWB68" s="42"/>
      <c r="LWC68" s="42"/>
      <c r="LWD68" s="42"/>
      <c r="LWE68" s="42"/>
      <c r="LWF68" s="42"/>
      <c r="LWG68" s="42"/>
      <c r="LWH68" s="42"/>
      <c r="LWI68" s="42"/>
      <c r="LWJ68" s="42"/>
      <c r="LWK68" s="42"/>
      <c r="LWL68" s="42"/>
      <c r="LWM68" s="42"/>
      <c r="LWN68" s="42"/>
      <c r="LWO68" s="42"/>
      <c r="LWP68" s="42"/>
      <c r="LWQ68" s="42"/>
      <c r="LWR68" s="42"/>
      <c r="LWS68" s="42"/>
      <c r="LWT68" s="42"/>
      <c r="LWU68" s="42"/>
      <c r="LWV68" s="42"/>
      <c r="LWW68" s="42"/>
      <c r="LWX68" s="42"/>
      <c r="LWY68" s="42"/>
      <c r="LWZ68" s="42"/>
      <c r="LXA68" s="42"/>
      <c r="LXB68" s="42"/>
      <c r="LXC68" s="42"/>
      <c r="LXD68" s="42"/>
      <c r="LXE68" s="42"/>
      <c r="LXF68" s="42"/>
      <c r="LXG68" s="42"/>
      <c r="LXH68" s="42"/>
      <c r="LXI68" s="42"/>
      <c r="LXJ68" s="42"/>
      <c r="LXK68" s="42"/>
      <c r="LXL68" s="42"/>
      <c r="LXM68" s="42"/>
      <c r="LXN68" s="42"/>
      <c r="LXO68" s="42"/>
      <c r="LXP68" s="42"/>
      <c r="LXQ68" s="42"/>
      <c r="LXR68" s="42"/>
      <c r="LXS68" s="42"/>
      <c r="LXT68" s="42"/>
      <c r="LXU68" s="42"/>
      <c r="LXV68" s="42"/>
      <c r="LXW68" s="42"/>
      <c r="LXX68" s="42"/>
      <c r="LXY68" s="42"/>
      <c r="LXZ68" s="42"/>
      <c r="LYA68" s="42"/>
      <c r="LYB68" s="42"/>
      <c r="LYC68" s="42"/>
      <c r="LYD68" s="42"/>
      <c r="LYE68" s="42"/>
      <c r="LYF68" s="42"/>
      <c r="LYG68" s="42"/>
      <c r="LYH68" s="42"/>
      <c r="LYI68" s="42"/>
      <c r="LYJ68" s="42"/>
      <c r="LYK68" s="42"/>
      <c r="LYL68" s="42"/>
      <c r="LYM68" s="42"/>
      <c r="LYN68" s="42"/>
      <c r="LYO68" s="42"/>
      <c r="LYP68" s="42"/>
      <c r="LYQ68" s="42"/>
      <c r="LYR68" s="42"/>
      <c r="LYS68" s="42"/>
      <c r="LYT68" s="42"/>
      <c r="LYU68" s="42"/>
      <c r="LYV68" s="42"/>
      <c r="LYW68" s="42"/>
      <c r="LYX68" s="42"/>
      <c r="LYY68" s="42"/>
      <c r="LYZ68" s="42"/>
      <c r="LZA68" s="42"/>
      <c r="LZB68" s="42"/>
      <c r="LZC68" s="42"/>
      <c r="LZD68" s="42"/>
      <c r="LZE68" s="42"/>
      <c r="LZF68" s="42"/>
      <c r="LZG68" s="42"/>
      <c r="LZH68" s="42"/>
      <c r="LZI68" s="42"/>
      <c r="LZJ68" s="42"/>
      <c r="LZK68" s="42"/>
      <c r="LZL68" s="42"/>
      <c r="LZM68" s="42"/>
      <c r="LZN68" s="42"/>
      <c r="LZO68" s="42"/>
      <c r="LZP68" s="42"/>
      <c r="LZQ68" s="42"/>
      <c r="LZR68" s="42"/>
      <c r="LZS68" s="42"/>
      <c r="LZT68" s="42"/>
      <c r="LZU68" s="42"/>
      <c r="LZV68" s="42"/>
      <c r="LZW68" s="42"/>
      <c r="LZX68" s="42"/>
      <c r="LZY68" s="42"/>
      <c r="LZZ68" s="42"/>
      <c r="MAA68" s="42"/>
      <c r="MAB68" s="42"/>
      <c r="MAC68" s="42"/>
      <c r="MAD68" s="42"/>
      <c r="MAE68" s="42"/>
      <c r="MAF68" s="42"/>
      <c r="MAG68" s="42"/>
      <c r="MAH68" s="42"/>
      <c r="MAI68" s="42"/>
      <c r="MAJ68" s="42"/>
      <c r="MAK68" s="42"/>
      <c r="MAL68" s="42"/>
      <c r="MAM68" s="42"/>
      <c r="MAN68" s="42"/>
      <c r="MAO68" s="42"/>
      <c r="MAP68" s="42"/>
      <c r="MAQ68" s="42"/>
      <c r="MAR68" s="42"/>
      <c r="MAS68" s="42"/>
      <c r="MAT68" s="42"/>
      <c r="MAU68" s="42"/>
      <c r="MAV68" s="42"/>
      <c r="MAW68" s="42"/>
      <c r="MAX68" s="42"/>
      <c r="MAY68" s="42"/>
      <c r="MAZ68" s="42"/>
      <c r="MBA68" s="42"/>
      <c r="MBB68" s="42"/>
      <c r="MBC68" s="42"/>
      <c r="MBD68" s="42"/>
      <c r="MBE68" s="42"/>
      <c r="MBF68" s="42"/>
      <c r="MBG68" s="42"/>
      <c r="MBH68" s="42"/>
      <c r="MBI68" s="42"/>
      <c r="MBJ68" s="42"/>
      <c r="MBK68" s="42"/>
      <c r="MBL68" s="42"/>
      <c r="MBM68" s="42"/>
      <c r="MBN68" s="42"/>
      <c r="MBO68" s="42"/>
      <c r="MBP68" s="42"/>
      <c r="MBQ68" s="42"/>
      <c r="MBR68" s="42"/>
      <c r="MBS68" s="42"/>
      <c r="MBT68" s="42"/>
      <c r="MBU68" s="42"/>
      <c r="MBV68" s="42"/>
      <c r="MBW68" s="42"/>
      <c r="MBX68" s="42"/>
      <c r="MBY68" s="42"/>
      <c r="MBZ68" s="42"/>
      <c r="MCA68" s="42"/>
      <c r="MCB68" s="42"/>
      <c r="MCC68" s="42"/>
      <c r="MCD68" s="42"/>
      <c r="MCE68" s="42"/>
      <c r="MCF68" s="42"/>
      <c r="MCG68" s="42"/>
      <c r="MCH68" s="42"/>
      <c r="MCI68" s="42"/>
      <c r="MCJ68" s="42"/>
      <c r="MCK68" s="42"/>
      <c r="MCL68" s="42"/>
      <c r="MCM68" s="42"/>
      <c r="MCN68" s="42"/>
      <c r="MCO68" s="42"/>
      <c r="MCP68" s="42"/>
      <c r="MCQ68" s="42"/>
      <c r="MCR68" s="42"/>
      <c r="MCS68" s="42"/>
      <c r="MCT68" s="42"/>
      <c r="MCU68" s="42"/>
      <c r="MCV68" s="42"/>
      <c r="MCW68" s="42"/>
      <c r="MCX68" s="42"/>
      <c r="MCY68" s="42"/>
      <c r="MCZ68" s="42"/>
      <c r="MDA68" s="42"/>
      <c r="MDB68" s="42"/>
      <c r="MDC68" s="42"/>
      <c r="MDD68" s="42"/>
      <c r="MDE68" s="42"/>
      <c r="MDF68" s="42"/>
      <c r="MDG68" s="42"/>
      <c r="MDH68" s="42"/>
      <c r="MDI68" s="42"/>
      <c r="MDJ68" s="42"/>
      <c r="MDK68" s="42"/>
      <c r="MDL68" s="42"/>
      <c r="MDM68" s="42"/>
      <c r="MDN68" s="42"/>
      <c r="MDO68" s="42"/>
      <c r="MDP68" s="42"/>
      <c r="MDQ68" s="42"/>
      <c r="MDR68" s="42"/>
      <c r="MDS68" s="42"/>
      <c r="MDT68" s="42"/>
      <c r="MDU68" s="42"/>
      <c r="MDV68" s="42"/>
      <c r="MDW68" s="42"/>
      <c r="MDX68" s="42"/>
      <c r="MDY68" s="42"/>
      <c r="MDZ68" s="42"/>
      <c r="MEA68" s="42"/>
      <c r="MEB68" s="42"/>
      <c r="MEC68" s="42"/>
      <c r="MED68" s="42"/>
      <c r="MEE68" s="42"/>
      <c r="MEF68" s="42"/>
      <c r="MEG68" s="42"/>
      <c r="MEH68" s="42"/>
      <c r="MEI68" s="42"/>
      <c r="MEJ68" s="42"/>
      <c r="MEK68" s="42"/>
      <c r="MEL68" s="42"/>
      <c r="MEM68" s="42"/>
      <c r="MEN68" s="42"/>
      <c r="MEO68" s="42"/>
      <c r="MEP68" s="42"/>
      <c r="MEQ68" s="42"/>
      <c r="MER68" s="42"/>
      <c r="MES68" s="42"/>
      <c r="MET68" s="42"/>
      <c r="MEU68" s="42"/>
      <c r="MEV68" s="42"/>
      <c r="MEW68" s="42"/>
      <c r="MEX68" s="42"/>
      <c r="MEY68" s="42"/>
      <c r="MEZ68" s="42"/>
      <c r="MFA68" s="42"/>
      <c r="MFB68" s="42"/>
      <c r="MFC68" s="42"/>
      <c r="MFD68" s="42"/>
      <c r="MFE68" s="42"/>
      <c r="MFF68" s="42"/>
      <c r="MFG68" s="42"/>
      <c r="MFH68" s="42"/>
      <c r="MFI68" s="42"/>
      <c r="MFJ68" s="42"/>
      <c r="MFK68" s="42"/>
      <c r="MFL68" s="42"/>
      <c r="MFM68" s="42"/>
      <c r="MFN68" s="42"/>
      <c r="MFO68" s="42"/>
      <c r="MFP68" s="42"/>
      <c r="MFQ68" s="42"/>
      <c r="MFR68" s="42"/>
      <c r="MFS68" s="42"/>
      <c r="MFT68" s="42"/>
      <c r="MFU68" s="42"/>
      <c r="MFV68" s="42"/>
      <c r="MFW68" s="42"/>
      <c r="MFX68" s="42"/>
      <c r="MFY68" s="42"/>
      <c r="MFZ68" s="42"/>
      <c r="MGA68" s="42"/>
      <c r="MGB68" s="42"/>
      <c r="MGC68" s="42"/>
      <c r="MGD68" s="42"/>
      <c r="MGE68" s="42"/>
      <c r="MGF68" s="42"/>
      <c r="MGG68" s="42"/>
      <c r="MGH68" s="42"/>
      <c r="MGI68" s="42"/>
      <c r="MGJ68" s="42"/>
      <c r="MGK68" s="42"/>
      <c r="MGL68" s="42"/>
      <c r="MGM68" s="42"/>
      <c r="MGN68" s="42"/>
      <c r="MGO68" s="42"/>
      <c r="MGP68" s="42"/>
      <c r="MGQ68" s="42"/>
      <c r="MGR68" s="42"/>
      <c r="MGS68" s="42"/>
      <c r="MGT68" s="42"/>
      <c r="MGU68" s="42"/>
      <c r="MGV68" s="42"/>
      <c r="MGW68" s="42"/>
      <c r="MGX68" s="42"/>
      <c r="MGY68" s="42"/>
      <c r="MGZ68" s="42"/>
      <c r="MHA68" s="42"/>
      <c r="MHB68" s="42"/>
      <c r="MHC68" s="42"/>
      <c r="MHD68" s="42"/>
      <c r="MHE68" s="42"/>
      <c r="MHF68" s="42"/>
      <c r="MHG68" s="42"/>
      <c r="MHH68" s="42"/>
      <c r="MHI68" s="42"/>
      <c r="MHJ68" s="42"/>
      <c r="MHK68" s="42"/>
      <c r="MHL68" s="42"/>
      <c r="MHM68" s="42"/>
      <c r="MHN68" s="42"/>
      <c r="MHO68" s="42"/>
      <c r="MHP68" s="42"/>
      <c r="MHQ68" s="42"/>
      <c r="MHR68" s="42"/>
      <c r="MHS68" s="42"/>
      <c r="MHT68" s="42"/>
      <c r="MHU68" s="42"/>
      <c r="MHV68" s="42"/>
      <c r="MHW68" s="42"/>
      <c r="MHX68" s="42"/>
      <c r="MHY68" s="42"/>
      <c r="MHZ68" s="42"/>
      <c r="MIA68" s="42"/>
      <c r="MIB68" s="42"/>
      <c r="MIC68" s="42"/>
      <c r="MID68" s="42"/>
      <c r="MIE68" s="42"/>
      <c r="MIF68" s="42"/>
      <c r="MIG68" s="42"/>
      <c r="MIH68" s="42"/>
      <c r="MII68" s="42"/>
      <c r="MIJ68" s="42"/>
      <c r="MIK68" s="42"/>
      <c r="MIL68" s="42"/>
      <c r="MIM68" s="42"/>
      <c r="MIN68" s="42"/>
      <c r="MIO68" s="42"/>
      <c r="MIP68" s="42"/>
      <c r="MIQ68" s="42"/>
      <c r="MIR68" s="42"/>
      <c r="MIS68" s="42"/>
      <c r="MIT68" s="42"/>
      <c r="MIU68" s="42"/>
      <c r="MIV68" s="42"/>
      <c r="MIW68" s="42"/>
      <c r="MIX68" s="42"/>
      <c r="MIY68" s="42"/>
      <c r="MIZ68" s="42"/>
      <c r="MJA68" s="42"/>
      <c r="MJB68" s="42"/>
      <c r="MJC68" s="42"/>
      <c r="MJD68" s="42"/>
      <c r="MJE68" s="42"/>
      <c r="MJF68" s="42"/>
      <c r="MJG68" s="42"/>
      <c r="MJH68" s="42"/>
      <c r="MJI68" s="42"/>
      <c r="MJJ68" s="42"/>
      <c r="MJK68" s="42"/>
      <c r="MJL68" s="42"/>
      <c r="MJM68" s="42"/>
      <c r="MJN68" s="42"/>
      <c r="MJO68" s="42"/>
      <c r="MJP68" s="42"/>
      <c r="MJQ68" s="42"/>
      <c r="MJR68" s="42"/>
      <c r="MJS68" s="42"/>
      <c r="MJT68" s="42"/>
      <c r="MJU68" s="42"/>
      <c r="MJV68" s="42"/>
      <c r="MJW68" s="42"/>
      <c r="MJX68" s="42"/>
      <c r="MJY68" s="42"/>
      <c r="MJZ68" s="42"/>
      <c r="MKA68" s="42"/>
      <c r="MKB68" s="42"/>
      <c r="MKC68" s="42"/>
      <c r="MKD68" s="42"/>
      <c r="MKE68" s="42"/>
      <c r="MKF68" s="42"/>
      <c r="MKG68" s="42"/>
      <c r="MKH68" s="42"/>
      <c r="MKI68" s="42"/>
      <c r="MKJ68" s="42"/>
      <c r="MKK68" s="42"/>
      <c r="MKL68" s="42"/>
      <c r="MKM68" s="42"/>
      <c r="MKN68" s="42"/>
      <c r="MKO68" s="42"/>
      <c r="MKP68" s="42"/>
      <c r="MKQ68" s="42"/>
      <c r="MKR68" s="42"/>
      <c r="MKS68" s="42"/>
      <c r="MKT68" s="42"/>
      <c r="MKU68" s="42"/>
      <c r="MKV68" s="42"/>
      <c r="MKW68" s="42"/>
      <c r="MKX68" s="42"/>
      <c r="MKY68" s="42"/>
      <c r="MKZ68" s="42"/>
      <c r="MLA68" s="42"/>
      <c r="MLB68" s="42"/>
      <c r="MLC68" s="42"/>
      <c r="MLD68" s="42"/>
      <c r="MLE68" s="42"/>
      <c r="MLF68" s="42"/>
      <c r="MLG68" s="42"/>
      <c r="MLH68" s="42"/>
      <c r="MLI68" s="42"/>
      <c r="MLJ68" s="42"/>
      <c r="MLK68" s="42"/>
      <c r="MLL68" s="42"/>
      <c r="MLM68" s="42"/>
      <c r="MLN68" s="42"/>
      <c r="MLO68" s="42"/>
      <c r="MLP68" s="42"/>
      <c r="MLQ68" s="42"/>
      <c r="MLR68" s="42"/>
      <c r="MLS68" s="42"/>
      <c r="MLT68" s="42"/>
      <c r="MLU68" s="42"/>
      <c r="MLV68" s="42"/>
      <c r="MLW68" s="42"/>
      <c r="MLX68" s="42"/>
      <c r="MLY68" s="42"/>
      <c r="MLZ68" s="42"/>
      <c r="MMA68" s="42"/>
      <c r="MMB68" s="42"/>
      <c r="MMC68" s="42"/>
      <c r="MMD68" s="42"/>
      <c r="MME68" s="42"/>
      <c r="MMF68" s="42"/>
      <c r="MMG68" s="42"/>
      <c r="MMH68" s="42"/>
      <c r="MMI68" s="42"/>
      <c r="MMJ68" s="42"/>
      <c r="MMK68" s="42"/>
      <c r="MML68" s="42"/>
      <c r="MMM68" s="42"/>
      <c r="MMN68" s="42"/>
      <c r="MMO68" s="42"/>
      <c r="MMP68" s="42"/>
      <c r="MMQ68" s="42"/>
      <c r="MMR68" s="42"/>
      <c r="MMS68" s="42"/>
      <c r="MMT68" s="42"/>
      <c r="MMU68" s="42"/>
      <c r="MMV68" s="42"/>
      <c r="MMW68" s="42"/>
      <c r="MMX68" s="42"/>
      <c r="MMY68" s="42"/>
      <c r="MMZ68" s="42"/>
      <c r="MNA68" s="42"/>
      <c r="MNB68" s="42"/>
      <c r="MNC68" s="42"/>
      <c r="MND68" s="42"/>
      <c r="MNE68" s="42"/>
      <c r="MNF68" s="42"/>
      <c r="MNG68" s="42"/>
      <c r="MNH68" s="42"/>
      <c r="MNI68" s="42"/>
      <c r="MNJ68" s="42"/>
      <c r="MNK68" s="42"/>
      <c r="MNL68" s="42"/>
      <c r="MNM68" s="42"/>
      <c r="MNN68" s="42"/>
      <c r="MNO68" s="42"/>
      <c r="MNP68" s="42"/>
      <c r="MNQ68" s="42"/>
      <c r="MNR68" s="42"/>
      <c r="MNS68" s="42"/>
      <c r="MNT68" s="42"/>
      <c r="MNU68" s="42"/>
      <c r="MNV68" s="42"/>
      <c r="MNW68" s="42"/>
      <c r="MNX68" s="42"/>
      <c r="MNY68" s="42"/>
      <c r="MNZ68" s="42"/>
      <c r="MOA68" s="42"/>
      <c r="MOB68" s="42"/>
      <c r="MOC68" s="42"/>
      <c r="MOD68" s="42"/>
      <c r="MOE68" s="42"/>
      <c r="MOF68" s="42"/>
      <c r="MOG68" s="42"/>
      <c r="MOH68" s="42"/>
      <c r="MOI68" s="42"/>
      <c r="MOJ68" s="42"/>
      <c r="MOK68" s="42"/>
      <c r="MOL68" s="42"/>
      <c r="MOM68" s="42"/>
      <c r="MON68" s="42"/>
      <c r="MOO68" s="42"/>
      <c r="MOP68" s="42"/>
      <c r="MOQ68" s="42"/>
      <c r="MOR68" s="42"/>
      <c r="MOS68" s="42"/>
      <c r="MOT68" s="42"/>
      <c r="MOU68" s="42"/>
      <c r="MOV68" s="42"/>
      <c r="MOW68" s="42"/>
      <c r="MOX68" s="42"/>
      <c r="MOY68" s="42"/>
      <c r="MOZ68" s="42"/>
      <c r="MPA68" s="42"/>
      <c r="MPB68" s="42"/>
      <c r="MPC68" s="42"/>
      <c r="MPD68" s="42"/>
      <c r="MPE68" s="42"/>
      <c r="MPF68" s="42"/>
      <c r="MPG68" s="42"/>
      <c r="MPH68" s="42"/>
      <c r="MPI68" s="42"/>
      <c r="MPJ68" s="42"/>
      <c r="MPK68" s="42"/>
      <c r="MPL68" s="42"/>
      <c r="MPM68" s="42"/>
      <c r="MPN68" s="42"/>
      <c r="MPO68" s="42"/>
      <c r="MPP68" s="42"/>
      <c r="MPQ68" s="42"/>
      <c r="MPR68" s="42"/>
      <c r="MPS68" s="42"/>
      <c r="MPT68" s="42"/>
      <c r="MPU68" s="42"/>
      <c r="MPV68" s="42"/>
      <c r="MPW68" s="42"/>
      <c r="MPX68" s="42"/>
      <c r="MPY68" s="42"/>
      <c r="MPZ68" s="42"/>
      <c r="MQA68" s="42"/>
      <c r="MQB68" s="42"/>
      <c r="MQC68" s="42"/>
      <c r="MQD68" s="42"/>
      <c r="MQE68" s="42"/>
      <c r="MQF68" s="42"/>
      <c r="MQG68" s="42"/>
      <c r="MQH68" s="42"/>
      <c r="MQI68" s="42"/>
      <c r="MQJ68" s="42"/>
      <c r="MQK68" s="42"/>
      <c r="MQL68" s="42"/>
      <c r="MQM68" s="42"/>
      <c r="MQN68" s="42"/>
      <c r="MQO68" s="42"/>
      <c r="MQP68" s="42"/>
      <c r="MQQ68" s="42"/>
      <c r="MQR68" s="42"/>
      <c r="MQS68" s="42"/>
      <c r="MQT68" s="42"/>
      <c r="MQU68" s="42"/>
      <c r="MQV68" s="42"/>
      <c r="MQW68" s="42"/>
      <c r="MQX68" s="42"/>
      <c r="MQY68" s="42"/>
      <c r="MQZ68" s="42"/>
      <c r="MRA68" s="42"/>
      <c r="MRB68" s="42"/>
      <c r="MRC68" s="42"/>
      <c r="MRD68" s="42"/>
      <c r="MRE68" s="42"/>
      <c r="MRF68" s="42"/>
      <c r="MRG68" s="42"/>
      <c r="MRH68" s="42"/>
      <c r="MRI68" s="42"/>
      <c r="MRJ68" s="42"/>
      <c r="MRK68" s="42"/>
      <c r="MRL68" s="42"/>
      <c r="MRM68" s="42"/>
      <c r="MRN68" s="42"/>
      <c r="MRO68" s="42"/>
      <c r="MRP68" s="42"/>
      <c r="MRQ68" s="42"/>
      <c r="MRR68" s="42"/>
      <c r="MRS68" s="42"/>
      <c r="MRT68" s="42"/>
      <c r="MRU68" s="42"/>
      <c r="MRV68" s="42"/>
      <c r="MRW68" s="42"/>
      <c r="MRX68" s="42"/>
      <c r="MRY68" s="42"/>
      <c r="MRZ68" s="42"/>
      <c r="MSA68" s="42"/>
      <c r="MSB68" s="42"/>
      <c r="MSC68" s="42"/>
      <c r="MSD68" s="42"/>
      <c r="MSE68" s="42"/>
      <c r="MSF68" s="42"/>
      <c r="MSG68" s="42"/>
      <c r="MSH68" s="42"/>
      <c r="MSI68" s="42"/>
      <c r="MSJ68" s="42"/>
      <c r="MSK68" s="42"/>
      <c r="MSL68" s="42"/>
      <c r="MSM68" s="42"/>
      <c r="MSN68" s="42"/>
      <c r="MSO68" s="42"/>
      <c r="MSP68" s="42"/>
      <c r="MSQ68" s="42"/>
      <c r="MSR68" s="42"/>
      <c r="MSS68" s="42"/>
      <c r="MST68" s="42"/>
      <c r="MSU68" s="42"/>
      <c r="MSV68" s="42"/>
      <c r="MSW68" s="42"/>
      <c r="MSX68" s="42"/>
      <c r="MSY68" s="42"/>
      <c r="MSZ68" s="42"/>
      <c r="MTA68" s="42"/>
      <c r="MTB68" s="42"/>
      <c r="MTC68" s="42"/>
      <c r="MTD68" s="42"/>
      <c r="MTE68" s="42"/>
      <c r="MTF68" s="42"/>
      <c r="MTG68" s="42"/>
      <c r="MTH68" s="42"/>
      <c r="MTI68" s="42"/>
      <c r="MTJ68" s="42"/>
      <c r="MTK68" s="42"/>
      <c r="MTL68" s="42"/>
      <c r="MTM68" s="42"/>
      <c r="MTN68" s="42"/>
      <c r="MTO68" s="42"/>
      <c r="MTP68" s="42"/>
      <c r="MTQ68" s="42"/>
      <c r="MTR68" s="42"/>
      <c r="MTS68" s="42"/>
      <c r="MTT68" s="42"/>
      <c r="MTU68" s="42"/>
      <c r="MTV68" s="42"/>
      <c r="MTW68" s="42"/>
      <c r="MTX68" s="42"/>
      <c r="MTY68" s="42"/>
      <c r="MTZ68" s="42"/>
      <c r="MUA68" s="42"/>
      <c r="MUB68" s="42"/>
      <c r="MUC68" s="42"/>
      <c r="MUD68" s="42"/>
      <c r="MUE68" s="42"/>
      <c r="MUF68" s="42"/>
      <c r="MUG68" s="42"/>
      <c r="MUH68" s="42"/>
      <c r="MUI68" s="42"/>
      <c r="MUJ68" s="42"/>
      <c r="MUK68" s="42"/>
      <c r="MUL68" s="42"/>
      <c r="MUM68" s="42"/>
      <c r="MUN68" s="42"/>
      <c r="MUO68" s="42"/>
      <c r="MUP68" s="42"/>
      <c r="MUQ68" s="42"/>
      <c r="MUR68" s="42"/>
      <c r="MUS68" s="42"/>
      <c r="MUT68" s="42"/>
      <c r="MUU68" s="42"/>
      <c r="MUV68" s="42"/>
      <c r="MUW68" s="42"/>
      <c r="MUX68" s="42"/>
      <c r="MUY68" s="42"/>
      <c r="MUZ68" s="42"/>
      <c r="MVA68" s="42"/>
      <c r="MVB68" s="42"/>
      <c r="MVC68" s="42"/>
      <c r="MVD68" s="42"/>
      <c r="MVE68" s="42"/>
      <c r="MVF68" s="42"/>
      <c r="MVG68" s="42"/>
      <c r="MVH68" s="42"/>
      <c r="MVI68" s="42"/>
      <c r="MVJ68" s="42"/>
      <c r="MVK68" s="42"/>
      <c r="MVL68" s="42"/>
      <c r="MVM68" s="42"/>
      <c r="MVN68" s="42"/>
      <c r="MVO68" s="42"/>
      <c r="MVP68" s="42"/>
      <c r="MVQ68" s="42"/>
      <c r="MVR68" s="42"/>
      <c r="MVS68" s="42"/>
      <c r="MVT68" s="42"/>
      <c r="MVU68" s="42"/>
      <c r="MVV68" s="42"/>
      <c r="MVW68" s="42"/>
      <c r="MVX68" s="42"/>
      <c r="MVY68" s="42"/>
      <c r="MVZ68" s="42"/>
      <c r="MWA68" s="42"/>
      <c r="MWB68" s="42"/>
      <c r="MWC68" s="42"/>
      <c r="MWD68" s="42"/>
      <c r="MWE68" s="42"/>
      <c r="MWF68" s="42"/>
      <c r="MWG68" s="42"/>
      <c r="MWH68" s="42"/>
      <c r="MWI68" s="42"/>
      <c r="MWJ68" s="42"/>
      <c r="MWK68" s="42"/>
      <c r="MWL68" s="42"/>
      <c r="MWM68" s="42"/>
      <c r="MWN68" s="42"/>
      <c r="MWO68" s="42"/>
      <c r="MWP68" s="42"/>
      <c r="MWQ68" s="42"/>
      <c r="MWR68" s="42"/>
      <c r="MWS68" s="42"/>
      <c r="MWT68" s="42"/>
      <c r="MWU68" s="42"/>
      <c r="MWV68" s="42"/>
      <c r="MWW68" s="42"/>
      <c r="MWX68" s="42"/>
      <c r="MWY68" s="42"/>
      <c r="MWZ68" s="42"/>
      <c r="MXA68" s="42"/>
      <c r="MXB68" s="42"/>
      <c r="MXC68" s="42"/>
      <c r="MXD68" s="42"/>
      <c r="MXE68" s="42"/>
      <c r="MXF68" s="42"/>
      <c r="MXG68" s="42"/>
      <c r="MXH68" s="42"/>
      <c r="MXI68" s="42"/>
      <c r="MXJ68" s="42"/>
      <c r="MXK68" s="42"/>
      <c r="MXL68" s="42"/>
      <c r="MXM68" s="42"/>
      <c r="MXN68" s="42"/>
      <c r="MXO68" s="42"/>
      <c r="MXP68" s="42"/>
      <c r="MXQ68" s="42"/>
      <c r="MXR68" s="42"/>
      <c r="MXS68" s="42"/>
      <c r="MXT68" s="42"/>
      <c r="MXU68" s="42"/>
      <c r="MXV68" s="42"/>
      <c r="MXW68" s="42"/>
      <c r="MXX68" s="42"/>
      <c r="MXY68" s="42"/>
      <c r="MXZ68" s="42"/>
      <c r="MYA68" s="42"/>
      <c r="MYB68" s="42"/>
      <c r="MYC68" s="42"/>
      <c r="MYD68" s="42"/>
      <c r="MYE68" s="42"/>
      <c r="MYF68" s="42"/>
      <c r="MYG68" s="42"/>
      <c r="MYH68" s="42"/>
      <c r="MYI68" s="42"/>
      <c r="MYJ68" s="42"/>
      <c r="MYK68" s="42"/>
      <c r="MYL68" s="42"/>
      <c r="MYM68" s="42"/>
      <c r="MYN68" s="42"/>
      <c r="MYO68" s="42"/>
      <c r="MYP68" s="42"/>
      <c r="MYQ68" s="42"/>
      <c r="MYR68" s="42"/>
      <c r="MYS68" s="42"/>
      <c r="MYT68" s="42"/>
      <c r="MYU68" s="42"/>
      <c r="MYV68" s="42"/>
      <c r="MYW68" s="42"/>
      <c r="MYX68" s="42"/>
      <c r="MYY68" s="42"/>
      <c r="MYZ68" s="42"/>
      <c r="MZA68" s="42"/>
      <c r="MZB68" s="42"/>
      <c r="MZC68" s="42"/>
      <c r="MZD68" s="42"/>
      <c r="MZE68" s="42"/>
      <c r="MZF68" s="42"/>
      <c r="MZG68" s="42"/>
      <c r="MZH68" s="42"/>
      <c r="MZI68" s="42"/>
      <c r="MZJ68" s="42"/>
      <c r="MZK68" s="42"/>
      <c r="MZL68" s="42"/>
      <c r="MZM68" s="42"/>
      <c r="MZN68" s="42"/>
      <c r="MZO68" s="42"/>
      <c r="MZP68" s="42"/>
      <c r="MZQ68" s="42"/>
      <c r="MZR68" s="42"/>
      <c r="MZS68" s="42"/>
      <c r="MZT68" s="42"/>
      <c r="MZU68" s="42"/>
      <c r="MZV68" s="42"/>
      <c r="MZW68" s="42"/>
      <c r="MZX68" s="42"/>
      <c r="MZY68" s="42"/>
      <c r="MZZ68" s="42"/>
      <c r="NAA68" s="42"/>
      <c r="NAB68" s="42"/>
      <c r="NAC68" s="42"/>
      <c r="NAD68" s="42"/>
      <c r="NAE68" s="42"/>
      <c r="NAF68" s="42"/>
      <c r="NAG68" s="42"/>
      <c r="NAH68" s="42"/>
      <c r="NAI68" s="42"/>
      <c r="NAJ68" s="42"/>
      <c r="NAK68" s="42"/>
      <c r="NAL68" s="42"/>
      <c r="NAM68" s="42"/>
      <c r="NAN68" s="42"/>
      <c r="NAO68" s="42"/>
      <c r="NAP68" s="42"/>
      <c r="NAQ68" s="42"/>
      <c r="NAR68" s="42"/>
      <c r="NAS68" s="42"/>
      <c r="NAT68" s="42"/>
      <c r="NAU68" s="42"/>
      <c r="NAV68" s="42"/>
      <c r="NAW68" s="42"/>
      <c r="NAX68" s="42"/>
      <c r="NAY68" s="42"/>
      <c r="NAZ68" s="42"/>
      <c r="NBA68" s="42"/>
      <c r="NBB68" s="42"/>
      <c r="NBC68" s="42"/>
      <c r="NBD68" s="42"/>
      <c r="NBE68" s="42"/>
      <c r="NBF68" s="42"/>
      <c r="NBG68" s="42"/>
      <c r="NBH68" s="42"/>
      <c r="NBI68" s="42"/>
      <c r="NBJ68" s="42"/>
      <c r="NBK68" s="42"/>
      <c r="NBL68" s="42"/>
      <c r="NBM68" s="42"/>
      <c r="NBN68" s="42"/>
      <c r="NBO68" s="42"/>
      <c r="NBP68" s="42"/>
      <c r="NBQ68" s="42"/>
      <c r="NBR68" s="42"/>
      <c r="NBS68" s="42"/>
      <c r="NBT68" s="42"/>
      <c r="NBU68" s="42"/>
      <c r="NBV68" s="42"/>
      <c r="NBW68" s="42"/>
      <c r="NBX68" s="42"/>
      <c r="NBY68" s="42"/>
      <c r="NBZ68" s="42"/>
      <c r="NCA68" s="42"/>
      <c r="NCB68" s="42"/>
      <c r="NCC68" s="42"/>
      <c r="NCD68" s="42"/>
      <c r="NCE68" s="42"/>
      <c r="NCF68" s="42"/>
      <c r="NCG68" s="42"/>
      <c r="NCH68" s="42"/>
      <c r="NCI68" s="42"/>
      <c r="NCJ68" s="42"/>
      <c r="NCK68" s="42"/>
      <c r="NCL68" s="42"/>
      <c r="NCM68" s="42"/>
      <c r="NCN68" s="42"/>
      <c r="NCO68" s="42"/>
      <c r="NCP68" s="42"/>
      <c r="NCQ68" s="42"/>
      <c r="NCR68" s="42"/>
      <c r="NCS68" s="42"/>
      <c r="NCT68" s="42"/>
      <c r="NCU68" s="42"/>
      <c r="NCV68" s="42"/>
      <c r="NCW68" s="42"/>
      <c r="NCX68" s="42"/>
      <c r="NCY68" s="42"/>
      <c r="NCZ68" s="42"/>
      <c r="NDA68" s="42"/>
      <c r="NDB68" s="42"/>
      <c r="NDC68" s="42"/>
      <c r="NDD68" s="42"/>
      <c r="NDE68" s="42"/>
      <c r="NDF68" s="42"/>
      <c r="NDG68" s="42"/>
      <c r="NDH68" s="42"/>
      <c r="NDI68" s="42"/>
      <c r="NDJ68" s="42"/>
      <c r="NDK68" s="42"/>
      <c r="NDL68" s="42"/>
      <c r="NDM68" s="42"/>
      <c r="NDN68" s="42"/>
      <c r="NDO68" s="42"/>
      <c r="NDP68" s="42"/>
      <c r="NDQ68" s="42"/>
      <c r="NDR68" s="42"/>
      <c r="NDS68" s="42"/>
      <c r="NDT68" s="42"/>
      <c r="NDU68" s="42"/>
      <c r="NDV68" s="42"/>
      <c r="NDW68" s="42"/>
      <c r="NDX68" s="42"/>
      <c r="NDY68" s="42"/>
      <c r="NDZ68" s="42"/>
      <c r="NEA68" s="42"/>
      <c r="NEB68" s="42"/>
      <c r="NEC68" s="42"/>
      <c r="NED68" s="42"/>
      <c r="NEE68" s="42"/>
      <c r="NEF68" s="42"/>
      <c r="NEG68" s="42"/>
      <c r="NEH68" s="42"/>
      <c r="NEI68" s="42"/>
      <c r="NEJ68" s="42"/>
      <c r="NEK68" s="42"/>
      <c r="NEL68" s="42"/>
      <c r="NEM68" s="42"/>
      <c r="NEN68" s="42"/>
      <c r="NEO68" s="42"/>
      <c r="NEP68" s="42"/>
      <c r="NEQ68" s="42"/>
      <c r="NER68" s="42"/>
      <c r="NES68" s="42"/>
      <c r="NET68" s="42"/>
      <c r="NEU68" s="42"/>
      <c r="NEV68" s="42"/>
      <c r="NEW68" s="42"/>
      <c r="NEX68" s="42"/>
      <c r="NEY68" s="42"/>
      <c r="NEZ68" s="42"/>
      <c r="NFA68" s="42"/>
      <c r="NFB68" s="42"/>
      <c r="NFC68" s="42"/>
      <c r="NFD68" s="42"/>
      <c r="NFE68" s="42"/>
      <c r="NFF68" s="42"/>
      <c r="NFG68" s="42"/>
      <c r="NFH68" s="42"/>
      <c r="NFI68" s="42"/>
      <c r="NFJ68" s="42"/>
      <c r="NFK68" s="42"/>
      <c r="NFL68" s="42"/>
      <c r="NFM68" s="42"/>
      <c r="NFN68" s="42"/>
      <c r="NFO68" s="42"/>
      <c r="NFP68" s="42"/>
      <c r="NFQ68" s="42"/>
      <c r="NFR68" s="42"/>
      <c r="NFS68" s="42"/>
      <c r="NFT68" s="42"/>
      <c r="NFU68" s="42"/>
      <c r="NFV68" s="42"/>
      <c r="NFW68" s="42"/>
      <c r="NFX68" s="42"/>
      <c r="NFY68" s="42"/>
      <c r="NFZ68" s="42"/>
      <c r="NGA68" s="42"/>
      <c r="NGB68" s="42"/>
      <c r="NGC68" s="42"/>
      <c r="NGD68" s="42"/>
      <c r="NGE68" s="42"/>
      <c r="NGF68" s="42"/>
      <c r="NGG68" s="42"/>
      <c r="NGH68" s="42"/>
      <c r="NGI68" s="42"/>
      <c r="NGJ68" s="42"/>
      <c r="NGK68" s="42"/>
      <c r="NGL68" s="42"/>
      <c r="NGM68" s="42"/>
      <c r="NGN68" s="42"/>
      <c r="NGO68" s="42"/>
      <c r="NGP68" s="42"/>
      <c r="NGQ68" s="42"/>
      <c r="NGR68" s="42"/>
      <c r="NGS68" s="42"/>
      <c r="NGT68" s="42"/>
      <c r="NGU68" s="42"/>
      <c r="NGV68" s="42"/>
      <c r="NGW68" s="42"/>
      <c r="NGX68" s="42"/>
      <c r="NGY68" s="42"/>
      <c r="NGZ68" s="42"/>
      <c r="NHA68" s="42"/>
      <c r="NHB68" s="42"/>
      <c r="NHC68" s="42"/>
      <c r="NHD68" s="42"/>
      <c r="NHE68" s="42"/>
      <c r="NHF68" s="42"/>
      <c r="NHG68" s="42"/>
      <c r="NHH68" s="42"/>
      <c r="NHI68" s="42"/>
      <c r="NHJ68" s="42"/>
      <c r="NHK68" s="42"/>
      <c r="NHL68" s="42"/>
      <c r="NHM68" s="42"/>
      <c r="NHN68" s="42"/>
      <c r="NHO68" s="42"/>
      <c r="NHP68" s="42"/>
      <c r="NHQ68" s="42"/>
      <c r="NHR68" s="42"/>
      <c r="NHS68" s="42"/>
      <c r="NHT68" s="42"/>
      <c r="NHU68" s="42"/>
      <c r="NHV68" s="42"/>
      <c r="NHW68" s="42"/>
      <c r="NHX68" s="42"/>
      <c r="NHY68" s="42"/>
      <c r="NHZ68" s="42"/>
      <c r="NIA68" s="42"/>
      <c r="NIB68" s="42"/>
      <c r="NIC68" s="42"/>
      <c r="NID68" s="42"/>
      <c r="NIE68" s="42"/>
      <c r="NIF68" s="42"/>
      <c r="NIG68" s="42"/>
      <c r="NIH68" s="42"/>
      <c r="NII68" s="42"/>
      <c r="NIJ68" s="42"/>
      <c r="NIK68" s="42"/>
      <c r="NIL68" s="42"/>
      <c r="NIM68" s="42"/>
      <c r="NIN68" s="42"/>
      <c r="NIO68" s="42"/>
      <c r="NIP68" s="42"/>
      <c r="NIQ68" s="42"/>
      <c r="NIR68" s="42"/>
      <c r="NIS68" s="42"/>
      <c r="NIT68" s="42"/>
      <c r="NIU68" s="42"/>
      <c r="NIV68" s="42"/>
      <c r="NIW68" s="42"/>
      <c r="NIX68" s="42"/>
      <c r="NIY68" s="42"/>
      <c r="NIZ68" s="42"/>
      <c r="NJA68" s="42"/>
      <c r="NJB68" s="42"/>
      <c r="NJC68" s="42"/>
      <c r="NJD68" s="42"/>
      <c r="NJE68" s="42"/>
      <c r="NJF68" s="42"/>
      <c r="NJG68" s="42"/>
      <c r="NJH68" s="42"/>
      <c r="NJI68" s="42"/>
      <c r="NJJ68" s="42"/>
      <c r="NJK68" s="42"/>
      <c r="NJL68" s="42"/>
      <c r="NJM68" s="42"/>
      <c r="NJN68" s="42"/>
      <c r="NJO68" s="42"/>
      <c r="NJP68" s="42"/>
      <c r="NJQ68" s="42"/>
      <c r="NJR68" s="42"/>
      <c r="NJS68" s="42"/>
      <c r="NJT68" s="42"/>
      <c r="NJU68" s="42"/>
      <c r="NJV68" s="42"/>
      <c r="NJW68" s="42"/>
      <c r="NJX68" s="42"/>
      <c r="NJY68" s="42"/>
      <c r="NJZ68" s="42"/>
      <c r="NKA68" s="42"/>
      <c r="NKB68" s="42"/>
      <c r="NKC68" s="42"/>
      <c r="NKD68" s="42"/>
      <c r="NKE68" s="42"/>
      <c r="NKF68" s="42"/>
      <c r="NKG68" s="42"/>
      <c r="NKH68" s="42"/>
      <c r="NKI68" s="42"/>
      <c r="NKJ68" s="42"/>
      <c r="NKK68" s="42"/>
      <c r="NKL68" s="42"/>
      <c r="NKM68" s="42"/>
      <c r="NKN68" s="42"/>
      <c r="NKO68" s="42"/>
      <c r="NKP68" s="42"/>
      <c r="NKQ68" s="42"/>
      <c r="NKR68" s="42"/>
      <c r="NKS68" s="42"/>
      <c r="NKT68" s="42"/>
      <c r="NKU68" s="42"/>
      <c r="NKV68" s="42"/>
      <c r="NKW68" s="42"/>
      <c r="NKX68" s="42"/>
      <c r="NKY68" s="42"/>
      <c r="NKZ68" s="42"/>
      <c r="NLA68" s="42"/>
      <c r="NLB68" s="42"/>
      <c r="NLC68" s="42"/>
      <c r="NLD68" s="42"/>
      <c r="NLE68" s="42"/>
      <c r="NLF68" s="42"/>
      <c r="NLG68" s="42"/>
      <c r="NLH68" s="42"/>
      <c r="NLI68" s="42"/>
      <c r="NLJ68" s="42"/>
      <c r="NLK68" s="42"/>
      <c r="NLL68" s="42"/>
      <c r="NLM68" s="42"/>
      <c r="NLN68" s="42"/>
      <c r="NLO68" s="42"/>
      <c r="NLP68" s="42"/>
      <c r="NLQ68" s="42"/>
      <c r="NLR68" s="42"/>
      <c r="NLS68" s="42"/>
      <c r="NLT68" s="42"/>
      <c r="NLU68" s="42"/>
      <c r="NLV68" s="42"/>
      <c r="NLW68" s="42"/>
      <c r="NLX68" s="42"/>
      <c r="NLY68" s="42"/>
      <c r="NLZ68" s="42"/>
      <c r="NMA68" s="42"/>
      <c r="NMB68" s="42"/>
      <c r="NMC68" s="42"/>
      <c r="NMD68" s="42"/>
      <c r="NME68" s="42"/>
      <c r="NMF68" s="42"/>
      <c r="NMG68" s="42"/>
      <c r="NMH68" s="42"/>
      <c r="NMI68" s="42"/>
      <c r="NMJ68" s="42"/>
      <c r="NMK68" s="42"/>
      <c r="NML68" s="42"/>
      <c r="NMM68" s="42"/>
      <c r="NMN68" s="42"/>
      <c r="NMO68" s="42"/>
      <c r="NMP68" s="42"/>
      <c r="NMQ68" s="42"/>
      <c r="NMR68" s="42"/>
      <c r="NMS68" s="42"/>
      <c r="NMT68" s="42"/>
      <c r="NMU68" s="42"/>
      <c r="NMV68" s="42"/>
      <c r="NMW68" s="42"/>
      <c r="NMX68" s="42"/>
      <c r="NMY68" s="42"/>
      <c r="NMZ68" s="42"/>
      <c r="NNA68" s="42"/>
      <c r="NNB68" s="42"/>
      <c r="NNC68" s="42"/>
      <c r="NND68" s="42"/>
      <c r="NNE68" s="42"/>
      <c r="NNF68" s="42"/>
      <c r="NNG68" s="42"/>
      <c r="NNH68" s="42"/>
      <c r="NNI68" s="42"/>
      <c r="NNJ68" s="42"/>
      <c r="NNK68" s="42"/>
      <c r="NNL68" s="42"/>
      <c r="NNM68" s="42"/>
      <c r="NNN68" s="42"/>
      <c r="NNO68" s="42"/>
      <c r="NNP68" s="42"/>
      <c r="NNQ68" s="42"/>
      <c r="NNR68" s="42"/>
      <c r="NNS68" s="42"/>
      <c r="NNT68" s="42"/>
      <c r="NNU68" s="42"/>
      <c r="NNV68" s="42"/>
      <c r="NNW68" s="42"/>
      <c r="NNX68" s="42"/>
      <c r="NNY68" s="42"/>
      <c r="NNZ68" s="42"/>
      <c r="NOA68" s="42"/>
      <c r="NOB68" s="42"/>
      <c r="NOC68" s="42"/>
      <c r="NOD68" s="42"/>
      <c r="NOE68" s="42"/>
      <c r="NOF68" s="42"/>
      <c r="NOG68" s="42"/>
      <c r="NOH68" s="42"/>
      <c r="NOI68" s="42"/>
      <c r="NOJ68" s="42"/>
      <c r="NOK68" s="42"/>
      <c r="NOL68" s="42"/>
      <c r="NOM68" s="42"/>
      <c r="NON68" s="42"/>
      <c r="NOO68" s="42"/>
      <c r="NOP68" s="42"/>
      <c r="NOQ68" s="42"/>
      <c r="NOR68" s="42"/>
      <c r="NOS68" s="42"/>
      <c r="NOT68" s="42"/>
      <c r="NOU68" s="42"/>
      <c r="NOV68" s="42"/>
      <c r="NOW68" s="42"/>
      <c r="NOX68" s="42"/>
      <c r="NOY68" s="42"/>
      <c r="NOZ68" s="42"/>
      <c r="NPA68" s="42"/>
      <c r="NPB68" s="42"/>
      <c r="NPC68" s="42"/>
      <c r="NPD68" s="42"/>
      <c r="NPE68" s="42"/>
      <c r="NPF68" s="42"/>
      <c r="NPG68" s="42"/>
      <c r="NPH68" s="42"/>
      <c r="NPI68" s="42"/>
      <c r="NPJ68" s="42"/>
      <c r="NPK68" s="42"/>
      <c r="NPL68" s="42"/>
      <c r="NPM68" s="42"/>
      <c r="NPN68" s="42"/>
      <c r="NPO68" s="42"/>
      <c r="NPP68" s="42"/>
      <c r="NPQ68" s="42"/>
      <c r="NPR68" s="42"/>
      <c r="NPS68" s="42"/>
      <c r="NPT68" s="42"/>
      <c r="NPU68" s="42"/>
      <c r="NPV68" s="42"/>
      <c r="NPW68" s="42"/>
      <c r="NPX68" s="42"/>
      <c r="NPY68" s="42"/>
      <c r="NPZ68" s="42"/>
      <c r="NQA68" s="42"/>
      <c r="NQB68" s="42"/>
      <c r="NQC68" s="42"/>
      <c r="NQD68" s="42"/>
      <c r="NQE68" s="42"/>
      <c r="NQF68" s="42"/>
      <c r="NQG68" s="42"/>
      <c r="NQH68" s="42"/>
      <c r="NQI68" s="42"/>
      <c r="NQJ68" s="42"/>
      <c r="NQK68" s="42"/>
      <c r="NQL68" s="42"/>
      <c r="NQM68" s="42"/>
      <c r="NQN68" s="42"/>
      <c r="NQO68" s="42"/>
      <c r="NQP68" s="42"/>
      <c r="NQQ68" s="42"/>
      <c r="NQR68" s="42"/>
      <c r="NQS68" s="42"/>
      <c r="NQT68" s="42"/>
      <c r="NQU68" s="42"/>
      <c r="NQV68" s="42"/>
      <c r="NQW68" s="42"/>
      <c r="NQX68" s="42"/>
      <c r="NQY68" s="42"/>
      <c r="NQZ68" s="42"/>
      <c r="NRA68" s="42"/>
      <c r="NRB68" s="42"/>
      <c r="NRC68" s="42"/>
      <c r="NRD68" s="42"/>
      <c r="NRE68" s="42"/>
      <c r="NRF68" s="42"/>
      <c r="NRG68" s="42"/>
      <c r="NRH68" s="42"/>
      <c r="NRI68" s="42"/>
      <c r="NRJ68" s="42"/>
      <c r="NRK68" s="42"/>
      <c r="NRL68" s="42"/>
      <c r="NRM68" s="42"/>
      <c r="NRN68" s="42"/>
      <c r="NRO68" s="42"/>
      <c r="NRP68" s="42"/>
      <c r="NRQ68" s="42"/>
      <c r="NRR68" s="42"/>
      <c r="NRS68" s="42"/>
      <c r="NRT68" s="42"/>
      <c r="NRU68" s="42"/>
      <c r="NRV68" s="42"/>
      <c r="NRW68" s="42"/>
      <c r="NRX68" s="42"/>
      <c r="NRY68" s="42"/>
      <c r="NRZ68" s="42"/>
      <c r="NSA68" s="42"/>
      <c r="NSB68" s="42"/>
      <c r="NSC68" s="42"/>
      <c r="NSD68" s="42"/>
      <c r="NSE68" s="42"/>
      <c r="NSF68" s="42"/>
      <c r="NSG68" s="42"/>
      <c r="NSH68" s="42"/>
      <c r="NSI68" s="42"/>
      <c r="NSJ68" s="42"/>
      <c r="NSK68" s="42"/>
      <c r="NSL68" s="42"/>
      <c r="NSM68" s="42"/>
      <c r="NSN68" s="42"/>
      <c r="NSO68" s="42"/>
      <c r="NSP68" s="42"/>
      <c r="NSQ68" s="42"/>
      <c r="NSR68" s="42"/>
      <c r="NSS68" s="42"/>
      <c r="NST68" s="42"/>
      <c r="NSU68" s="42"/>
      <c r="NSV68" s="42"/>
      <c r="NSW68" s="42"/>
      <c r="NSX68" s="42"/>
      <c r="NSY68" s="42"/>
      <c r="NSZ68" s="42"/>
      <c r="NTA68" s="42"/>
      <c r="NTB68" s="42"/>
      <c r="NTC68" s="42"/>
      <c r="NTD68" s="42"/>
      <c r="NTE68" s="42"/>
      <c r="NTF68" s="42"/>
      <c r="NTG68" s="42"/>
      <c r="NTH68" s="42"/>
      <c r="NTI68" s="42"/>
      <c r="NTJ68" s="42"/>
      <c r="NTK68" s="42"/>
      <c r="NTL68" s="42"/>
      <c r="NTM68" s="42"/>
      <c r="NTN68" s="42"/>
      <c r="NTO68" s="42"/>
      <c r="NTP68" s="42"/>
      <c r="NTQ68" s="42"/>
      <c r="NTR68" s="42"/>
      <c r="NTS68" s="42"/>
      <c r="NTT68" s="42"/>
      <c r="NTU68" s="42"/>
      <c r="NTV68" s="42"/>
      <c r="NTW68" s="42"/>
      <c r="NTX68" s="42"/>
      <c r="NTY68" s="42"/>
      <c r="NTZ68" s="42"/>
      <c r="NUA68" s="42"/>
      <c r="NUB68" s="42"/>
      <c r="NUC68" s="42"/>
      <c r="NUD68" s="42"/>
      <c r="NUE68" s="42"/>
      <c r="NUF68" s="42"/>
      <c r="NUG68" s="42"/>
      <c r="NUH68" s="42"/>
      <c r="NUI68" s="42"/>
      <c r="NUJ68" s="42"/>
      <c r="NUK68" s="42"/>
      <c r="NUL68" s="42"/>
      <c r="NUM68" s="42"/>
      <c r="NUN68" s="42"/>
      <c r="NUO68" s="42"/>
      <c r="NUP68" s="42"/>
      <c r="NUQ68" s="42"/>
      <c r="NUR68" s="42"/>
      <c r="NUS68" s="42"/>
      <c r="NUT68" s="42"/>
      <c r="NUU68" s="42"/>
      <c r="NUV68" s="42"/>
      <c r="NUW68" s="42"/>
      <c r="NUX68" s="42"/>
      <c r="NUY68" s="42"/>
      <c r="NUZ68" s="42"/>
      <c r="NVA68" s="42"/>
      <c r="NVB68" s="42"/>
      <c r="NVC68" s="42"/>
      <c r="NVD68" s="42"/>
      <c r="NVE68" s="42"/>
      <c r="NVF68" s="42"/>
      <c r="NVG68" s="42"/>
      <c r="NVH68" s="42"/>
      <c r="NVI68" s="42"/>
      <c r="NVJ68" s="42"/>
      <c r="NVK68" s="42"/>
      <c r="NVL68" s="42"/>
      <c r="NVM68" s="42"/>
      <c r="NVN68" s="42"/>
      <c r="NVO68" s="42"/>
      <c r="NVP68" s="42"/>
      <c r="NVQ68" s="42"/>
      <c r="NVR68" s="42"/>
      <c r="NVS68" s="42"/>
      <c r="NVT68" s="42"/>
      <c r="NVU68" s="42"/>
      <c r="NVV68" s="42"/>
      <c r="NVW68" s="42"/>
      <c r="NVX68" s="42"/>
      <c r="NVY68" s="42"/>
      <c r="NVZ68" s="42"/>
      <c r="NWA68" s="42"/>
      <c r="NWB68" s="42"/>
      <c r="NWC68" s="42"/>
      <c r="NWD68" s="42"/>
      <c r="NWE68" s="42"/>
      <c r="NWF68" s="42"/>
      <c r="NWG68" s="42"/>
      <c r="NWH68" s="42"/>
      <c r="NWI68" s="42"/>
      <c r="NWJ68" s="42"/>
      <c r="NWK68" s="42"/>
      <c r="NWL68" s="42"/>
      <c r="NWM68" s="42"/>
      <c r="NWN68" s="42"/>
      <c r="NWO68" s="42"/>
      <c r="NWP68" s="42"/>
      <c r="NWQ68" s="42"/>
      <c r="NWR68" s="42"/>
      <c r="NWS68" s="42"/>
      <c r="NWT68" s="42"/>
      <c r="NWU68" s="42"/>
      <c r="NWV68" s="42"/>
      <c r="NWW68" s="42"/>
      <c r="NWX68" s="42"/>
      <c r="NWY68" s="42"/>
      <c r="NWZ68" s="42"/>
      <c r="NXA68" s="42"/>
      <c r="NXB68" s="42"/>
      <c r="NXC68" s="42"/>
      <c r="NXD68" s="42"/>
      <c r="NXE68" s="42"/>
      <c r="NXF68" s="42"/>
      <c r="NXG68" s="42"/>
      <c r="NXH68" s="42"/>
      <c r="NXI68" s="42"/>
      <c r="NXJ68" s="42"/>
      <c r="NXK68" s="42"/>
      <c r="NXL68" s="42"/>
      <c r="NXM68" s="42"/>
      <c r="NXN68" s="42"/>
      <c r="NXO68" s="42"/>
      <c r="NXP68" s="42"/>
      <c r="NXQ68" s="42"/>
      <c r="NXR68" s="42"/>
      <c r="NXS68" s="42"/>
      <c r="NXT68" s="42"/>
      <c r="NXU68" s="42"/>
      <c r="NXV68" s="42"/>
      <c r="NXW68" s="42"/>
      <c r="NXX68" s="42"/>
      <c r="NXY68" s="42"/>
      <c r="NXZ68" s="42"/>
      <c r="NYA68" s="42"/>
      <c r="NYB68" s="42"/>
      <c r="NYC68" s="42"/>
      <c r="NYD68" s="42"/>
      <c r="NYE68" s="42"/>
      <c r="NYF68" s="42"/>
      <c r="NYG68" s="42"/>
      <c r="NYH68" s="42"/>
      <c r="NYI68" s="42"/>
      <c r="NYJ68" s="42"/>
      <c r="NYK68" s="42"/>
      <c r="NYL68" s="42"/>
      <c r="NYM68" s="42"/>
      <c r="NYN68" s="42"/>
      <c r="NYO68" s="42"/>
      <c r="NYP68" s="42"/>
      <c r="NYQ68" s="42"/>
      <c r="NYR68" s="42"/>
      <c r="NYS68" s="42"/>
      <c r="NYT68" s="42"/>
      <c r="NYU68" s="42"/>
      <c r="NYV68" s="42"/>
      <c r="NYW68" s="42"/>
      <c r="NYX68" s="42"/>
      <c r="NYY68" s="42"/>
      <c r="NYZ68" s="42"/>
      <c r="NZA68" s="42"/>
      <c r="NZB68" s="42"/>
      <c r="NZC68" s="42"/>
      <c r="NZD68" s="42"/>
      <c r="NZE68" s="42"/>
      <c r="NZF68" s="42"/>
      <c r="NZG68" s="42"/>
      <c r="NZH68" s="42"/>
      <c r="NZI68" s="42"/>
      <c r="NZJ68" s="42"/>
      <c r="NZK68" s="42"/>
      <c r="NZL68" s="42"/>
      <c r="NZM68" s="42"/>
      <c r="NZN68" s="42"/>
      <c r="NZO68" s="42"/>
      <c r="NZP68" s="42"/>
      <c r="NZQ68" s="42"/>
      <c r="NZR68" s="42"/>
      <c r="NZS68" s="42"/>
      <c r="NZT68" s="42"/>
      <c r="NZU68" s="42"/>
      <c r="NZV68" s="42"/>
      <c r="NZW68" s="42"/>
      <c r="NZX68" s="42"/>
      <c r="NZY68" s="42"/>
      <c r="NZZ68" s="42"/>
      <c r="OAA68" s="42"/>
      <c r="OAB68" s="42"/>
      <c r="OAC68" s="42"/>
      <c r="OAD68" s="42"/>
      <c r="OAE68" s="42"/>
      <c r="OAF68" s="42"/>
      <c r="OAG68" s="42"/>
      <c r="OAH68" s="42"/>
      <c r="OAI68" s="42"/>
      <c r="OAJ68" s="42"/>
      <c r="OAK68" s="42"/>
      <c r="OAL68" s="42"/>
      <c r="OAM68" s="42"/>
      <c r="OAN68" s="42"/>
      <c r="OAO68" s="42"/>
      <c r="OAP68" s="42"/>
      <c r="OAQ68" s="42"/>
      <c r="OAR68" s="42"/>
      <c r="OAS68" s="42"/>
      <c r="OAT68" s="42"/>
      <c r="OAU68" s="42"/>
      <c r="OAV68" s="42"/>
      <c r="OAW68" s="42"/>
      <c r="OAX68" s="42"/>
      <c r="OAY68" s="42"/>
      <c r="OAZ68" s="42"/>
      <c r="OBA68" s="42"/>
      <c r="OBB68" s="42"/>
      <c r="OBC68" s="42"/>
      <c r="OBD68" s="42"/>
      <c r="OBE68" s="42"/>
      <c r="OBF68" s="42"/>
      <c r="OBG68" s="42"/>
      <c r="OBH68" s="42"/>
      <c r="OBI68" s="42"/>
      <c r="OBJ68" s="42"/>
      <c r="OBK68" s="42"/>
      <c r="OBL68" s="42"/>
      <c r="OBM68" s="42"/>
      <c r="OBN68" s="42"/>
      <c r="OBO68" s="42"/>
      <c r="OBP68" s="42"/>
      <c r="OBQ68" s="42"/>
      <c r="OBR68" s="42"/>
      <c r="OBS68" s="42"/>
      <c r="OBT68" s="42"/>
      <c r="OBU68" s="42"/>
      <c r="OBV68" s="42"/>
      <c r="OBW68" s="42"/>
      <c r="OBX68" s="42"/>
      <c r="OBY68" s="42"/>
      <c r="OBZ68" s="42"/>
      <c r="OCA68" s="42"/>
      <c r="OCB68" s="42"/>
      <c r="OCC68" s="42"/>
      <c r="OCD68" s="42"/>
      <c r="OCE68" s="42"/>
      <c r="OCF68" s="42"/>
      <c r="OCG68" s="42"/>
      <c r="OCH68" s="42"/>
      <c r="OCI68" s="42"/>
      <c r="OCJ68" s="42"/>
      <c r="OCK68" s="42"/>
      <c r="OCL68" s="42"/>
      <c r="OCM68" s="42"/>
      <c r="OCN68" s="42"/>
      <c r="OCO68" s="42"/>
      <c r="OCP68" s="42"/>
      <c r="OCQ68" s="42"/>
      <c r="OCR68" s="42"/>
      <c r="OCS68" s="42"/>
      <c r="OCT68" s="42"/>
      <c r="OCU68" s="42"/>
      <c r="OCV68" s="42"/>
      <c r="OCW68" s="42"/>
      <c r="OCX68" s="42"/>
      <c r="OCY68" s="42"/>
      <c r="OCZ68" s="42"/>
      <c r="ODA68" s="42"/>
      <c r="ODB68" s="42"/>
      <c r="ODC68" s="42"/>
      <c r="ODD68" s="42"/>
      <c r="ODE68" s="42"/>
      <c r="ODF68" s="42"/>
      <c r="ODG68" s="42"/>
      <c r="ODH68" s="42"/>
      <c r="ODI68" s="42"/>
      <c r="ODJ68" s="42"/>
      <c r="ODK68" s="42"/>
      <c r="ODL68" s="42"/>
      <c r="ODM68" s="42"/>
      <c r="ODN68" s="42"/>
      <c r="ODO68" s="42"/>
      <c r="ODP68" s="42"/>
      <c r="ODQ68" s="42"/>
      <c r="ODR68" s="42"/>
      <c r="ODS68" s="42"/>
      <c r="ODT68" s="42"/>
      <c r="ODU68" s="42"/>
      <c r="ODV68" s="42"/>
      <c r="ODW68" s="42"/>
      <c r="ODX68" s="42"/>
      <c r="ODY68" s="42"/>
      <c r="ODZ68" s="42"/>
      <c r="OEA68" s="42"/>
      <c r="OEB68" s="42"/>
      <c r="OEC68" s="42"/>
      <c r="OED68" s="42"/>
      <c r="OEE68" s="42"/>
      <c r="OEF68" s="42"/>
      <c r="OEG68" s="42"/>
      <c r="OEH68" s="42"/>
      <c r="OEI68" s="42"/>
      <c r="OEJ68" s="42"/>
      <c r="OEK68" s="42"/>
      <c r="OEL68" s="42"/>
      <c r="OEM68" s="42"/>
      <c r="OEN68" s="42"/>
      <c r="OEO68" s="42"/>
      <c r="OEP68" s="42"/>
      <c r="OEQ68" s="42"/>
      <c r="OER68" s="42"/>
      <c r="OES68" s="42"/>
      <c r="OET68" s="42"/>
      <c r="OEU68" s="42"/>
      <c r="OEV68" s="42"/>
      <c r="OEW68" s="42"/>
      <c r="OEX68" s="42"/>
      <c r="OEY68" s="42"/>
      <c r="OEZ68" s="42"/>
      <c r="OFA68" s="42"/>
      <c r="OFB68" s="42"/>
      <c r="OFC68" s="42"/>
      <c r="OFD68" s="42"/>
      <c r="OFE68" s="42"/>
      <c r="OFF68" s="42"/>
      <c r="OFG68" s="42"/>
      <c r="OFH68" s="42"/>
      <c r="OFI68" s="42"/>
      <c r="OFJ68" s="42"/>
      <c r="OFK68" s="42"/>
      <c r="OFL68" s="42"/>
      <c r="OFM68" s="42"/>
      <c r="OFN68" s="42"/>
      <c r="OFO68" s="42"/>
      <c r="OFP68" s="42"/>
      <c r="OFQ68" s="42"/>
      <c r="OFR68" s="42"/>
      <c r="OFS68" s="42"/>
      <c r="OFT68" s="42"/>
      <c r="OFU68" s="42"/>
      <c r="OFV68" s="42"/>
      <c r="OFW68" s="42"/>
      <c r="OFX68" s="42"/>
      <c r="OFY68" s="42"/>
      <c r="OFZ68" s="42"/>
      <c r="OGA68" s="42"/>
      <c r="OGB68" s="42"/>
      <c r="OGC68" s="42"/>
      <c r="OGD68" s="42"/>
      <c r="OGE68" s="42"/>
      <c r="OGF68" s="42"/>
      <c r="OGG68" s="42"/>
      <c r="OGH68" s="42"/>
      <c r="OGI68" s="42"/>
      <c r="OGJ68" s="42"/>
      <c r="OGK68" s="42"/>
      <c r="OGL68" s="42"/>
      <c r="OGM68" s="42"/>
      <c r="OGN68" s="42"/>
      <c r="OGO68" s="42"/>
      <c r="OGP68" s="42"/>
      <c r="OGQ68" s="42"/>
      <c r="OGR68" s="42"/>
      <c r="OGS68" s="42"/>
      <c r="OGT68" s="42"/>
      <c r="OGU68" s="42"/>
      <c r="OGV68" s="42"/>
      <c r="OGW68" s="42"/>
      <c r="OGX68" s="42"/>
      <c r="OGY68" s="42"/>
      <c r="OGZ68" s="42"/>
      <c r="OHA68" s="42"/>
      <c r="OHB68" s="42"/>
      <c r="OHC68" s="42"/>
      <c r="OHD68" s="42"/>
      <c r="OHE68" s="42"/>
      <c r="OHF68" s="42"/>
      <c r="OHG68" s="42"/>
      <c r="OHH68" s="42"/>
      <c r="OHI68" s="42"/>
      <c r="OHJ68" s="42"/>
      <c r="OHK68" s="42"/>
      <c r="OHL68" s="42"/>
      <c r="OHM68" s="42"/>
      <c r="OHN68" s="42"/>
      <c r="OHO68" s="42"/>
      <c r="OHP68" s="42"/>
      <c r="OHQ68" s="42"/>
      <c r="OHR68" s="42"/>
      <c r="OHS68" s="42"/>
      <c r="OHT68" s="42"/>
      <c r="OHU68" s="42"/>
      <c r="OHV68" s="42"/>
      <c r="OHW68" s="42"/>
      <c r="OHX68" s="42"/>
      <c r="OHY68" s="42"/>
      <c r="OHZ68" s="42"/>
      <c r="OIA68" s="42"/>
      <c r="OIB68" s="42"/>
      <c r="OIC68" s="42"/>
      <c r="OID68" s="42"/>
      <c r="OIE68" s="42"/>
      <c r="OIF68" s="42"/>
      <c r="OIG68" s="42"/>
      <c r="OIH68" s="42"/>
      <c r="OII68" s="42"/>
      <c r="OIJ68" s="42"/>
      <c r="OIK68" s="42"/>
      <c r="OIL68" s="42"/>
      <c r="OIM68" s="42"/>
      <c r="OIN68" s="42"/>
      <c r="OIO68" s="42"/>
      <c r="OIP68" s="42"/>
      <c r="OIQ68" s="42"/>
      <c r="OIR68" s="42"/>
      <c r="OIS68" s="42"/>
      <c r="OIT68" s="42"/>
      <c r="OIU68" s="42"/>
      <c r="OIV68" s="42"/>
      <c r="OIW68" s="42"/>
      <c r="OIX68" s="42"/>
      <c r="OIY68" s="42"/>
      <c r="OIZ68" s="42"/>
      <c r="OJA68" s="42"/>
      <c r="OJB68" s="42"/>
      <c r="OJC68" s="42"/>
      <c r="OJD68" s="42"/>
      <c r="OJE68" s="42"/>
      <c r="OJF68" s="42"/>
      <c r="OJG68" s="42"/>
      <c r="OJH68" s="42"/>
      <c r="OJI68" s="42"/>
      <c r="OJJ68" s="42"/>
      <c r="OJK68" s="42"/>
      <c r="OJL68" s="42"/>
      <c r="OJM68" s="42"/>
      <c r="OJN68" s="42"/>
      <c r="OJO68" s="42"/>
      <c r="OJP68" s="42"/>
      <c r="OJQ68" s="42"/>
      <c r="OJR68" s="42"/>
      <c r="OJS68" s="42"/>
      <c r="OJT68" s="42"/>
      <c r="OJU68" s="42"/>
      <c r="OJV68" s="42"/>
      <c r="OJW68" s="42"/>
      <c r="OJX68" s="42"/>
      <c r="OJY68" s="42"/>
      <c r="OJZ68" s="42"/>
      <c r="OKA68" s="42"/>
      <c r="OKB68" s="42"/>
      <c r="OKC68" s="42"/>
      <c r="OKD68" s="42"/>
      <c r="OKE68" s="42"/>
      <c r="OKF68" s="42"/>
      <c r="OKG68" s="42"/>
      <c r="OKH68" s="42"/>
      <c r="OKI68" s="42"/>
      <c r="OKJ68" s="42"/>
      <c r="OKK68" s="42"/>
      <c r="OKL68" s="42"/>
      <c r="OKM68" s="42"/>
      <c r="OKN68" s="42"/>
      <c r="OKO68" s="42"/>
      <c r="OKP68" s="42"/>
      <c r="OKQ68" s="42"/>
      <c r="OKR68" s="42"/>
      <c r="OKS68" s="42"/>
      <c r="OKT68" s="42"/>
      <c r="OKU68" s="42"/>
      <c r="OKV68" s="42"/>
      <c r="OKW68" s="42"/>
      <c r="OKX68" s="42"/>
      <c r="OKY68" s="42"/>
      <c r="OKZ68" s="42"/>
      <c r="OLA68" s="42"/>
      <c r="OLB68" s="42"/>
      <c r="OLC68" s="42"/>
      <c r="OLD68" s="42"/>
      <c r="OLE68" s="42"/>
      <c r="OLF68" s="42"/>
      <c r="OLG68" s="42"/>
      <c r="OLH68" s="42"/>
      <c r="OLI68" s="42"/>
      <c r="OLJ68" s="42"/>
      <c r="OLK68" s="42"/>
      <c r="OLL68" s="42"/>
      <c r="OLM68" s="42"/>
      <c r="OLN68" s="42"/>
      <c r="OLO68" s="42"/>
      <c r="OLP68" s="42"/>
      <c r="OLQ68" s="42"/>
      <c r="OLR68" s="42"/>
      <c r="OLS68" s="42"/>
      <c r="OLT68" s="42"/>
      <c r="OLU68" s="42"/>
      <c r="OLV68" s="42"/>
      <c r="OLW68" s="42"/>
      <c r="OLX68" s="42"/>
      <c r="OLY68" s="42"/>
      <c r="OLZ68" s="42"/>
      <c r="OMA68" s="42"/>
      <c r="OMB68" s="42"/>
      <c r="OMC68" s="42"/>
      <c r="OMD68" s="42"/>
      <c r="OME68" s="42"/>
      <c r="OMF68" s="42"/>
      <c r="OMG68" s="42"/>
      <c r="OMH68" s="42"/>
      <c r="OMI68" s="42"/>
      <c r="OMJ68" s="42"/>
      <c r="OMK68" s="42"/>
      <c r="OML68" s="42"/>
      <c r="OMM68" s="42"/>
      <c r="OMN68" s="42"/>
      <c r="OMO68" s="42"/>
      <c r="OMP68" s="42"/>
      <c r="OMQ68" s="42"/>
      <c r="OMR68" s="42"/>
      <c r="OMS68" s="42"/>
      <c r="OMT68" s="42"/>
      <c r="OMU68" s="42"/>
      <c r="OMV68" s="42"/>
      <c r="OMW68" s="42"/>
      <c r="OMX68" s="42"/>
      <c r="OMY68" s="42"/>
      <c r="OMZ68" s="42"/>
      <c r="ONA68" s="42"/>
      <c r="ONB68" s="42"/>
      <c r="ONC68" s="42"/>
      <c r="OND68" s="42"/>
      <c r="ONE68" s="42"/>
      <c r="ONF68" s="42"/>
      <c r="ONG68" s="42"/>
      <c r="ONH68" s="42"/>
      <c r="ONI68" s="42"/>
      <c r="ONJ68" s="42"/>
      <c r="ONK68" s="42"/>
      <c r="ONL68" s="42"/>
      <c r="ONM68" s="42"/>
      <c r="ONN68" s="42"/>
      <c r="ONO68" s="42"/>
      <c r="ONP68" s="42"/>
      <c r="ONQ68" s="42"/>
      <c r="ONR68" s="42"/>
      <c r="ONS68" s="42"/>
      <c r="ONT68" s="42"/>
      <c r="ONU68" s="42"/>
      <c r="ONV68" s="42"/>
      <c r="ONW68" s="42"/>
      <c r="ONX68" s="42"/>
      <c r="ONY68" s="42"/>
      <c r="ONZ68" s="42"/>
      <c r="OOA68" s="42"/>
      <c r="OOB68" s="42"/>
      <c r="OOC68" s="42"/>
      <c r="OOD68" s="42"/>
      <c r="OOE68" s="42"/>
      <c r="OOF68" s="42"/>
      <c r="OOG68" s="42"/>
      <c r="OOH68" s="42"/>
      <c r="OOI68" s="42"/>
      <c r="OOJ68" s="42"/>
      <c r="OOK68" s="42"/>
      <c r="OOL68" s="42"/>
      <c r="OOM68" s="42"/>
      <c r="OON68" s="42"/>
      <c r="OOO68" s="42"/>
      <c r="OOP68" s="42"/>
      <c r="OOQ68" s="42"/>
      <c r="OOR68" s="42"/>
      <c r="OOS68" s="42"/>
      <c r="OOT68" s="42"/>
      <c r="OOU68" s="42"/>
      <c r="OOV68" s="42"/>
      <c r="OOW68" s="42"/>
      <c r="OOX68" s="42"/>
      <c r="OOY68" s="42"/>
      <c r="OOZ68" s="42"/>
      <c r="OPA68" s="42"/>
      <c r="OPB68" s="42"/>
      <c r="OPC68" s="42"/>
      <c r="OPD68" s="42"/>
      <c r="OPE68" s="42"/>
      <c r="OPF68" s="42"/>
      <c r="OPG68" s="42"/>
      <c r="OPH68" s="42"/>
      <c r="OPI68" s="42"/>
      <c r="OPJ68" s="42"/>
      <c r="OPK68" s="42"/>
      <c r="OPL68" s="42"/>
      <c r="OPM68" s="42"/>
      <c r="OPN68" s="42"/>
      <c r="OPO68" s="42"/>
      <c r="OPP68" s="42"/>
      <c r="OPQ68" s="42"/>
      <c r="OPR68" s="42"/>
      <c r="OPS68" s="42"/>
      <c r="OPT68" s="42"/>
      <c r="OPU68" s="42"/>
      <c r="OPV68" s="42"/>
      <c r="OPW68" s="42"/>
      <c r="OPX68" s="42"/>
      <c r="OPY68" s="42"/>
      <c r="OPZ68" s="42"/>
      <c r="OQA68" s="42"/>
      <c r="OQB68" s="42"/>
      <c r="OQC68" s="42"/>
      <c r="OQD68" s="42"/>
      <c r="OQE68" s="42"/>
      <c r="OQF68" s="42"/>
      <c r="OQG68" s="42"/>
      <c r="OQH68" s="42"/>
      <c r="OQI68" s="42"/>
      <c r="OQJ68" s="42"/>
      <c r="OQK68" s="42"/>
      <c r="OQL68" s="42"/>
      <c r="OQM68" s="42"/>
      <c r="OQN68" s="42"/>
      <c r="OQO68" s="42"/>
      <c r="OQP68" s="42"/>
      <c r="OQQ68" s="42"/>
      <c r="OQR68" s="42"/>
      <c r="OQS68" s="42"/>
      <c r="OQT68" s="42"/>
      <c r="OQU68" s="42"/>
      <c r="OQV68" s="42"/>
      <c r="OQW68" s="42"/>
      <c r="OQX68" s="42"/>
      <c r="OQY68" s="42"/>
      <c r="OQZ68" s="42"/>
      <c r="ORA68" s="42"/>
      <c r="ORB68" s="42"/>
      <c r="ORC68" s="42"/>
      <c r="ORD68" s="42"/>
      <c r="ORE68" s="42"/>
      <c r="ORF68" s="42"/>
      <c r="ORG68" s="42"/>
      <c r="ORH68" s="42"/>
      <c r="ORI68" s="42"/>
      <c r="ORJ68" s="42"/>
      <c r="ORK68" s="42"/>
      <c r="ORL68" s="42"/>
      <c r="ORM68" s="42"/>
      <c r="ORN68" s="42"/>
      <c r="ORO68" s="42"/>
      <c r="ORP68" s="42"/>
      <c r="ORQ68" s="42"/>
      <c r="ORR68" s="42"/>
      <c r="ORS68" s="42"/>
      <c r="ORT68" s="42"/>
      <c r="ORU68" s="42"/>
      <c r="ORV68" s="42"/>
      <c r="ORW68" s="42"/>
      <c r="ORX68" s="42"/>
      <c r="ORY68" s="42"/>
      <c r="ORZ68" s="42"/>
      <c r="OSA68" s="42"/>
      <c r="OSB68" s="42"/>
      <c r="OSC68" s="42"/>
      <c r="OSD68" s="42"/>
      <c r="OSE68" s="42"/>
      <c r="OSF68" s="42"/>
      <c r="OSG68" s="42"/>
      <c r="OSH68" s="42"/>
      <c r="OSI68" s="42"/>
      <c r="OSJ68" s="42"/>
      <c r="OSK68" s="42"/>
      <c r="OSL68" s="42"/>
      <c r="OSM68" s="42"/>
      <c r="OSN68" s="42"/>
      <c r="OSO68" s="42"/>
      <c r="OSP68" s="42"/>
      <c r="OSQ68" s="42"/>
      <c r="OSR68" s="42"/>
      <c r="OSS68" s="42"/>
      <c r="OST68" s="42"/>
      <c r="OSU68" s="42"/>
      <c r="OSV68" s="42"/>
      <c r="OSW68" s="42"/>
      <c r="OSX68" s="42"/>
      <c r="OSY68" s="42"/>
      <c r="OSZ68" s="42"/>
      <c r="OTA68" s="42"/>
      <c r="OTB68" s="42"/>
      <c r="OTC68" s="42"/>
      <c r="OTD68" s="42"/>
      <c r="OTE68" s="42"/>
      <c r="OTF68" s="42"/>
      <c r="OTG68" s="42"/>
      <c r="OTH68" s="42"/>
      <c r="OTI68" s="42"/>
      <c r="OTJ68" s="42"/>
      <c r="OTK68" s="42"/>
      <c r="OTL68" s="42"/>
      <c r="OTM68" s="42"/>
      <c r="OTN68" s="42"/>
      <c r="OTO68" s="42"/>
      <c r="OTP68" s="42"/>
      <c r="OTQ68" s="42"/>
      <c r="OTR68" s="42"/>
      <c r="OTS68" s="42"/>
      <c r="OTT68" s="42"/>
      <c r="OTU68" s="42"/>
      <c r="OTV68" s="42"/>
      <c r="OTW68" s="42"/>
      <c r="OTX68" s="42"/>
      <c r="OTY68" s="42"/>
      <c r="OTZ68" s="42"/>
      <c r="OUA68" s="42"/>
      <c r="OUB68" s="42"/>
      <c r="OUC68" s="42"/>
      <c r="OUD68" s="42"/>
      <c r="OUE68" s="42"/>
      <c r="OUF68" s="42"/>
      <c r="OUG68" s="42"/>
      <c r="OUH68" s="42"/>
      <c r="OUI68" s="42"/>
      <c r="OUJ68" s="42"/>
      <c r="OUK68" s="42"/>
      <c r="OUL68" s="42"/>
      <c r="OUM68" s="42"/>
      <c r="OUN68" s="42"/>
      <c r="OUO68" s="42"/>
      <c r="OUP68" s="42"/>
      <c r="OUQ68" s="42"/>
      <c r="OUR68" s="42"/>
      <c r="OUS68" s="42"/>
      <c r="OUT68" s="42"/>
      <c r="OUU68" s="42"/>
      <c r="OUV68" s="42"/>
      <c r="OUW68" s="42"/>
      <c r="OUX68" s="42"/>
      <c r="OUY68" s="42"/>
      <c r="OUZ68" s="42"/>
      <c r="OVA68" s="42"/>
      <c r="OVB68" s="42"/>
      <c r="OVC68" s="42"/>
      <c r="OVD68" s="42"/>
      <c r="OVE68" s="42"/>
      <c r="OVF68" s="42"/>
      <c r="OVG68" s="42"/>
      <c r="OVH68" s="42"/>
      <c r="OVI68" s="42"/>
      <c r="OVJ68" s="42"/>
      <c r="OVK68" s="42"/>
      <c r="OVL68" s="42"/>
      <c r="OVM68" s="42"/>
      <c r="OVN68" s="42"/>
      <c r="OVO68" s="42"/>
      <c r="OVP68" s="42"/>
      <c r="OVQ68" s="42"/>
      <c r="OVR68" s="42"/>
      <c r="OVS68" s="42"/>
      <c r="OVT68" s="42"/>
      <c r="OVU68" s="42"/>
      <c r="OVV68" s="42"/>
      <c r="OVW68" s="42"/>
      <c r="OVX68" s="42"/>
      <c r="OVY68" s="42"/>
      <c r="OVZ68" s="42"/>
      <c r="OWA68" s="42"/>
      <c r="OWB68" s="42"/>
      <c r="OWC68" s="42"/>
      <c r="OWD68" s="42"/>
      <c r="OWE68" s="42"/>
      <c r="OWF68" s="42"/>
      <c r="OWG68" s="42"/>
      <c r="OWH68" s="42"/>
      <c r="OWI68" s="42"/>
      <c r="OWJ68" s="42"/>
      <c r="OWK68" s="42"/>
      <c r="OWL68" s="42"/>
      <c r="OWM68" s="42"/>
      <c r="OWN68" s="42"/>
      <c r="OWO68" s="42"/>
      <c r="OWP68" s="42"/>
      <c r="OWQ68" s="42"/>
      <c r="OWR68" s="42"/>
      <c r="OWS68" s="42"/>
      <c r="OWT68" s="42"/>
      <c r="OWU68" s="42"/>
      <c r="OWV68" s="42"/>
      <c r="OWW68" s="42"/>
      <c r="OWX68" s="42"/>
      <c r="OWY68" s="42"/>
      <c r="OWZ68" s="42"/>
      <c r="OXA68" s="42"/>
      <c r="OXB68" s="42"/>
      <c r="OXC68" s="42"/>
      <c r="OXD68" s="42"/>
      <c r="OXE68" s="42"/>
      <c r="OXF68" s="42"/>
      <c r="OXG68" s="42"/>
      <c r="OXH68" s="42"/>
      <c r="OXI68" s="42"/>
      <c r="OXJ68" s="42"/>
      <c r="OXK68" s="42"/>
      <c r="OXL68" s="42"/>
      <c r="OXM68" s="42"/>
      <c r="OXN68" s="42"/>
      <c r="OXO68" s="42"/>
      <c r="OXP68" s="42"/>
      <c r="OXQ68" s="42"/>
      <c r="OXR68" s="42"/>
      <c r="OXS68" s="42"/>
      <c r="OXT68" s="42"/>
      <c r="OXU68" s="42"/>
      <c r="OXV68" s="42"/>
      <c r="OXW68" s="42"/>
      <c r="OXX68" s="42"/>
      <c r="OXY68" s="42"/>
      <c r="OXZ68" s="42"/>
      <c r="OYA68" s="42"/>
      <c r="OYB68" s="42"/>
      <c r="OYC68" s="42"/>
      <c r="OYD68" s="42"/>
      <c r="OYE68" s="42"/>
      <c r="OYF68" s="42"/>
      <c r="OYG68" s="42"/>
      <c r="OYH68" s="42"/>
      <c r="OYI68" s="42"/>
      <c r="OYJ68" s="42"/>
      <c r="OYK68" s="42"/>
      <c r="OYL68" s="42"/>
      <c r="OYM68" s="42"/>
      <c r="OYN68" s="42"/>
      <c r="OYO68" s="42"/>
      <c r="OYP68" s="42"/>
      <c r="OYQ68" s="42"/>
      <c r="OYR68" s="42"/>
      <c r="OYS68" s="42"/>
      <c r="OYT68" s="42"/>
      <c r="OYU68" s="42"/>
      <c r="OYV68" s="42"/>
      <c r="OYW68" s="42"/>
      <c r="OYX68" s="42"/>
      <c r="OYY68" s="42"/>
      <c r="OYZ68" s="42"/>
      <c r="OZA68" s="42"/>
      <c r="OZB68" s="42"/>
      <c r="OZC68" s="42"/>
      <c r="OZD68" s="42"/>
      <c r="OZE68" s="42"/>
      <c r="OZF68" s="42"/>
      <c r="OZG68" s="42"/>
      <c r="OZH68" s="42"/>
      <c r="OZI68" s="42"/>
      <c r="OZJ68" s="42"/>
      <c r="OZK68" s="42"/>
      <c r="OZL68" s="42"/>
      <c r="OZM68" s="42"/>
      <c r="OZN68" s="42"/>
      <c r="OZO68" s="42"/>
      <c r="OZP68" s="42"/>
      <c r="OZQ68" s="42"/>
      <c r="OZR68" s="42"/>
      <c r="OZS68" s="42"/>
      <c r="OZT68" s="42"/>
      <c r="OZU68" s="42"/>
      <c r="OZV68" s="42"/>
      <c r="OZW68" s="42"/>
      <c r="OZX68" s="42"/>
      <c r="OZY68" s="42"/>
      <c r="OZZ68" s="42"/>
      <c r="PAA68" s="42"/>
      <c r="PAB68" s="42"/>
      <c r="PAC68" s="42"/>
      <c r="PAD68" s="42"/>
      <c r="PAE68" s="42"/>
      <c r="PAF68" s="42"/>
      <c r="PAG68" s="42"/>
      <c r="PAH68" s="42"/>
      <c r="PAI68" s="42"/>
      <c r="PAJ68" s="42"/>
      <c r="PAK68" s="42"/>
      <c r="PAL68" s="42"/>
      <c r="PAM68" s="42"/>
      <c r="PAN68" s="42"/>
      <c r="PAO68" s="42"/>
      <c r="PAP68" s="42"/>
      <c r="PAQ68" s="42"/>
      <c r="PAR68" s="42"/>
      <c r="PAS68" s="42"/>
      <c r="PAT68" s="42"/>
      <c r="PAU68" s="42"/>
      <c r="PAV68" s="42"/>
      <c r="PAW68" s="42"/>
      <c r="PAX68" s="42"/>
      <c r="PAY68" s="42"/>
      <c r="PAZ68" s="42"/>
      <c r="PBA68" s="42"/>
      <c r="PBB68" s="42"/>
      <c r="PBC68" s="42"/>
      <c r="PBD68" s="42"/>
      <c r="PBE68" s="42"/>
      <c r="PBF68" s="42"/>
      <c r="PBG68" s="42"/>
      <c r="PBH68" s="42"/>
      <c r="PBI68" s="42"/>
      <c r="PBJ68" s="42"/>
      <c r="PBK68" s="42"/>
      <c r="PBL68" s="42"/>
      <c r="PBM68" s="42"/>
      <c r="PBN68" s="42"/>
      <c r="PBO68" s="42"/>
      <c r="PBP68" s="42"/>
      <c r="PBQ68" s="42"/>
      <c r="PBR68" s="42"/>
      <c r="PBS68" s="42"/>
      <c r="PBT68" s="42"/>
      <c r="PBU68" s="42"/>
      <c r="PBV68" s="42"/>
      <c r="PBW68" s="42"/>
      <c r="PBX68" s="42"/>
      <c r="PBY68" s="42"/>
      <c r="PBZ68" s="42"/>
      <c r="PCA68" s="42"/>
      <c r="PCB68" s="42"/>
      <c r="PCC68" s="42"/>
      <c r="PCD68" s="42"/>
      <c r="PCE68" s="42"/>
      <c r="PCF68" s="42"/>
      <c r="PCG68" s="42"/>
      <c r="PCH68" s="42"/>
      <c r="PCI68" s="42"/>
      <c r="PCJ68" s="42"/>
      <c r="PCK68" s="42"/>
      <c r="PCL68" s="42"/>
      <c r="PCM68" s="42"/>
      <c r="PCN68" s="42"/>
      <c r="PCO68" s="42"/>
      <c r="PCP68" s="42"/>
      <c r="PCQ68" s="42"/>
      <c r="PCR68" s="42"/>
      <c r="PCS68" s="42"/>
      <c r="PCT68" s="42"/>
      <c r="PCU68" s="42"/>
      <c r="PCV68" s="42"/>
      <c r="PCW68" s="42"/>
      <c r="PCX68" s="42"/>
      <c r="PCY68" s="42"/>
      <c r="PCZ68" s="42"/>
      <c r="PDA68" s="42"/>
      <c r="PDB68" s="42"/>
      <c r="PDC68" s="42"/>
      <c r="PDD68" s="42"/>
      <c r="PDE68" s="42"/>
      <c r="PDF68" s="42"/>
      <c r="PDG68" s="42"/>
      <c r="PDH68" s="42"/>
      <c r="PDI68" s="42"/>
      <c r="PDJ68" s="42"/>
      <c r="PDK68" s="42"/>
      <c r="PDL68" s="42"/>
      <c r="PDM68" s="42"/>
      <c r="PDN68" s="42"/>
      <c r="PDO68" s="42"/>
      <c r="PDP68" s="42"/>
      <c r="PDQ68" s="42"/>
      <c r="PDR68" s="42"/>
      <c r="PDS68" s="42"/>
      <c r="PDT68" s="42"/>
      <c r="PDU68" s="42"/>
      <c r="PDV68" s="42"/>
      <c r="PDW68" s="42"/>
      <c r="PDX68" s="42"/>
      <c r="PDY68" s="42"/>
      <c r="PDZ68" s="42"/>
      <c r="PEA68" s="42"/>
      <c r="PEB68" s="42"/>
      <c r="PEC68" s="42"/>
      <c r="PED68" s="42"/>
      <c r="PEE68" s="42"/>
      <c r="PEF68" s="42"/>
      <c r="PEG68" s="42"/>
      <c r="PEH68" s="42"/>
      <c r="PEI68" s="42"/>
      <c r="PEJ68" s="42"/>
      <c r="PEK68" s="42"/>
      <c r="PEL68" s="42"/>
      <c r="PEM68" s="42"/>
      <c r="PEN68" s="42"/>
      <c r="PEO68" s="42"/>
      <c r="PEP68" s="42"/>
      <c r="PEQ68" s="42"/>
      <c r="PER68" s="42"/>
      <c r="PES68" s="42"/>
      <c r="PET68" s="42"/>
      <c r="PEU68" s="42"/>
      <c r="PEV68" s="42"/>
      <c r="PEW68" s="42"/>
      <c r="PEX68" s="42"/>
      <c r="PEY68" s="42"/>
      <c r="PEZ68" s="42"/>
      <c r="PFA68" s="42"/>
      <c r="PFB68" s="42"/>
      <c r="PFC68" s="42"/>
      <c r="PFD68" s="42"/>
      <c r="PFE68" s="42"/>
      <c r="PFF68" s="42"/>
      <c r="PFG68" s="42"/>
      <c r="PFH68" s="42"/>
      <c r="PFI68" s="42"/>
      <c r="PFJ68" s="42"/>
      <c r="PFK68" s="42"/>
      <c r="PFL68" s="42"/>
      <c r="PFM68" s="42"/>
      <c r="PFN68" s="42"/>
      <c r="PFO68" s="42"/>
      <c r="PFP68" s="42"/>
      <c r="PFQ68" s="42"/>
      <c r="PFR68" s="42"/>
      <c r="PFS68" s="42"/>
      <c r="PFT68" s="42"/>
      <c r="PFU68" s="42"/>
      <c r="PFV68" s="42"/>
      <c r="PFW68" s="42"/>
      <c r="PFX68" s="42"/>
      <c r="PFY68" s="42"/>
      <c r="PFZ68" s="42"/>
      <c r="PGA68" s="42"/>
      <c r="PGB68" s="42"/>
      <c r="PGC68" s="42"/>
      <c r="PGD68" s="42"/>
      <c r="PGE68" s="42"/>
      <c r="PGF68" s="42"/>
      <c r="PGG68" s="42"/>
      <c r="PGH68" s="42"/>
      <c r="PGI68" s="42"/>
      <c r="PGJ68" s="42"/>
      <c r="PGK68" s="42"/>
      <c r="PGL68" s="42"/>
      <c r="PGM68" s="42"/>
      <c r="PGN68" s="42"/>
      <c r="PGO68" s="42"/>
      <c r="PGP68" s="42"/>
      <c r="PGQ68" s="42"/>
      <c r="PGR68" s="42"/>
      <c r="PGS68" s="42"/>
      <c r="PGT68" s="42"/>
      <c r="PGU68" s="42"/>
      <c r="PGV68" s="42"/>
      <c r="PGW68" s="42"/>
      <c r="PGX68" s="42"/>
      <c r="PGY68" s="42"/>
      <c r="PGZ68" s="42"/>
      <c r="PHA68" s="42"/>
      <c r="PHB68" s="42"/>
      <c r="PHC68" s="42"/>
      <c r="PHD68" s="42"/>
      <c r="PHE68" s="42"/>
      <c r="PHF68" s="42"/>
      <c r="PHG68" s="42"/>
      <c r="PHH68" s="42"/>
      <c r="PHI68" s="42"/>
      <c r="PHJ68" s="42"/>
      <c r="PHK68" s="42"/>
      <c r="PHL68" s="42"/>
      <c r="PHM68" s="42"/>
      <c r="PHN68" s="42"/>
      <c r="PHO68" s="42"/>
      <c r="PHP68" s="42"/>
      <c r="PHQ68" s="42"/>
      <c r="PHR68" s="42"/>
      <c r="PHS68" s="42"/>
      <c r="PHT68" s="42"/>
      <c r="PHU68" s="42"/>
      <c r="PHV68" s="42"/>
      <c r="PHW68" s="42"/>
      <c r="PHX68" s="42"/>
      <c r="PHY68" s="42"/>
      <c r="PHZ68" s="42"/>
      <c r="PIA68" s="42"/>
      <c r="PIB68" s="42"/>
      <c r="PIC68" s="42"/>
      <c r="PID68" s="42"/>
      <c r="PIE68" s="42"/>
      <c r="PIF68" s="42"/>
      <c r="PIG68" s="42"/>
      <c r="PIH68" s="42"/>
      <c r="PII68" s="42"/>
      <c r="PIJ68" s="42"/>
      <c r="PIK68" s="42"/>
      <c r="PIL68" s="42"/>
      <c r="PIM68" s="42"/>
      <c r="PIN68" s="42"/>
      <c r="PIO68" s="42"/>
      <c r="PIP68" s="42"/>
      <c r="PIQ68" s="42"/>
      <c r="PIR68" s="42"/>
      <c r="PIS68" s="42"/>
      <c r="PIT68" s="42"/>
      <c r="PIU68" s="42"/>
      <c r="PIV68" s="42"/>
      <c r="PIW68" s="42"/>
      <c r="PIX68" s="42"/>
      <c r="PIY68" s="42"/>
      <c r="PIZ68" s="42"/>
      <c r="PJA68" s="42"/>
      <c r="PJB68" s="42"/>
      <c r="PJC68" s="42"/>
      <c r="PJD68" s="42"/>
      <c r="PJE68" s="42"/>
      <c r="PJF68" s="42"/>
      <c r="PJG68" s="42"/>
      <c r="PJH68" s="42"/>
      <c r="PJI68" s="42"/>
      <c r="PJJ68" s="42"/>
      <c r="PJK68" s="42"/>
      <c r="PJL68" s="42"/>
      <c r="PJM68" s="42"/>
      <c r="PJN68" s="42"/>
      <c r="PJO68" s="42"/>
      <c r="PJP68" s="42"/>
      <c r="PJQ68" s="42"/>
      <c r="PJR68" s="42"/>
      <c r="PJS68" s="42"/>
      <c r="PJT68" s="42"/>
      <c r="PJU68" s="42"/>
      <c r="PJV68" s="42"/>
      <c r="PJW68" s="42"/>
      <c r="PJX68" s="42"/>
      <c r="PJY68" s="42"/>
      <c r="PJZ68" s="42"/>
      <c r="PKA68" s="42"/>
      <c r="PKB68" s="42"/>
      <c r="PKC68" s="42"/>
      <c r="PKD68" s="42"/>
      <c r="PKE68" s="42"/>
      <c r="PKF68" s="42"/>
      <c r="PKG68" s="42"/>
      <c r="PKH68" s="42"/>
      <c r="PKI68" s="42"/>
      <c r="PKJ68" s="42"/>
      <c r="PKK68" s="42"/>
      <c r="PKL68" s="42"/>
      <c r="PKM68" s="42"/>
      <c r="PKN68" s="42"/>
      <c r="PKO68" s="42"/>
      <c r="PKP68" s="42"/>
      <c r="PKQ68" s="42"/>
      <c r="PKR68" s="42"/>
      <c r="PKS68" s="42"/>
      <c r="PKT68" s="42"/>
      <c r="PKU68" s="42"/>
      <c r="PKV68" s="42"/>
      <c r="PKW68" s="42"/>
      <c r="PKX68" s="42"/>
      <c r="PKY68" s="42"/>
      <c r="PKZ68" s="42"/>
      <c r="PLA68" s="42"/>
      <c r="PLB68" s="42"/>
      <c r="PLC68" s="42"/>
      <c r="PLD68" s="42"/>
      <c r="PLE68" s="42"/>
      <c r="PLF68" s="42"/>
      <c r="PLG68" s="42"/>
      <c r="PLH68" s="42"/>
      <c r="PLI68" s="42"/>
      <c r="PLJ68" s="42"/>
      <c r="PLK68" s="42"/>
      <c r="PLL68" s="42"/>
      <c r="PLM68" s="42"/>
      <c r="PLN68" s="42"/>
      <c r="PLO68" s="42"/>
      <c r="PLP68" s="42"/>
      <c r="PLQ68" s="42"/>
      <c r="PLR68" s="42"/>
      <c r="PLS68" s="42"/>
      <c r="PLT68" s="42"/>
      <c r="PLU68" s="42"/>
      <c r="PLV68" s="42"/>
      <c r="PLW68" s="42"/>
      <c r="PLX68" s="42"/>
      <c r="PLY68" s="42"/>
      <c r="PLZ68" s="42"/>
      <c r="PMA68" s="42"/>
      <c r="PMB68" s="42"/>
      <c r="PMC68" s="42"/>
      <c r="PMD68" s="42"/>
      <c r="PME68" s="42"/>
      <c r="PMF68" s="42"/>
      <c r="PMG68" s="42"/>
      <c r="PMH68" s="42"/>
      <c r="PMI68" s="42"/>
      <c r="PMJ68" s="42"/>
      <c r="PMK68" s="42"/>
      <c r="PML68" s="42"/>
      <c r="PMM68" s="42"/>
      <c r="PMN68" s="42"/>
      <c r="PMO68" s="42"/>
      <c r="PMP68" s="42"/>
      <c r="PMQ68" s="42"/>
      <c r="PMR68" s="42"/>
      <c r="PMS68" s="42"/>
      <c r="PMT68" s="42"/>
      <c r="PMU68" s="42"/>
      <c r="PMV68" s="42"/>
      <c r="PMW68" s="42"/>
      <c r="PMX68" s="42"/>
      <c r="PMY68" s="42"/>
      <c r="PMZ68" s="42"/>
      <c r="PNA68" s="42"/>
      <c r="PNB68" s="42"/>
      <c r="PNC68" s="42"/>
      <c r="PND68" s="42"/>
      <c r="PNE68" s="42"/>
      <c r="PNF68" s="42"/>
      <c r="PNG68" s="42"/>
      <c r="PNH68" s="42"/>
      <c r="PNI68" s="42"/>
      <c r="PNJ68" s="42"/>
      <c r="PNK68" s="42"/>
      <c r="PNL68" s="42"/>
      <c r="PNM68" s="42"/>
      <c r="PNN68" s="42"/>
      <c r="PNO68" s="42"/>
      <c r="PNP68" s="42"/>
      <c r="PNQ68" s="42"/>
      <c r="PNR68" s="42"/>
      <c r="PNS68" s="42"/>
      <c r="PNT68" s="42"/>
      <c r="PNU68" s="42"/>
      <c r="PNV68" s="42"/>
      <c r="PNW68" s="42"/>
      <c r="PNX68" s="42"/>
      <c r="PNY68" s="42"/>
      <c r="PNZ68" s="42"/>
      <c r="POA68" s="42"/>
      <c r="POB68" s="42"/>
      <c r="POC68" s="42"/>
      <c r="POD68" s="42"/>
      <c r="POE68" s="42"/>
      <c r="POF68" s="42"/>
      <c r="POG68" s="42"/>
      <c r="POH68" s="42"/>
      <c r="POI68" s="42"/>
      <c r="POJ68" s="42"/>
      <c r="POK68" s="42"/>
      <c r="POL68" s="42"/>
      <c r="POM68" s="42"/>
      <c r="PON68" s="42"/>
      <c r="POO68" s="42"/>
      <c r="POP68" s="42"/>
      <c r="POQ68" s="42"/>
      <c r="POR68" s="42"/>
      <c r="POS68" s="42"/>
      <c r="POT68" s="42"/>
      <c r="POU68" s="42"/>
      <c r="POV68" s="42"/>
      <c r="POW68" s="42"/>
      <c r="POX68" s="42"/>
      <c r="POY68" s="42"/>
      <c r="POZ68" s="42"/>
      <c r="PPA68" s="42"/>
      <c r="PPB68" s="42"/>
      <c r="PPC68" s="42"/>
      <c r="PPD68" s="42"/>
      <c r="PPE68" s="42"/>
      <c r="PPF68" s="42"/>
      <c r="PPG68" s="42"/>
      <c r="PPH68" s="42"/>
      <c r="PPI68" s="42"/>
      <c r="PPJ68" s="42"/>
      <c r="PPK68" s="42"/>
      <c r="PPL68" s="42"/>
      <c r="PPM68" s="42"/>
      <c r="PPN68" s="42"/>
      <c r="PPO68" s="42"/>
      <c r="PPP68" s="42"/>
      <c r="PPQ68" s="42"/>
      <c r="PPR68" s="42"/>
      <c r="PPS68" s="42"/>
      <c r="PPT68" s="42"/>
      <c r="PPU68" s="42"/>
      <c r="PPV68" s="42"/>
      <c r="PPW68" s="42"/>
      <c r="PPX68" s="42"/>
      <c r="PPY68" s="42"/>
      <c r="PPZ68" s="42"/>
      <c r="PQA68" s="42"/>
      <c r="PQB68" s="42"/>
      <c r="PQC68" s="42"/>
      <c r="PQD68" s="42"/>
      <c r="PQE68" s="42"/>
      <c r="PQF68" s="42"/>
      <c r="PQG68" s="42"/>
      <c r="PQH68" s="42"/>
      <c r="PQI68" s="42"/>
      <c r="PQJ68" s="42"/>
      <c r="PQK68" s="42"/>
      <c r="PQL68" s="42"/>
      <c r="PQM68" s="42"/>
      <c r="PQN68" s="42"/>
      <c r="PQO68" s="42"/>
      <c r="PQP68" s="42"/>
      <c r="PQQ68" s="42"/>
      <c r="PQR68" s="42"/>
      <c r="PQS68" s="42"/>
      <c r="PQT68" s="42"/>
      <c r="PQU68" s="42"/>
      <c r="PQV68" s="42"/>
      <c r="PQW68" s="42"/>
      <c r="PQX68" s="42"/>
      <c r="PQY68" s="42"/>
      <c r="PQZ68" s="42"/>
      <c r="PRA68" s="42"/>
      <c r="PRB68" s="42"/>
      <c r="PRC68" s="42"/>
      <c r="PRD68" s="42"/>
      <c r="PRE68" s="42"/>
      <c r="PRF68" s="42"/>
      <c r="PRG68" s="42"/>
      <c r="PRH68" s="42"/>
      <c r="PRI68" s="42"/>
      <c r="PRJ68" s="42"/>
      <c r="PRK68" s="42"/>
      <c r="PRL68" s="42"/>
      <c r="PRM68" s="42"/>
      <c r="PRN68" s="42"/>
      <c r="PRO68" s="42"/>
      <c r="PRP68" s="42"/>
      <c r="PRQ68" s="42"/>
      <c r="PRR68" s="42"/>
      <c r="PRS68" s="42"/>
      <c r="PRT68" s="42"/>
      <c r="PRU68" s="42"/>
      <c r="PRV68" s="42"/>
      <c r="PRW68" s="42"/>
      <c r="PRX68" s="42"/>
      <c r="PRY68" s="42"/>
      <c r="PRZ68" s="42"/>
      <c r="PSA68" s="42"/>
      <c r="PSB68" s="42"/>
      <c r="PSC68" s="42"/>
      <c r="PSD68" s="42"/>
      <c r="PSE68" s="42"/>
      <c r="PSF68" s="42"/>
      <c r="PSG68" s="42"/>
      <c r="PSH68" s="42"/>
      <c r="PSI68" s="42"/>
      <c r="PSJ68" s="42"/>
      <c r="PSK68" s="42"/>
      <c r="PSL68" s="42"/>
      <c r="PSM68" s="42"/>
      <c r="PSN68" s="42"/>
      <c r="PSO68" s="42"/>
      <c r="PSP68" s="42"/>
      <c r="PSQ68" s="42"/>
      <c r="PSR68" s="42"/>
      <c r="PSS68" s="42"/>
      <c r="PST68" s="42"/>
      <c r="PSU68" s="42"/>
      <c r="PSV68" s="42"/>
      <c r="PSW68" s="42"/>
      <c r="PSX68" s="42"/>
      <c r="PSY68" s="42"/>
      <c r="PSZ68" s="42"/>
      <c r="PTA68" s="42"/>
      <c r="PTB68" s="42"/>
      <c r="PTC68" s="42"/>
      <c r="PTD68" s="42"/>
      <c r="PTE68" s="42"/>
      <c r="PTF68" s="42"/>
      <c r="PTG68" s="42"/>
      <c r="PTH68" s="42"/>
      <c r="PTI68" s="42"/>
      <c r="PTJ68" s="42"/>
      <c r="PTK68" s="42"/>
      <c r="PTL68" s="42"/>
      <c r="PTM68" s="42"/>
      <c r="PTN68" s="42"/>
      <c r="PTO68" s="42"/>
      <c r="PTP68" s="42"/>
      <c r="PTQ68" s="42"/>
      <c r="PTR68" s="42"/>
      <c r="PTS68" s="42"/>
      <c r="PTT68" s="42"/>
      <c r="PTU68" s="42"/>
      <c r="PTV68" s="42"/>
      <c r="PTW68" s="42"/>
      <c r="PTX68" s="42"/>
      <c r="PTY68" s="42"/>
      <c r="PTZ68" s="42"/>
      <c r="PUA68" s="42"/>
      <c r="PUB68" s="42"/>
      <c r="PUC68" s="42"/>
      <c r="PUD68" s="42"/>
      <c r="PUE68" s="42"/>
      <c r="PUF68" s="42"/>
      <c r="PUG68" s="42"/>
      <c r="PUH68" s="42"/>
      <c r="PUI68" s="42"/>
      <c r="PUJ68" s="42"/>
      <c r="PUK68" s="42"/>
      <c r="PUL68" s="42"/>
      <c r="PUM68" s="42"/>
      <c r="PUN68" s="42"/>
      <c r="PUO68" s="42"/>
      <c r="PUP68" s="42"/>
      <c r="PUQ68" s="42"/>
      <c r="PUR68" s="42"/>
      <c r="PUS68" s="42"/>
      <c r="PUT68" s="42"/>
      <c r="PUU68" s="42"/>
      <c r="PUV68" s="42"/>
      <c r="PUW68" s="42"/>
      <c r="PUX68" s="42"/>
      <c r="PUY68" s="42"/>
      <c r="PUZ68" s="42"/>
      <c r="PVA68" s="42"/>
      <c r="PVB68" s="42"/>
      <c r="PVC68" s="42"/>
      <c r="PVD68" s="42"/>
      <c r="PVE68" s="42"/>
      <c r="PVF68" s="42"/>
      <c r="PVG68" s="42"/>
      <c r="PVH68" s="42"/>
      <c r="PVI68" s="42"/>
      <c r="PVJ68" s="42"/>
      <c r="PVK68" s="42"/>
      <c r="PVL68" s="42"/>
      <c r="PVM68" s="42"/>
      <c r="PVN68" s="42"/>
      <c r="PVO68" s="42"/>
      <c r="PVP68" s="42"/>
      <c r="PVQ68" s="42"/>
      <c r="PVR68" s="42"/>
      <c r="PVS68" s="42"/>
      <c r="PVT68" s="42"/>
      <c r="PVU68" s="42"/>
      <c r="PVV68" s="42"/>
      <c r="PVW68" s="42"/>
      <c r="PVX68" s="42"/>
      <c r="PVY68" s="42"/>
      <c r="PVZ68" s="42"/>
      <c r="PWA68" s="42"/>
      <c r="PWB68" s="42"/>
      <c r="PWC68" s="42"/>
      <c r="PWD68" s="42"/>
      <c r="PWE68" s="42"/>
      <c r="PWF68" s="42"/>
      <c r="PWG68" s="42"/>
      <c r="PWH68" s="42"/>
      <c r="PWI68" s="42"/>
      <c r="PWJ68" s="42"/>
      <c r="PWK68" s="42"/>
      <c r="PWL68" s="42"/>
      <c r="PWM68" s="42"/>
      <c r="PWN68" s="42"/>
      <c r="PWO68" s="42"/>
      <c r="PWP68" s="42"/>
      <c r="PWQ68" s="42"/>
      <c r="PWR68" s="42"/>
      <c r="PWS68" s="42"/>
      <c r="PWT68" s="42"/>
      <c r="PWU68" s="42"/>
      <c r="PWV68" s="42"/>
      <c r="PWW68" s="42"/>
      <c r="PWX68" s="42"/>
      <c r="PWY68" s="42"/>
      <c r="PWZ68" s="42"/>
      <c r="PXA68" s="42"/>
      <c r="PXB68" s="42"/>
      <c r="PXC68" s="42"/>
      <c r="PXD68" s="42"/>
      <c r="PXE68" s="42"/>
      <c r="PXF68" s="42"/>
      <c r="PXG68" s="42"/>
      <c r="PXH68" s="42"/>
      <c r="PXI68" s="42"/>
      <c r="PXJ68" s="42"/>
      <c r="PXK68" s="42"/>
      <c r="PXL68" s="42"/>
      <c r="PXM68" s="42"/>
      <c r="PXN68" s="42"/>
      <c r="PXO68" s="42"/>
      <c r="PXP68" s="42"/>
      <c r="PXQ68" s="42"/>
      <c r="PXR68" s="42"/>
      <c r="PXS68" s="42"/>
      <c r="PXT68" s="42"/>
      <c r="PXU68" s="42"/>
      <c r="PXV68" s="42"/>
      <c r="PXW68" s="42"/>
      <c r="PXX68" s="42"/>
      <c r="PXY68" s="42"/>
      <c r="PXZ68" s="42"/>
      <c r="PYA68" s="42"/>
      <c r="PYB68" s="42"/>
      <c r="PYC68" s="42"/>
      <c r="PYD68" s="42"/>
      <c r="PYE68" s="42"/>
      <c r="PYF68" s="42"/>
      <c r="PYG68" s="42"/>
      <c r="PYH68" s="42"/>
      <c r="PYI68" s="42"/>
      <c r="PYJ68" s="42"/>
      <c r="PYK68" s="42"/>
      <c r="PYL68" s="42"/>
      <c r="PYM68" s="42"/>
      <c r="PYN68" s="42"/>
      <c r="PYO68" s="42"/>
      <c r="PYP68" s="42"/>
      <c r="PYQ68" s="42"/>
      <c r="PYR68" s="42"/>
      <c r="PYS68" s="42"/>
      <c r="PYT68" s="42"/>
      <c r="PYU68" s="42"/>
      <c r="PYV68" s="42"/>
      <c r="PYW68" s="42"/>
      <c r="PYX68" s="42"/>
      <c r="PYY68" s="42"/>
      <c r="PYZ68" s="42"/>
      <c r="PZA68" s="42"/>
      <c r="PZB68" s="42"/>
      <c r="PZC68" s="42"/>
      <c r="PZD68" s="42"/>
      <c r="PZE68" s="42"/>
      <c r="PZF68" s="42"/>
      <c r="PZG68" s="42"/>
      <c r="PZH68" s="42"/>
      <c r="PZI68" s="42"/>
      <c r="PZJ68" s="42"/>
      <c r="PZK68" s="42"/>
      <c r="PZL68" s="42"/>
      <c r="PZM68" s="42"/>
      <c r="PZN68" s="42"/>
      <c r="PZO68" s="42"/>
      <c r="PZP68" s="42"/>
      <c r="PZQ68" s="42"/>
      <c r="PZR68" s="42"/>
      <c r="PZS68" s="42"/>
      <c r="PZT68" s="42"/>
      <c r="PZU68" s="42"/>
      <c r="PZV68" s="42"/>
      <c r="PZW68" s="42"/>
      <c r="PZX68" s="42"/>
      <c r="PZY68" s="42"/>
      <c r="PZZ68" s="42"/>
      <c r="QAA68" s="42"/>
      <c r="QAB68" s="42"/>
      <c r="QAC68" s="42"/>
      <c r="QAD68" s="42"/>
      <c r="QAE68" s="42"/>
      <c r="QAF68" s="42"/>
      <c r="QAG68" s="42"/>
      <c r="QAH68" s="42"/>
      <c r="QAI68" s="42"/>
      <c r="QAJ68" s="42"/>
      <c r="QAK68" s="42"/>
      <c r="QAL68" s="42"/>
      <c r="QAM68" s="42"/>
      <c r="QAN68" s="42"/>
      <c r="QAO68" s="42"/>
      <c r="QAP68" s="42"/>
      <c r="QAQ68" s="42"/>
      <c r="QAR68" s="42"/>
      <c r="QAS68" s="42"/>
      <c r="QAT68" s="42"/>
      <c r="QAU68" s="42"/>
      <c r="QAV68" s="42"/>
      <c r="QAW68" s="42"/>
      <c r="QAX68" s="42"/>
      <c r="QAY68" s="42"/>
      <c r="QAZ68" s="42"/>
      <c r="QBA68" s="42"/>
      <c r="QBB68" s="42"/>
      <c r="QBC68" s="42"/>
      <c r="QBD68" s="42"/>
      <c r="QBE68" s="42"/>
      <c r="QBF68" s="42"/>
      <c r="QBG68" s="42"/>
      <c r="QBH68" s="42"/>
      <c r="QBI68" s="42"/>
      <c r="QBJ68" s="42"/>
      <c r="QBK68" s="42"/>
      <c r="QBL68" s="42"/>
      <c r="QBM68" s="42"/>
      <c r="QBN68" s="42"/>
      <c r="QBO68" s="42"/>
      <c r="QBP68" s="42"/>
      <c r="QBQ68" s="42"/>
      <c r="QBR68" s="42"/>
      <c r="QBS68" s="42"/>
      <c r="QBT68" s="42"/>
      <c r="QBU68" s="42"/>
      <c r="QBV68" s="42"/>
      <c r="QBW68" s="42"/>
      <c r="QBX68" s="42"/>
      <c r="QBY68" s="42"/>
      <c r="QBZ68" s="42"/>
      <c r="QCA68" s="42"/>
      <c r="QCB68" s="42"/>
      <c r="QCC68" s="42"/>
      <c r="QCD68" s="42"/>
      <c r="QCE68" s="42"/>
      <c r="QCF68" s="42"/>
      <c r="QCG68" s="42"/>
      <c r="QCH68" s="42"/>
      <c r="QCI68" s="42"/>
      <c r="QCJ68" s="42"/>
      <c r="QCK68" s="42"/>
      <c r="QCL68" s="42"/>
      <c r="QCM68" s="42"/>
      <c r="QCN68" s="42"/>
      <c r="QCO68" s="42"/>
      <c r="QCP68" s="42"/>
      <c r="QCQ68" s="42"/>
      <c r="QCR68" s="42"/>
      <c r="QCS68" s="42"/>
      <c r="QCT68" s="42"/>
      <c r="QCU68" s="42"/>
      <c r="QCV68" s="42"/>
      <c r="QCW68" s="42"/>
      <c r="QCX68" s="42"/>
      <c r="QCY68" s="42"/>
      <c r="QCZ68" s="42"/>
      <c r="QDA68" s="42"/>
      <c r="QDB68" s="42"/>
      <c r="QDC68" s="42"/>
      <c r="QDD68" s="42"/>
      <c r="QDE68" s="42"/>
      <c r="QDF68" s="42"/>
      <c r="QDG68" s="42"/>
      <c r="QDH68" s="42"/>
      <c r="QDI68" s="42"/>
      <c r="QDJ68" s="42"/>
      <c r="QDK68" s="42"/>
      <c r="QDL68" s="42"/>
      <c r="QDM68" s="42"/>
      <c r="QDN68" s="42"/>
      <c r="QDO68" s="42"/>
      <c r="QDP68" s="42"/>
      <c r="QDQ68" s="42"/>
      <c r="QDR68" s="42"/>
      <c r="QDS68" s="42"/>
      <c r="QDT68" s="42"/>
      <c r="QDU68" s="42"/>
      <c r="QDV68" s="42"/>
      <c r="QDW68" s="42"/>
      <c r="QDX68" s="42"/>
      <c r="QDY68" s="42"/>
      <c r="QDZ68" s="42"/>
      <c r="QEA68" s="42"/>
      <c r="QEB68" s="42"/>
      <c r="QEC68" s="42"/>
      <c r="QED68" s="42"/>
      <c r="QEE68" s="42"/>
      <c r="QEF68" s="42"/>
      <c r="QEG68" s="42"/>
      <c r="QEH68" s="42"/>
      <c r="QEI68" s="42"/>
      <c r="QEJ68" s="42"/>
      <c r="QEK68" s="42"/>
      <c r="QEL68" s="42"/>
      <c r="QEM68" s="42"/>
      <c r="QEN68" s="42"/>
      <c r="QEO68" s="42"/>
      <c r="QEP68" s="42"/>
      <c r="QEQ68" s="42"/>
      <c r="QER68" s="42"/>
      <c r="QES68" s="42"/>
      <c r="QET68" s="42"/>
      <c r="QEU68" s="42"/>
      <c r="QEV68" s="42"/>
      <c r="QEW68" s="42"/>
      <c r="QEX68" s="42"/>
      <c r="QEY68" s="42"/>
      <c r="QEZ68" s="42"/>
      <c r="QFA68" s="42"/>
      <c r="QFB68" s="42"/>
      <c r="QFC68" s="42"/>
      <c r="QFD68" s="42"/>
      <c r="QFE68" s="42"/>
      <c r="QFF68" s="42"/>
      <c r="QFG68" s="42"/>
      <c r="QFH68" s="42"/>
      <c r="QFI68" s="42"/>
      <c r="QFJ68" s="42"/>
      <c r="QFK68" s="42"/>
      <c r="QFL68" s="42"/>
      <c r="QFM68" s="42"/>
      <c r="QFN68" s="42"/>
      <c r="QFO68" s="42"/>
      <c r="QFP68" s="42"/>
      <c r="QFQ68" s="42"/>
      <c r="QFR68" s="42"/>
      <c r="QFS68" s="42"/>
      <c r="QFT68" s="42"/>
      <c r="QFU68" s="42"/>
      <c r="QFV68" s="42"/>
      <c r="QFW68" s="42"/>
      <c r="QFX68" s="42"/>
      <c r="QFY68" s="42"/>
      <c r="QFZ68" s="42"/>
      <c r="QGA68" s="42"/>
      <c r="QGB68" s="42"/>
      <c r="QGC68" s="42"/>
      <c r="QGD68" s="42"/>
      <c r="QGE68" s="42"/>
      <c r="QGF68" s="42"/>
      <c r="QGG68" s="42"/>
      <c r="QGH68" s="42"/>
      <c r="QGI68" s="42"/>
      <c r="QGJ68" s="42"/>
      <c r="QGK68" s="42"/>
      <c r="QGL68" s="42"/>
      <c r="QGM68" s="42"/>
      <c r="QGN68" s="42"/>
      <c r="QGO68" s="42"/>
      <c r="QGP68" s="42"/>
      <c r="QGQ68" s="42"/>
      <c r="QGR68" s="42"/>
      <c r="QGS68" s="42"/>
      <c r="QGT68" s="42"/>
      <c r="QGU68" s="42"/>
      <c r="QGV68" s="42"/>
      <c r="QGW68" s="42"/>
      <c r="QGX68" s="42"/>
      <c r="QGY68" s="42"/>
      <c r="QGZ68" s="42"/>
      <c r="QHA68" s="42"/>
      <c r="QHB68" s="42"/>
      <c r="QHC68" s="42"/>
      <c r="QHD68" s="42"/>
      <c r="QHE68" s="42"/>
      <c r="QHF68" s="42"/>
      <c r="QHG68" s="42"/>
      <c r="QHH68" s="42"/>
      <c r="QHI68" s="42"/>
      <c r="QHJ68" s="42"/>
      <c r="QHK68" s="42"/>
      <c r="QHL68" s="42"/>
      <c r="QHM68" s="42"/>
      <c r="QHN68" s="42"/>
      <c r="QHO68" s="42"/>
      <c r="QHP68" s="42"/>
      <c r="QHQ68" s="42"/>
      <c r="QHR68" s="42"/>
      <c r="QHS68" s="42"/>
      <c r="QHT68" s="42"/>
      <c r="QHU68" s="42"/>
      <c r="QHV68" s="42"/>
      <c r="QHW68" s="42"/>
      <c r="QHX68" s="42"/>
      <c r="QHY68" s="42"/>
      <c r="QHZ68" s="42"/>
      <c r="QIA68" s="42"/>
      <c r="QIB68" s="42"/>
      <c r="QIC68" s="42"/>
      <c r="QID68" s="42"/>
      <c r="QIE68" s="42"/>
      <c r="QIF68" s="42"/>
      <c r="QIG68" s="42"/>
      <c r="QIH68" s="42"/>
      <c r="QII68" s="42"/>
      <c r="QIJ68" s="42"/>
      <c r="QIK68" s="42"/>
      <c r="QIL68" s="42"/>
      <c r="QIM68" s="42"/>
      <c r="QIN68" s="42"/>
      <c r="QIO68" s="42"/>
      <c r="QIP68" s="42"/>
      <c r="QIQ68" s="42"/>
      <c r="QIR68" s="42"/>
      <c r="QIS68" s="42"/>
      <c r="QIT68" s="42"/>
      <c r="QIU68" s="42"/>
      <c r="QIV68" s="42"/>
      <c r="QIW68" s="42"/>
      <c r="QIX68" s="42"/>
      <c r="QIY68" s="42"/>
      <c r="QIZ68" s="42"/>
      <c r="QJA68" s="42"/>
      <c r="QJB68" s="42"/>
      <c r="QJC68" s="42"/>
      <c r="QJD68" s="42"/>
      <c r="QJE68" s="42"/>
      <c r="QJF68" s="42"/>
      <c r="QJG68" s="42"/>
      <c r="QJH68" s="42"/>
      <c r="QJI68" s="42"/>
      <c r="QJJ68" s="42"/>
      <c r="QJK68" s="42"/>
      <c r="QJL68" s="42"/>
      <c r="QJM68" s="42"/>
      <c r="QJN68" s="42"/>
      <c r="QJO68" s="42"/>
      <c r="QJP68" s="42"/>
      <c r="QJQ68" s="42"/>
      <c r="QJR68" s="42"/>
      <c r="QJS68" s="42"/>
      <c r="QJT68" s="42"/>
      <c r="QJU68" s="42"/>
      <c r="QJV68" s="42"/>
      <c r="QJW68" s="42"/>
      <c r="QJX68" s="42"/>
      <c r="QJY68" s="42"/>
      <c r="QJZ68" s="42"/>
      <c r="QKA68" s="42"/>
      <c r="QKB68" s="42"/>
      <c r="QKC68" s="42"/>
      <c r="QKD68" s="42"/>
      <c r="QKE68" s="42"/>
      <c r="QKF68" s="42"/>
      <c r="QKG68" s="42"/>
      <c r="QKH68" s="42"/>
      <c r="QKI68" s="42"/>
      <c r="QKJ68" s="42"/>
      <c r="QKK68" s="42"/>
      <c r="QKL68" s="42"/>
      <c r="QKM68" s="42"/>
      <c r="QKN68" s="42"/>
      <c r="QKO68" s="42"/>
      <c r="QKP68" s="42"/>
      <c r="QKQ68" s="42"/>
      <c r="QKR68" s="42"/>
      <c r="QKS68" s="42"/>
      <c r="QKT68" s="42"/>
      <c r="QKU68" s="42"/>
      <c r="QKV68" s="42"/>
      <c r="QKW68" s="42"/>
      <c r="QKX68" s="42"/>
      <c r="QKY68" s="42"/>
      <c r="QKZ68" s="42"/>
      <c r="QLA68" s="42"/>
      <c r="QLB68" s="42"/>
      <c r="QLC68" s="42"/>
      <c r="QLD68" s="42"/>
      <c r="QLE68" s="42"/>
      <c r="QLF68" s="42"/>
      <c r="QLG68" s="42"/>
      <c r="QLH68" s="42"/>
      <c r="QLI68" s="42"/>
      <c r="QLJ68" s="42"/>
      <c r="QLK68" s="42"/>
      <c r="QLL68" s="42"/>
      <c r="QLM68" s="42"/>
      <c r="QLN68" s="42"/>
      <c r="QLO68" s="42"/>
      <c r="QLP68" s="42"/>
      <c r="QLQ68" s="42"/>
      <c r="QLR68" s="42"/>
      <c r="QLS68" s="42"/>
      <c r="QLT68" s="42"/>
      <c r="QLU68" s="42"/>
      <c r="QLV68" s="42"/>
      <c r="QLW68" s="42"/>
      <c r="QLX68" s="42"/>
      <c r="QLY68" s="42"/>
      <c r="QLZ68" s="42"/>
      <c r="QMA68" s="42"/>
      <c r="QMB68" s="42"/>
      <c r="QMC68" s="42"/>
      <c r="QMD68" s="42"/>
      <c r="QME68" s="42"/>
      <c r="QMF68" s="42"/>
      <c r="QMG68" s="42"/>
      <c r="QMH68" s="42"/>
      <c r="QMI68" s="42"/>
      <c r="QMJ68" s="42"/>
      <c r="QMK68" s="42"/>
      <c r="QML68" s="42"/>
      <c r="QMM68" s="42"/>
      <c r="QMN68" s="42"/>
      <c r="QMO68" s="42"/>
      <c r="QMP68" s="42"/>
      <c r="QMQ68" s="42"/>
      <c r="QMR68" s="42"/>
      <c r="QMS68" s="42"/>
      <c r="QMT68" s="42"/>
      <c r="QMU68" s="42"/>
      <c r="QMV68" s="42"/>
      <c r="QMW68" s="42"/>
      <c r="QMX68" s="42"/>
      <c r="QMY68" s="42"/>
      <c r="QMZ68" s="42"/>
      <c r="QNA68" s="42"/>
      <c r="QNB68" s="42"/>
      <c r="QNC68" s="42"/>
      <c r="QND68" s="42"/>
      <c r="QNE68" s="42"/>
      <c r="QNF68" s="42"/>
      <c r="QNG68" s="42"/>
      <c r="QNH68" s="42"/>
      <c r="QNI68" s="42"/>
      <c r="QNJ68" s="42"/>
      <c r="QNK68" s="42"/>
      <c r="QNL68" s="42"/>
      <c r="QNM68" s="42"/>
      <c r="QNN68" s="42"/>
      <c r="QNO68" s="42"/>
      <c r="QNP68" s="42"/>
      <c r="QNQ68" s="42"/>
      <c r="QNR68" s="42"/>
      <c r="QNS68" s="42"/>
      <c r="QNT68" s="42"/>
      <c r="QNU68" s="42"/>
      <c r="QNV68" s="42"/>
      <c r="QNW68" s="42"/>
      <c r="QNX68" s="42"/>
      <c r="QNY68" s="42"/>
      <c r="QNZ68" s="42"/>
      <c r="QOA68" s="42"/>
      <c r="QOB68" s="42"/>
      <c r="QOC68" s="42"/>
      <c r="QOD68" s="42"/>
      <c r="QOE68" s="42"/>
      <c r="QOF68" s="42"/>
      <c r="QOG68" s="42"/>
      <c r="QOH68" s="42"/>
      <c r="QOI68" s="42"/>
      <c r="QOJ68" s="42"/>
      <c r="QOK68" s="42"/>
      <c r="QOL68" s="42"/>
      <c r="QOM68" s="42"/>
      <c r="QON68" s="42"/>
      <c r="QOO68" s="42"/>
      <c r="QOP68" s="42"/>
      <c r="QOQ68" s="42"/>
      <c r="QOR68" s="42"/>
      <c r="QOS68" s="42"/>
      <c r="QOT68" s="42"/>
      <c r="QOU68" s="42"/>
      <c r="QOV68" s="42"/>
      <c r="QOW68" s="42"/>
      <c r="QOX68" s="42"/>
      <c r="QOY68" s="42"/>
      <c r="QOZ68" s="42"/>
      <c r="QPA68" s="42"/>
      <c r="QPB68" s="42"/>
      <c r="QPC68" s="42"/>
      <c r="QPD68" s="42"/>
      <c r="QPE68" s="42"/>
      <c r="QPF68" s="42"/>
      <c r="QPG68" s="42"/>
      <c r="QPH68" s="42"/>
      <c r="QPI68" s="42"/>
      <c r="QPJ68" s="42"/>
      <c r="QPK68" s="42"/>
      <c r="QPL68" s="42"/>
      <c r="QPM68" s="42"/>
      <c r="QPN68" s="42"/>
      <c r="QPO68" s="42"/>
      <c r="QPP68" s="42"/>
      <c r="QPQ68" s="42"/>
      <c r="QPR68" s="42"/>
      <c r="QPS68" s="42"/>
      <c r="QPT68" s="42"/>
      <c r="QPU68" s="42"/>
      <c r="QPV68" s="42"/>
      <c r="QPW68" s="42"/>
      <c r="QPX68" s="42"/>
      <c r="QPY68" s="42"/>
      <c r="QPZ68" s="42"/>
      <c r="QQA68" s="42"/>
      <c r="QQB68" s="42"/>
      <c r="QQC68" s="42"/>
      <c r="QQD68" s="42"/>
      <c r="QQE68" s="42"/>
      <c r="QQF68" s="42"/>
      <c r="QQG68" s="42"/>
      <c r="QQH68" s="42"/>
      <c r="QQI68" s="42"/>
      <c r="QQJ68" s="42"/>
      <c r="QQK68" s="42"/>
      <c r="QQL68" s="42"/>
      <c r="QQM68" s="42"/>
      <c r="QQN68" s="42"/>
      <c r="QQO68" s="42"/>
      <c r="QQP68" s="42"/>
      <c r="QQQ68" s="42"/>
      <c r="QQR68" s="42"/>
      <c r="QQS68" s="42"/>
      <c r="QQT68" s="42"/>
      <c r="QQU68" s="42"/>
      <c r="QQV68" s="42"/>
      <c r="QQW68" s="42"/>
      <c r="QQX68" s="42"/>
      <c r="QQY68" s="42"/>
      <c r="QQZ68" s="42"/>
      <c r="QRA68" s="42"/>
      <c r="QRB68" s="42"/>
      <c r="QRC68" s="42"/>
      <c r="QRD68" s="42"/>
      <c r="QRE68" s="42"/>
      <c r="QRF68" s="42"/>
      <c r="QRG68" s="42"/>
      <c r="QRH68" s="42"/>
      <c r="QRI68" s="42"/>
      <c r="QRJ68" s="42"/>
      <c r="QRK68" s="42"/>
      <c r="QRL68" s="42"/>
      <c r="QRM68" s="42"/>
      <c r="QRN68" s="42"/>
      <c r="QRO68" s="42"/>
      <c r="QRP68" s="42"/>
      <c r="QRQ68" s="42"/>
      <c r="QRR68" s="42"/>
      <c r="QRS68" s="42"/>
      <c r="QRT68" s="42"/>
      <c r="QRU68" s="42"/>
      <c r="QRV68" s="42"/>
      <c r="QRW68" s="42"/>
      <c r="QRX68" s="42"/>
      <c r="QRY68" s="42"/>
      <c r="QRZ68" s="42"/>
      <c r="QSA68" s="42"/>
      <c r="QSB68" s="42"/>
      <c r="QSC68" s="42"/>
      <c r="QSD68" s="42"/>
      <c r="QSE68" s="42"/>
      <c r="QSF68" s="42"/>
      <c r="QSG68" s="42"/>
      <c r="QSH68" s="42"/>
      <c r="QSI68" s="42"/>
      <c r="QSJ68" s="42"/>
      <c r="QSK68" s="42"/>
      <c r="QSL68" s="42"/>
      <c r="QSM68" s="42"/>
      <c r="QSN68" s="42"/>
      <c r="QSO68" s="42"/>
      <c r="QSP68" s="42"/>
      <c r="QSQ68" s="42"/>
      <c r="QSR68" s="42"/>
      <c r="QSS68" s="42"/>
      <c r="QST68" s="42"/>
      <c r="QSU68" s="42"/>
      <c r="QSV68" s="42"/>
      <c r="QSW68" s="42"/>
      <c r="QSX68" s="42"/>
      <c r="QSY68" s="42"/>
      <c r="QSZ68" s="42"/>
      <c r="QTA68" s="42"/>
      <c r="QTB68" s="42"/>
      <c r="QTC68" s="42"/>
      <c r="QTD68" s="42"/>
      <c r="QTE68" s="42"/>
      <c r="QTF68" s="42"/>
      <c r="QTG68" s="42"/>
      <c r="QTH68" s="42"/>
      <c r="QTI68" s="42"/>
      <c r="QTJ68" s="42"/>
      <c r="QTK68" s="42"/>
      <c r="QTL68" s="42"/>
      <c r="QTM68" s="42"/>
      <c r="QTN68" s="42"/>
      <c r="QTO68" s="42"/>
      <c r="QTP68" s="42"/>
      <c r="QTQ68" s="42"/>
      <c r="QTR68" s="42"/>
      <c r="QTS68" s="42"/>
      <c r="QTT68" s="42"/>
      <c r="QTU68" s="42"/>
      <c r="QTV68" s="42"/>
      <c r="QTW68" s="42"/>
      <c r="QTX68" s="42"/>
      <c r="QTY68" s="42"/>
      <c r="QTZ68" s="42"/>
      <c r="QUA68" s="42"/>
      <c r="QUB68" s="42"/>
      <c r="QUC68" s="42"/>
      <c r="QUD68" s="42"/>
      <c r="QUE68" s="42"/>
      <c r="QUF68" s="42"/>
      <c r="QUG68" s="42"/>
      <c r="QUH68" s="42"/>
      <c r="QUI68" s="42"/>
      <c r="QUJ68" s="42"/>
      <c r="QUK68" s="42"/>
      <c r="QUL68" s="42"/>
      <c r="QUM68" s="42"/>
      <c r="QUN68" s="42"/>
      <c r="QUO68" s="42"/>
      <c r="QUP68" s="42"/>
      <c r="QUQ68" s="42"/>
      <c r="QUR68" s="42"/>
      <c r="QUS68" s="42"/>
      <c r="QUT68" s="42"/>
      <c r="QUU68" s="42"/>
      <c r="QUV68" s="42"/>
      <c r="QUW68" s="42"/>
      <c r="QUX68" s="42"/>
      <c r="QUY68" s="42"/>
      <c r="QUZ68" s="42"/>
      <c r="QVA68" s="42"/>
      <c r="QVB68" s="42"/>
      <c r="QVC68" s="42"/>
      <c r="QVD68" s="42"/>
      <c r="QVE68" s="42"/>
      <c r="QVF68" s="42"/>
      <c r="QVG68" s="42"/>
      <c r="QVH68" s="42"/>
      <c r="QVI68" s="42"/>
      <c r="QVJ68" s="42"/>
      <c r="QVK68" s="42"/>
      <c r="QVL68" s="42"/>
      <c r="QVM68" s="42"/>
      <c r="QVN68" s="42"/>
      <c r="QVO68" s="42"/>
      <c r="QVP68" s="42"/>
      <c r="QVQ68" s="42"/>
      <c r="QVR68" s="42"/>
      <c r="QVS68" s="42"/>
      <c r="QVT68" s="42"/>
      <c r="QVU68" s="42"/>
      <c r="QVV68" s="42"/>
      <c r="QVW68" s="42"/>
      <c r="QVX68" s="42"/>
      <c r="QVY68" s="42"/>
      <c r="QVZ68" s="42"/>
      <c r="QWA68" s="42"/>
      <c r="QWB68" s="42"/>
      <c r="QWC68" s="42"/>
      <c r="QWD68" s="42"/>
      <c r="QWE68" s="42"/>
      <c r="QWF68" s="42"/>
      <c r="QWG68" s="42"/>
      <c r="QWH68" s="42"/>
      <c r="QWI68" s="42"/>
      <c r="QWJ68" s="42"/>
      <c r="QWK68" s="42"/>
      <c r="QWL68" s="42"/>
      <c r="QWM68" s="42"/>
      <c r="QWN68" s="42"/>
      <c r="QWO68" s="42"/>
      <c r="QWP68" s="42"/>
      <c r="QWQ68" s="42"/>
      <c r="QWR68" s="42"/>
      <c r="QWS68" s="42"/>
      <c r="QWT68" s="42"/>
      <c r="QWU68" s="42"/>
      <c r="QWV68" s="42"/>
      <c r="QWW68" s="42"/>
      <c r="QWX68" s="42"/>
      <c r="QWY68" s="42"/>
      <c r="QWZ68" s="42"/>
      <c r="QXA68" s="42"/>
      <c r="QXB68" s="42"/>
      <c r="QXC68" s="42"/>
      <c r="QXD68" s="42"/>
      <c r="QXE68" s="42"/>
      <c r="QXF68" s="42"/>
      <c r="QXG68" s="42"/>
      <c r="QXH68" s="42"/>
      <c r="QXI68" s="42"/>
      <c r="QXJ68" s="42"/>
      <c r="QXK68" s="42"/>
      <c r="QXL68" s="42"/>
      <c r="QXM68" s="42"/>
      <c r="QXN68" s="42"/>
      <c r="QXO68" s="42"/>
      <c r="QXP68" s="42"/>
      <c r="QXQ68" s="42"/>
      <c r="QXR68" s="42"/>
      <c r="QXS68" s="42"/>
      <c r="QXT68" s="42"/>
      <c r="QXU68" s="42"/>
      <c r="QXV68" s="42"/>
      <c r="QXW68" s="42"/>
      <c r="QXX68" s="42"/>
      <c r="QXY68" s="42"/>
      <c r="QXZ68" s="42"/>
      <c r="QYA68" s="42"/>
      <c r="QYB68" s="42"/>
      <c r="QYC68" s="42"/>
      <c r="QYD68" s="42"/>
      <c r="QYE68" s="42"/>
      <c r="QYF68" s="42"/>
      <c r="QYG68" s="42"/>
      <c r="QYH68" s="42"/>
      <c r="QYI68" s="42"/>
      <c r="QYJ68" s="42"/>
      <c r="QYK68" s="42"/>
      <c r="QYL68" s="42"/>
      <c r="QYM68" s="42"/>
      <c r="QYN68" s="42"/>
      <c r="QYO68" s="42"/>
      <c r="QYP68" s="42"/>
      <c r="QYQ68" s="42"/>
      <c r="QYR68" s="42"/>
      <c r="QYS68" s="42"/>
      <c r="QYT68" s="42"/>
      <c r="QYU68" s="42"/>
      <c r="QYV68" s="42"/>
      <c r="QYW68" s="42"/>
      <c r="QYX68" s="42"/>
      <c r="QYY68" s="42"/>
      <c r="QYZ68" s="42"/>
      <c r="QZA68" s="42"/>
      <c r="QZB68" s="42"/>
      <c r="QZC68" s="42"/>
      <c r="QZD68" s="42"/>
      <c r="QZE68" s="42"/>
      <c r="QZF68" s="42"/>
      <c r="QZG68" s="42"/>
      <c r="QZH68" s="42"/>
      <c r="QZI68" s="42"/>
      <c r="QZJ68" s="42"/>
      <c r="QZK68" s="42"/>
      <c r="QZL68" s="42"/>
      <c r="QZM68" s="42"/>
      <c r="QZN68" s="42"/>
      <c r="QZO68" s="42"/>
      <c r="QZP68" s="42"/>
      <c r="QZQ68" s="42"/>
      <c r="QZR68" s="42"/>
      <c r="QZS68" s="42"/>
      <c r="QZT68" s="42"/>
      <c r="QZU68" s="42"/>
      <c r="QZV68" s="42"/>
      <c r="QZW68" s="42"/>
      <c r="QZX68" s="42"/>
      <c r="QZY68" s="42"/>
      <c r="QZZ68" s="42"/>
      <c r="RAA68" s="42"/>
      <c r="RAB68" s="42"/>
      <c r="RAC68" s="42"/>
      <c r="RAD68" s="42"/>
      <c r="RAE68" s="42"/>
      <c r="RAF68" s="42"/>
      <c r="RAG68" s="42"/>
      <c r="RAH68" s="42"/>
      <c r="RAI68" s="42"/>
      <c r="RAJ68" s="42"/>
      <c r="RAK68" s="42"/>
      <c r="RAL68" s="42"/>
      <c r="RAM68" s="42"/>
      <c r="RAN68" s="42"/>
      <c r="RAO68" s="42"/>
      <c r="RAP68" s="42"/>
      <c r="RAQ68" s="42"/>
      <c r="RAR68" s="42"/>
      <c r="RAS68" s="42"/>
      <c r="RAT68" s="42"/>
      <c r="RAU68" s="42"/>
      <c r="RAV68" s="42"/>
      <c r="RAW68" s="42"/>
      <c r="RAX68" s="42"/>
      <c r="RAY68" s="42"/>
      <c r="RAZ68" s="42"/>
      <c r="RBA68" s="42"/>
      <c r="RBB68" s="42"/>
      <c r="RBC68" s="42"/>
      <c r="RBD68" s="42"/>
      <c r="RBE68" s="42"/>
      <c r="RBF68" s="42"/>
      <c r="RBG68" s="42"/>
      <c r="RBH68" s="42"/>
      <c r="RBI68" s="42"/>
      <c r="RBJ68" s="42"/>
      <c r="RBK68" s="42"/>
      <c r="RBL68" s="42"/>
      <c r="RBM68" s="42"/>
      <c r="RBN68" s="42"/>
      <c r="RBO68" s="42"/>
      <c r="RBP68" s="42"/>
      <c r="RBQ68" s="42"/>
      <c r="RBR68" s="42"/>
      <c r="RBS68" s="42"/>
      <c r="RBT68" s="42"/>
      <c r="RBU68" s="42"/>
      <c r="RBV68" s="42"/>
      <c r="RBW68" s="42"/>
      <c r="RBX68" s="42"/>
      <c r="RBY68" s="42"/>
      <c r="RBZ68" s="42"/>
      <c r="RCA68" s="42"/>
      <c r="RCB68" s="42"/>
      <c r="RCC68" s="42"/>
      <c r="RCD68" s="42"/>
      <c r="RCE68" s="42"/>
      <c r="RCF68" s="42"/>
      <c r="RCG68" s="42"/>
      <c r="RCH68" s="42"/>
      <c r="RCI68" s="42"/>
      <c r="RCJ68" s="42"/>
      <c r="RCK68" s="42"/>
      <c r="RCL68" s="42"/>
      <c r="RCM68" s="42"/>
      <c r="RCN68" s="42"/>
      <c r="RCO68" s="42"/>
      <c r="RCP68" s="42"/>
      <c r="RCQ68" s="42"/>
      <c r="RCR68" s="42"/>
      <c r="RCS68" s="42"/>
      <c r="RCT68" s="42"/>
      <c r="RCU68" s="42"/>
      <c r="RCV68" s="42"/>
      <c r="RCW68" s="42"/>
      <c r="RCX68" s="42"/>
      <c r="RCY68" s="42"/>
      <c r="RCZ68" s="42"/>
      <c r="RDA68" s="42"/>
      <c r="RDB68" s="42"/>
      <c r="RDC68" s="42"/>
      <c r="RDD68" s="42"/>
      <c r="RDE68" s="42"/>
      <c r="RDF68" s="42"/>
      <c r="RDG68" s="42"/>
      <c r="RDH68" s="42"/>
      <c r="RDI68" s="42"/>
      <c r="RDJ68" s="42"/>
      <c r="RDK68" s="42"/>
      <c r="RDL68" s="42"/>
      <c r="RDM68" s="42"/>
      <c r="RDN68" s="42"/>
      <c r="RDO68" s="42"/>
      <c r="RDP68" s="42"/>
      <c r="RDQ68" s="42"/>
      <c r="RDR68" s="42"/>
      <c r="RDS68" s="42"/>
      <c r="RDT68" s="42"/>
      <c r="RDU68" s="42"/>
      <c r="RDV68" s="42"/>
      <c r="RDW68" s="42"/>
      <c r="RDX68" s="42"/>
      <c r="RDY68" s="42"/>
      <c r="RDZ68" s="42"/>
      <c r="REA68" s="42"/>
      <c r="REB68" s="42"/>
      <c r="REC68" s="42"/>
      <c r="RED68" s="42"/>
      <c r="REE68" s="42"/>
      <c r="REF68" s="42"/>
      <c r="REG68" s="42"/>
      <c r="REH68" s="42"/>
      <c r="REI68" s="42"/>
      <c r="REJ68" s="42"/>
      <c r="REK68" s="42"/>
      <c r="REL68" s="42"/>
      <c r="REM68" s="42"/>
      <c r="REN68" s="42"/>
      <c r="REO68" s="42"/>
      <c r="REP68" s="42"/>
      <c r="REQ68" s="42"/>
      <c r="RER68" s="42"/>
      <c r="RES68" s="42"/>
      <c r="RET68" s="42"/>
      <c r="REU68" s="42"/>
      <c r="REV68" s="42"/>
      <c r="REW68" s="42"/>
      <c r="REX68" s="42"/>
      <c r="REY68" s="42"/>
      <c r="REZ68" s="42"/>
      <c r="RFA68" s="42"/>
      <c r="RFB68" s="42"/>
      <c r="RFC68" s="42"/>
      <c r="RFD68" s="42"/>
      <c r="RFE68" s="42"/>
      <c r="RFF68" s="42"/>
      <c r="RFG68" s="42"/>
      <c r="RFH68" s="42"/>
      <c r="RFI68" s="42"/>
      <c r="RFJ68" s="42"/>
      <c r="RFK68" s="42"/>
      <c r="RFL68" s="42"/>
      <c r="RFM68" s="42"/>
      <c r="RFN68" s="42"/>
      <c r="RFO68" s="42"/>
      <c r="RFP68" s="42"/>
      <c r="RFQ68" s="42"/>
      <c r="RFR68" s="42"/>
      <c r="RFS68" s="42"/>
      <c r="RFT68" s="42"/>
      <c r="RFU68" s="42"/>
      <c r="RFV68" s="42"/>
      <c r="RFW68" s="42"/>
      <c r="RFX68" s="42"/>
      <c r="RFY68" s="42"/>
      <c r="RFZ68" s="42"/>
      <c r="RGA68" s="42"/>
      <c r="RGB68" s="42"/>
      <c r="RGC68" s="42"/>
      <c r="RGD68" s="42"/>
      <c r="RGE68" s="42"/>
      <c r="RGF68" s="42"/>
      <c r="RGG68" s="42"/>
      <c r="RGH68" s="42"/>
      <c r="RGI68" s="42"/>
      <c r="RGJ68" s="42"/>
      <c r="RGK68" s="42"/>
      <c r="RGL68" s="42"/>
      <c r="RGM68" s="42"/>
      <c r="RGN68" s="42"/>
      <c r="RGO68" s="42"/>
      <c r="RGP68" s="42"/>
      <c r="RGQ68" s="42"/>
      <c r="RGR68" s="42"/>
      <c r="RGS68" s="42"/>
      <c r="RGT68" s="42"/>
      <c r="RGU68" s="42"/>
      <c r="RGV68" s="42"/>
      <c r="RGW68" s="42"/>
      <c r="RGX68" s="42"/>
      <c r="RGY68" s="42"/>
      <c r="RGZ68" s="42"/>
      <c r="RHA68" s="42"/>
      <c r="RHB68" s="42"/>
      <c r="RHC68" s="42"/>
      <c r="RHD68" s="42"/>
      <c r="RHE68" s="42"/>
      <c r="RHF68" s="42"/>
      <c r="RHG68" s="42"/>
      <c r="RHH68" s="42"/>
      <c r="RHI68" s="42"/>
      <c r="RHJ68" s="42"/>
      <c r="RHK68" s="42"/>
      <c r="RHL68" s="42"/>
      <c r="RHM68" s="42"/>
      <c r="RHN68" s="42"/>
      <c r="RHO68" s="42"/>
      <c r="RHP68" s="42"/>
      <c r="RHQ68" s="42"/>
      <c r="RHR68" s="42"/>
      <c r="RHS68" s="42"/>
      <c r="RHT68" s="42"/>
      <c r="RHU68" s="42"/>
      <c r="RHV68" s="42"/>
      <c r="RHW68" s="42"/>
      <c r="RHX68" s="42"/>
      <c r="RHY68" s="42"/>
      <c r="RHZ68" s="42"/>
      <c r="RIA68" s="42"/>
      <c r="RIB68" s="42"/>
      <c r="RIC68" s="42"/>
      <c r="RID68" s="42"/>
      <c r="RIE68" s="42"/>
      <c r="RIF68" s="42"/>
      <c r="RIG68" s="42"/>
      <c r="RIH68" s="42"/>
      <c r="RII68" s="42"/>
      <c r="RIJ68" s="42"/>
      <c r="RIK68" s="42"/>
      <c r="RIL68" s="42"/>
      <c r="RIM68" s="42"/>
      <c r="RIN68" s="42"/>
      <c r="RIO68" s="42"/>
      <c r="RIP68" s="42"/>
      <c r="RIQ68" s="42"/>
      <c r="RIR68" s="42"/>
      <c r="RIS68" s="42"/>
      <c r="RIT68" s="42"/>
      <c r="RIU68" s="42"/>
      <c r="RIV68" s="42"/>
      <c r="RIW68" s="42"/>
      <c r="RIX68" s="42"/>
      <c r="RIY68" s="42"/>
      <c r="RIZ68" s="42"/>
      <c r="RJA68" s="42"/>
      <c r="RJB68" s="42"/>
      <c r="RJC68" s="42"/>
      <c r="RJD68" s="42"/>
      <c r="RJE68" s="42"/>
      <c r="RJF68" s="42"/>
      <c r="RJG68" s="42"/>
      <c r="RJH68" s="42"/>
      <c r="RJI68" s="42"/>
      <c r="RJJ68" s="42"/>
      <c r="RJK68" s="42"/>
      <c r="RJL68" s="42"/>
      <c r="RJM68" s="42"/>
      <c r="RJN68" s="42"/>
      <c r="RJO68" s="42"/>
      <c r="RJP68" s="42"/>
      <c r="RJQ68" s="42"/>
      <c r="RJR68" s="42"/>
      <c r="RJS68" s="42"/>
      <c r="RJT68" s="42"/>
      <c r="RJU68" s="42"/>
      <c r="RJV68" s="42"/>
      <c r="RJW68" s="42"/>
      <c r="RJX68" s="42"/>
      <c r="RJY68" s="42"/>
      <c r="RJZ68" s="42"/>
      <c r="RKA68" s="42"/>
      <c r="RKB68" s="42"/>
      <c r="RKC68" s="42"/>
      <c r="RKD68" s="42"/>
      <c r="RKE68" s="42"/>
      <c r="RKF68" s="42"/>
      <c r="RKG68" s="42"/>
      <c r="RKH68" s="42"/>
      <c r="RKI68" s="42"/>
      <c r="RKJ68" s="42"/>
      <c r="RKK68" s="42"/>
      <c r="RKL68" s="42"/>
      <c r="RKM68" s="42"/>
      <c r="RKN68" s="42"/>
      <c r="RKO68" s="42"/>
      <c r="RKP68" s="42"/>
      <c r="RKQ68" s="42"/>
      <c r="RKR68" s="42"/>
      <c r="RKS68" s="42"/>
      <c r="RKT68" s="42"/>
      <c r="RKU68" s="42"/>
      <c r="RKV68" s="42"/>
      <c r="RKW68" s="42"/>
      <c r="RKX68" s="42"/>
      <c r="RKY68" s="42"/>
      <c r="RKZ68" s="42"/>
      <c r="RLA68" s="42"/>
      <c r="RLB68" s="42"/>
      <c r="RLC68" s="42"/>
      <c r="RLD68" s="42"/>
      <c r="RLE68" s="42"/>
      <c r="RLF68" s="42"/>
      <c r="RLG68" s="42"/>
      <c r="RLH68" s="42"/>
      <c r="RLI68" s="42"/>
      <c r="RLJ68" s="42"/>
      <c r="RLK68" s="42"/>
      <c r="RLL68" s="42"/>
      <c r="RLM68" s="42"/>
      <c r="RLN68" s="42"/>
      <c r="RLO68" s="42"/>
      <c r="RLP68" s="42"/>
      <c r="RLQ68" s="42"/>
      <c r="RLR68" s="42"/>
      <c r="RLS68" s="42"/>
      <c r="RLT68" s="42"/>
      <c r="RLU68" s="42"/>
      <c r="RLV68" s="42"/>
      <c r="RLW68" s="42"/>
      <c r="RLX68" s="42"/>
      <c r="RLY68" s="42"/>
      <c r="RLZ68" s="42"/>
      <c r="RMA68" s="42"/>
      <c r="RMB68" s="42"/>
      <c r="RMC68" s="42"/>
      <c r="RMD68" s="42"/>
      <c r="RME68" s="42"/>
      <c r="RMF68" s="42"/>
      <c r="RMG68" s="42"/>
      <c r="RMH68" s="42"/>
      <c r="RMI68" s="42"/>
      <c r="RMJ68" s="42"/>
      <c r="RMK68" s="42"/>
      <c r="RML68" s="42"/>
      <c r="RMM68" s="42"/>
      <c r="RMN68" s="42"/>
      <c r="RMO68" s="42"/>
      <c r="RMP68" s="42"/>
      <c r="RMQ68" s="42"/>
      <c r="RMR68" s="42"/>
      <c r="RMS68" s="42"/>
      <c r="RMT68" s="42"/>
      <c r="RMU68" s="42"/>
      <c r="RMV68" s="42"/>
      <c r="RMW68" s="42"/>
      <c r="RMX68" s="42"/>
      <c r="RMY68" s="42"/>
      <c r="RMZ68" s="42"/>
      <c r="RNA68" s="42"/>
      <c r="RNB68" s="42"/>
      <c r="RNC68" s="42"/>
      <c r="RND68" s="42"/>
      <c r="RNE68" s="42"/>
      <c r="RNF68" s="42"/>
      <c r="RNG68" s="42"/>
      <c r="RNH68" s="42"/>
      <c r="RNI68" s="42"/>
      <c r="RNJ68" s="42"/>
      <c r="RNK68" s="42"/>
      <c r="RNL68" s="42"/>
      <c r="RNM68" s="42"/>
      <c r="RNN68" s="42"/>
      <c r="RNO68" s="42"/>
      <c r="RNP68" s="42"/>
      <c r="RNQ68" s="42"/>
      <c r="RNR68" s="42"/>
      <c r="RNS68" s="42"/>
      <c r="RNT68" s="42"/>
      <c r="RNU68" s="42"/>
      <c r="RNV68" s="42"/>
      <c r="RNW68" s="42"/>
      <c r="RNX68" s="42"/>
      <c r="RNY68" s="42"/>
      <c r="RNZ68" s="42"/>
      <c r="ROA68" s="42"/>
      <c r="ROB68" s="42"/>
      <c r="ROC68" s="42"/>
      <c r="ROD68" s="42"/>
      <c r="ROE68" s="42"/>
      <c r="ROF68" s="42"/>
      <c r="ROG68" s="42"/>
      <c r="ROH68" s="42"/>
      <c r="ROI68" s="42"/>
      <c r="ROJ68" s="42"/>
      <c r="ROK68" s="42"/>
      <c r="ROL68" s="42"/>
      <c r="ROM68" s="42"/>
      <c r="RON68" s="42"/>
      <c r="ROO68" s="42"/>
      <c r="ROP68" s="42"/>
      <c r="ROQ68" s="42"/>
      <c r="ROR68" s="42"/>
      <c r="ROS68" s="42"/>
      <c r="ROT68" s="42"/>
      <c r="ROU68" s="42"/>
      <c r="ROV68" s="42"/>
      <c r="ROW68" s="42"/>
      <c r="ROX68" s="42"/>
      <c r="ROY68" s="42"/>
      <c r="ROZ68" s="42"/>
      <c r="RPA68" s="42"/>
      <c r="RPB68" s="42"/>
      <c r="RPC68" s="42"/>
      <c r="RPD68" s="42"/>
      <c r="RPE68" s="42"/>
      <c r="RPF68" s="42"/>
      <c r="RPG68" s="42"/>
      <c r="RPH68" s="42"/>
      <c r="RPI68" s="42"/>
      <c r="RPJ68" s="42"/>
      <c r="RPK68" s="42"/>
      <c r="RPL68" s="42"/>
      <c r="RPM68" s="42"/>
      <c r="RPN68" s="42"/>
      <c r="RPO68" s="42"/>
      <c r="RPP68" s="42"/>
      <c r="RPQ68" s="42"/>
      <c r="RPR68" s="42"/>
      <c r="RPS68" s="42"/>
      <c r="RPT68" s="42"/>
      <c r="RPU68" s="42"/>
      <c r="RPV68" s="42"/>
      <c r="RPW68" s="42"/>
      <c r="RPX68" s="42"/>
      <c r="RPY68" s="42"/>
      <c r="RPZ68" s="42"/>
      <c r="RQA68" s="42"/>
      <c r="RQB68" s="42"/>
      <c r="RQC68" s="42"/>
      <c r="RQD68" s="42"/>
      <c r="RQE68" s="42"/>
      <c r="RQF68" s="42"/>
      <c r="RQG68" s="42"/>
      <c r="RQH68" s="42"/>
      <c r="RQI68" s="42"/>
      <c r="RQJ68" s="42"/>
      <c r="RQK68" s="42"/>
      <c r="RQL68" s="42"/>
      <c r="RQM68" s="42"/>
      <c r="RQN68" s="42"/>
      <c r="RQO68" s="42"/>
      <c r="RQP68" s="42"/>
      <c r="RQQ68" s="42"/>
      <c r="RQR68" s="42"/>
      <c r="RQS68" s="42"/>
      <c r="RQT68" s="42"/>
      <c r="RQU68" s="42"/>
      <c r="RQV68" s="42"/>
      <c r="RQW68" s="42"/>
      <c r="RQX68" s="42"/>
      <c r="RQY68" s="42"/>
      <c r="RQZ68" s="42"/>
      <c r="RRA68" s="42"/>
      <c r="RRB68" s="42"/>
      <c r="RRC68" s="42"/>
      <c r="RRD68" s="42"/>
      <c r="RRE68" s="42"/>
      <c r="RRF68" s="42"/>
      <c r="RRG68" s="42"/>
      <c r="RRH68" s="42"/>
      <c r="RRI68" s="42"/>
      <c r="RRJ68" s="42"/>
      <c r="RRK68" s="42"/>
      <c r="RRL68" s="42"/>
      <c r="RRM68" s="42"/>
      <c r="RRN68" s="42"/>
      <c r="RRO68" s="42"/>
      <c r="RRP68" s="42"/>
      <c r="RRQ68" s="42"/>
      <c r="RRR68" s="42"/>
      <c r="RRS68" s="42"/>
      <c r="RRT68" s="42"/>
      <c r="RRU68" s="42"/>
      <c r="RRV68" s="42"/>
      <c r="RRW68" s="42"/>
      <c r="RRX68" s="42"/>
      <c r="RRY68" s="42"/>
      <c r="RRZ68" s="42"/>
      <c r="RSA68" s="42"/>
      <c r="RSB68" s="42"/>
      <c r="RSC68" s="42"/>
      <c r="RSD68" s="42"/>
      <c r="RSE68" s="42"/>
      <c r="RSF68" s="42"/>
      <c r="RSG68" s="42"/>
      <c r="RSH68" s="42"/>
      <c r="RSI68" s="42"/>
      <c r="RSJ68" s="42"/>
      <c r="RSK68" s="42"/>
      <c r="RSL68" s="42"/>
      <c r="RSM68" s="42"/>
      <c r="RSN68" s="42"/>
      <c r="RSO68" s="42"/>
      <c r="RSP68" s="42"/>
      <c r="RSQ68" s="42"/>
      <c r="RSR68" s="42"/>
      <c r="RSS68" s="42"/>
      <c r="RST68" s="42"/>
      <c r="RSU68" s="42"/>
      <c r="RSV68" s="42"/>
      <c r="RSW68" s="42"/>
      <c r="RSX68" s="42"/>
      <c r="RSY68" s="42"/>
      <c r="RSZ68" s="42"/>
      <c r="RTA68" s="42"/>
      <c r="RTB68" s="42"/>
      <c r="RTC68" s="42"/>
      <c r="RTD68" s="42"/>
      <c r="RTE68" s="42"/>
      <c r="RTF68" s="42"/>
      <c r="RTG68" s="42"/>
      <c r="RTH68" s="42"/>
      <c r="RTI68" s="42"/>
      <c r="RTJ68" s="42"/>
      <c r="RTK68" s="42"/>
      <c r="RTL68" s="42"/>
      <c r="RTM68" s="42"/>
      <c r="RTN68" s="42"/>
      <c r="RTO68" s="42"/>
      <c r="RTP68" s="42"/>
      <c r="RTQ68" s="42"/>
      <c r="RTR68" s="42"/>
      <c r="RTS68" s="42"/>
      <c r="RTT68" s="42"/>
      <c r="RTU68" s="42"/>
      <c r="RTV68" s="42"/>
      <c r="RTW68" s="42"/>
      <c r="RTX68" s="42"/>
      <c r="RTY68" s="42"/>
      <c r="RTZ68" s="42"/>
      <c r="RUA68" s="42"/>
      <c r="RUB68" s="42"/>
      <c r="RUC68" s="42"/>
      <c r="RUD68" s="42"/>
      <c r="RUE68" s="42"/>
      <c r="RUF68" s="42"/>
      <c r="RUG68" s="42"/>
      <c r="RUH68" s="42"/>
      <c r="RUI68" s="42"/>
      <c r="RUJ68" s="42"/>
      <c r="RUK68" s="42"/>
      <c r="RUL68" s="42"/>
      <c r="RUM68" s="42"/>
      <c r="RUN68" s="42"/>
      <c r="RUO68" s="42"/>
      <c r="RUP68" s="42"/>
      <c r="RUQ68" s="42"/>
      <c r="RUR68" s="42"/>
      <c r="RUS68" s="42"/>
      <c r="RUT68" s="42"/>
      <c r="RUU68" s="42"/>
      <c r="RUV68" s="42"/>
      <c r="RUW68" s="42"/>
      <c r="RUX68" s="42"/>
      <c r="RUY68" s="42"/>
      <c r="RUZ68" s="42"/>
      <c r="RVA68" s="42"/>
      <c r="RVB68" s="42"/>
      <c r="RVC68" s="42"/>
      <c r="RVD68" s="42"/>
      <c r="RVE68" s="42"/>
      <c r="RVF68" s="42"/>
      <c r="RVG68" s="42"/>
      <c r="RVH68" s="42"/>
      <c r="RVI68" s="42"/>
      <c r="RVJ68" s="42"/>
      <c r="RVK68" s="42"/>
      <c r="RVL68" s="42"/>
      <c r="RVM68" s="42"/>
      <c r="RVN68" s="42"/>
      <c r="RVO68" s="42"/>
      <c r="RVP68" s="42"/>
      <c r="RVQ68" s="42"/>
      <c r="RVR68" s="42"/>
      <c r="RVS68" s="42"/>
      <c r="RVT68" s="42"/>
      <c r="RVU68" s="42"/>
      <c r="RVV68" s="42"/>
      <c r="RVW68" s="42"/>
      <c r="RVX68" s="42"/>
      <c r="RVY68" s="42"/>
      <c r="RVZ68" s="42"/>
      <c r="RWA68" s="42"/>
      <c r="RWB68" s="42"/>
      <c r="RWC68" s="42"/>
      <c r="RWD68" s="42"/>
      <c r="RWE68" s="42"/>
      <c r="RWF68" s="42"/>
      <c r="RWG68" s="42"/>
      <c r="RWH68" s="42"/>
      <c r="RWI68" s="42"/>
      <c r="RWJ68" s="42"/>
      <c r="RWK68" s="42"/>
      <c r="RWL68" s="42"/>
      <c r="RWM68" s="42"/>
      <c r="RWN68" s="42"/>
      <c r="RWO68" s="42"/>
      <c r="RWP68" s="42"/>
      <c r="RWQ68" s="42"/>
      <c r="RWR68" s="42"/>
      <c r="RWS68" s="42"/>
      <c r="RWT68" s="42"/>
      <c r="RWU68" s="42"/>
      <c r="RWV68" s="42"/>
      <c r="RWW68" s="42"/>
      <c r="RWX68" s="42"/>
      <c r="RWY68" s="42"/>
      <c r="RWZ68" s="42"/>
      <c r="RXA68" s="42"/>
      <c r="RXB68" s="42"/>
      <c r="RXC68" s="42"/>
      <c r="RXD68" s="42"/>
      <c r="RXE68" s="42"/>
      <c r="RXF68" s="42"/>
      <c r="RXG68" s="42"/>
      <c r="RXH68" s="42"/>
      <c r="RXI68" s="42"/>
      <c r="RXJ68" s="42"/>
      <c r="RXK68" s="42"/>
      <c r="RXL68" s="42"/>
      <c r="RXM68" s="42"/>
      <c r="RXN68" s="42"/>
      <c r="RXO68" s="42"/>
      <c r="RXP68" s="42"/>
      <c r="RXQ68" s="42"/>
      <c r="RXR68" s="42"/>
      <c r="RXS68" s="42"/>
      <c r="RXT68" s="42"/>
      <c r="RXU68" s="42"/>
      <c r="RXV68" s="42"/>
      <c r="RXW68" s="42"/>
      <c r="RXX68" s="42"/>
      <c r="RXY68" s="42"/>
      <c r="RXZ68" s="42"/>
      <c r="RYA68" s="42"/>
      <c r="RYB68" s="42"/>
      <c r="RYC68" s="42"/>
      <c r="RYD68" s="42"/>
      <c r="RYE68" s="42"/>
      <c r="RYF68" s="42"/>
      <c r="RYG68" s="42"/>
      <c r="RYH68" s="42"/>
      <c r="RYI68" s="42"/>
      <c r="RYJ68" s="42"/>
      <c r="RYK68" s="42"/>
      <c r="RYL68" s="42"/>
      <c r="RYM68" s="42"/>
      <c r="RYN68" s="42"/>
      <c r="RYO68" s="42"/>
      <c r="RYP68" s="42"/>
      <c r="RYQ68" s="42"/>
      <c r="RYR68" s="42"/>
      <c r="RYS68" s="42"/>
      <c r="RYT68" s="42"/>
      <c r="RYU68" s="42"/>
      <c r="RYV68" s="42"/>
      <c r="RYW68" s="42"/>
      <c r="RYX68" s="42"/>
      <c r="RYY68" s="42"/>
      <c r="RYZ68" s="42"/>
      <c r="RZA68" s="42"/>
      <c r="RZB68" s="42"/>
      <c r="RZC68" s="42"/>
      <c r="RZD68" s="42"/>
      <c r="RZE68" s="42"/>
      <c r="RZF68" s="42"/>
      <c r="RZG68" s="42"/>
      <c r="RZH68" s="42"/>
      <c r="RZI68" s="42"/>
      <c r="RZJ68" s="42"/>
      <c r="RZK68" s="42"/>
      <c r="RZL68" s="42"/>
      <c r="RZM68" s="42"/>
      <c r="RZN68" s="42"/>
      <c r="RZO68" s="42"/>
      <c r="RZP68" s="42"/>
      <c r="RZQ68" s="42"/>
      <c r="RZR68" s="42"/>
      <c r="RZS68" s="42"/>
      <c r="RZT68" s="42"/>
      <c r="RZU68" s="42"/>
      <c r="RZV68" s="42"/>
      <c r="RZW68" s="42"/>
      <c r="RZX68" s="42"/>
      <c r="RZY68" s="42"/>
      <c r="RZZ68" s="42"/>
      <c r="SAA68" s="42"/>
      <c r="SAB68" s="42"/>
      <c r="SAC68" s="42"/>
      <c r="SAD68" s="42"/>
      <c r="SAE68" s="42"/>
      <c r="SAF68" s="42"/>
      <c r="SAG68" s="42"/>
      <c r="SAH68" s="42"/>
      <c r="SAI68" s="42"/>
      <c r="SAJ68" s="42"/>
      <c r="SAK68" s="42"/>
      <c r="SAL68" s="42"/>
      <c r="SAM68" s="42"/>
      <c r="SAN68" s="42"/>
      <c r="SAO68" s="42"/>
      <c r="SAP68" s="42"/>
      <c r="SAQ68" s="42"/>
      <c r="SAR68" s="42"/>
      <c r="SAS68" s="42"/>
      <c r="SAT68" s="42"/>
      <c r="SAU68" s="42"/>
      <c r="SAV68" s="42"/>
      <c r="SAW68" s="42"/>
      <c r="SAX68" s="42"/>
      <c r="SAY68" s="42"/>
      <c r="SAZ68" s="42"/>
      <c r="SBA68" s="42"/>
      <c r="SBB68" s="42"/>
      <c r="SBC68" s="42"/>
      <c r="SBD68" s="42"/>
      <c r="SBE68" s="42"/>
      <c r="SBF68" s="42"/>
      <c r="SBG68" s="42"/>
      <c r="SBH68" s="42"/>
      <c r="SBI68" s="42"/>
      <c r="SBJ68" s="42"/>
      <c r="SBK68" s="42"/>
      <c r="SBL68" s="42"/>
      <c r="SBM68" s="42"/>
      <c r="SBN68" s="42"/>
      <c r="SBO68" s="42"/>
      <c r="SBP68" s="42"/>
      <c r="SBQ68" s="42"/>
      <c r="SBR68" s="42"/>
      <c r="SBS68" s="42"/>
      <c r="SBT68" s="42"/>
      <c r="SBU68" s="42"/>
      <c r="SBV68" s="42"/>
      <c r="SBW68" s="42"/>
      <c r="SBX68" s="42"/>
      <c r="SBY68" s="42"/>
      <c r="SBZ68" s="42"/>
      <c r="SCA68" s="42"/>
      <c r="SCB68" s="42"/>
      <c r="SCC68" s="42"/>
      <c r="SCD68" s="42"/>
      <c r="SCE68" s="42"/>
      <c r="SCF68" s="42"/>
      <c r="SCG68" s="42"/>
      <c r="SCH68" s="42"/>
      <c r="SCI68" s="42"/>
      <c r="SCJ68" s="42"/>
      <c r="SCK68" s="42"/>
      <c r="SCL68" s="42"/>
      <c r="SCM68" s="42"/>
      <c r="SCN68" s="42"/>
      <c r="SCO68" s="42"/>
      <c r="SCP68" s="42"/>
      <c r="SCQ68" s="42"/>
      <c r="SCR68" s="42"/>
      <c r="SCS68" s="42"/>
      <c r="SCT68" s="42"/>
      <c r="SCU68" s="42"/>
      <c r="SCV68" s="42"/>
      <c r="SCW68" s="42"/>
      <c r="SCX68" s="42"/>
      <c r="SCY68" s="42"/>
      <c r="SCZ68" s="42"/>
      <c r="SDA68" s="42"/>
      <c r="SDB68" s="42"/>
      <c r="SDC68" s="42"/>
      <c r="SDD68" s="42"/>
      <c r="SDE68" s="42"/>
      <c r="SDF68" s="42"/>
      <c r="SDG68" s="42"/>
      <c r="SDH68" s="42"/>
      <c r="SDI68" s="42"/>
      <c r="SDJ68" s="42"/>
      <c r="SDK68" s="42"/>
      <c r="SDL68" s="42"/>
      <c r="SDM68" s="42"/>
      <c r="SDN68" s="42"/>
      <c r="SDO68" s="42"/>
      <c r="SDP68" s="42"/>
      <c r="SDQ68" s="42"/>
      <c r="SDR68" s="42"/>
      <c r="SDS68" s="42"/>
      <c r="SDT68" s="42"/>
      <c r="SDU68" s="42"/>
      <c r="SDV68" s="42"/>
      <c r="SDW68" s="42"/>
      <c r="SDX68" s="42"/>
      <c r="SDY68" s="42"/>
      <c r="SDZ68" s="42"/>
      <c r="SEA68" s="42"/>
      <c r="SEB68" s="42"/>
      <c r="SEC68" s="42"/>
      <c r="SED68" s="42"/>
      <c r="SEE68" s="42"/>
      <c r="SEF68" s="42"/>
      <c r="SEG68" s="42"/>
      <c r="SEH68" s="42"/>
      <c r="SEI68" s="42"/>
      <c r="SEJ68" s="42"/>
      <c r="SEK68" s="42"/>
      <c r="SEL68" s="42"/>
      <c r="SEM68" s="42"/>
      <c r="SEN68" s="42"/>
      <c r="SEO68" s="42"/>
      <c r="SEP68" s="42"/>
      <c r="SEQ68" s="42"/>
      <c r="SER68" s="42"/>
      <c r="SES68" s="42"/>
      <c r="SET68" s="42"/>
      <c r="SEU68" s="42"/>
      <c r="SEV68" s="42"/>
      <c r="SEW68" s="42"/>
      <c r="SEX68" s="42"/>
      <c r="SEY68" s="42"/>
      <c r="SEZ68" s="42"/>
      <c r="SFA68" s="42"/>
      <c r="SFB68" s="42"/>
      <c r="SFC68" s="42"/>
      <c r="SFD68" s="42"/>
      <c r="SFE68" s="42"/>
      <c r="SFF68" s="42"/>
      <c r="SFG68" s="42"/>
      <c r="SFH68" s="42"/>
      <c r="SFI68" s="42"/>
      <c r="SFJ68" s="42"/>
      <c r="SFK68" s="42"/>
      <c r="SFL68" s="42"/>
      <c r="SFM68" s="42"/>
      <c r="SFN68" s="42"/>
      <c r="SFO68" s="42"/>
      <c r="SFP68" s="42"/>
      <c r="SFQ68" s="42"/>
      <c r="SFR68" s="42"/>
      <c r="SFS68" s="42"/>
      <c r="SFT68" s="42"/>
      <c r="SFU68" s="42"/>
      <c r="SFV68" s="42"/>
      <c r="SFW68" s="42"/>
      <c r="SFX68" s="42"/>
      <c r="SFY68" s="42"/>
      <c r="SFZ68" s="42"/>
      <c r="SGA68" s="42"/>
      <c r="SGB68" s="42"/>
      <c r="SGC68" s="42"/>
      <c r="SGD68" s="42"/>
      <c r="SGE68" s="42"/>
      <c r="SGF68" s="42"/>
      <c r="SGG68" s="42"/>
      <c r="SGH68" s="42"/>
      <c r="SGI68" s="42"/>
      <c r="SGJ68" s="42"/>
      <c r="SGK68" s="42"/>
      <c r="SGL68" s="42"/>
      <c r="SGM68" s="42"/>
      <c r="SGN68" s="42"/>
      <c r="SGO68" s="42"/>
      <c r="SGP68" s="42"/>
      <c r="SGQ68" s="42"/>
      <c r="SGR68" s="42"/>
      <c r="SGS68" s="42"/>
      <c r="SGT68" s="42"/>
      <c r="SGU68" s="42"/>
      <c r="SGV68" s="42"/>
      <c r="SGW68" s="42"/>
      <c r="SGX68" s="42"/>
      <c r="SGY68" s="42"/>
      <c r="SGZ68" s="42"/>
      <c r="SHA68" s="42"/>
      <c r="SHB68" s="42"/>
      <c r="SHC68" s="42"/>
      <c r="SHD68" s="42"/>
      <c r="SHE68" s="42"/>
      <c r="SHF68" s="42"/>
      <c r="SHG68" s="42"/>
      <c r="SHH68" s="42"/>
      <c r="SHI68" s="42"/>
      <c r="SHJ68" s="42"/>
      <c r="SHK68" s="42"/>
      <c r="SHL68" s="42"/>
      <c r="SHM68" s="42"/>
      <c r="SHN68" s="42"/>
      <c r="SHO68" s="42"/>
      <c r="SHP68" s="42"/>
      <c r="SHQ68" s="42"/>
      <c r="SHR68" s="42"/>
      <c r="SHS68" s="42"/>
      <c r="SHT68" s="42"/>
      <c r="SHU68" s="42"/>
      <c r="SHV68" s="42"/>
      <c r="SHW68" s="42"/>
      <c r="SHX68" s="42"/>
      <c r="SHY68" s="42"/>
      <c r="SHZ68" s="42"/>
      <c r="SIA68" s="42"/>
      <c r="SIB68" s="42"/>
      <c r="SIC68" s="42"/>
      <c r="SID68" s="42"/>
      <c r="SIE68" s="42"/>
      <c r="SIF68" s="42"/>
      <c r="SIG68" s="42"/>
      <c r="SIH68" s="42"/>
      <c r="SII68" s="42"/>
      <c r="SIJ68" s="42"/>
      <c r="SIK68" s="42"/>
      <c r="SIL68" s="42"/>
      <c r="SIM68" s="42"/>
      <c r="SIN68" s="42"/>
      <c r="SIO68" s="42"/>
      <c r="SIP68" s="42"/>
      <c r="SIQ68" s="42"/>
      <c r="SIR68" s="42"/>
      <c r="SIS68" s="42"/>
      <c r="SIT68" s="42"/>
      <c r="SIU68" s="42"/>
      <c r="SIV68" s="42"/>
      <c r="SIW68" s="42"/>
      <c r="SIX68" s="42"/>
      <c r="SIY68" s="42"/>
      <c r="SIZ68" s="42"/>
      <c r="SJA68" s="42"/>
      <c r="SJB68" s="42"/>
      <c r="SJC68" s="42"/>
      <c r="SJD68" s="42"/>
      <c r="SJE68" s="42"/>
      <c r="SJF68" s="42"/>
      <c r="SJG68" s="42"/>
      <c r="SJH68" s="42"/>
      <c r="SJI68" s="42"/>
      <c r="SJJ68" s="42"/>
      <c r="SJK68" s="42"/>
      <c r="SJL68" s="42"/>
      <c r="SJM68" s="42"/>
      <c r="SJN68" s="42"/>
      <c r="SJO68" s="42"/>
      <c r="SJP68" s="42"/>
      <c r="SJQ68" s="42"/>
      <c r="SJR68" s="42"/>
      <c r="SJS68" s="42"/>
      <c r="SJT68" s="42"/>
      <c r="SJU68" s="42"/>
      <c r="SJV68" s="42"/>
      <c r="SJW68" s="42"/>
      <c r="SJX68" s="42"/>
      <c r="SJY68" s="42"/>
      <c r="SJZ68" s="42"/>
      <c r="SKA68" s="42"/>
      <c r="SKB68" s="42"/>
      <c r="SKC68" s="42"/>
      <c r="SKD68" s="42"/>
      <c r="SKE68" s="42"/>
      <c r="SKF68" s="42"/>
      <c r="SKG68" s="42"/>
      <c r="SKH68" s="42"/>
      <c r="SKI68" s="42"/>
      <c r="SKJ68" s="42"/>
      <c r="SKK68" s="42"/>
      <c r="SKL68" s="42"/>
      <c r="SKM68" s="42"/>
      <c r="SKN68" s="42"/>
      <c r="SKO68" s="42"/>
      <c r="SKP68" s="42"/>
      <c r="SKQ68" s="42"/>
      <c r="SKR68" s="42"/>
      <c r="SKS68" s="42"/>
      <c r="SKT68" s="42"/>
      <c r="SKU68" s="42"/>
      <c r="SKV68" s="42"/>
      <c r="SKW68" s="42"/>
      <c r="SKX68" s="42"/>
      <c r="SKY68" s="42"/>
      <c r="SKZ68" s="42"/>
      <c r="SLA68" s="42"/>
      <c r="SLB68" s="42"/>
      <c r="SLC68" s="42"/>
      <c r="SLD68" s="42"/>
      <c r="SLE68" s="42"/>
      <c r="SLF68" s="42"/>
      <c r="SLG68" s="42"/>
      <c r="SLH68" s="42"/>
      <c r="SLI68" s="42"/>
      <c r="SLJ68" s="42"/>
      <c r="SLK68" s="42"/>
      <c r="SLL68" s="42"/>
      <c r="SLM68" s="42"/>
      <c r="SLN68" s="42"/>
      <c r="SLO68" s="42"/>
      <c r="SLP68" s="42"/>
      <c r="SLQ68" s="42"/>
      <c r="SLR68" s="42"/>
      <c r="SLS68" s="42"/>
      <c r="SLT68" s="42"/>
      <c r="SLU68" s="42"/>
      <c r="SLV68" s="42"/>
      <c r="SLW68" s="42"/>
      <c r="SLX68" s="42"/>
      <c r="SLY68" s="42"/>
      <c r="SLZ68" s="42"/>
      <c r="SMA68" s="42"/>
      <c r="SMB68" s="42"/>
      <c r="SMC68" s="42"/>
      <c r="SMD68" s="42"/>
      <c r="SME68" s="42"/>
      <c r="SMF68" s="42"/>
      <c r="SMG68" s="42"/>
      <c r="SMH68" s="42"/>
      <c r="SMI68" s="42"/>
      <c r="SMJ68" s="42"/>
      <c r="SMK68" s="42"/>
      <c r="SML68" s="42"/>
      <c r="SMM68" s="42"/>
      <c r="SMN68" s="42"/>
      <c r="SMO68" s="42"/>
      <c r="SMP68" s="42"/>
      <c r="SMQ68" s="42"/>
      <c r="SMR68" s="42"/>
      <c r="SMS68" s="42"/>
      <c r="SMT68" s="42"/>
      <c r="SMU68" s="42"/>
      <c r="SMV68" s="42"/>
      <c r="SMW68" s="42"/>
      <c r="SMX68" s="42"/>
      <c r="SMY68" s="42"/>
      <c r="SMZ68" s="42"/>
      <c r="SNA68" s="42"/>
      <c r="SNB68" s="42"/>
      <c r="SNC68" s="42"/>
      <c r="SND68" s="42"/>
      <c r="SNE68" s="42"/>
      <c r="SNF68" s="42"/>
      <c r="SNG68" s="42"/>
      <c r="SNH68" s="42"/>
      <c r="SNI68" s="42"/>
      <c r="SNJ68" s="42"/>
      <c r="SNK68" s="42"/>
      <c r="SNL68" s="42"/>
      <c r="SNM68" s="42"/>
      <c r="SNN68" s="42"/>
      <c r="SNO68" s="42"/>
      <c r="SNP68" s="42"/>
      <c r="SNQ68" s="42"/>
      <c r="SNR68" s="42"/>
      <c r="SNS68" s="42"/>
      <c r="SNT68" s="42"/>
      <c r="SNU68" s="42"/>
      <c r="SNV68" s="42"/>
      <c r="SNW68" s="42"/>
      <c r="SNX68" s="42"/>
      <c r="SNY68" s="42"/>
      <c r="SNZ68" s="42"/>
      <c r="SOA68" s="42"/>
      <c r="SOB68" s="42"/>
      <c r="SOC68" s="42"/>
      <c r="SOD68" s="42"/>
      <c r="SOE68" s="42"/>
      <c r="SOF68" s="42"/>
      <c r="SOG68" s="42"/>
      <c r="SOH68" s="42"/>
      <c r="SOI68" s="42"/>
      <c r="SOJ68" s="42"/>
      <c r="SOK68" s="42"/>
      <c r="SOL68" s="42"/>
      <c r="SOM68" s="42"/>
      <c r="SON68" s="42"/>
      <c r="SOO68" s="42"/>
      <c r="SOP68" s="42"/>
      <c r="SOQ68" s="42"/>
      <c r="SOR68" s="42"/>
      <c r="SOS68" s="42"/>
      <c r="SOT68" s="42"/>
      <c r="SOU68" s="42"/>
      <c r="SOV68" s="42"/>
      <c r="SOW68" s="42"/>
      <c r="SOX68" s="42"/>
      <c r="SOY68" s="42"/>
      <c r="SOZ68" s="42"/>
      <c r="SPA68" s="42"/>
      <c r="SPB68" s="42"/>
      <c r="SPC68" s="42"/>
      <c r="SPD68" s="42"/>
      <c r="SPE68" s="42"/>
      <c r="SPF68" s="42"/>
      <c r="SPG68" s="42"/>
      <c r="SPH68" s="42"/>
      <c r="SPI68" s="42"/>
      <c r="SPJ68" s="42"/>
      <c r="SPK68" s="42"/>
      <c r="SPL68" s="42"/>
      <c r="SPM68" s="42"/>
      <c r="SPN68" s="42"/>
      <c r="SPO68" s="42"/>
      <c r="SPP68" s="42"/>
      <c r="SPQ68" s="42"/>
      <c r="SPR68" s="42"/>
      <c r="SPS68" s="42"/>
      <c r="SPT68" s="42"/>
      <c r="SPU68" s="42"/>
      <c r="SPV68" s="42"/>
      <c r="SPW68" s="42"/>
      <c r="SPX68" s="42"/>
      <c r="SPY68" s="42"/>
      <c r="SPZ68" s="42"/>
      <c r="SQA68" s="42"/>
      <c r="SQB68" s="42"/>
      <c r="SQC68" s="42"/>
      <c r="SQD68" s="42"/>
      <c r="SQE68" s="42"/>
      <c r="SQF68" s="42"/>
      <c r="SQG68" s="42"/>
      <c r="SQH68" s="42"/>
      <c r="SQI68" s="42"/>
      <c r="SQJ68" s="42"/>
      <c r="SQK68" s="42"/>
      <c r="SQL68" s="42"/>
      <c r="SQM68" s="42"/>
      <c r="SQN68" s="42"/>
      <c r="SQO68" s="42"/>
      <c r="SQP68" s="42"/>
      <c r="SQQ68" s="42"/>
      <c r="SQR68" s="42"/>
      <c r="SQS68" s="42"/>
      <c r="SQT68" s="42"/>
      <c r="SQU68" s="42"/>
      <c r="SQV68" s="42"/>
      <c r="SQW68" s="42"/>
      <c r="SQX68" s="42"/>
      <c r="SQY68" s="42"/>
      <c r="SQZ68" s="42"/>
      <c r="SRA68" s="42"/>
      <c r="SRB68" s="42"/>
      <c r="SRC68" s="42"/>
      <c r="SRD68" s="42"/>
      <c r="SRE68" s="42"/>
      <c r="SRF68" s="42"/>
      <c r="SRG68" s="42"/>
      <c r="SRH68" s="42"/>
      <c r="SRI68" s="42"/>
      <c r="SRJ68" s="42"/>
      <c r="SRK68" s="42"/>
      <c r="SRL68" s="42"/>
      <c r="SRM68" s="42"/>
      <c r="SRN68" s="42"/>
      <c r="SRO68" s="42"/>
      <c r="SRP68" s="42"/>
      <c r="SRQ68" s="42"/>
      <c r="SRR68" s="42"/>
      <c r="SRS68" s="42"/>
      <c r="SRT68" s="42"/>
      <c r="SRU68" s="42"/>
      <c r="SRV68" s="42"/>
      <c r="SRW68" s="42"/>
      <c r="SRX68" s="42"/>
      <c r="SRY68" s="42"/>
      <c r="SRZ68" s="42"/>
      <c r="SSA68" s="42"/>
      <c r="SSB68" s="42"/>
      <c r="SSC68" s="42"/>
      <c r="SSD68" s="42"/>
      <c r="SSE68" s="42"/>
      <c r="SSF68" s="42"/>
      <c r="SSG68" s="42"/>
      <c r="SSH68" s="42"/>
      <c r="SSI68" s="42"/>
      <c r="SSJ68" s="42"/>
      <c r="SSK68" s="42"/>
      <c r="SSL68" s="42"/>
      <c r="SSM68" s="42"/>
      <c r="SSN68" s="42"/>
      <c r="SSO68" s="42"/>
      <c r="SSP68" s="42"/>
      <c r="SSQ68" s="42"/>
      <c r="SSR68" s="42"/>
      <c r="SSS68" s="42"/>
      <c r="SST68" s="42"/>
      <c r="SSU68" s="42"/>
      <c r="SSV68" s="42"/>
      <c r="SSW68" s="42"/>
      <c r="SSX68" s="42"/>
      <c r="SSY68" s="42"/>
      <c r="SSZ68" s="42"/>
      <c r="STA68" s="42"/>
      <c r="STB68" s="42"/>
      <c r="STC68" s="42"/>
      <c r="STD68" s="42"/>
      <c r="STE68" s="42"/>
      <c r="STF68" s="42"/>
      <c r="STG68" s="42"/>
      <c r="STH68" s="42"/>
      <c r="STI68" s="42"/>
      <c r="STJ68" s="42"/>
      <c r="STK68" s="42"/>
      <c r="STL68" s="42"/>
      <c r="STM68" s="42"/>
      <c r="STN68" s="42"/>
      <c r="STO68" s="42"/>
      <c r="STP68" s="42"/>
      <c r="STQ68" s="42"/>
      <c r="STR68" s="42"/>
      <c r="STS68" s="42"/>
      <c r="STT68" s="42"/>
      <c r="STU68" s="42"/>
      <c r="STV68" s="42"/>
      <c r="STW68" s="42"/>
      <c r="STX68" s="42"/>
      <c r="STY68" s="42"/>
      <c r="STZ68" s="42"/>
      <c r="SUA68" s="42"/>
      <c r="SUB68" s="42"/>
      <c r="SUC68" s="42"/>
      <c r="SUD68" s="42"/>
      <c r="SUE68" s="42"/>
      <c r="SUF68" s="42"/>
      <c r="SUG68" s="42"/>
      <c r="SUH68" s="42"/>
      <c r="SUI68" s="42"/>
      <c r="SUJ68" s="42"/>
      <c r="SUK68" s="42"/>
      <c r="SUL68" s="42"/>
      <c r="SUM68" s="42"/>
      <c r="SUN68" s="42"/>
      <c r="SUO68" s="42"/>
      <c r="SUP68" s="42"/>
      <c r="SUQ68" s="42"/>
      <c r="SUR68" s="42"/>
      <c r="SUS68" s="42"/>
      <c r="SUT68" s="42"/>
      <c r="SUU68" s="42"/>
      <c r="SUV68" s="42"/>
      <c r="SUW68" s="42"/>
      <c r="SUX68" s="42"/>
      <c r="SUY68" s="42"/>
      <c r="SUZ68" s="42"/>
      <c r="SVA68" s="42"/>
      <c r="SVB68" s="42"/>
      <c r="SVC68" s="42"/>
      <c r="SVD68" s="42"/>
      <c r="SVE68" s="42"/>
      <c r="SVF68" s="42"/>
      <c r="SVG68" s="42"/>
      <c r="SVH68" s="42"/>
      <c r="SVI68" s="42"/>
      <c r="SVJ68" s="42"/>
      <c r="SVK68" s="42"/>
      <c r="SVL68" s="42"/>
      <c r="SVM68" s="42"/>
      <c r="SVN68" s="42"/>
      <c r="SVO68" s="42"/>
      <c r="SVP68" s="42"/>
      <c r="SVQ68" s="42"/>
      <c r="SVR68" s="42"/>
      <c r="SVS68" s="42"/>
      <c r="SVT68" s="42"/>
      <c r="SVU68" s="42"/>
      <c r="SVV68" s="42"/>
      <c r="SVW68" s="42"/>
      <c r="SVX68" s="42"/>
      <c r="SVY68" s="42"/>
      <c r="SVZ68" s="42"/>
      <c r="SWA68" s="42"/>
      <c r="SWB68" s="42"/>
      <c r="SWC68" s="42"/>
      <c r="SWD68" s="42"/>
      <c r="SWE68" s="42"/>
      <c r="SWF68" s="42"/>
      <c r="SWG68" s="42"/>
      <c r="SWH68" s="42"/>
      <c r="SWI68" s="42"/>
      <c r="SWJ68" s="42"/>
      <c r="SWK68" s="42"/>
      <c r="SWL68" s="42"/>
      <c r="SWM68" s="42"/>
      <c r="SWN68" s="42"/>
      <c r="SWO68" s="42"/>
      <c r="SWP68" s="42"/>
      <c r="SWQ68" s="42"/>
      <c r="SWR68" s="42"/>
      <c r="SWS68" s="42"/>
      <c r="SWT68" s="42"/>
      <c r="SWU68" s="42"/>
      <c r="SWV68" s="42"/>
      <c r="SWW68" s="42"/>
      <c r="SWX68" s="42"/>
      <c r="SWY68" s="42"/>
      <c r="SWZ68" s="42"/>
      <c r="SXA68" s="42"/>
      <c r="SXB68" s="42"/>
      <c r="SXC68" s="42"/>
      <c r="SXD68" s="42"/>
      <c r="SXE68" s="42"/>
      <c r="SXF68" s="42"/>
      <c r="SXG68" s="42"/>
      <c r="SXH68" s="42"/>
      <c r="SXI68" s="42"/>
      <c r="SXJ68" s="42"/>
      <c r="SXK68" s="42"/>
      <c r="SXL68" s="42"/>
      <c r="SXM68" s="42"/>
      <c r="SXN68" s="42"/>
      <c r="SXO68" s="42"/>
      <c r="SXP68" s="42"/>
      <c r="SXQ68" s="42"/>
      <c r="SXR68" s="42"/>
      <c r="SXS68" s="42"/>
      <c r="SXT68" s="42"/>
      <c r="SXU68" s="42"/>
      <c r="SXV68" s="42"/>
      <c r="SXW68" s="42"/>
      <c r="SXX68" s="42"/>
      <c r="SXY68" s="42"/>
      <c r="SXZ68" s="42"/>
      <c r="SYA68" s="42"/>
      <c r="SYB68" s="42"/>
      <c r="SYC68" s="42"/>
      <c r="SYD68" s="42"/>
      <c r="SYE68" s="42"/>
      <c r="SYF68" s="42"/>
      <c r="SYG68" s="42"/>
      <c r="SYH68" s="42"/>
      <c r="SYI68" s="42"/>
      <c r="SYJ68" s="42"/>
      <c r="SYK68" s="42"/>
      <c r="SYL68" s="42"/>
      <c r="SYM68" s="42"/>
      <c r="SYN68" s="42"/>
      <c r="SYO68" s="42"/>
      <c r="SYP68" s="42"/>
      <c r="SYQ68" s="42"/>
      <c r="SYR68" s="42"/>
      <c r="SYS68" s="42"/>
      <c r="SYT68" s="42"/>
      <c r="SYU68" s="42"/>
      <c r="SYV68" s="42"/>
      <c r="SYW68" s="42"/>
      <c r="SYX68" s="42"/>
      <c r="SYY68" s="42"/>
      <c r="SYZ68" s="42"/>
      <c r="SZA68" s="42"/>
      <c r="SZB68" s="42"/>
      <c r="SZC68" s="42"/>
      <c r="SZD68" s="42"/>
      <c r="SZE68" s="42"/>
      <c r="SZF68" s="42"/>
      <c r="SZG68" s="42"/>
      <c r="SZH68" s="42"/>
      <c r="SZI68" s="42"/>
      <c r="SZJ68" s="42"/>
      <c r="SZK68" s="42"/>
      <c r="SZL68" s="42"/>
      <c r="SZM68" s="42"/>
      <c r="SZN68" s="42"/>
      <c r="SZO68" s="42"/>
      <c r="SZP68" s="42"/>
      <c r="SZQ68" s="42"/>
      <c r="SZR68" s="42"/>
      <c r="SZS68" s="42"/>
      <c r="SZT68" s="42"/>
      <c r="SZU68" s="42"/>
      <c r="SZV68" s="42"/>
      <c r="SZW68" s="42"/>
      <c r="SZX68" s="42"/>
      <c r="SZY68" s="42"/>
      <c r="SZZ68" s="42"/>
      <c r="TAA68" s="42"/>
      <c r="TAB68" s="42"/>
      <c r="TAC68" s="42"/>
      <c r="TAD68" s="42"/>
      <c r="TAE68" s="42"/>
      <c r="TAF68" s="42"/>
      <c r="TAG68" s="42"/>
      <c r="TAH68" s="42"/>
      <c r="TAI68" s="42"/>
      <c r="TAJ68" s="42"/>
      <c r="TAK68" s="42"/>
      <c r="TAL68" s="42"/>
      <c r="TAM68" s="42"/>
      <c r="TAN68" s="42"/>
      <c r="TAO68" s="42"/>
      <c r="TAP68" s="42"/>
      <c r="TAQ68" s="42"/>
      <c r="TAR68" s="42"/>
      <c r="TAS68" s="42"/>
      <c r="TAT68" s="42"/>
      <c r="TAU68" s="42"/>
      <c r="TAV68" s="42"/>
      <c r="TAW68" s="42"/>
      <c r="TAX68" s="42"/>
      <c r="TAY68" s="42"/>
      <c r="TAZ68" s="42"/>
      <c r="TBA68" s="42"/>
      <c r="TBB68" s="42"/>
      <c r="TBC68" s="42"/>
      <c r="TBD68" s="42"/>
      <c r="TBE68" s="42"/>
      <c r="TBF68" s="42"/>
      <c r="TBG68" s="42"/>
      <c r="TBH68" s="42"/>
      <c r="TBI68" s="42"/>
      <c r="TBJ68" s="42"/>
      <c r="TBK68" s="42"/>
      <c r="TBL68" s="42"/>
      <c r="TBM68" s="42"/>
      <c r="TBN68" s="42"/>
      <c r="TBO68" s="42"/>
      <c r="TBP68" s="42"/>
      <c r="TBQ68" s="42"/>
      <c r="TBR68" s="42"/>
      <c r="TBS68" s="42"/>
      <c r="TBT68" s="42"/>
      <c r="TBU68" s="42"/>
      <c r="TBV68" s="42"/>
      <c r="TBW68" s="42"/>
      <c r="TBX68" s="42"/>
      <c r="TBY68" s="42"/>
      <c r="TBZ68" s="42"/>
      <c r="TCA68" s="42"/>
      <c r="TCB68" s="42"/>
      <c r="TCC68" s="42"/>
      <c r="TCD68" s="42"/>
      <c r="TCE68" s="42"/>
      <c r="TCF68" s="42"/>
      <c r="TCG68" s="42"/>
      <c r="TCH68" s="42"/>
      <c r="TCI68" s="42"/>
      <c r="TCJ68" s="42"/>
      <c r="TCK68" s="42"/>
      <c r="TCL68" s="42"/>
      <c r="TCM68" s="42"/>
      <c r="TCN68" s="42"/>
      <c r="TCO68" s="42"/>
      <c r="TCP68" s="42"/>
      <c r="TCQ68" s="42"/>
      <c r="TCR68" s="42"/>
      <c r="TCS68" s="42"/>
      <c r="TCT68" s="42"/>
      <c r="TCU68" s="42"/>
      <c r="TCV68" s="42"/>
      <c r="TCW68" s="42"/>
      <c r="TCX68" s="42"/>
      <c r="TCY68" s="42"/>
      <c r="TCZ68" s="42"/>
      <c r="TDA68" s="42"/>
      <c r="TDB68" s="42"/>
      <c r="TDC68" s="42"/>
      <c r="TDD68" s="42"/>
      <c r="TDE68" s="42"/>
      <c r="TDF68" s="42"/>
      <c r="TDG68" s="42"/>
      <c r="TDH68" s="42"/>
      <c r="TDI68" s="42"/>
      <c r="TDJ68" s="42"/>
      <c r="TDK68" s="42"/>
      <c r="TDL68" s="42"/>
      <c r="TDM68" s="42"/>
      <c r="TDN68" s="42"/>
      <c r="TDO68" s="42"/>
      <c r="TDP68" s="42"/>
      <c r="TDQ68" s="42"/>
      <c r="TDR68" s="42"/>
      <c r="TDS68" s="42"/>
      <c r="TDT68" s="42"/>
      <c r="TDU68" s="42"/>
      <c r="TDV68" s="42"/>
      <c r="TDW68" s="42"/>
      <c r="TDX68" s="42"/>
      <c r="TDY68" s="42"/>
      <c r="TDZ68" s="42"/>
      <c r="TEA68" s="42"/>
      <c r="TEB68" s="42"/>
      <c r="TEC68" s="42"/>
      <c r="TED68" s="42"/>
      <c r="TEE68" s="42"/>
      <c r="TEF68" s="42"/>
      <c r="TEG68" s="42"/>
      <c r="TEH68" s="42"/>
      <c r="TEI68" s="42"/>
      <c r="TEJ68" s="42"/>
      <c r="TEK68" s="42"/>
      <c r="TEL68" s="42"/>
      <c r="TEM68" s="42"/>
      <c r="TEN68" s="42"/>
      <c r="TEO68" s="42"/>
      <c r="TEP68" s="42"/>
      <c r="TEQ68" s="42"/>
      <c r="TER68" s="42"/>
      <c r="TES68" s="42"/>
      <c r="TET68" s="42"/>
      <c r="TEU68" s="42"/>
      <c r="TEV68" s="42"/>
      <c r="TEW68" s="42"/>
      <c r="TEX68" s="42"/>
      <c r="TEY68" s="42"/>
      <c r="TEZ68" s="42"/>
      <c r="TFA68" s="42"/>
      <c r="TFB68" s="42"/>
      <c r="TFC68" s="42"/>
      <c r="TFD68" s="42"/>
      <c r="TFE68" s="42"/>
      <c r="TFF68" s="42"/>
      <c r="TFG68" s="42"/>
      <c r="TFH68" s="42"/>
      <c r="TFI68" s="42"/>
      <c r="TFJ68" s="42"/>
      <c r="TFK68" s="42"/>
      <c r="TFL68" s="42"/>
      <c r="TFM68" s="42"/>
      <c r="TFN68" s="42"/>
      <c r="TFO68" s="42"/>
      <c r="TFP68" s="42"/>
      <c r="TFQ68" s="42"/>
      <c r="TFR68" s="42"/>
      <c r="TFS68" s="42"/>
      <c r="TFT68" s="42"/>
      <c r="TFU68" s="42"/>
      <c r="TFV68" s="42"/>
      <c r="TFW68" s="42"/>
      <c r="TFX68" s="42"/>
      <c r="TFY68" s="42"/>
      <c r="TFZ68" s="42"/>
      <c r="TGA68" s="42"/>
      <c r="TGB68" s="42"/>
      <c r="TGC68" s="42"/>
      <c r="TGD68" s="42"/>
      <c r="TGE68" s="42"/>
      <c r="TGF68" s="42"/>
      <c r="TGG68" s="42"/>
      <c r="TGH68" s="42"/>
      <c r="TGI68" s="42"/>
      <c r="TGJ68" s="42"/>
      <c r="TGK68" s="42"/>
      <c r="TGL68" s="42"/>
      <c r="TGM68" s="42"/>
      <c r="TGN68" s="42"/>
      <c r="TGO68" s="42"/>
      <c r="TGP68" s="42"/>
      <c r="TGQ68" s="42"/>
      <c r="TGR68" s="42"/>
      <c r="TGS68" s="42"/>
      <c r="TGT68" s="42"/>
      <c r="TGU68" s="42"/>
      <c r="TGV68" s="42"/>
      <c r="TGW68" s="42"/>
      <c r="TGX68" s="42"/>
      <c r="TGY68" s="42"/>
      <c r="TGZ68" s="42"/>
      <c r="THA68" s="42"/>
      <c r="THB68" s="42"/>
      <c r="THC68" s="42"/>
      <c r="THD68" s="42"/>
      <c r="THE68" s="42"/>
      <c r="THF68" s="42"/>
      <c r="THG68" s="42"/>
      <c r="THH68" s="42"/>
      <c r="THI68" s="42"/>
      <c r="THJ68" s="42"/>
      <c r="THK68" s="42"/>
      <c r="THL68" s="42"/>
      <c r="THM68" s="42"/>
      <c r="THN68" s="42"/>
      <c r="THO68" s="42"/>
      <c r="THP68" s="42"/>
      <c r="THQ68" s="42"/>
      <c r="THR68" s="42"/>
      <c r="THS68" s="42"/>
      <c r="THT68" s="42"/>
      <c r="THU68" s="42"/>
      <c r="THV68" s="42"/>
      <c r="THW68" s="42"/>
      <c r="THX68" s="42"/>
      <c r="THY68" s="42"/>
      <c r="THZ68" s="42"/>
      <c r="TIA68" s="42"/>
      <c r="TIB68" s="42"/>
      <c r="TIC68" s="42"/>
      <c r="TID68" s="42"/>
      <c r="TIE68" s="42"/>
      <c r="TIF68" s="42"/>
      <c r="TIG68" s="42"/>
      <c r="TIH68" s="42"/>
      <c r="TII68" s="42"/>
      <c r="TIJ68" s="42"/>
      <c r="TIK68" s="42"/>
      <c r="TIL68" s="42"/>
      <c r="TIM68" s="42"/>
      <c r="TIN68" s="42"/>
      <c r="TIO68" s="42"/>
      <c r="TIP68" s="42"/>
      <c r="TIQ68" s="42"/>
      <c r="TIR68" s="42"/>
      <c r="TIS68" s="42"/>
      <c r="TIT68" s="42"/>
      <c r="TIU68" s="42"/>
      <c r="TIV68" s="42"/>
      <c r="TIW68" s="42"/>
      <c r="TIX68" s="42"/>
      <c r="TIY68" s="42"/>
      <c r="TIZ68" s="42"/>
      <c r="TJA68" s="42"/>
      <c r="TJB68" s="42"/>
      <c r="TJC68" s="42"/>
      <c r="TJD68" s="42"/>
      <c r="TJE68" s="42"/>
      <c r="TJF68" s="42"/>
      <c r="TJG68" s="42"/>
      <c r="TJH68" s="42"/>
      <c r="TJI68" s="42"/>
      <c r="TJJ68" s="42"/>
      <c r="TJK68" s="42"/>
      <c r="TJL68" s="42"/>
      <c r="TJM68" s="42"/>
      <c r="TJN68" s="42"/>
      <c r="TJO68" s="42"/>
      <c r="TJP68" s="42"/>
      <c r="TJQ68" s="42"/>
      <c r="TJR68" s="42"/>
      <c r="TJS68" s="42"/>
      <c r="TJT68" s="42"/>
      <c r="TJU68" s="42"/>
      <c r="TJV68" s="42"/>
      <c r="TJW68" s="42"/>
      <c r="TJX68" s="42"/>
      <c r="TJY68" s="42"/>
      <c r="TJZ68" s="42"/>
      <c r="TKA68" s="42"/>
      <c r="TKB68" s="42"/>
      <c r="TKC68" s="42"/>
      <c r="TKD68" s="42"/>
      <c r="TKE68" s="42"/>
      <c r="TKF68" s="42"/>
      <c r="TKG68" s="42"/>
      <c r="TKH68" s="42"/>
      <c r="TKI68" s="42"/>
      <c r="TKJ68" s="42"/>
      <c r="TKK68" s="42"/>
      <c r="TKL68" s="42"/>
      <c r="TKM68" s="42"/>
      <c r="TKN68" s="42"/>
      <c r="TKO68" s="42"/>
      <c r="TKP68" s="42"/>
      <c r="TKQ68" s="42"/>
      <c r="TKR68" s="42"/>
      <c r="TKS68" s="42"/>
      <c r="TKT68" s="42"/>
      <c r="TKU68" s="42"/>
      <c r="TKV68" s="42"/>
      <c r="TKW68" s="42"/>
      <c r="TKX68" s="42"/>
      <c r="TKY68" s="42"/>
      <c r="TKZ68" s="42"/>
      <c r="TLA68" s="42"/>
      <c r="TLB68" s="42"/>
      <c r="TLC68" s="42"/>
      <c r="TLD68" s="42"/>
      <c r="TLE68" s="42"/>
      <c r="TLF68" s="42"/>
      <c r="TLG68" s="42"/>
      <c r="TLH68" s="42"/>
      <c r="TLI68" s="42"/>
      <c r="TLJ68" s="42"/>
      <c r="TLK68" s="42"/>
      <c r="TLL68" s="42"/>
      <c r="TLM68" s="42"/>
      <c r="TLN68" s="42"/>
      <c r="TLO68" s="42"/>
      <c r="TLP68" s="42"/>
      <c r="TLQ68" s="42"/>
      <c r="TLR68" s="42"/>
      <c r="TLS68" s="42"/>
      <c r="TLT68" s="42"/>
      <c r="TLU68" s="42"/>
      <c r="TLV68" s="42"/>
      <c r="TLW68" s="42"/>
      <c r="TLX68" s="42"/>
      <c r="TLY68" s="42"/>
      <c r="TLZ68" s="42"/>
      <c r="TMA68" s="42"/>
      <c r="TMB68" s="42"/>
      <c r="TMC68" s="42"/>
      <c r="TMD68" s="42"/>
      <c r="TME68" s="42"/>
      <c r="TMF68" s="42"/>
      <c r="TMG68" s="42"/>
      <c r="TMH68" s="42"/>
      <c r="TMI68" s="42"/>
      <c r="TMJ68" s="42"/>
      <c r="TMK68" s="42"/>
      <c r="TML68" s="42"/>
      <c r="TMM68" s="42"/>
      <c r="TMN68" s="42"/>
      <c r="TMO68" s="42"/>
      <c r="TMP68" s="42"/>
      <c r="TMQ68" s="42"/>
      <c r="TMR68" s="42"/>
      <c r="TMS68" s="42"/>
      <c r="TMT68" s="42"/>
      <c r="TMU68" s="42"/>
      <c r="TMV68" s="42"/>
      <c r="TMW68" s="42"/>
      <c r="TMX68" s="42"/>
      <c r="TMY68" s="42"/>
      <c r="TMZ68" s="42"/>
      <c r="TNA68" s="42"/>
      <c r="TNB68" s="42"/>
      <c r="TNC68" s="42"/>
      <c r="TND68" s="42"/>
      <c r="TNE68" s="42"/>
      <c r="TNF68" s="42"/>
      <c r="TNG68" s="42"/>
      <c r="TNH68" s="42"/>
      <c r="TNI68" s="42"/>
      <c r="TNJ68" s="42"/>
      <c r="TNK68" s="42"/>
      <c r="TNL68" s="42"/>
      <c r="TNM68" s="42"/>
      <c r="TNN68" s="42"/>
      <c r="TNO68" s="42"/>
      <c r="TNP68" s="42"/>
      <c r="TNQ68" s="42"/>
      <c r="TNR68" s="42"/>
      <c r="TNS68" s="42"/>
      <c r="TNT68" s="42"/>
      <c r="TNU68" s="42"/>
      <c r="TNV68" s="42"/>
      <c r="TNW68" s="42"/>
      <c r="TNX68" s="42"/>
      <c r="TNY68" s="42"/>
      <c r="TNZ68" s="42"/>
      <c r="TOA68" s="42"/>
      <c r="TOB68" s="42"/>
      <c r="TOC68" s="42"/>
      <c r="TOD68" s="42"/>
      <c r="TOE68" s="42"/>
      <c r="TOF68" s="42"/>
      <c r="TOG68" s="42"/>
      <c r="TOH68" s="42"/>
      <c r="TOI68" s="42"/>
      <c r="TOJ68" s="42"/>
      <c r="TOK68" s="42"/>
      <c r="TOL68" s="42"/>
      <c r="TOM68" s="42"/>
      <c r="TON68" s="42"/>
      <c r="TOO68" s="42"/>
      <c r="TOP68" s="42"/>
      <c r="TOQ68" s="42"/>
      <c r="TOR68" s="42"/>
      <c r="TOS68" s="42"/>
      <c r="TOT68" s="42"/>
      <c r="TOU68" s="42"/>
      <c r="TOV68" s="42"/>
      <c r="TOW68" s="42"/>
      <c r="TOX68" s="42"/>
      <c r="TOY68" s="42"/>
      <c r="TOZ68" s="42"/>
      <c r="TPA68" s="42"/>
      <c r="TPB68" s="42"/>
      <c r="TPC68" s="42"/>
      <c r="TPD68" s="42"/>
      <c r="TPE68" s="42"/>
      <c r="TPF68" s="42"/>
      <c r="TPG68" s="42"/>
      <c r="TPH68" s="42"/>
      <c r="TPI68" s="42"/>
      <c r="TPJ68" s="42"/>
      <c r="TPK68" s="42"/>
      <c r="TPL68" s="42"/>
      <c r="TPM68" s="42"/>
      <c r="TPN68" s="42"/>
      <c r="TPO68" s="42"/>
      <c r="TPP68" s="42"/>
      <c r="TPQ68" s="42"/>
      <c r="TPR68" s="42"/>
      <c r="TPS68" s="42"/>
      <c r="TPT68" s="42"/>
      <c r="TPU68" s="42"/>
      <c r="TPV68" s="42"/>
      <c r="TPW68" s="42"/>
      <c r="TPX68" s="42"/>
      <c r="TPY68" s="42"/>
      <c r="TPZ68" s="42"/>
      <c r="TQA68" s="42"/>
      <c r="TQB68" s="42"/>
      <c r="TQC68" s="42"/>
      <c r="TQD68" s="42"/>
      <c r="TQE68" s="42"/>
      <c r="TQF68" s="42"/>
      <c r="TQG68" s="42"/>
      <c r="TQH68" s="42"/>
      <c r="TQI68" s="42"/>
      <c r="TQJ68" s="42"/>
      <c r="TQK68" s="42"/>
      <c r="TQL68" s="42"/>
      <c r="TQM68" s="42"/>
      <c r="TQN68" s="42"/>
      <c r="TQO68" s="42"/>
      <c r="TQP68" s="42"/>
      <c r="TQQ68" s="42"/>
      <c r="TQR68" s="42"/>
      <c r="TQS68" s="42"/>
      <c r="TQT68" s="42"/>
      <c r="TQU68" s="42"/>
      <c r="TQV68" s="42"/>
      <c r="TQW68" s="42"/>
      <c r="TQX68" s="42"/>
      <c r="TQY68" s="42"/>
      <c r="TQZ68" s="42"/>
      <c r="TRA68" s="42"/>
      <c r="TRB68" s="42"/>
      <c r="TRC68" s="42"/>
      <c r="TRD68" s="42"/>
      <c r="TRE68" s="42"/>
      <c r="TRF68" s="42"/>
      <c r="TRG68" s="42"/>
      <c r="TRH68" s="42"/>
      <c r="TRI68" s="42"/>
      <c r="TRJ68" s="42"/>
      <c r="TRK68" s="42"/>
      <c r="TRL68" s="42"/>
      <c r="TRM68" s="42"/>
      <c r="TRN68" s="42"/>
      <c r="TRO68" s="42"/>
      <c r="TRP68" s="42"/>
      <c r="TRQ68" s="42"/>
      <c r="TRR68" s="42"/>
      <c r="TRS68" s="42"/>
      <c r="TRT68" s="42"/>
      <c r="TRU68" s="42"/>
      <c r="TRV68" s="42"/>
      <c r="TRW68" s="42"/>
      <c r="TRX68" s="42"/>
      <c r="TRY68" s="42"/>
      <c r="TRZ68" s="42"/>
      <c r="TSA68" s="42"/>
      <c r="TSB68" s="42"/>
      <c r="TSC68" s="42"/>
      <c r="TSD68" s="42"/>
      <c r="TSE68" s="42"/>
      <c r="TSF68" s="42"/>
      <c r="TSG68" s="42"/>
      <c r="TSH68" s="42"/>
      <c r="TSI68" s="42"/>
      <c r="TSJ68" s="42"/>
      <c r="TSK68" s="42"/>
      <c r="TSL68" s="42"/>
      <c r="TSM68" s="42"/>
      <c r="TSN68" s="42"/>
      <c r="TSO68" s="42"/>
      <c r="TSP68" s="42"/>
      <c r="TSQ68" s="42"/>
      <c r="TSR68" s="42"/>
      <c r="TSS68" s="42"/>
      <c r="TST68" s="42"/>
      <c r="TSU68" s="42"/>
      <c r="TSV68" s="42"/>
      <c r="TSW68" s="42"/>
      <c r="TSX68" s="42"/>
      <c r="TSY68" s="42"/>
      <c r="TSZ68" s="42"/>
      <c r="TTA68" s="42"/>
      <c r="TTB68" s="42"/>
      <c r="TTC68" s="42"/>
      <c r="TTD68" s="42"/>
      <c r="TTE68" s="42"/>
      <c r="TTF68" s="42"/>
      <c r="TTG68" s="42"/>
      <c r="TTH68" s="42"/>
      <c r="TTI68" s="42"/>
      <c r="TTJ68" s="42"/>
      <c r="TTK68" s="42"/>
      <c r="TTL68" s="42"/>
      <c r="TTM68" s="42"/>
      <c r="TTN68" s="42"/>
      <c r="TTO68" s="42"/>
      <c r="TTP68" s="42"/>
      <c r="TTQ68" s="42"/>
      <c r="TTR68" s="42"/>
      <c r="TTS68" s="42"/>
      <c r="TTT68" s="42"/>
      <c r="TTU68" s="42"/>
      <c r="TTV68" s="42"/>
      <c r="TTW68" s="42"/>
      <c r="TTX68" s="42"/>
      <c r="TTY68" s="42"/>
      <c r="TTZ68" s="42"/>
      <c r="TUA68" s="42"/>
      <c r="TUB68" s="42"/>
      <c r="TUC68" s="42"/>
      <c r="TUD68" s="42"/>
      <c r="TUE68" s="42"/>
      <c r="TUF68" s="42"/>
      <c r="TUG68" s="42"/>
      <c r="TUH68" s="42"/>
      <c r="TUI68" s="42"/>
      <c r="TUJ68" s="42"/>
      <c r="TUK68" s="42"/>
      <c r="TUL68" s="42"/>
      <c r="TUM68" s="42"/>
      <c r="TUN68" s="42"/>
      <c r="TUO68" s="42"/>
      <c r="TUP68" s="42"/>
      <c r="TUQ68" s="42"/>
      <c r="TUR68" s="42"/>
      <c r="TUS68" s="42"/>
      <c r="TUT68" s="42"/>
      <c r="TUU68" s="42"/>
      <c r="TUV68" s="42"/>
      <c r="TUW68" s="42"/>
      <c r="TUX68" s="42"/>
      <c r="TUY68" s="42"/>
      <c r="TUZ68" s="42"/>
      <c r="TVA68" s="42"/>
      <c r="TVB68" s="42"/>
      <c r="TVC68" s="42"/>
      <c r="TVD68" s="42"/>
      <c r="TVE68" s="42"/>
      <c r="TVF68" s="42"/>
      <c r="TVG68" s="42"/>
      <c r="TVH68" s="42"/>
      <c r="TVI68" s="42"/>
      <c r="TVJ68" s="42"/>
      <c r="TVK68" s="42"/>
      <c r="TVL68" s="42"/>
      <c r="TVM68" s="42"/>
      <c r="TVN68" s="42"/>
      <c r="TVO68" s="42"/>
      <c r="TVP68" s="42"/>
      <c r="TVQ68" s="42"/>
      <c r="TVR68" s="42"/>
      <c r="TVS68" s="42"/>
      <c r="TVT68" s="42"/>
      <c r="TVU68" s="42"/>
      <c r="TVV68" s="42"/>
      <c r="TVW68" s="42"/>
      <c r="TVX68" s="42"/>
      <c r="TVY68" s="42"/>
      <c r="TVZ68" s="42"/>
      <c r="TWA68" s="42"/>
      <c r="TWB68" s="42"/>
      <c r="TWC68" s="42"/>
      <c r="TWD68" s="42"/>
      <c r="TWE68" s="42"/>
      <c r="TWF68" s="42"/>
      <c r="TWG68" s="42"/>
      <c r="TWH68" s="42"/>
      <c r="TWI68" s="42"/>
      <c r="TWJ68" s="42"/>
      <c r="TWK68" s="42"/>
      <c r="TWL68" s="42"/>
      <c r="TWM68" s="42"/>
      <c r="TWN68" s="42"/>
      <c r="TWO68" s="42"/>
      <c r="TWP68" s="42"/>
      <c r="TWQ68" s="42"/>
      <c r="TWR68" s="42"/>
      <c r="TWS68" s="42"/>
      <c r="TWT68" s="42"/>
      <c r="TWU68" s="42"/>
      <c r="TWV68" s="42"/>
      <c r="TWW68" s="42"/>
      <c r="TWX68" s="42"/>
      <c r="TWY68" s="42"/>
      <c r="TWZ68" s="42"/>
      <c r="TXA68" s="42"/>
      <c r="TXB68" s="42"/>
      <c r="TXC68" s="42"/>
      <c r="TXD68" s="42"/>
      <c r="TXE68" s="42"/>
      <c r="TXF68" s="42"/>
      <c r="TXG68" s="42"/>
      <c r="TXH68" s="42"/>
      <c r="TXI68" s="42"/>
      <c r="TXJ68" s="42"/>
      <c r="TXK68" s="42"/>
      <c r="TXL68" s="42"/>
      <c r="TXM68" s="42"/>
      <c r="TXN68" s="42"/>
      <c r="TXO68" s="42"/>
      <c r="TXP68" s="42"/>
      <c r="TXQ68" s="42"/>
      <c r="TXR68" s="42"/>
      <c r="TXS68" s="42"/>
      <c r="TXT68" s="42"/>
      <c r="TXU68" s="42"/>
      <c r="TXV68" s="42"/>
      <c r="TXW68" s="42"/>
      <c r="TXX68" s="42"/>
      <c r="TXY68" s="42"/>
      <c r="TXZ68" s="42"/>
      <c r="TYA68" s="42"/>
      <c r="TYB68" s="42"/>
      <c r="TYC68" s="42"/>
      <c r="TYD68" s="42"/>
      <c r="TYE68" s="42"/>
      <c r="TYF68" s="42"/>
      <c r="TYG68" s="42"/>
      <c r="TYH68" s="42"/>
      <c r="TYI68" s="42"/>
      <c r="TYJ68" s="42"/>
      <c r="TYK68" s="42"/>
      <c r="TYL68" s="42"/>
      <c r="TYM68" s="42"/>
      <c r="TYN68" s="42"/>
      <c r="TYO68" s="42"/>
      <c r="TYP68" s="42"/>
      <c r="TYQ68" s="42"/>
      <c r="TYR68" s="42"/>
      <c r="TYS68" s="42"/>
      <c r="TYT68" s="42"/>
      <c r="TYU68" s="42"/>
      <c r="TYV68" s="42"/>
      <c r="TYW68" s="42"/>
      <c r="TYX68" s="42"/>
      <c r="TYY68" s="42"/>
      <c r="TYZ68" s="42"/>
      <c r="TZA68" s="42"/>
      <c r="TZB68" s="42"/>
      <c r="TZC68" s="42"/>
      <c r="TZD68" s="42"/>
      <c r="TZE68" s="42"/>
      <c r="TZF68" s="42"/>
      <c r="TZG68" s="42"/>
      <c r="TZH68" s="42"/>
      <c r="TZI68" s="42"/>
      <c r="TZJ68" s="42"/>
      <c r="TZK68" s="42"/>
      <c r="TZL68" s="42"/>
      <c r="TZM68" s="42"/>
      <c r="TZN68" s="42"/>
      <c r="TZO68" s="42"/>
      <c r="TZP68" s="42"/>
      <c r="TZQ68" s="42"/>
      <c r="TZR68" s="42"/>
      <c r="TZS68" s="42"/>
      <c r="TZT68" s="42"/>
      <c r="TZU68" s="42"/>
      <c r="TZV68" s="42"/>
      <c r="TZW68" s="42"/>
      <c r="TZX68" s="42"/>
      <c r="TZY68" s="42"/>
      <c r="TZZ68" s="42"/>
      <c r="UAA68" s="42"/>
      <c r="UAB68" s="42"/>
      <c r="UAC68" s="42"/>
      <c r="UAD68" s="42"/>
      <c r="UAE68" s="42"/>
      <c r="UAF68" s="42"/>
      <c r="UAG68" s="42"/>
      <c r="UAH68" s="42"/>
      <c r="UAI68" s="42"/>
      <c r="UAJ68" s="42"/>
      <c r="UAK68" s="42"/>
      <c r="UAL68" s="42"/>
      <c r="UAM68" s="42"/>
      <c r="UAN68" s="42"/>
      <c r="UAO68" s="42"/>
      <c r="UAP68" s="42"/>
      <c r="UAQ68" s="42"/>
      <c r="UAR68" s="42"/>
      <c r="UAS68" s="42"/>
      <c r="UAT68" s="42"/>
      <c r="UAU68" s="42"/>
      <c r="UAV68" s="42"/>
      <c r="UAW68" s="42"/>
      <c r="UAX68" s="42"/>
      <c r="UAY68" s="42"/>
      <c r="UAZ68" s="42"/>
      <c r="UBA68" s="42"/>
      <c r="UBB68" s="42"/>
      <c r="UBC68" s="42"/>
      <c r="UBD68" s="42"/>
      <c r="UBE68" s="42"/>
      <c r="UBF68" s="42"/>
      <c r="UBG68" s="42"/>
      <c r="UBH68" s="42"/>
      <c r="UBI68" s="42"/>
      <c r="UBJ68" s="42"/>
      <c r="UBK68" s="42"/>
      <c r="UBL68" s="42"/>
      <c r="UBM68" s="42"/>
      <c r="UBN68" s="42"/>
      <c r="UBO68" s="42"/>
      <c r="UBP68" s="42"/>
      <c r="UBQ68" s="42"/>
      <c r="UBR68" s="42"/>
      <c r="UBS68" s="42"/>
      <c r="UBT68" s="42"/>
      <c r="UBU68" s="42"/>
      <c r="UBV68" s="42"/>
      <c r="UBW68" s="42"/>
      <c r="UBX68" s="42"/>
      <c r="UBY68" s="42"/>
      <c r="UBZ68" s="42"/>
      <c r="UCA68" s="42"/>
      <c r="UCB68" s="42"/>
      <c r="UCC68" s="42"/>
      <c r="UCD68" s="42"/>
      <c r="UCE68" s="42"/>
      <c r="UCF68" s="42"/>
      <c r="UCG68" s="42"/>
      <c r="UCH68" s="42"/>
      <c r="UCI68" s="42"/>
      <c r="UCJ68" s="42"/>
      <c r="UCK68" s="42"/>
      <c r="UCL68" s="42"/>
      <c r="UCM68" s="42"/>
      <c r="UCN68" s="42"/>
      <c r="UCO68" s="42"/>
      <c r="UCP68" s="42"/>
      <c r="UCQ68" s="42"/>
      <c r="UCR68" s="42"/>
      <c r="UCS68" s="42"/>
      <c r="UCT68" s="42"/>
      <c r="UCU68" s="42"/>
      <c r="UCV68" s="42"/>
      <c r="UCW68" s="42"/>
      <c r="UCX68" s="42"/>
      <c r="UCY68" s="42"/>
      <c r="UCZ68" s="42"/>
      <c r="UDA68" s="42"/>
      <c r="UDB68" s="42"/>
      <c r="UDC68" s="42"/>
      <c r="UDD68" s="42"/>
      <c r="UDE68" s="42"/>
      <c r="UDF68" s="42"/>
      <c r="UDG68" s="42"/>
      <c r="UDH68" s="42"/>
      <c r="UDI68" s="42"/>
      <c r="UDJ68" s="42"/>
      <c r="UDK68" s="42"/>
      <c r="UDL68" s="42"/>
      <c r="UDM68" s="42"/>
      <c r="UDN68" s="42"/>
      <c r="UDO68" s="42"/>
      <c r="UDP68" s="42"/>
      <c r="UDQ68" s="42"/>
      <c r="UDR68" s="42"/>
      <c r="UDS68" s="42"/>
      <c r="UDT68" s="42"/>
      <c r="UDU68" s="42"/>
      <c r="UDV68" s="42"/>
      <c r="UDW68" s="42"/>
      <c r="UDX68" s="42"/>
      <c r="UDY68" s="42"/>
      <c r="UDZ68" s="42"/>
      <c r="UEA68" s="42"/>
      <c r="UEB68" s="42"/>
      <c r="UEC68" s="42"/>
      <c r="UED68" s="42"/>
      <c r="UEE68" s="42"/>
      <c r="UEF68" s="42"/>
      <c r="UEG68" s="42"/>
      <c r="UEH68" s="42"/>
      <c r="UEI68" s="42"/>
      <c r="UEJ68" s="42"/>
      <c r="UEK68" s="42"/>
      <c r="UEL68" s="42"/>
      <c r="UEM68" s="42"/>
      <c r="UEN68" s="42"/>
      <c r="UEO68" s="42"/>
      <c r="UEP68" s="42"/>
      <c r="UEQ68" s="42"/>
      <c r="UER68" s="42"/>
      <c r="UES68" s="42"/>
      <c r="UET68" s="42"/>
      <c r="UEU68" s="42"/>
      <c r="UEV68" s="42"/>
      <c r="UEW68" s="42"/>
      <c r="UEX68" s="42"/>
      <c r="UEY68" s="42"/>
      <c r="UEZ68" s="42"/>
      <c r="UFA68" s="42"/>
      <c r="UFB68" s="42"/>
      <c r="UFC68" s="42"/>
      <c r="UFD68" s="42"/>
      <c r="UFE68" s="42"/>
      <c r="UFF68" s="42"/>
      <c r="UFG68" s="42"/>
      <c r="UFH68" s="42"/>
      <c r="UFI68" s="42"/>
      <c r="UFJ68" s="42"/>
      <c r="UFK68" s="42"/>
      <c r="UFL68" s="42"/>
      <c r="UFM68" s="42"/>
      <c r="UFN68" s="42"/>
      <c r="UFO68" s="42"/>
      <c r="UFP68" s="42"/>
      <c r="UFQ68" s="42"/>
      <c r="UFR68" s="42"/>
      <c r="UFS68" s="42"/>
      <c r="UFT68" s="42"/>
      <c r="UFU68" s="42"/>
      <c r="UFV68" s="42"/>
      <c r="UFW68" s="42"/>
      <c r="UFX68" s="42"/>
      <c r="UFY68" s="42"/>
      <c r="UFZ68" s="42"/>
      <c r="UGA68" s="42"/>
      <c r="UGB68" s="42"/>
      <c r="UGC68" s="42"/>
      <c r="UGD68" s="42"/>
      <c r="UGE68" s="42"/>
      <c r="UGF68" s="42"/>
      <c r="UGG68" s="42"/>
      <c r="UGH68" s="42"/>
      <c r="UGI68" s="42"/>
      <c r="UGJ68" s="42"/>
      <c r="UGK68" s="42"/>
      <c r="UGL68" s="42"/>
      <c r="UGM68" s="42"/>
      <c r="UGN68" s="42"/>
      <c r="UGO68" s="42"/>
      <c r="UGP68" s="42"/>
      <c r="UGQ68" s="42"/>
      <c r="UGR68" s="42"/>
      <c r="UGS68" s="42"/>
      <c r="UGT68" s="42"/>
      <c r="UGU68" s="42"/>
      <c r="UGV68" s="42"/>
      <c r="UGW68" s="42"/>
      <c r="UGX68" s="42"/>
      <c r="UGY68" s="42"/>
      <c r="UGZ68" s="42"/>
      <c r="UHA68" s="42"/>
      <c r="UHB68" s="42"/>
      <c r="UHC68" s="42"/>
      <c r="UHD68" s="42"/>
      <c r="UHE68" s="42"/>
      <c r="UHF68" s="42"/>
      <c r="UHG68" s="42"/>
      <c r="UHH68" s="42"/>
      <c r="UHI68" s="42"/>
      <c r="UHJ68" s="42"/>
      <c r="UHK68" s="42"/>
      <c r="UHL68" s="42"/>
      <c r="UHM68" s="42"/>
      <c r="UHN68" s="42"/>
      <c r="UHO68" s="42"/>
      <c r="UHP68" s="42"/>
      <c r="UHQ68" s="42"/>
      <c r="UHR68" s="42"/>
      <c r="UHS68" s="42"/>
      <c r="UHT68" s="42"/>
      <c r="UHU68" s="42"/>
      <c r="UHV68" s="42"/>
      <c r="UHW68" s="42"/>
      <c r="UHX68" s="42"/>
      <c r="UHY68" s="42"/>
      <c r="UHZ68" s="42"/>
      <c r="UIA68" s="42"/>
      <c r="UIB68" s="42"/>
      <c r="UIC68" s="42"/>
      <c r="UID68" s="42"/>
      <c r="UIE68" s="42"/>
      <c r="UIF68" s="42"/>
      <c r="UIG68" s="42"/>
      <c r="UIH68" s="42"/>
      <c r="UII68" s="42"/>
      <c r="UIJ68" s="42"/>
      <c r="UIK68" s="42"/>
      <c r="UIL68" s="42"/>
      <c r="UIM68" s="42"/>
      <c r="UIN68" s="42"/>
      <c r="UIO68" s="42"/>
      <c r="UIP68" s="42"/>
      <c r="UIQ68" s="42"/>
      <c r="UIR68" s="42"/>
      <c r="UIS68" s="42"/>
      <c r="UIT68" s="42"/>
      <c r="UIU68" s="42"/>
      <c r="UIV68" s="42"/>
      <c r="UIW68" s="42"/>
      <c r="UIX68" s="42"/>
      <c r="UIY68" s="42"/>
      <c r="UIZ68" s="42"/>
      <c r="UJA68" s="42"/>
      <c r="UJB68" s="42"/>
      <c r="UJC68" s="42"/>
      <c r="UJD68" s="42"/>
      <c r="UJE68" s="42"/>
      <c r="UJF68" s="42"/>
      <c r="UJG68" s="42"/>
      <c r="UJH68" s="42"/>
      <c r="UJI68" s="42"/>
      <c r="UJJ68" s="42"/>
      <c r="UJK68" s="42"/>
      <c r="UJL68" s="42"/>
      <c r="UJM68" s="42"/>
      <c r="UJN68" s="42"/>
      <c r="UJO68" s="42"/>
      <c r="UJP68" s="42"/>
      <c r="UJQ68" s="42"/>
      <c r="UJR68" s="42"/>
      <c r="UJS68" s="42"/>
      <c r="UJT68" s="42"/>
      <c r="UJU68" s="42"/>
      <c r="UJV68" s="42"/>
      <c r="UJW68" s="42"/>
      <c r="UJX68" s="42"/>
      <c r="UJY68" s="42"/>
      <c r="UJZ68" s="42"/>
      <c r="UKA68" s="42"/>
      <c r="UKB68" s="42"/>
      <c r="UKC68" s="42"/>
      <c r="UKD68" s="42"/>
      <c r="UKE68" s="42"/>
      <c r="UKF68" s="42"/>
      <c r="UKG68" s="42"/>
      <c r="UKH68" s="42"/>
      <c r="UKI68" s="42"/>
      <c r="UKJ68" s="42"/>
      <c r="UKK68" s="42"/>
      <c r="UKL68" s="42"/>
      <c r="UKM68" s="42"/>
      <c r="UKN68" s="42"/>
      <c r="UKO68" s="42"/>
      <c r="UKP68" s="42"/>
      <c r="UKQ68" s="42"/>
      <c r="UKR68" s="42"/>
      <c r="UKS68" s="42"/>
      <c r="UKT68" s="42"/>
      <c r="UKU68" s="42"/>
      <c r="UKV68" s="42"/>
      <c r="UKW68" s="42"/>
      <c r="UKX68" s="42"/>
      <c r="UKY68" s="42"/>
      <c r="UKZ68" s="42"/>
      <c r="ULA68" s="42"/>
      <c r="ULB68" s="42"/>
      <c r="ULC68" s="42"/>
      <c r="ULD68" s="42"/>
      <c r="ULE68" s="42"/>
      <c r="ULF68" s="42"/>
      <c r="ULG68" s="42"/>
      <c r="ULH68" s="42"/>
      <c r="ULI68" s="42"/>
      <c r="ULJ68" s="42"/>
      <c r="ULK68" s="42"/>
      <c r="ULL68" s="42"/>
      <c r="ULM68" s="42"/>
      <c r="ULN68" s="42"/>
      <c r="ULO68" s="42"/>
      <c r="ULP68" s="42"/>
      <c r="ULQ68" s="42"/>
      <c r="ULR68" s="42"/>
      <c r="ULS68" s="42"/>
      <c r="ULT68" s="42"/>
      <c r="ULU68" s="42"/>
      <c r="ULV68" s="42"/>
      <c r="ULW68" s="42"/>
      <c r="ULX68" s="42"/>
      <c r="ULY68" s="42"/>
      <c r="ULZ68" s="42"/>
      <c r="UMA68" s="42"/>
      <c r="UMB68" s="42"/>
      <c r="UMC68" s="42"/>
      <c r="UMD68" s="42"/>
      <c r="UME68" s="42"/>
      <c r="UMF68" s="42"/>
      <c r="UMG68" s="42"/>
      <c r="UMH68" s="42"/>
      <c r="UMI68" s="42"/>
      <c r="UMJ68" s="42"/>
      <c r="UMK68" s="42"/>
      <c r="UML68" s="42"/>
      <c r="UMM68" s="42"/>
      <c r="UMN68" s="42"/>
      <c r="UMO68" s="42"/>
      <c r="UMP68" s="42"/>
      <c r="UMQ68" s="42"/>
      <c r="UMR68" s="42"/>
      <c r="UMS68" s="42"/>
      <c r="UMT68" s="42"/>
      <c r="UMU68" s="42"/>
      <c r="UMV68" s="42"/>
      <c r="UMW68" s="42"/>
      <c r="UMX68" s="42"/>
      <c r="UMY68" s="42"/>
      <c r="UMZ68" s="42"/>
      <c r="UNA68" s="42"/>
      <c r="UNB68" s="42"/>
      <c r="UNC68" s="42"/>
      <c r="UND68" s="42"/>
      <c r="UNE68" s="42"/>
      <c r="UNF68" s="42"/>
      <c r="UNG68" s="42"/>
      <c r="UNH68" s="42"/>
      <c r="UNI68" s="42"/>
      <c r="UNJ68" s="42"/>
      <c r="UNK68" s="42"/>
      <c r="UNL68" s="42"/>
      <c r="UNM68" s="42"/>
      <c r="UNN68" s="42"/>
      <c r="UNO68" s="42"/>
      <c r="UNP68" s="42"/>
      <c r="UNQ68" s="42"/>
      <c r="UNR68" s="42"/>
      <c r="UNS68" s="42"/>
      <c r="UNT68" s="42"/>
      <c r="UNU68" s="42"/>
      <c r="UNV68" s="42"/>
      <c r="UNW68" s="42"/>
      <c r="UNX68" s="42"/>
      <c r="UNY68" s="42"/>
      <c r="UNZ68" s="42"/>
      <c r="UOA68" s="42"/>
      <c r="UOB68" s="42"/>
      <c r="UOC68" s="42"/>
      <c r="UOD68" s="42"/>
      <c r="UOE68" s="42"/>
      <c r="UOF68" s="42"/>
      <c r="UOG68" s="42"/>
      <c r="UOH68" s="42"/>
      <c r="UOI68" s="42"/>
      <c r="UOJ68" s="42"/>
      <c r="UOK68" s="42"/>
      <c r="UOL68" s="42"/>
      <c r="UOM68" s="42"/>
      <c r="UON68" s="42"/>
      <c r="UOO68" s="42"/>
      <c r="UOP68" s="42"/>
      <c r="UOQ68" s="42"/>
      <c r="UOR68" s="42"/>
      <c r="UOS68" s="42"/>
      <c r="UOT68" s="42"/>
      <c r="UOU68" s="42"/>
      <c r="UOV68" s="42"/>
      <c r="UOW68" s="42"/>
      <c r="UOX68" s="42"/>
      <c r="UOY68" s="42"/>
      <c r="UOZ68" s="42"/>
      <c r="UPA68" s="42"/>
      <c r="UPB68" s="42"/>
      <c r="UPC68" s="42"/>
      <c r="UPD68" s="42"/>
      <c r="UPE68" s="42"/>
      <c r="UPF68" s="42"/>
      <c r="UPG68" s="42"/>
      <c r="UPH68" s="42"/>
      <c r="UPI68" s="42"/>
      <c r="UPJ68" s="42"/>
      <c r="UPK68" s="42"/>
      <c r="UPL68" s="42"/>
      <c r="UPM68" s="42"/>
      <c r="UPN68" s="42"/>
      <c r="UPO68" s="42"/>
      <c r="UPP68" s="42"/>
      <c r="UPQ68" s="42"/>
      <c r="UPR68" s="42"/>
      <c r="UPS68" s="42"/>
      <c r="UPT68" s="42"/>
      <c r="UPU68" s="42"/>
      <c r="UPV68" s="42"/>
      <c r="UPW68" s="42"/>
      <c r="UPX68" s="42"/>
      <c r="UPY68" s="42"/>
      <c r="UPZ68" s="42"/>
      <c r="UQA68" s="42"/>
      <c r="UQB68" s="42"/>
      <c r="UQC68" s="42"/>
      <c r="UQD68" s="42"/>
      <c r="UQE68" s="42"/>
      <c r="UQF68" s="42"/>
      <c r="UQG68" s="42"/>
      <c r="UQH68" s="42"/>
      <c r="UQI68" s="42"/>
      <c r="UQJ68" s="42"/>
      <c r="UQK68" s="42"/>
      <c r="UQL68" s="42"/>
      <c r="UQM68" s="42"/>
      <c r="UQN68" s="42"/>
      <c r="UQO68" s="42"/>
      <c r="UQP68" s="42"/>
      <c r="UQQ68" s="42"/>
      <c r="UQR68" s="42"/>
      <c r="UQS68" s="42"/>
      <c r="UQT68" s="42"/>
      <c r="UQU68" s="42"/>
      <c r="UQV68" s="42"/>
      <c r="UQW68" s="42"/>
      <c r="UQX68" s="42"/>
      <c r="UQY68" s="42"/>
      <c r="UQZ68" s="42"/>
      <c r="URA68" s="42"/>
      <c r="URB68" s="42"/>
      <c r="URC68" s="42"/>
      <c r="URD68" s="42"/>
      <c r="URE68" s="42"/>
      <c r="URF68" s="42"/>
      <c r="URG68" s="42"/>
      <c r="URH68" s="42"/>
      <c r="URI68" s="42"/>
      <c r="URJ68" s="42"/>
      <c r="URK68" s="42"/>
      <c r="URL68" s="42"/>
      <c r="URM68" s="42"/>
      <c r="URN68" s="42"/>
      <c r="URO68" s="42"/>
      <c r="URP68" s="42"/>
      <c r="URQ68" s="42"/>
      <c r="URR68" s="42"/>
      <c r="URS68" s="42"/>
      <c r="URT68" s="42"/>
      <c r="URU68" s="42"/>
      <c r="URV68" s="42"/>
      <c r="URW68" s="42"/>
      <c r="URX68" s="42"/>
      <c r="URY68" s="42"/>
      <c r="URZ68" s="42"/>
      <c r="USA68" s="42"/>
      <c r="USB68" s="42"/>
      <c r="USC68" s="42"/>
      <c r="USD68" s="42"/>
      <c r="USE68" s="42"/>
      <c r="USF68" s="42"/>
      <c r="USG68" s="42"/>
      <c r="USH68" s="42"/>
      <c r="USI68" s="42"/>
      <c r="USJ68" s="42"/>
      <c r="USK68" s="42"/>
      <c r="USL68" s="42"/>
      <c r="USM68" s="42"/>
      <c r="USN68" s="42"/>
      <c r="USO68" s="42"/>
      <c r="USP68" s="42"/>
      <c r="USQ68" s="42"/>
      <c r="USR68" s="42"/>
      <c r="USS68" s="42"/>
      <c r="UST68" s="42"/>
      <c r="USU68" s="42"/>
      <c r="USV68" s="42"/>
      <c r="USW68" s="42"/>
      <c r="USX68" s="42"/>
      <c r="USY68" s="42"/>
      <c r="USZ68" s="42"/>
      <c r="UTA68" s="42"/>
      <c r="UTB68" s="42"/>
      <c r="UTC68" s="42"/>
      <c r="UTD68" s="42"/>
      <c r="UTE68" s="42"/>
      <c r="UTF68" s="42"/>
      <c r="UTG68" s="42"/>
      <c r="UTH68" s="42"/>
      <c r="UTI68" s="42"/>
      <c r="UTJ68" s="42"/>
      <c r="UTK68" s="42"/>
      <c r="UTL68" s="42"/>
      <c r="UTM68" s="42"/>
      <c r="UTN68" s="42"/>
      <c r="UTO68" s="42"/>
      <c r="UTP68" s="42"/>
      <c r="UTQ68" s="42"/>
      <c r="UTR68" s="42"/>
      <c r="UTS68" s="42"/>
      <c r="UTT68" s="42"/>
      <c r="UTU68" s="42"/>
      <c r="UTV68" s="42"/>
      <c r="UTW68" s="42"/>
      <c r="UTX68" s="42"/>
      <c r="UTY68" s="42"/>
      <c r="UTZ68" s="42"/>
      <c r="UUA68" s="42"/>
      <c r="UUB68" s="42"/>
      <c r="UUC68" s="42"/>
      <c r="UUD68" s="42"/>
      <c r="UUE68" s="42"/>
      <c r="UUF68" s="42"/>
      <c r="UUG68" s="42"/>
      <c r="UUH68" s="42"/>
      <c r="UUI68" s="42"/>
      <c r="UUJ68" s="42"/>
      <c r="UUK68" s="42"/>
      <c r="UUL68" s="42"/>
      <c r="UUM68" s="42"/>
      <c r="UUN68" s="42"/>
      <c r="UUO68" s="42"/>
      <c r="UUP68" s="42"/>
      <c r="UUQ68" s="42"/>
      <c r="UUR68" s="42"/>
      <c r="UUS68" s="42"/>
      <c r="UUT68" s="42"/>
      <c r="UUU68" s="42"/>
      <c r="UUV68" s="42"/>
      <c r="UUW68" s="42"/>
      <c r="UUX68" s="42"/>
      <c r="UUY68" s="42"/>
      <c r="UUZ68" s="42"/>
      <c r="UVA68" s="42"/>
      <c r="UVB68" s="42"/>
      <c r="UVC68" s="42"/>
      <c r="UVD68" s="42"/>
      <c r="UVE68" s="42"/>
      <c r="UVF68" s="42"/>
      <c r="UVG68" s="42"/>
      <c r="UVH68" s="42"/>
      <c r="UVI68" s="42"/>
      <c r="UVJ68" s="42"/>
      <c r="UVK68" s="42"/>
      <c r="UVL68" s="42"/>
      <c r="UVM68" s="42"/>
      <c r="UVN68" s="42"/>
      <c r="UVO68" s="42"/>
      <c r="UVP68" s="42"/>
      <c r="UVQ68" s="42"/>
      <c r="UVR68" s="42"/>
      <c r="UVS68" s="42"/>
      <c r="UVT68" s="42"/>
      <c r="UVU68" s="42"/>
      <c r="UVV68" s="42"/>
      <c r="UVW68" s="42"/>
      <c r="UVX68" s="42"/>
      <c r="UVY68" s="42"/>
      <c r="UVZ68" s="42"/>
      <c r="UWA68" s="42"/>
      <c r="UWB68" s="42"/>
      <c r="UWC68" s="42"/>
      <c r="UWD68" s="42"/>
      <c r="UWE68" s="42"/>
      <c r="UWF68" s="42"/>
      <c r="UWG68" s="42"/>
      <c r="UWH68" s="42"/>
      <c r="UWI68" s="42"/>
      <c r="UWJ68" s="42"/>
      <c r="UWK68" s="42"/>
      <c r="UWL68" s="42"/>
      <c r="UWM68" s="42"/>
      <c r="UWN68" s="42"/>
      <c r="UWO68" s="42"/>
      <c r="UWP68" s="42"/>
      <c r="UWQ68" s="42"/>
      <c r="UWR68" s="42"/>
      <c r="UWS68" s="42"/>
      <c r="UWT68" s="42"/>
      <c r="UWU68" s="42"/>
      <c r="UWV68" s="42"/>
      <c r="UWW68" s="42"/>
      <c r="UWX68" s="42"/>
      <c r="UWY68" s="42"/>
      <c r="UWZ68" s="42"/>
      <c r="UXA68" s="42"/>
      <c r="UXB68" s="42"/>
      <c r="UXC68" s="42"/>
      <c r="UXD68" s="42"/>
      <c r="UXE68" s="42"/>
      <c r="UXF68" s="42"/>
      <c r="UXG68" s="42"/>
      <c r="UXH68" s="42"/>
      <c r="UXI68" s="42"/>
      <c r="UXJ68" s="42"/>
      <c r="UXK68" s="42"/>
      <c r="UXL68" s="42"/>
      <c r="UXM68" s="42"/>
      <c r="UXN68" s="42"/>
      <c r="UXO68" s="42"/>
      <c r="UXP68" s="42"/>
      <c r="UXQ68" s="42"/>
      <c r="UXR68" s="42"/>
      <c r="UXS68" s="42"/>
      <c r="UXT68" s="42"/>
      <c r="UXU68" s="42"/>
      <c r="UXV68" s="42"/>
      <c r="UXW68" s="42"/>
      <c r="UXX68" s="42"/>
      <c r="UXY68" s="42"/>
      <c r="UXZ68" s="42"/>
      <c r="UYA68" s="42"/>
      <c r="UYB68" s="42"/>
      <c r="UYC68" s="42"/>
      <c r="UYD68" s="42"/>
      <c r="UYE68" s="42"/>
      <c r="UYF68" s="42"/>
      <c r="UYG68" s="42"/>
      <c r="UYH68" s="42"/>
      <c r="UYI68" s="42"/>
      <c r="UYJ68" s="42"/>
      <c r="UYK68" s="42"/>
      <c r="UYL68" s="42"/>
      <c r="UYM68" s="42"/>
      <c r="UYN68" s="42"/>
      <c r="UYO68" s="42"/>
      <c r="UYP68" s="42"/>
      <c r="UYQ68" s="42"/>
      <c r="UYR68" s="42"/>
      <c r="UYS68" s="42"/>
      <c r="UYT68" s="42"/>
      <c r="UYU68" s="42"/>
      <c r="UYV68" s="42"/>
      <c r="UYW68" s="42"/>
      <c r="UYX68" s="42"/>
      <c r="UYY68" s="42"/>
      <c r="UYZ68" s="42"/>
      <c r="UZA68" s="42"/>
      <c r="UZB68" s="42"/>
      <c r="UZC68" s="42"/>
      <c r="UZD68" s="42"/>
      <c r="UZE68" s="42"/>
      <c r="UZF68" s="42"/>
      <c r="UZG68" s="42"/>
      <c r="UZH68" s="42"/>
      <c r="UZI68" s="42"/>
      <c r="UZJ68" s="42"/>
      <c r="UZK68" s="42"/>
      <c r="UZL68" s="42"/>
      <c r="UZM68" s="42"/>
      <c r="UZN68" s="42"/>
      <c r="UZO68" s="42"/>
      <c r="UZP68" s="42"/>
      <c r="UZQ68" s="42"/>
      <c r="UZR68" s="42"/>
      <c r="UZS68" s="42"/>
      <c r="UZT68" s="42"/>
      <c r="UZU68" s="42"/>
      <c r="UZV68" s="42"/>
      <c r="UZW68" s="42"/>
      <c r="UZX68" s="42"/>
      <c r="UZY68" s="42"/>
      <c r="UZZ68" s="42"/>
      <c r="VAA68" s="42"/>
      <c r="VAB68" s="42"/>
      <c r="VAC68" s="42"/>
      <c r="VAD68" s="42"/>
      <c r="VAE68" s="42"/>
      <c r="VAF68" s="42"/>
      <c r="VAG68" s="42"/>
      <c r="VAH68" s="42"/>
      <c r="VAI68" s="42"/>
      <c r="VAJ68" s="42"/>
      <c r="VAK68" s="42"/>
      <c r="VAL68" s="42"/>
      <c r="VAM68" s="42"/>
      <c r="VAN68" s="42"/>
      <c r="VAO68" s="42"/>
      <c r="VAP68" s="42"/>
      <c r="VAQ68" s="42"/>
      <c r="VAR68" s="42"/>
      <c r="VAS68" s="42"/>
      <c r="VAT68" s="42"/>
      <c r="VAU68" s="42"/>
      <c r="VAV68" s="42"/>
      <c r="VAW68" s="42"/>
      <c r="VAX68" s="42"/>
      <c r="VAY68" s="42"/>
      <c r="VAZ68" s="42"/>
      <c r="VBA68" s="42"/>
      <c r="VBB68" s="42"/>
      <c r="VBC68" s="42"/>
      <c r="VBD68" s="42"/>
      <c r="VBE68" s="42"/>
      <c r="VBF68" s="42"/>
      <c r="VBG68" s="42"/>
      <c r="VBH68" s="42"/>
      <c r="VBI68" s="42"/>
      <c r="VBJ68" s="42"/>
      <c r="VBK68" s="42"/>
      <c r="VBL68" s="42"/>
      <c r="VBM68" s="42"/>
      <c r="VBN68" s="42"/>
      <c r="VBO68" s="42"/>
      <c r="VBP68" s="42"/>
      <c r="VBQ68" s="42"/>
      <c r="VBR68" s="42"/>
      <c r="VBS68" s="42"/>
      <c r="VBT68" s="42"/>
      <c r="VBU68" s="42"/>
      <c r="VBV68" s="42"/>
      <c r="VBW68" s="42"/>
      <c r="VBX68" s="42"/>
      <c r="VBY68" s="42"/>
      <c r="VBZ68" s="42"/>
      <c r="VCA68" s="42"/>
      <c r="VCB68" s="42"/>
      <c r="VCC68" s="42"/>
      <c r="VCD68" s="42"/>
      <c r="VCE68" s="42"/>
      <c r="VCF68" s="42"/>
      <c r="VCG68" s="42"/>
      <c r="VCH68" s="42"/>
      <c r="VCI68" s="42"/>
      <c r="VCJ68" s="42"/>
      <c r="VCK68" s="42"/>
      <c r="VCL68" s="42"/>
      <c r="VCM68" s="42"/>
      <c r="VCN68" s="42"/>
      <c r="VCO68" s="42"/>
      <c r="VCP68" s="42"/>
      <c r="VCQ68" s="42"/>
      <c r="VCR68" s="42"/>
      <c r="VCS68" s="42"/>
      <c r="VCT68" s="42"/>
      <c r="VCU68" s="42"/>
      <c r="VCV68" s="42"/>
      <c r="VCW68" s="42"/>
      <c r="VCX68" s="42"/>
      <c r="VCY68" s="42"/>
      <c r="VCZ68" s="42"/>
      <c r="VDA68" s="42"/>
      <c r="VDB68" s="42"/>
      <c r="VDC68" s="42"/>
      <c r="VDD68" s="42"/>
      <c r="VDE68" s="42"/>
      <c r="VDF68" s="42"/>
      <c r="VDG68" s="42"/>
      <c r="VDH68" s="42"/>
      <c r="VDI68" s="42"/>
      <c r="VDJ68" s="42"/>
      <c r="VDK68" s="42"/>
      <c r="VDL68" s="42"/>
      <c r="VDM68" s="42"/>
      <c r="VDN68" s="42"/>
      <c r="VDO68" s="42"/>
      <c r="VDP68" s="42"/>
      <c r="VDQ68" s="42"/>
      <c r="VDR68" s="42"/>
      <c r="VDS68" s="42"/>
      <c r="VDT68" s="42"/>
      <c r="VDU68" s="42"/>
      <c r="VDV68" s="42"/>
      <c r="VDW68" s="42"/>
      <c r="VDX68" s="42"/>
      <c r="VDY68" s="42"/>
      <c r="VDZ68" s="42"/>
      <c r="VEA68" s="42"/>
      <c r="VEB68" s="42"/>
      <c r="VEC68" s="42"/>
      <c r="VED68" s="42"/>
      <c r="VEE68" s="42"/>
      <c r="VEF68" s="42"/>
      <c r="VEG68" s="42"/>
      <c r="VEH68" s="42"/>
      <c r="VEI68" s="42"/>
      <c r="VEJ68" s="42"/>
      <c r="VEK68" s="42"/>
      <c r="VEL68" s="42"/>
      <c r="VEM68" s="42"/>
      <c r="VEN68" s="42"/>
      <c r="VEO68" s="42"/>
      <c r="VEP68" s="42"/>
      <c r="VEQ68" s="42"/>
      <c r="VER68" s="42"/>
      <c r="VES68" s="42"/>
      <c r="VET68" s="42"/>
      <c r="VEU68" s="42"/>
      <c r="VEV68" s="42"/>
      <c r="VEW68" s="42"/>
      <c r="VEX68" s="42"/>
      <c r="VEY68" s="42"/>
      <c r="VEZ68" s="42"/>
      <c r="VFA68" s="42"/>
      <c r="VFB68" s="42"/>
      <c r="VFC68" s="42"/>
      <c r="VFD68" s="42"/>
      <c r="VFE68" s="42"/>
      <c r="VFF68" s="42"/>
      <c r="VFG68" s="42"/>
      <c r="VFH68" s="42"/>
      <c r="VFI68" s="42"/>
      <c r="VFJ68" s="42"/>
      <c r="VFK68" s="42"/>
      <c r="VFL68" s="42"/>
      <c r="VFM68" s="42"/>
      <c r="VFN68" s="42"/>
      <c r="VFO68" s="42"/>
      <c r="VFP68" s="42"/>
      <c r="VFQ68" s="42"/>
      <c r="VFR68" s="42"/>
      <c r="VFS68" s="42"/>
      <c r="VFT68" s="42"/>
      <c r="VFU68" s="42"/>
      <c r="VFV68" s="42"/>
      <c r="VFW68" s="42"/>
      <c r="VFX68" s="42"/>
      <c r="VFY68" s="42"/>
      <c r="VFZ68" s="42"/>
      <c r="VGA68" s="42"/>
      <c r="VGB68" s="42"/>
      <c r="VGC68" s="42"/>
      <c r="VGD68" s="42"/>
      <c r="VGE68" s="42"/>
      <c r="VGF68" s="42"/>
      <c r="VGG68" s="42"/>
      <c r="VGH68" s="42"/>
      <c r="VGI68" s="42"/>
      <c r="VGJ68" s="42"/>
      <c r="VGK68" s="42"/>
      <c r="VGL68" s="42"/>
      <c r="VGM68" s="42"/>
      <c r="VGN68" s="42"/>
      <c r="VGO68" s="42"/>
      <c r="VGP68" s="42"/>
      <c r="VGQ68" s="42"/>
      <c r="VGR68" s="42"/>
      <c r="VGS68" s="42"/>
      <c r="VGT68" s="42"/>
      <c r="VGU68" s="42"/>
      <c r="VGV68" s="42"/>
      <c r="VGW68" s="42"/>
      <c r="VGX68" s="42"/>
      <c r="VGY68" s="42"/>
      <c r="VGZ68" s="42"/>
      <c r="VHA68" s="42"/>
      <c r="VHB68" s="42"/>
      <c r="VHC68" s="42"/>
      <c r="VHD68" s="42"/>
      <c r="VHE68" s="42"/>
      <c r="VHF68" s="42"/>
      <c r="VHG68" s="42"/>
      <c r="VHH68" s="42"/>
      <c r="VHI68" s="42"/>
      <c r="VHJ68" s="42"/>
      <c r="VHK68" s="42"/>
      <c r="VHL68" s="42"/>
      <c r="VHM68" s="42"/>
      <c r="VHN68" s="42"/>
      <c r="VHO68" s="42"/>
      <c r="VHP68" s="42"/>
      <c r="VHQ68" s="42"/>
      <c r="VHR68" s="42"/>
      <c r="VHS68" s="42"/>
      <c r="VHT68" s="42"/>
      <c r="VHU68" s="42"/>
      <c r="VHV68" s="42"/>
      <c r="VHW68" s="42"/>
      <c r="VHX68" s="42"/>
      <c r="VHY68" s="42"/>
      <c r="VHZ68" s="42"/>
      <c r="VIA68" s="42"/>
      <c r="VIB68" s="42"/>
      <c r="VIC68" s="42"/>
      <c r="VID68" s="42"/>
      <c r="VIE68" s="42"/>
      <c r="VIF68" s="42"/>
      <c r="VIG68" s="42"/>
      <c r="VIH68" s="42"/>
      <c r="VII68" s="42"/>
      <c r="VIJ68" s="42"/>
      <c r="VIK68" s="42"/>
      <c r="VIL68" s="42"/>
      <c r="VIM68" s="42"/>
      <c r="VIN68" s="42"/>
      <c r="VIO68" s="42"/>
      <c r="VIP68" s="42"/>
      <c r="VIQ68" s="42"/>
      <c r="VIR68" s="42"/>
      <c r="VIS68" s="42"/>
      <c r="VIT68" s="42"/>
      <c r="VIU68" s="42"/>
      <c r="VIV68" s="42"/>
      <c r="VIW68" s="42"/>
      <c r="VIX68" s="42"/>
      <c r="VIY68" s="42"/>
      <c r="VIZ68" s="42"/>
      <c r="VJA68" s="42"/>
      <c r="VJB68" s="42"/>
      <c r="VJC68" s="42"/>
      <c r="VJD68" s="42"/>
      <c r="VJE68" s="42"/>
      <c r="VJF68" s="42"/>
      <c r="VJG68" s="42"/>
      <c r="VJH68" s="42"/>
      <c r="VJI68" s="42"/>
      <c r="VJJ68" s="42"/>
      <c r="VJK68" s="42"/>
      <c r="VJL68" s="42"/>
      <c r="VJM68" s="42"/>
      <c r="VJN68" s="42"/>
      <c r="VJO68" s="42"/>
      <c r="VJP68" s="42"/>
      <c r="VJQ68" s="42"/>
      <c r="VJR68" s="42"/>
      <c r="VJS68" s="42"/>
      <c r="VJT68" s="42"/>
      <c r="VJU68" s="42"/>
      <c r="VJV68" s="42"/>
      <c r="VJW68" s="42"/>
      <c r="VJX68" s="42"/>
      <c r="VJY68" s="42"/>
      <c r="VJZ68" s="42"/>
      <c r="VKA68" s="42"/>
      <c r="VKB68" s="42"/>
      <c r="VKC68" s="42"/>
      <c r="VKD68" s="42"/>
      <c r="VKE68" s="42"/>
      <c r="VKF68" s="42"/>
      <c r="VKG68" s="42"/>
      <c r="VKH68" s="42"/>
      <c r="VKI68" s="42"/>
      <c r="VKJ68" s="42"/>
      <c r="VKK68" s="42"/>
      <c r="VKL68" s="42"/>
      <c r="VKM68" s="42"/>
      <c r="VKN68" s="42"/>
      <c r="VKO68" s="42"/>
      <c r="VKP68" s="42"/>
      <c r="VKQ68" s="42"/>
      <c r="VKR68" s="42"/>
      <c r="VKS68" s="42"/>
      <c r="VKT68" s="42"/>
      <c r="VKU68" s="42"/>
      <c r="VKV68" s="42"/>
      <c r="VKW68" s="42"/>
      <c r="VKX68" s="42"/>
      <c r="VKY68" s="42"/>
      <c r="VKZ68" s="42"/>
      <c r="VLA68" s="42"/>
      <c r="VLB68" s="42"/>
      <c r="VLC68" s="42"/>
      <c r="VLD68" s="42"/>
      <c r="VLE68" s="42"/>
      <c r="VLF68" s="42"/>
      <c r="VLG68" s="42"/>
      <c r="VLH68" s="42"/>
      <c r="VLI68" s="42"/>
      <c r="VLJ68" s="42"/>
      <c r="VLK68" s="42"/>
      <c r="VLL68" s="42"/>
      <c r="VLM68" s="42"/>
      <c r="VLN68" s="42"/>
      <c r="VLO68" s="42"/>
      <c r="VLP68" s="42"/>
      <c r="VLQ68" s="42"/>
      <c r="VLR68" s="42"/>
      <c r="VLS68" s="42"/>
      <c r="VLT68" s="42"/>
      <c r="VLU68" s="42"/>
      <c r="VLV68" s="42"/>
      <c r="VLW68" s="42"/>
      <c r="VLX68" s="42"/>
      <c r="VLY68" s="42"/>
      <c r="VLZ68" s="42"/>
      <c r="VMA68" s="42"/>
      <c r="VMB68" s="42"/>
      <c r="VMC68" s="42"/>
      <c r="VMD68" s="42"/>
      <c r="VME68" s="42"/>
      <c r="VMF68" s="42"/>
      <c r="VMG68" s="42"/>
      <c r="VMH68" s="42"/>
      <c r="VMI68" s="42"/>
      <c r="VMJ68" s="42"/>
      <c r="VMK68" s="42"/>
      <c r="VML68" s="42"/>
      <c r="VMM68" s="42"/>
      <c r="VMN68" s="42"/>
      <c r="VMO68" s="42"/>
      <c r="VMP68" s="42"/>
      <c r="VMQ68" s="42"/>
      <c r="VMR68" s="42"/>
      <c r="VMS68" s="42"/>
      <c r="VMT68" s="42"/>
      <c r="VMU68" s="42"/>
      <c r="VMV68" s="42"/>
      <c r="VMW68" s="42"/>
      <c r="VMX68" s="42"/>
      <c r="VMY68" s="42"/>
      <c r="VMZ68" s="42"/>
      <c r="VNA68" s="42"/>
      <c r="VNB68" s="42"/>
      <c r="VNC68" s="42"/>
      <c r="VND68" s="42"/>
      <c r="VNE68" s="42"/>
      <c r="VNF68" s="42"/>
      <c r="VNG68" s="42"/>
      <c r="VNH68" s="42"/>
      <c r="VNI68" s="42"/>
      <c r="VNJ68" s="42"/>
      <c r="VNK68" s="42"/>
      <c r="VNL68" s="42"/>
      <c r="VNM68" s="42"/>
      <c r="VNN68" s="42"/>
      <c r="VNO68" s="42"/>
      <c r="VNP68" s="42"/>
      <c r="VNQ68" s="42"/>
      <c r="VNR68" s="42"/>
      <c r="VNS68" s="42"/>
      <c r="VNT68" s="42"/>
      <c r="VNU68" s="42"/>
      <c r="VNV68" s="42"/>
      <c r="VNW68" s="42"/>
      <c r="VNX68" s="42"/>
      <c r="VNY68" s="42"/>
      <c r="VNZ68" s="42"/>
      <c r="VOA68" s="42"/>
      <c r="VOB68" s="42"/>
      <c r="VOC68" s="42"/>
      <c r="VOD68" s="42"/>
      <c r="VOE68" s="42"/>
      <c r="VOF68" s="42"/>
      <c r="VOG68" s="42"/>
      <c r="VOH68" s="42"/>
      <c r="VOI68" s="42"/>
      <c r="VOJ68" s="42"/>
      <c r="VOK68" s="42"/>
      <c r="VOL68" s="42"/>
      <c r="VOM68" s="42"/>
      <c r="VON68" s="42"/>
      <c r="VOO68" s="42"/>
      <c r="VOP68" s="42"/>
      <c r="VOQ68" s="42"/>
      <c r="VOR68" s="42"/>
      <c r="VOS68" s="42"/>
      <c r="VOT68" s="42"/>
      <c r="VOU68" s="42"/>
      <c r="VOV68" s="42"/>
      <c r="VOW68" s="42"/>
      <c r="VOX68" s="42"/>
      <c r="VOY68" s="42"/>
      <c r="VOZ68" s="42"/>
      <c r="VPA68" s="42"/>
      <c r="VPB68" s="42"/>
      <c r="VPC68" s="42"/>
      <c r="VPD68" s="42"/>
      <c r="VPE68" s="42"/>
      <c r="VPF68" s="42"/>
      <c r="VPG68" s="42"/>
      <c r="VPH68" s="42"/>
      <c r="VPI68" s="42"/>
      <c r="VPJ68" s="42"/>
      <c r="VPK68" s="42"/>
      <c r="VPL68" s="42"/>
      <c r="VPM68" s="42"/>
      <c r="VPN68" s="42"/>
      <c r="VPO68" s="42"/>
      <c r="VPP68" s="42"/>
      <c r="VPQ68" s="42"/>
      <c r="VPR68" s="42"/>
      <c r="VPS68" s="42"/>
      <c r="VPT68" s="42"/>
      <c r="VPU68" s="42"/>
      <c r="VPV68" s="42"/>
      <c r="VPW68" s="42"/>
      <c r="VPX68" s="42"/>
      <c r="VPY68" s="42"/>
      <c r="VPZ68" s="42"/>
      <c r="VQA68" s="42"/>
      <c r="VQB68" s="42"/>
      <c r="VQC68" s="42"/>
      <c r="VQD68" s="42"/>
      <c r="VQE68" s="42"/>
      <c r="VQF68" s="42"/>
      <c r="VQG68" s="42"/>
      <c r="VQH68" s="42"/>
      <c r="VQI68" s="42"/>
      <c r="VQJ68" s="42"/>
      <c r="VQK68" s="42"/>
      <c r="VQL68" s="42"/>
      <c r="VQM68" s="42"/>
      <c r="VQN68" s="42"/>
      <c r="VQO68" s="42"/>
      <c r="VQP68" s="42"/>
      <c r="VQQ68" s="42"/>
      <c r="VQR68" s="42"/>
      <c r="VQS68" s="42"/>
      <c r="VQT68" s="42"/>
      <c r="VQU68" s="42"/>
      <c r="VQV68" s="42"/>
      <c r="VQW68" s="42"/>
      <c r="VQX68" s="42"/>
      <c r="VQY68" s="42"/>
      <c r="VQZ68" s="42"/>
      <c r="VRA68" s="42"/>
      <c r="VRB68" s="42"/>
      <c r="VRC68" s="42"/>
      <c r="VRD68" s="42"/>
      <c r="VRE68" s="42"/>
      <c r="VRF68" s="42"/>
      <c r="VRG68" s="42"/>
      <c r="VRH68" s="42"/>
      <c r="VRI68" s="42"/>
      <c r="VRJ68" s="42"/>
      <c r="VRK68" s="42"/>
      <c r="VRL68" s="42"/>
      <c r="VRM68" s="42"/>
      <c r="VRN68" s="42"/>
      <c r="VRO68" s="42"/>
      <c r="VRP68" s="42"/>
      <c r="VRQ68" s="42"/>
      <c r="VRR68" s="42"/>
      <c r="VRS68" s="42"/>
      <c r="VRT68" s="42"/>
      <c r="VRU68" s="42"/>
      <c r="VRV68" s="42"/>
      <c r="VRW68" s="42"/>
      <c r="VRX68" s="42"/>
      <c r="VRY68" s="42"/>
      <c r="VRZ68" s="42"/>
      <c r="VSA68" s="42"/>
      <c r="VSB68" s="42"/>
      <c r="VSC68" s="42"/>
      <c r="VSD68" s="42"/>
      <c r="VSE68" s="42"/>
      <c r="VSF68" s="42"/>
      <c r="VSG68" s="42"/>
      <c r="VSH68" s="42"/>
      <c r="VSI68" s="42"/>
      <c r="VSJ68" s="42"/>
      <c r="VSK68" s="42"/>
      <c r="VSL68" s="42"/>
      <c r="VSM68" s="42"/>
      <c r="VSN68" s="42"/>
      <c r="VSO68" s="42"/>
      <c r="VSP68" s="42"/>
      <c r="VSQ68" s="42"/>
      <c r="VSR68" s="42"/>
      <c r="VSS68" s="42"/>
      <c r="VST68" s="42"/>
      <c r="VSU68" s="42"/>
      <c r="VSV68" s="42"/>
      <c r="VSW68" s="42"/>
      <c r="VSX68" s="42"/>
      <c r="VSY68" s="42"/>
      <c r="VSZ68" s="42"/>
      <c r="VTA68" s="42"/>
      <c r="VTB68" s="42"/>
      <c r="VTC68" s="42"/>
      <c r="VTD68" s="42"/>
      <c r="VTE68" s="42"/>
      <c r="VTF68" s="42"/>
      <c r="VTG68" s="42"/>
      <c r="VTH68" s="42"/>
      <c r="VTI68" s="42"/>
      <c r="VTJ68" s="42"/>
      <c r="VTK68" s="42"/>
      <c r="VTL68" s="42"/>
      <c r="VTM68" s="42"/>
      <c r="VTN68" s="42"/>
      <c r="VTO68" s="42"/>
      <c r="VTP68" s="42"/>
      <c r="VTQ68" s="42"/>
      <c r="VTR68" s="42"/>
      <c r="VTS68" s="42"/>
      <c r="VTT68" s="42"/>
      <c r="VTU68" s="42"/>
      <c r="VTV68" s="42"/>
      <c r="VTW68" s="42"/>
      <c r="VTX68" s="42"/>
      <c r="VTY68" s="42"/>
      <c r="VTZ68" s="42"/>
      <c r="VUA68" s="42"/>
      <c r="VUB68" s="42"/>
      <c r="VUC68" s="42"/>
      <c r="VUD68" s="42"/>
      <c r="VUE68" s="42"/>
      <c r="VUF68" s="42"/>
      <c r="VUG68" s="42"/>
      <c r="VUH68" s="42"/>
      <c r="VUI68" s="42"/>
      <c r="VUJ68" s="42"/>
      <c r="VUK68" s="42"/>
      <c r="VUL68" s="42"/>
      <c r="VUM68" s="42"/>
      <c r="VUN68" s="42"/>
      <c r="VUO68" s="42"/>
      <c r="VUP68" s="42"/>
      <c r="VUQ68" s="42"/>
      <c r="VUR68" s="42"/>
      <c r="VUS68" s="42"/>
      <c r="VUT68" s="42"/>
      <c r="VUU68" s="42"/>
      <c r="VUV68" s="42"/>
      <c r="VUW68" s="42"/>
      <c r="VUX68" s="42"/>
      <c r="VUY68" s="42"/>
      <c r="VUZ68" s="42"/>
      <c r="VVA68" s="42"/>
      <c r="VVB68" s="42"/>
      <c r="VVC68" s="42"/>
      <c r="VVD68" s="42"/>
      <c r="VVE68" s="42"/>
      <c r="VVF68" s="42"/>
      <c r="VVG68" s="42"/>
      <c r="VVH68" s="42"/>
      <c r="VVI68" s="42"/>
      <c r="VVJ68" s="42"/>
      <c r="VVK68" s="42"/>
      <c r="VVL68" s="42"/>
      <c r="VVM68" s="42"/>
      <c r="VVN68" s="42"/>
      <c r="VVO68" s="42"/>
      <c r="VVP68" s="42"/>
      <c r="VVQ68" s="42"/>
      <c r="VVR68" s="42"/>
      <c r="VVS68" s="42"/>
      <c r="VVT68" s="42"/>
      <c r="VVU68" s="42"/>
      <c r="VVV68" s="42"/>
      <c r="VVW68" s="42"/>
      <c r="VVX68" s="42"/>
      <c r="VVY68" s="42"/>
      <c r="VVZ68" s="42"/>
      <c r="VWA68" s="42"/>
      <c r="VWB68" s="42"/>
      <c r="VWC68" s="42"/>
      <c r="VWD68" s="42"/>
      <c r="VWE68" s="42"/>
      <c r="VWF68" s="42"/>
      <c r="VWG68" s="42"/>
      <c r="VWH68" s="42"/>
      <c r="VWI68" s="42"/>
      <c r="VWJ68" s="42"/>
      <c r="VWK68" s="42"/>
      <c r="VWL68" s="42"/>
      <c r="VWM68" s="42"/>
      <c r="VWN68" s="42"/>
      <c r="VWO68" s="42"/>
      <c r="VWP68" s="42"/>
      <c r="VWQ68" s="42"/>
      <c r="VWR68" s="42"/>
      <c r="VWS68" s="42"/>
      <c r="VWT68" s="42"/>
      <c r="VWU68" s="42"/>
      <c r="VWV68" s="42"/>
      <c r="VWW68" s="42"/>
      <c r="VWX68" s="42"/>
      <c r="VWY68" s="42"/>
      <c r="VWZ68" s="42"/>
      <c r="VXA68" s="42"/>
      <c r="VXB68" s="42"/>
      <c r="VXC68" s="42"/>
      <c r="VXD68" s="42"/>
      <c r="VXE68" s="42"/>
      <c r="VXF68" s="42"/>
      <c r="VXG68" s="42"/>
      <c r="VXH68" s="42"/>
      <c r="VXI68" s="42"/>
      <c r="VXJ68" s="42"/>
      <c r="VXK68" s="42"/>
      <c r="VXL68" s="42"/>
      <c r="VXM68" s="42"/>
      <c r="VXN68" s="42"/>
      <c r="VXO68" s="42"/>
      <c r="VXP68" s="42"/>
      <c r="VXQ68" s="42"/>
      <c r="VXR68" s="42"/>
      <c r="VXS68" s="42"/>
      <c r="VXT68" s="42"/>
      <c r="VXU68" s="42"/>
      <c r="VXV68" s="42"/>
      <c r="VXW68" s="42"/>
      <c r="VXX68" s="42"/>
      <c r="VXY68" s="42"/>
      <c r="VXZ68" s="42"/>
      <c r="VYA68" s="42"/>
      <c r="VYB68" s="42"/>
      <c r="VYC68" s="42"/>
      <c r="VYD68" s="42"/>
      <c r="VYE68" s="42"/>
      <c r="VYF68" s="42"/>
      <c r="VYG68" s="42"/>
      <c r="VYH68" s="42"/>
      <c r="VYI68" s="42"/>
      <c r="VYJ68" s="42"/>
      <c r="VYK68" s="42"/>
      <c r="VYL68" s="42"/>
      <c r="VYM68" s="42"/>
      <c r="VYN68" s="42"/>
      <c r="VYO68" s="42"/>
      <c r="VYP68" s="42"/>
      <c r="VYQ68" s="42"/>
      <c r="VYR68" s="42"/>
      <c r="VYS68" s="42"/>
      <c r="VYT68" s="42"/>
      <c r="VYU68" s="42"/>
      <c r="VYV68" s="42"/>
      <c r="VYW68" s="42"/>
      <c r="VYX68" s="42"/>
      <c r="VYY68" s="42"/>
      <c r="VYZ68" s="42"/>
      <c r="VZA68" s="42"/>
      <c r="VZB68" s="42"/>
      <c r="VZC68" s="42"/>
      <c r="VZD68" s="42"/>
      <c r="VZE68" s="42"/>
      <c r="VZF68" s="42"/>
      <c r="VZG68" s="42"/>
      <c r="VZH68" s="42"/>
      <c r="VZI68" s="42"/>
      <c r="VZJ68" s="42"/>
      <c r="VZK68" s="42"/>
      <c r="VZL68" s="42"/>
      <c r="VZM68" s="42"/>
      <c r="VZN68" s="42"/>
      <c r="VZO68" s="42"/>
      <c r="VZP68" s="42"/>
      <c r="VZQ68" s="42"/>
      <c r="VZR68" s="42"/>
      <c r="VZS68" s="42"/>
      <c r="VZT68" s="42"/>
      <c r="VZU68" s="42"/>
      <c r="VZV68" s="42"/>
      <c r="VZW68" s="42"/>
      <c r="VZX68" s="42"/>
      <c r="VZY68" s="42"/>
      <c r="VZZ68" s="42"/>
      <c r="WAA68" s="42"/>
      <c r="WAB68" s="42"/>
      <c r="WAC68" s="42"/>
      <c r="WAD68" s="42"/>
      <c r="WAE68" s="42"/>
      <c r="WAF68" s="42"/>
      <c r="WAG68" s="42"/>
      <c r="WAH68" s="42"/>
      <c r="WAI68" s="42"/>
      <c r="WAJ68" s="42"/>
      <c r="WAK68" s="42"/>
      <c r="WAL68" s="42"/>
      <c r="WAM68" s="42"/>
      <c r="WAN68" s="42"/>
      <c r="WAO68" s="42"/>
      <c r="WAP68" s="42"/>
      <c r="WAQ68" s="42"/>
      <c r="WAR68" s="42"/>
      <c r="WAS68" s="42"/>
      <c r="WAT68" s="42"/>
      <c r="WAU68" s="42"/>
      <c r="WAV68" s="42"/>
      <c r="WAW68" s="42"/>
      <c r="WAX68" s="42"/>
      <c r="WAY68" s="42"/>
      <c r="WAZ68" s="42"/>
      <c r="WBA68" s="42"/>
      <c r="WBB68" s="42"/>
      <c r="WBC68" s="42"/>
      <c r="WBD68" s="42"/>
      <c r="WBE68" s="42"/>
      <c r="WBF68" s="42"/>
      <c r="WBG68" s="42"/>
      <c r="WBH68" s="42"/>
      <c r="WBI68" s="42"/>
      <c r="WBJ68" s="42"/>
      <c r="WBK68" s="42"/>
      <c r="WBL68" s="42"/>
      <c r="WBM68" s="42"/>
      <c r="WBN68" s="42"/>
      <c r="WBO68" s="42"/>
      <c r="WBP68" s="42"/>
      <c r="WBQ68" s="42"/>
      <c r="WBR68" s="42"/>
      <c r="WBS68" s="42"/>
      <c r="WBT68" s="42"/>
      <c r="WBU68" s="42"/>
      <c r="WBV68" s="42"/>
      <c r="WBW68" s="42"/>
      <c r="WBX68" s="42"/>
      <c r="WBY68" s="42"/>
      <c r="WBZ68" s="42"/>
      <c r="WCA68" s="42"/>
      <c r="WCB68" s="42"/>
      <c r="WCC68" s="42"/>
      <c r="WCD68" s="42"/>
      <c r="WCE68" s="42"/>
      <c r="WCF68" s="42"/>
      <c r="WCG68" s="42"/>
      <c r="WCH68" s="42"/>
      <c r="WCI68" s="42"/>
      <c r="WCJ68" s="42"/>
      <c r="WCK68" s="42"/>
      <c r="WCL68" s="42"/>
      <c r="WCM68" s="42"/>
      <c r="WCN68" s="42"/>
      <c r="WCO68" s="42"/>
      <c r="WCP68" s="42"/>
      <c r="WCQ68" s="42"/>
      <c r="WCR68" s="42"/>
      <c r="WCS68" s="42"/>
      <c r="WCT68" s="42"/>
      <c r="WCU68" s="42"/>
      <c r="WCV68" s="42"/>
      <c r="WCW68" s="42"/>
      <c r="WCX68" s="42"/>
      <c r="WCY68" s="42"/>
      <c r="WCZ68" s="42"/>
      <c r="WDA68" s="42"/>
      <c r="WDB68" s="42"/>
      <c r="WDC68" s="42"/>
      <c r="WDD68" s="42"/>
      <c r="WDE68" s="42"/>
      <c r="WDF68" s="42"/>
      <c r="WDG68" s="42"/>
      <c r="WDH68" s="42"/>
      <c r="WDI68" s="42"/>
      <c r="WDJ68" s="42"/>
      <c r="WDK68" s="42"/>
      <c r="WDL68" s="42"/>
      <c r="WDM68" s="42"/>
      <c r="WDN68" s="42"/>
      <c r="WDO68" s="42"/>
      <c r="WDP68" s="42"/>
      <c r="WDQ68" s="42"/>
      <c r="WDR68" s="42"/>
      <c r="WDS68" s="42"/>
      <c r="WDT68" s="42"/>
      <c r="WDU68" s="42"/>
      <c r="WDV68" s="42"/>
      <c r="WDW68" s="42"/>
      <c r="WDX68" s="42"/>
      <c r="WDY68" s="42"/>
      <c r="WDZ68" s="42"/>
      <c r="WEA68" s="42"/>
      <c r="WEB68" s="42"/>
      <c r="WEC68" s="42"/>
      <c r="WED68" s="42"/>
      <c r="WEE68" s="42"/>
      <c r="WEF68" s="42"/>
      <c r="WEG68" s="42"/>
      <c r="WEH68" s="42"/>
      <c r="WEI68" s="42"/>
      <c r="WEJ68" s="42"/>
      <c r="WEK68" s="42"/>
      <c r="WEL68" s="42"/>
      <c r="WEM68" s="42"/>
      <c r="WEN68" s="42"/>
      <c r="WEO68" s="42"/>
      <c r="WEP68" s="42"/>
      <c r="WEQ68" s="42"/>
      <c r="WER68" s="42"/>
      <c r="WES68" s="42"/>
      <c r="WET68" s="42"/>
      <c r="WEU68" s="42"/>
      <c r="WEV68" s="42"/>
      <c r="WEW68" s="42"/>
      <c r="WEX68" s="42"/>
      <c r="WEY68" s="42"/>
      <c r="WEZ68" s="42"/>
      <c r="WFA68" s="42"/>
      <c r="WFB68" s="42"/>
      <c r="WFC68" s="42"/>
      <c r="WFD68" s="42"/>
      <c r="WFE68" s="42"/>
      <c r="WFF68" s="42"/>
      <c r="WFG68" s="42"/>
      <c r="WFH68" s="42"/>
      <c r="WFI68" s="42"/>
      <c r="WFJ68" s="42"/>
      <c r="WFK68" s="42"/>
      <c r="WFL68" s="42"/>
      <c r="WFM68" s="42"/>
      <c r="WFN68" s="42"/>
      <c r="WFO68" s="42"/>
      <c r="WFP68" s="42"/>
      <c r="WFQ68" s="42"/>
      <c r="WFR68" s="42"/>
      <c r="WFS68" s="42"/>
      <c r="WFT68" s="42"/>
      <c r="WFU68" s="42"/>
      <c r="WFV68" s="42"/>
      <c r="WFW68" s="42"/>
      <c r="WFX68" s="42"/>
      <c r="WFY68" s="42"/>
      <c r="WFZ68" s="42"/>
      <c r="WGA68" s="42"/>
      <c r="WGB68" s="42"/>
      <c r="WGC68" s="42"/>
      <c r="WGD68" s="42"/>
      <c r="WGE68" s="42"/>
      <c r="WGF68" s="42"/>
      <c r="WGG68" s="42"/>
      <c r="WGH68" s="42"/>
      <c r="WGI68" s="42"/>
      <c r="WGJ68" s="42"/>
      <c r="WGK68" s="42"/>
      <c r="WGL68" s="42"/>
      <c r="WGM68" s="42"/>
      <c r="WGN68" s="42"/>
      <c r="WGO68" s="42"/>
      <c r="WGP68" s="42"/>
      <c r="WGQ68" s="42"/>
      <c r="WGR68" s="42"/>
      <c r="WGS68" s="42"/>
      <c r="WGT68" s="42"/>
      <c r="WGU68" s="42"/>
      <c r="WGV68" s="42"/>
      <c r="WGW68" s="42"/>
      <c r="WGX68" s="42"/>
      <c r="WGY68" s="42"/>
      <c r="WGZ68" s="42"/>
      <c r="WHA68" s="42"/>
      <c r="WHB68" s="42"/>
      <c r="WHC68" s="42"/>
      <c r="WHD68" s="42"/>
      <c r="WHE68" s="42"/>
      <c r="WHF68" s="42"/>
      <c r="WHG68" s="42"/>
      <c r="WHH68" s="42"/>
      <c r="WHI68" s="42"/>
      <c r="WHJ68" s="42"/>
      <c r="WHK68" s="42"/>
      <c r="WHL68" s="42"/>
      <c r="WHM68" s="42"/>
      <c r="WHN68" s="42"/>
      <c r="WHO68" s="42"/>
      <c r="WHP68" s="42"/>
      <c r="WHQ68" s="42"/>
      <c r="WHR68" s="42"/>
      <c r="WHS68" s="42"/>
      <c r="WHT68" s="42"/>
      <c r="WHU68" s="42"/>
      <c r="WHV68" s="42"/>
      <c r="WHW68" s="42"/>
      <c r="WHX68" s="42"/>
      <c r="WHY68" s="42"/>
      <c r="WHZ68" s="42"/>
      <c r="WIA68" s="42"/>
      <c r="WIB68" s="42"/>
      <c r="WIC68" s="42"/>
      <c r="WID68" s="42"/>
      <c r="WIE68" s="42"/>
      <c r="WIF68" s="42"/>
      <c r="WIG68" s="42"/>
      <c r="WIH68" s="42"/>
      <c r="WII68" s="42"/>
      <c r="WIJ68" s="42"/>
      <c r="WIK68" s="42"/>
      <c r="WIL68" s="42"/>
      <c r="WIM68" s="42"/>
      <c r="WIN68" s="42"/>
      <c r="WIO68" s="42"/>
      <c r="WIP68" s="42"/>
      <c r="WIQ68" s="42"/>
      <c r="WIR68" s="42"/>
      <c r="WIS68" s="42"/>
      <c r="WIT68" s="42"/>
      <c r="WIU68" s="42"/>
      <c r="WIV68" s="42"/>
      <c r="WIW68" s="42"/>
      <c r="WIX68" s="42"/>
      <c r="WIY68" s="42"/>
      <c r="WIZ68" s="42"/>
      <c r="WJA68" s="42"/>
      <c r="WJB68" s="42"/>
      <c r="WJC68" s="42"/>
      <c r="WJD68" s="42"/>
      <c r="WJE68" s="42"/>
      <c r="WJF68" s="42"/>
      <c r="WJG68" s="42"/>
      <c r="WJH68" s="42"/>
      <c r="WJI68" s="42"/>
      <c r="WJJ68" s="42"/>
      <c r="WJK68" s="42"/>
      <c r="WJL68" s="42"/>
      <c r="WJM68" s="42"/>
      <c r="WJN68" s="42"/>
      <c r="WJO68" s="42"/>
      <c r="WJP68" s="42"/>
      <c r="WJQ68" s="42"/>
      <c r="WJR68" s="42"/>
      <c r="WJS68" s="42"/>
      <c r="WJT68" s="42"/>
      <c r="WJU68" s="42"/>
      <c r="WJV68" s="42"/>
      <c r="WJW68" s="42"/>
      <c r="WJX68" s="42"/>
      <c r="WJY68" s="42"/>
      <c r="WJZ68" s="42"/>
      <c r="WKA68" s="42"/>
      <c r="WKB68" s="42"/>
      <c r="WKC68" s="42"/>
      <c r="WKD68" s="42"/>
      <c r="WKE68" s="42"/>
      <c r="WKF68" s="42"/>
      <c r="WKG68" s="42"/>
      <c r="WKH68" s="42"/>
      <c r="WKI68" s="42"/>
      <c r="WKJ68" s="42"/>
      <c r="WKK68" s="42"/>
      <c r="WKL68" s="42"/>
      <c r="WKM68" s="42"/>
      <c r="WKN68" s="42"/>
      <c r="WKO68" s="42"/>
      <c r="WKP68" s="42"/>
      <c r="WKQ68" s="42"/>
      <c r="WKR68" s="42"/>
      <c r="WKS68" s="42"/>
      <c r="WKT68" s="42"/>
      <c r="WKU68" s="42"/>
      <c r="WKV68" s="42"/>
      <c r="WKW68" s="42"/>
      <c r="WKX68" s="42"/>
      <c r="WKY68" s="42"/>
      <c r="WKZ68" s="42"/>
      <c r="WLA68" s="42"/>
      <c r="WLB68" s="42"/>
      <c r="WLC68" s="42"/>
      <c r="WLD68" s="42"/>
      <c r="WLE68" s="42"/>
      <c r="WLF68" s="42"/>
      <c r="WLG68" s="42"/>
      <c r="WLH68" s="42"/>
      <c r="WLI68" s="42"/>
      <c r="WLJ68" s="42"/>
      <c r="WLK68" s="42"/>
      <c r="WLL68" s="42"/>
      <c r="WLM68" s="42"/>
      <c r="WLN68" s="42"/>
      <c r="WLO68" s="42"/>
      <c r="WLP68" s="42"/>
      <c r="WLQ68" s="42"/>
      <c r="WLR68" s="42"/>
      <c r="WLS68" s="42"/>
      <c r="WLT68" s="42"/>
      <c r="WLU68" s="42"/>
      <c r="WLV68" s="42"/>
      <c r="WLW68" s="42"/>
      <c r="WLX68" s="42"/>
      <c r="WLY68" s="42"/>
      <c r="WLZ68" s="42"/>
      <c r="WMA68" s="42"/>
      <c r="WMB68" s="42"/>
      <c r="WMC68" s="42"/>
      <c r="WMD68" s="42"/>
      <c r="WME68" s="42"/>
      <c r="WMF68" s="42"/>
      <c r="WMG68" s="42"/>
      <c r="WMH68" s="42"/>
      <c r="WMI68" s="42"/>
      <c r="WMJ68" s="42"/>
      <c r="WMK68" s="42"/>
      <c r="WML68" s="42"/>
      <c r="WMM68" s="42"/>
      <c r="WMN68" s="42"/>
      <c r="WMO68" s="42"/>
      <c r="WMP68" s="42"/>
      <c r="WMQ68" s="42"/>
      <c r="WMR68" s="42"/>
      <c r="WMS68" s="42"/>
      <c r="WMT68" s="42"/>
      <c r="WMU68" s="42"/>
      <c r="WMV68" s="42"/>
      <c r="WMW68" s="42"/>
      <c r="WMX68" s="42"/>
      <c r="WMY68" s="42"/>
      <c r="WMZ68" s="42"/>
      <c r="WNA68" s="42"/>
      <c r="WNB68" s="42"/>
      <c r="WNC68" s="42"/>
      <c r="WND68" s="42"/>
      <c r="WNE68" s="42"/>
      <c r="WNF68" s="42"/>
      <c r="WNG68" s="42"/>
      <c r="WNH68" s="42"/>
      <c r="WNI68" s="42"/>
      <c r="WNJ68" s="42"/>
      <c r="WNK68" s="42"/>
      <c r="WNL68" s="42"/>
      <c r="WNM68" s="42"/>
      <c r="WNN68" s="42"/>
      <c r="WNO68" s="42"/>
      <c r="WNP68" s="42"/>
      <c r="WNQ68" s="42"/>
      <c r="WNR68" s="42"/>
      <c r="WNS68" s="42"/>
      <c r="WNT68" s="42"/>
      <c r="WNU68" s="42"/>
      <c r="WNV68" s="42"/>
      <c r="WNW68" s="42"/>
      <c r="WNX68" s="42"/>
      <c r="WNY68" s="42"/>
      <c r="WNZ68" s="42"/>
      <c r="WOA68" s="42"/>
      <c r="WOB68" s="42"/>
      <c r="WOC68" s="42"/>
      <c r="WOD68" s="42"/>
      <c r="WOE68" s="42"/>
      <c r="WOF68" s="42"/>
      <c r="WOG68" s="42"/>
      <c r="WOH68" s="42"/>
      <c r="WOI68" s="42"/>
      <c r="WOJ68" s="42"/>
      <c r="WOK68" s="42"/>
      <c r="WOL68" s="42"/>
      <c r="WOM68" s="42"/>
      <c r="WON68" s="42"/>
      <c r="WOO68" s="42"/>
      <c r="WOP68" s="42"/>
      <c r="WOQ68" s="42"/>
      <c r="WOR68" s="42"/>
      <c r="WOS68" s="42"/>
      <c r="WOT68" s="42"/>
      <c r="WOU68" s="42"/>
      <c r="WOV68" s="42"/>
      <c r="WOW68" s="42"/>
      <c r="WOX68" s="42"/>
      <c r="WOY68" s="42"/>
      <c r="WOZ68" s="42"/>
      <c r="WPA68" s="42"/>
      <c r="WPB68" s="42"/>
      <c r="WPC68" s="42"/>
      <c r="WPD68" s="42"/>
      <c r="WPE68" s="42"/>
      <c r="WPF68" s="42"/>
      <c r="WPG68" s="42"/>
      <c r="WPH68" s="42"/>
      <c r="WPI68" s="42"/>
      <c r="WPJ68" s="42"/>
      <c r="WPK68" s="42"/>
      <c r="WPL68" s="42"/>
      <c r="WPM68" s="42"/>
      <c r="WPN68" s="42"/>
      <c r="WPO68" s="42"/>
      <c r="WPP68" s="42"/>
      <c r="WPQ68" s="42"/>
      <c r="WPR68" s="42"/>
      <c r="WPS68" s="42"/>
      <c r="WPT68" s="42"/>
      <c r="WPU68" s="42"/>
      <c r="WPV68" s="42"/>
      <c r="WPW68" s="42"/>
      <c r="WPX68" s="42"/>
      <c r="WPY68" s="42"/>
      <c r="WPZ68" s="42"/>
      <c r="WQA68" s="42"/>
      <c r="WQB68" s="42"/>
      <c r="WQC68" s="42"/>
      <c r="WQD68" s="42"/>
      <c r="WQE68" s="42"/>
      <c r="WQF68" s="42"/>
      <c r="WQG68" s="42"/>
      <c r="WQH68" s="42"/>
      <c r="WQI68" s="42"/>
      <c r="WQJ68" s="42"/>
      <c r="WQK68" s="42"/>
      <c r="WQL68" s="42"/>
      <c r="WQM68" s="42"/>
      <c r="WQN68" s="42"/>
      <c r="WQO68" s="42"/>
      <c r="WQP68" s="42"/>
      <c r="WQQ68" s="42"/>
      <c r="WQR68" s="42"/>
      <c r="WQS68" s="42"/>
      <c r="WQT68" s="42"/>
      <c r="WQU68" s="42"/>
      <c r="WQV68" s="42"/>
      <c r="WQW68" s="42"/>
      <c r="WQX68" s="42"/>
      <c r="WQY68" s="42"/>
      <c r="WQZ68" s="42"/>
      <c r="WRA68" s="42"/>
      <c r="WRB68" s="42"/>
      <c r="WRC68" s="42"/>
      <c r="WRD68" s="42"/>
      <c r="WRE68" s="42"/>
      <c r="WRF68" s="42"/>
      <c r="WRG68" s="42"/>
      <c r="WRH68" s="42"/>
      <c r="WRI68" s="42"/>
      <c r="WRJ68" s="42"/>
      <c r="WRK68" s="42"/>
      <c r="WRL68" s="42"/>
      <c r="WRM68" s="42"/>
      <c r="WRN68" s="42"/>
      <c r="WRO68" s="42"/>
      <c r="WRP68" s="42"/>
      <c r="WRQ68" s="42"/>
      <c r="WRR68" s="42"/>
      <c r="WRS68" s="42"/>
      <c r="WRT68" s="42"/>
      <c r="WRU68" s="42"/>
      <c r="WRV68" s="42"/>
      <c r="WRW68" s="42"/>
      <c r="WRX68" s="42"/>
      <c r="WRY68" s="42"/>
      <c r="WRZ68" s="42"/>
      <c r="WSA68" s="42"/>
      <c r="WSB68" s="42"/>
      <c r="WSC68" s="42"/>
      <c r="WSD68" s="42"/>
      <c r="WSE68" s="42"/>
      <c r="WSF68" s="42"/>
      <c r="WSG68" s="42"/>
      <c r="WSH68" s="42"/>
      <c r="WSI68" s="42"/>
      <c r="WSJ68" s="42"/>
      <c r="WSK68" s="42"/>
      <c r="WSL68" s="42"/>
      <c r="WSM68" s="42"/>
      <c r="WSN68" s="42"/>
      <c r="WSO68" s="42"/>
      <c r="WSP68" s="42"/>
      <c r="WSQ68" s="42"/>
      <c r="WSR68" s="42"/>
      <c r="WSS68" s="42"/>
      <c r="WST68" s="42"/>
      <c r="WSU68" s="42"/>
      <c r="WSV68" s="42"/>
      <c r="WSW68" s="42"/>
      <c r="WSX68" s="42"/>
      <c r="WSY68" s="42"/>
      <c r="WSZ68" s="42"/>
      <c r="WTA68" s="42"/>
      <c r="WTB68" s="42"/>
      <c r="WTC68" s="42"/>
      <c r="WTD68" s="42"/>
      <c r="WTE68" s="42"/>
      <c r="WTF68" s="42"/>
      <c r="WTG68" s="42"/>
      <c r="WTH68" s="42"/>
      <c r="WTI68" s="42"/>
      <c r="WTJ68" s="42"/>
      <c r="WTK68" s="42"/>
      <c r="WTL68" s="42"/>
      <c r="WTM68" s="42"/>
      <c r="WTN68" s="42"/>
      <c r="WTO68" s="42"/>
      <c r="WTP68" s="42"/>
      <c r="WTQ68" s="42"/>
      <c r="WTR68" s="42"/>
      <c r="WTS68" s="42"/>
      <c r="WTT68" s="42"/>
      <c r="WTU68" s="42"/>
      <c r="WTV68" s="42"/>
      <c r="WTW68" s="42"/>
      <c r="WTX68" s="42"/>
      <c r="WTY68" s="42"/>
      <c r="WTZ68" s="42"/>
      <c r="WUA68" s="42"/>
      <c r="WUB68" s="42"/>
      <c r="WUC68" s="42"/>
      <c r="WUD68" s="42"/>
      <c r="WUE68" s="42"/>
      <c r="WUF68" s="42"/>
      <c r="WUG68" s="42"/>
      <c r="WUH68" s="42"/>
      <c r="WUI68" s="42"/>
      <c r="WUJ68" s="42"/>
      <c r="WUK68" s="42"/>
      <c r="WUL68" s="42"/>
      <c r="WUM68" s="42"/>
      <c r="WUN68" s="42"/>
      <c r="WUO68" s="42"/>
      <c r="WUP68" s="42"/>
      <c r="WUQ68" s="42"/>
      <c r="WUR68" s="42"/>
      <c r="WUS68" s="42"/>
      <c r="WUT68" s="42"/>
      <c r="WUU68" s="42"/>
      <c r="WUV68" s="42"/>
      <c r="WUW68" s="42"/>
      <c r="WUX68" s="42"/>
      <c r="WUY68" s="42"/>
      <c r="WUZ68" s="42"/>
      <c r="WVA68" s="42"/>
      <c r="WVB68" s="42"/>
      <c r="WVC68" s="42"/>
      <c r="WVD68" s="42"/>
      <c r="WVE68" s="42"/>
      <c r="WVF68" s="42"/>
      <c r="WVG68" s="42"/>
      <c r="WVH68" s="42"/>
    </row>
  </sheetData>
  <autoFilter ref="A7:J54"/>
  <mergeCells count="7">
    <mergeCell ref="H1:J1"/>
    <mergeCell ref="R23:T23"/>
    <mergeCell ref="H59:I59"/>
    <mergeCell ref="C3:H3"/>
    <mergeCell ref="B4:J4"/>
    <mergeCell ref="F6:H6"/>
    <mergeCell ref="A2:J2"/>
  </mergeCells>
  <pageMargins left="0.59055118110236227" right="3.937007874015748E-2" top="0.39370078740157483" bottom="0" header="0.19685039370078741" footer="0.51181102362204722"/>
  <pageSetup paperSize="9" scale="10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VF68"/>
  <sheetViews>
    <sheetView zoomScaleNormal="100" zoomScaleSheetLayoutView="100" workbookViewId="0">
      <selection activeCell="H9" sqref="H9"/>
    </sheetView>
  </sheetViews>
  <sheetFormatPr defaultRowHeight="12.75" outlineLevelRow="1" outlineLevelCol="1" x14ac:dyDescent="0.2"/>
  <cols>
    <col min="1" max="1" width="5.42578125" style="42" customWidth="1"/>
    <col min="2" max="2" width="31" style="42" customWidth="1"/>
    <col min="3" max="3" width="14" style="42" customWidth="1"/>
    <col min="4" max="4" width="11.5703125" style="42" customWidth="1"/>
    <col min="5" max="5" width="13.7109375" style="42" customWidth="1"/>
    <col min="6" max="6" width="12.7109375" style="42" customWidth="1"/>
    <col min="7" max="7" width="13.7109375" style="42" customWidth="1"/>
    <col min="8" max="9" width="14.42578125" style="42" customWidth="1"/>
    <col min="10" max="10" width="19.7109375" style="42" customWidth="1"/>
    <col min="11" max="11" width="8.85546875" style="42"/>
    <col min="12" max="13" width="0" style="42" hidden="1" customWidth="1" outlineLevel="1"/>
    <col min="14" max="14" width="8.85546875" style="42" collapsed="1"/>
    <col min="15" max="240" width="8.85546875" style="42"/>
    <col min="241" max="241" width="4.85546875" style="42" customWidth="1"/>
    <col min="242" max="242" width="31" style="42" customWidth="1"/>
    <col min="243" max="243" width="12.28515625" style="42" customWidth="1"/>
    <col min="244" max="244" width="11.5703125" style="42" customWidth="1"/>
    <col min="245" max="245" width="13.7109375" style="42" customWidth="1"/>
    <col min="246" max="246" width="12.7109375" style="42" customWidth="1"/>
    <col min="247" max="247" width="13.7109375" style="42" customWidth="1"/>
    <col min="248" max="248" width="14.42578125" style="42" customWidth="1"/>
    <col min="249" max="249" width="13" style="42" customWidth="1"/>
    <col min="250" max="250" width="12" style="42" customWidth="1"/>
    <col min="251" max="251" width="14.140625" style="42" customWidth="1"/>
    <col min="252" max="252" width="13.85546875" style="42" customWidth="1"/>
    <col min="253" max="253" width="8.85546875" style="42"/>
    <col min="254" max="254" width="10.28515625" style="42" bestFit="1" customWidth="1"/>
    <col min="255" max="496" width="8.85546875" style="42"/>
    <col min="497" max="497" width="4.85546875" style="42" customWidth="1"/>
    <col min="498" max="498" width="31" style="42" customWidth="1"/>
    <col min="499" max="499" width="12.28515625" style="42" customWidth="1"/>
    <col min="500" max="500" width="11.5703125" style="42" customWidth="1"/>
    <col min="501" max="501" width="13.7109375" style="42" customWidth="1"/>
    <col min="502" max="502" width="12.7109375" style="42" customWidth="1"/>
    <col min="503" max="503" width="13.7109375" style="42" customWidth="1"/>
    <col min="504" max="504" width="14.42578125" style="42" customWidth="1"/>
    <col min="505" max="505" width="13" style="42" customWidth="1"/>
    <col min="506" max="506" width="12" style="42" customWidth="1"/>
    <col min="507" max="507" width="14.140625" style="42" customWidth="1"/>
    <col min="508" max="508" width="13.85546875" style="42" customWidth="1"/>
    <col min="509" max="509" width="8.85546875" style="42"/>
    <col min="510" max="510" width="10.28515625" style="42" bestFit="1" customWidth="1"/>
    <col min="511" max="752" width="8.85546875" style="42"/>
    <col min="753" max="753" width="4.85546875" style="42" customWidth="1"/>
    <col min="754" max="754" width="31" style="42" customWidth="1"/>
    <col min="755" max="755" width="12.28515625" style="42" customWidth="1"/>
    <col min="756" max="756" width="11.5703125" style="42" customWidth="1"/>
    <col min="757" max="757" width="13.7109375" style="42" customWidth="1"/>
    <col min="758" max="758" width="12.7109375" style="42" customWidth="1"/>
    <col min="759" max="759" width="13.7109375" style="42" customWidth="1"/>
    <col min="760" max="760" width="14.42578125" style="42" customWidth="1"/>
    <col min="761" max="761" width="13" style="42" customWidth="1"/>
    <col min="762" max="762" width="12" style="42" customWidth="1"/>
    <col min="763" max="763" width="14.140625" style="42" customWidth="1"/>
    <col min="764" max="764" width="13.85546875" style="42" customWidth="1"/>
    <col min="765" max="765" width="8.85546875" style="42"/>
    <col min="766" max="766" width="10.28515625" style="42" bestFit="1" customWidth="1"/>
    <col min="767" max="1008" width="8.85546875" style="42"/>
    <col min="1009" max="1009" width="4.85546875" style="42" customWidth="1"/>
    <col min="1010" max="1010" width="31" style="42" customWidth="1"/>
    <col min="1011" max="1011" width="12.28515625" style="42" customWidth="1"/>
    <col min="1012" max="1012" width="11.5703125" style="42" customWidth="1"/>
    <col min="1013" max="1013" width="13.7109375" style="42" customWidth="1"/>
    <col min="1014" max="1014" width="12.7109375" style="42" customWidth="1"/>
    <col min="1015" max="1015" width="13.7109375" style="42" customWidth="1"/>
    <col min="1016" max="1016" width="14.42578125" style="42" customWidth="1"/>
    <col min="1017" max="1017" width="13" style="42" customWidth="1"/>
    <col min="1018" max="1018" width="12" style="42" customWidth="1"/>
    <col min="1019" max="1019" width="14.140625" style="42" customWidth="1"/>
    <col min="1020" max="1020" width="13.85546875" style="42" customWidth="1"/>
    <col min="1021" max="1021" width="8.85546875" style="42"/>
    <col min="1022" max="1022" width="10.28515625" style="42" bestFit="1" customWidth="1"/>
    <col min="1023" max="1264" width="8.85546875" style="42"/>
    <col min="1265" max="1265" width="4.85546875" style="42" customWidth="1"/>
    <col min="1266" max="1266" width="31" style="42" customWidth="1"/>
    <col min="1267" max="1267" width="12.28515625" style="42" customWidth="1"/>
    <col min="1268" max="1268" width="11.5703125" style="42" customWidth="1"/>
    <col min="1269" max="1269" width="13.7109375" style="42" customWidth="1"/>
    <col min="1270" max="1270" width="12.7109375" style="42" customWidth="1"/>
    <col min="1271" max="1271" width="13.7109375" style="42" customWidth="1"/>
    <col min="1272" max="1272" width="14.42578125" style="42" customWidth="1"/>
    <col min="1273" max="1273" width="13" style="42" customWidth="1"/>
    <col min="1274" max="1274" width="12" style="42" customWidth="1"/>
    <col min="1275" max="1275" width="14.140625" style="42" customWidth="1"/>
    <col min="1276" max="1276" width="13.85546875" style="42" customWidth="1"/>
    <col min="1277" max="1277" width="8.85546875" style="42"/>
    <col min="1278" max="1278" width="10.28515625" style="42" bestFit="1" customWidth="1"/>
    <col min="1279" max="1520" width="8.85546875" style="42"/>
    <col min="1521" max="1521" width="4.85546875" style="42" customWidth="1"/>
    <col min="1522" max="1522" width="31" style="42" customWidth="1"/>
    <col min="1523" max="1523" width="12.28515625" style="42" customWidth="1"/>
    <col min="1524" max="1524" width="11.5703125" style="42" customWidth="1"/>
    <col min="1525" max="1525" width="13.7109375" style="42" customWidth="1"/>
    <col min="1526" max="1526" width="12.7109375" style="42" customWidth="1"/>
    <col min="1527" max="1527" width="13.7109375" style="42" customWidth="1"/>
    <col min="1528" max="1528" width="14.42578125" style="42" customWidth="1"/>
    <col min="1529" max="1529" width="13" style="42" customWidth="1"/>
    <col min="1530" max="1530" width="12" style="42" customWidth="1"/>
    <col min="1531" max="1531" width="14.140625" style="42" customWidth="1"/>
    <col min="1532" max="1532" width="13.85546875" style="42" customWidth="1"/>
    <col min="1533" max="1533" width="8.85546875" style="42"/>
    <col min="1534" max="1534" width="10.28515625" style="42" bestFit="1" customWidth="1"/>
    <col min="1535" max="1776" width="8.85546875" style="42"/>
    <col min="1777" max="1777" width="4.85546875" style="42" customWidth="1"/>
    <col min="1778" max="1778" width="31" style="42" customWidth="1"/>
    <col min="1779" max="1779" width="12.28515625" style="42" customWidth="1"/>
    <col min="1780" max="1780" width="11.5703125" style="42" customWidth="1"/>
    <col min="1781" max="1781" width="13.7109375" style="42" customWidth="1"/>
    <col min="1782" max="1782" width="12.7109375" style="42" customWidth="1"/>
    <col min="1783" max="1783" width="13.7109375" style="42" customWidth="1"/>
    <col min="1784" max="1784" width="14.42578125" style="42" customWidth="1"/>
    <col min="1785" max="1785" width="13" style="42" customWidth="1"/>
    <col min="1786" max="1786" width="12" style="42" customWidth="1"/>
    <col min="1787" max="1787" width="14.140625" style="42" customWidth="1"/>
    <col min="1788" max="1788" width="13.85546875" style="42" customWidth="1"/>
    <col min="1789" max="1789" width="8.85546875" style="42"/>
    <col min="1790" max="1790" width="10.28515625" style="42" bestFit="1" customWidth="1"/>
    <col min="1791" max="2032" width="8.85546875" style="42"/>
    <col min="2033" max="2033" width="4.85546875" style="42" customWidth="1"/>
    <col min="2034" max="2034" width="31" style="42" customWidth="1"/>
    <col min="2035" max="2035" width="12.28515625" style="42" customWidth="1"/>
    <col min="2036" max="2036" width="11.5703125" style="42" customWidth="1"/>
    <col min="2037" max="2037" width="13.7109375" style="42" customWidth="1"/>
    <col min="2038" max="2038" width="12.7109375" style="42" customWidth="1"/>
    <col min="2039" max="2039" width="13.7109375" style="42" customWidth="1"/>
    <col min="2040" max="2040" width="14.42578125" style="42" customWidth="1"/>
    <col min="2041" max="2041" width="13" style="42" customWidth="1"/>
    <col min="2042" max="2042" width="12" style="42" customWidth="1"/>
    <col min="2043" max="2043" width="14.140625" style="42" customWidth="1"/>
    <col min="2044" max="2044" width="13.85546875" style="42" customWidth="1"/>
    <col min="2045" max="2045" width="8.85546875" style="42"/>
    <col min="2046" max="2046" width="10.28515625" style="42" bestFit="1" customWidth="1"/>
    <col min="2047" max="2288" width="8.85546875" style="42"/>
    <col min="2289" max="2289" width="4.85546875" style="42" customWidth="1"/>
    <col min="2290" max="2290" width="31" style="42" customWidth="1"/>
    <col min="2291" max="2291" width="12.28515625" style="42" customWidth="1"/>
    <col min="2292" max="2292" width="11.5703125" style="42" customWidth="1"/>
    <col min="2293" max="2293" width="13.7109375" style="42" customWidth="1"/>
    <col min="2294" max="2294" width="12.7109375" style="42" customWidth="1"/>
    <col min="2295" max="2295" width="13.7109375" style="42" customWidth="1"/>
    <col min="2296" max="2296" width="14.42578125" style="42" customWidth="1"/>
    <col min="2297" max="2297" width="13" style="42" customWidth="1"/>
    <col min="2298" max="2298" width="12" style="42" customWidth="1"/>
    <col min="2299" max="2299" width="14.140625" style="42" customWidth="1"/>
    <col min="2300" max="2300" width="13.85546875" style="42" customWidth="1"/>
    <col min="2301" max="2301" width="8.85546875" style="42"/>
    <col min="2302" max="2302" width="10.28515625" style="42" bestFit="1" customWidth="1"/>
    <col min="2303" max="2544" width="8.85546875" style="42"/>
    <col min="2545" max="2545" width="4.85546875" style="42" customWidth="1"/>
    <col min="2546" max="2546" width="31" style="42" customWidth="1"/>
    <col min="2547" max="2547" width="12.28515625" style="42" customWidth="1"/>
    <col min="2548" max="2548" width="11.5703125" style="42" customWidth="1"/>
    <col min="2549" max="2549" width="13.7109375" style="42" customWidth="1"/>
    <col min="2550" max="2550" width="12.7109375" style="42" customWidth="1"/>
    <col min="2551" max="2551" width="13.7109375" style="42" customWidth="1"/>
    <col min="2552" max="2552" width="14.42578125" style="42" customWidth="1"/>
    <col min="2553" max="2553" width="13" style="42" customWidth="1"/>
    <col min="2554" max="2554" width="12" style="42" customWidth="1"/>
    <col min="2555" max="2555" width="14.140625" style="42" customWidth="1"/>
    <col min="2556" max="2556" width="13.85546875" style="42" customWidth="1"/>
    <col min="2557" max="2557" width="8.85546875" style="42"/>
    <col min="2558" max="2558" width="10.28515625" style="42" bestFit="1" customWidth="1"/>
    <col min="2559" max="2800" width="8.85546875" style="42"/>
    <col min="2801" max="2801" width="4.85546875" style="42" customWidth="1"/>
    <col min="2802" max="2802" width="31" style="42" customWidth="1"/>
    <col min="2803" max="2803" width="12.28515625" style="42" customWidth="1"/>
    <col min="2804" max="2804" width="11.5703125" style="42" customWidth="1"/>
    <col min="2805" max="2805" width="13.7109375" style="42" customWidth="1"/>
    <col min="2806" max="2806" width="12.7109375" style="42" customWidth="1"/>
    <col min="2807" max="2807" width="13.7109375" style="42" customWidth="1"/>
    <col min="2808" max="2808" width="14.42578125" style="42" customWidth="1"/>
    <col min="2809" max="2809" width="13" style="42" customWidth="1"/>
    <col min="2810" max="2810" width="12" style="42" customWidth="1"/>
    <col min="2811" max="2811" width="14.140625" style="42" customWidth="1"/>
    <col min="2812" max="2812" width="13.85546875" style="42" customWidth="1"/>
    <col min="2813" max="2813" width="8.85546875" style="42"/>
    <col min="2814" max="2814" width="10.28515625" style="42" bestFit="1" customWidth="1"/>
    <col min="2815" max="3056" width="8.85546875" style="42"/>
    <col min="3057" max="3057" width="4.85546875" style="42" customWidth="1"/>
    <col min="3058" max="3058" width="31" style="42" customWidth="1"/>
    <col min="3059" max="3059" width="12.28515625" style="42" customWidth="1"/>
    <col min="3060" max="3060" width="11.5703125" style="42" customWidth="1"/>
    <col min="3061" max="3061" width="13.7109375" style="42" customWidth="1"/>
    <col min="3062" max="3062" width="12.7109375" style="42" customWidth="1"/>
    <col min="3063" max="3063" width="13.7109375" style="42" customWidth="1"/>
    <col min="3064" max="3064" width="14.42578125" style="42" customWidth="1"/>
    <col min="3065" max="3065" width="13" style="42" customWidth="1"/>
    <col min="3066" max="3066" width="12" style="42" customWidth="1"/>
    <col min="3067" max="3067" width="14.140625" style="42" customWidth="1"/>
    <col min="3068" max="3068" width="13.85546875" style="42" customWidth="1"/>
    <col min="3069" max="3069" width="8.85546875" style="42"/>
    <col min="3070" max="3070" width="10.28515625" style="42" bestFit="1" customWidth="1"/>
    <col min="3071" max="3312" width="8.85546875" style="42"/>
    <col min="3313" max="3313" width="4.85546875" style="42" customWidth="1"/>
    <col min="3314" max="3314" width="31" style="42" customWidth="1"/>
    <col min="3315" max="3315" width="12.28515625" style="42" customWidth="1"/>
    <col min="3316" max="3316" width="11.5703125" style="42" customWidth="1"/>
    <col min="3317" max="3317" width="13.7109375" style="42" customWidth="1"/>
    <col min="3318" max="3318" width="12.7109375" style="42" customWidth="1"/>
    <col min="3319" max="3319" width="13.7109375" style="42" customWidth="1"/>
    <col min="3320" max="3320" width="14.42578125" style="42" customWidth="1"/>
    <col min="3321" max="3321" width="13" style="42" customWidth="1"/>
    <col min="3322" max="3322" width="12" style="42" customWidth="1"/>
    <col min="3323" max="3323" width="14.140625" style="42" customWidth="1"/>
    <col min="3324" max="3324" width="13.85546875" style="42" customWidth="1"/>
    <col min="3325" max="3325" width="8.85546875" style="42"/>
    <col min="3326" max="3326" width="10.28515625" style="42" bestFit="1" customWidth="1"/>
    <col min="3327" max="3568" width="8.85546875" style="42"/>
    <col min="3569" max="3569" width="4.85546875" style="42" customWidth="1"/>
    <col min="3570" max="3570" width="31" style="42" customWidth="1"/>
    <col min="3571" max="3571" width="12.28515625" style="42" customWidth="1"/>
    <col min="3572" max="3572" width="11.5703125" style="42" customWidth="1"/>
    <col min="3573" max="3573" width="13.7109375" style="42" customWidth="1"/>
    <col min="3574" max="3574" width="12.7109375" style="42" customWidth="1"/>
    <col min="3575" max="3575" width="13.7109375" style="42" customWidth="1"/>
    <col min="3576" max="3576" width="14.42578125" style="42" customWidth="1"/>
    <col min="3577" max="3577" width="13" style="42" customWidth="1"/>
    <col min="3578" max="3578" width="12" style="42" customWidth="1"/>
    <col min="3579" max="3579" width="14.140625" style="42" customWidth="1"/>
    <col min="3580" max="3580" width="13.85546875" style="42" customWidth="1"/>
    <col min="3581" max="3581" width="8.85546875" style="42"/>
    <col min="3582" max="3582" width="10.28515625" style="42" bestFit="1" customWidth="1"/>
    <col min="3583" max="3824" width="8.85546875" style="42"/>
    <col min="3825" max="3825" width="4.85546875" style="42" customWidth="1"/>
    <col min="3826" max="3826" width="31" style="42" customWidth="1"/>
    <col min="3827" max="3827" width="12.28515625" style="42" customWidth="1"/>
    <col min="3828" max="3828" width="11.5703125" style="42" customWidth="1"/>
    <col min="3829" max="3829" width="13.7109375" style="42" customWidth="1"/>
    <col min="3830" max="3830" width="12.7109375" style="42" customWidth="1"/>
    <col min="3831" max="3831" width="13.7109375" style="42" customWidth="1"/>
    <col min="3832" max="3832" width="14.42578125" style="42" customWidth="1"/>
    <col min="3833" max="3833" width="13" style="42" customWidth="1"/>
    <col min="3834" max="3834" width="12" style="42" customWidth="1"/>
    <col min="3835" max="3835" width="14.140625" style="42" customWidth="1"/>
    <col min="3836" max="3836" width="13.85546875" style="42" customWidth="1"/>
    <col min="3837" max="3837" width="8.85546875" style="42"/>
    <col min="3838" max="3838" width="10.28515625" style="42" bestFit="1" customWidth="1"/>
    <col min="3839" max="4080" width="8.85546875" style="42"/>
    <col min="4081" max="4081" width="4.85546875" style="42" customWidth="1"/>
    <col min="4082" max="4082" width="31" style="42" customWidth="1"/>
    <col min="4083" max="4083" width="12.28515625" style="42" customWidth="1"/>
    <col min="4084" max="4084" width="11.5703125" style="42" customWidth="1"/>
    <col min="4085" max="4085" width="13.7109375" style="42" customWidth="1"/>
    <col min="4086" max="4086" width="12.7109375" style="42" customWidth="1"/>
    <col min="4087" max="4087" width="13.7109375" style="42" customWidth="1"/>
    <col min="4088" max="4088" width="14.42578125" style="42" customWidth="1"/>
    <col min="4089" max="4089" width="13" style="42" customWidth="1"/>
    <col min="4090" max="4090" width="12" style="42" customWidth="1"/>
    <col min="4091" max="4091" width="14.140625" style="42" customWidth="1"/>
    <col min="4092" max="4092" width="13.85546875" style="42" customWidth="1"/>
    <col min="4093" max="4093" width="8.85546875" style="42"/>
    <col min="4094" max="4094" width="10.28515625" style="42" bestFit="1" customWidth="1"/>
    <col min="4095" max="4336" width="8.85546875" style="42"/>
    <col min="4337" max="4337" width="4.85546875" style="42" customWidth="1"/>
    <col min="4338" max="4338" width="31" style="42" customWidth="1"/>
    <col min="4339" max="4339" width="12.28515625" style="42" customWidth="1"/>
    <col min="4340" max="4340" width="11.5703125" style="42" customWidth="1"/>
    <col min="4341" max="4341" width="13.7109375" style="42" customWidth="1"/>
    <col min="4342" max="4342" width="12.7109375" style="42" customWidth="1"/>
    <col min="4343" max="4343" width="13.7109375" style="42" customWidth="1"/>
    <col min="4344" max="4344" width="14.42578125" style="42" customWidth="1"/>
    <col min="4345" max="4345" width="13" style="42" customWidth="1"/>
    <col min="4346" max="4346" width="12" style="42" customWidth="1"/>
    <col min="4347" max="4347" width="14.140625" style="42" customWidth="1"/>
    <col min="4348" max="4348" width="13.85546875" style="42" customWidth="1"/>
    <col min="4349" max="4349" width="8.85546875" style="42"/>
    <col min="4350" max="4350" width="10.28515625" style="42" bestFit="1" customWidth="1"/>
    <col min="4351" max="4592" width="8.85546875" style="42"/>
    <col min="4593" max="4593" width="4.85546875" style="42" customWidth="1"/>
    <col min="4594" max="4594" width="31" style="42" customWidth="1"/>
    <col min="4595" max="4595" width="12.28515625" style="42" customWidth="1"/>
    <col min="4596" max="4596" width="11.5703125" style="42" customWidth="1"/>
    <col min="4597" max="4597" width="13.7109375" style="42" customWidth="1"/>
    <col min="4598" max="4598" width="12.7109375" style="42" customWidth="1"/>
    <col min="4599" max="4599" width="13.7109375" style="42" customWidth="1"/>
    <col min="4600" max="4600" width="14.42578125" style="42" customWidth="1"/>
    <col min="4601" max="4601" width="13" style="42" customWidth="1"/>
    <col min="4602" max="4602" width="12" style="42" customWidth="1"/>
    <col min="4603" max="4603" width="14.140625" style="42" customWidth="1"/>
    <col min="4604" max="4604" width="13.85546875" style="42" customWidth="1"/>
    <col min="4605" max="4605" width="8.85546875" style="42"/>
    <col min="4606" max="4606" width="10.28515625" style="42" bestFit="1" customWidth="1"/>
    <col min="4607" max="4848" width="8.85546875" style="42"/>
    <col min="4849" max="4849" width="4.85546875" style="42" customWidth="1"/>
    <col min="4850" max="4850" width="31" style="42" customWidth="1"/>
    <col min="4851" max="4851" width="12.28515625" style="42" customWidth="1"/>
    <col min="4852" max="4852" width="11.5703125" style="42" customWidth="1"/>
    <col min="4853" max="4853" width="13.7109375" style="42" customWidth="1"/>
    <col min="4854" max="4854" width="12.7109375" style="42" customWidth="1"/>
    <col min="4855" max="4855" width="13.7109375" style="42" customWidth="1"/>
    <col min="4856" max="4856" width="14.42578125" style="42" customWidth="1"/>
    <col min="4857" max="4857" width="13" style="42" customWidth="1"/>
    <col min="4858" max="4858" width="12" style="42" customWidth="1"/>
    <col min="4859" max="4859" width="14.140625" style="42" customWidth="1"/>
    <col min="4860" max="4860" width="13.85546875" style="42" customWidth="1"/>
    <col min="4861" max="4861" width="8.85546875" style="42"/>
    <col min="4862" max="4862" width="10.28515625" style="42" bestFit="1" customWidth="1"/>
    <col min="4863" max="5104" width="8.85546875" style="42"/>
    <col min="5105" max="5105" width="4.85546875" style="42" customWidth="1"/>
    <col min="5106" max="5106" width="31" style="42" customWidth="1"/>
    <col min="5107" max="5107" width="12.28515625" style="42" customWidth="1"/>
    <col min="5108" max="5108" width="11.5703125" style="42" customWidth="1"/>
    <col min="5109" max="5109" width="13.7109375" style="42" customWidth="1"/>
    <col min="5110" max="5110" width="12.7109375" style="42" customWidth="1"/>
    <col min="5111" max="5111" width="13.7109375" style="42" customWidth="1"/>
    <col min="5112" max="5112" width="14.42578125" style="42" customWidth="1"/>
    <col min="5113" max="5113" width="13" style="42" customWidth="1"/>
    <col min="5114" max="5114" width="12" style="42" customWidth="1"/>
    <col min="5115" max="5115" width="14.140625" style="42" customWidth="1"/>
    <col min="5116" max="5116" width="13.85546875" style="42" customWidth="1"/>
    <col min="5117" max="5117" width="8.85546875" style="42"/>
    <col min="5118" max="5118" width="10.28515625" style="42" bestFit="1" customWidth="1"/>
    <col min="5119" max="5360" width="8.85546875" style="42"/>
    <col min="5361" max="5361" width="4.85546875" style="42" customWidth="1"/>
    <col min="5362" max="5362" width="31" style="42" customWidth="1"/>
    <col min="5363" max="5363" width="12.28515625" style="42" customWidth="1"/>
    <col min="5364" max="5364" width="11.5703125" style="42" customWidth="1"/>
    <col min="5365" max="5365" width="13.7109375" style="42" customWidth="1"/>
    <col min="5366" max="5366" width="12.7109375" style="42" customWidth="1"/>
    <col min="5367" max="5367" width="13.7109375" style="42" customWidth="1"/>
    <col min="5368" max="5368" width="14.42578125" style="42" customWidth="1"/>
    <col min="5369" max="5369" width="13" style="42" customWidth="1"/>
    <col min="5370" max="5370" width="12" style="42" customWidth="1"/>
    <col min="5371" max="5371" width="14.140625" style="42" customWidth="1"/>
    <col min="5372" max="5372" width="13.85546875" style="42" customWidth="1"/>
    <col min="5373" max="5373" width="8.85546875" style="42"/>
    <col min="5374" max="5374" width="10.28515625" style="42" bestFit="1" customWidth="1"/>
    <col min="5375" max="5616" width="8.85546875" style="42"/>
    <col min="5617" max="5617" width="4.85546875" style="42" customWidth="1"/>
    <col min="5618" max="5618" width="31" style="42" customWidth="1"/>
    <col min="5619" max="5619" width="12.28515625" style="42" customWidth="1"/>
    <col min="5620" max="5620" width="11.5703125" style="42" customWidth="1"/>
    <col min="5621" max="5621" width="13.7109375" style="42" customWidth="1"/>
    <col min="5622" max="5622" width="12.7109375" style="42" customWidth="1"/>
    <col min="5623" max="5623" width="13.7109375" style="42" customWidth="1"/>
    <col min="5624" max="5624" width="14.42578125" style="42" customWidth="1"/>
    <col min="5625" max="5625" width="13" style="42" customWidth="1"/>
    <col min="5626" max="5626" width="12" style="42" customWidth="1"/>
    <col min="5627" max="5627" width="14.140625" style="42" customWidth="1"/>
    <col min="5628" max="5628" width="13.85546875" style="42" customWidth="1"/>
    <col min="5629" max="5629" width="8.85546875" style="42"/>
    <col min="5630" max="5630" width="10.28515625" style="42" bestFit="1" customWidth="1"/>
    <col min="5631" max="5872" width="8.85546875" style="42"/>
    <col min="5873" max="5873" width="4.85546875" style="42" customWidth="1"/>
    <col min="5874" max="5874" width="31" style="42" customWidth="1"/>
    <col min="5875" max="5875" width="12.28515625" style="42" customWidth="1"/>
    <col min="5876" max="5876" width="11.5703125" style="42" customWidth="1"/>
    <col min="5877" max="5877" width="13.7109375" style="42" customWidth="1"/>
    <col min="5878" max="5878" width="12.7109375" style="42" customWidth="1"/>
    <col min="5879" max="5879" width="13.7109375" style="42" customWidth="1"/>
    <col min="5880" max="5880" width="14.42578125" style="42" customWidth="1"/>
    <col min="5881" max="5881" width="13" style="42" customWidth="1"/>
    <col min="5882" max="5882" width="12" style="42" customWidth="1"/>
    <col min="5883" max="5883" width="14.140625" style="42" customWidth="1"/>
    <col min="5884" max="5884" width="13.85546875" style="42" customWidth="1"/>
    <col min="5885" max="5885" width="8.85546875" style="42"/>
    <col min="5886" max="5886" width="10.28515625" style="42" bestFit="1" customWidth="1"/>
    <col min="5887" max="6128" width="8.85546875" style="42"/>
    <col min="6129" max="6129" width="4.85546875" style="42" customWidth="1"/>
    <col min="6130" max="6130" width="31" style="42" customWidth="1"/>
    <col min="6131" max="6131" width="12.28515625" style="42" customWidth="1"/>
    <col min="6132" max="6132" width="11.5703125" style="42" customWidth="1"/>
    <col min="6133" max="6133" width="13.7109375" style="42" customWidth="1"/>
    <col min="6134" max="6134" width="12.7109375" style="42" customWidth="1"/>
    <col min="6135" max="6135" width="13.7109375" style="42" customWidth="1"/>
    <col min="6136" max="6136" width="14.42578125" style="42" customWidth="1"/>
    <col min="6137" max="6137" width="13" style="42" customWidth="1"/>
    <col min="6138" max="6138" width="12" style="42" customWidth="1"/>
    <col min="6139" max="6139" width="14.140625" style="42" customWidth="1"/>
    <col min="6140" max="6140" width="13.85546875" style="42" customWidth="1"/>
    <col min="6141" max="6141" width="8.85546875" style="42"/>
    <col min="6142" max="6142" width="10.28515625" style="42" bestFit="1" customWidth="1"/>
    <col min="6143" max="6384" width="8.85546875" style="42"/>
    <col min="6385" max="6385" width="4.85546875" style="42" customWidth="1"/>
    <col min="6386" max="6386" width="31" style="42" customWidth="1"/>
    <col min="6387" max="6387" width="12.28515625" style="42" customWidth="1"/>
    <col min="6388" max="6388" width="11.5703125" style="42" customWidth="1"/>
    <col min="6389" max="6389" width="13.7109375" style="42" customWidth="1"/>
    <col min="6390" max="6390" width="12.7109375" style="42" customWidth="1"/>
    <col min="6391" max="6391" width="13.7109375" style="42" customWidth="1"/>
    <col min="6392" max="6392" width="14.42578125" style="42" customWidth="1"/>
    <col min="6393" max="6393" width="13" style="42" customWidth="1"/>
    <col min="6394" max="6394" width="12" style="42" customWidth="1"/>
    <col min="6395" max="6395" width="14.140625" style="42" customWidth="1"/>
    <col min="6396" max="6396" width="13.85546875" style="42" customWidth="1"/>
    <col min="6397" max="6397" width="8.85546875" style="42"/>
    <col min="6398" max="6398" width="10.28515625" style="42" bestFit="1" customWidth="1"/>
    <col min="6399" max="6640" width="8.85546875" style="42"/>
    <col min="6641" max="6641" width="4.85546875" style="42" customWidth="1"/>
    <col min="6642" max="6642" width="31" style="42" customWidth="1"/>
    <col min="6643" max="6643" width="12.28515625" style="42" customWidth="1"/>
    <col min="6644" max="6644" width="11.5703125" style="42" customWidth="1"/>
    <col min="6645" max="6645" width="13.7109375" style="42" customWidth="1"/>
    <col min="6646" max="6646" width="12.7109375" style="42" customWidth="1"/>
    <col min="6647" max="6647" width="13.7109375" style="42" customWidth="1"/>
    <col min="6648" max="6648" width="14.42578125" style="42" customWidth="1"/>
    <col min="6649" max="6649" width="13" style="42" customWidth="1"/>
    <col min="6650" max="6650" width="12" style="42" customWidth="1"/>
    <col min="6651" max="6651" width="14.140625" style="42" customWidth="1"/>
    <col min="6652" max="6652" width="13.85546875" style="42" customWidth="1"/>
    <col min="6653" max="6653" width="8.85546875" style="42"/>
    <col min="6654" max="6654" width="10.28515625" style="42" bestFit="1" customWidth="1"/>
    <col min="6655" max="6896" width="8.85546875" style="42"/>
    <col min="6897" max="6897" width="4.85546875" style="42" customWidth="1"/>
    <col min="6898" max="6898" width="31" style="42" customWidth="1"/>
    <col min="6899" max="6899" width="12.28515625" style="42" customWidth="1"/>
    <col min="6900" max="6900" width="11.5703125" style="42" customWidth="1"/>
    <col min="6901" max="6901" width="13.7109375" style="42" customWidth="1"/>
    <col min="6902" max="6902" width="12.7109375" style="42" customWidth="1"/>
    <col min="6903" max="6903" width="13.7109375" style="42" customWidth="1"/>
    <col min="6904" max="6904" width="14.42578125" style="42" customWidth="1"/>
    <col min="6905" max="6905" width="13" style="42" customWidth="1"/>
    <col min="6906" max="6906" width="12" style="42" customWidth="1"/>
    <col min="6907" max="6907" width="14.140625" style="42" customWidth="1"/>
    <col min="6908" max="6908" width="13.85546875" style="42" customWidth="1"/>
    <col min="6909" max="6909" width="8.85546875" style="42"/>
    <col min="6910" max="6910" width="10.28515625" style="42" bestFit="1" customWidth="1"/>
    <col min="6911" max="7152" width="8.85546875" style="42"/>
    <col min="7153" max="7153" width="4.85546875" style="42" customWidth="1"/>
    <col min="7154" max="7154" width="31" style="42" customWidth="1"/>
    <col min="7155" max="7155" width="12.28515625" style="42" customWidth="1"/>
    <col min="7156" max="7156" width="11.5703125" style="42" customWidth="1"/>
    <col min="7157" max="7157" width="13.7109375" style="42" customWidth="1"/>
    <col min="7158" max="7158" width="12.7109375" style="42" customWidth="1"/>
    <col min="7159" max="7159" width="13.7109375" style="42" customWidth="1"/>
    <col min="7160" max="7160" width="14.42578125" style="42" customWidth="1"/>
    <col min="7161" max="7161" width="13" style="42" customWidth="1"/>
    <col min="7162" max="7162" width="12" style="42" customWidth="1"/>
    <col min="7163" max="7163" width="14.140625" style="42" customWidth="1"/>
    <col min="7164" max="7164" width="13.85546875" style="42" customWidth="1"/>
    <col min="7165" max="7165" width="8.85546875" style="42"/>
    <col min="7166" max="7166" width="10.28515625" style="42" bestFit="1" customWidth="1"/>
    <col min="7167" max="7408" width="8.85546875" style="42"/>
    <col min="7409" max="7409" width="4.85546875" style="42" customWidth="1"/>
    <col min="7410" max="7410" width="31" style="42" customWidth="1"/>
    <col min="7411" max="7411" width="12.28515625" style="42" customWidth="1"/>
    <col min="7412" max="7412" width="11.5703125" style="42" customWidth="1"/>
    <col min="7413" max="7413" width="13.7109375" style="42" customWidth="1"/>
    <col min="7414" max="7414" width="12.7109375" style="42" customWidth="1"/>
    <col min="7415" max="7415" width="13.7109375" style="42" customWidth="1"/>
    <col min="7416" max="7416" width="14.42578125" style="42" customWidth="1"/>
    <col min="7417" max="7417" width="13" style="42" customWidth="1"/>
    <col min="7418" max="7418" width="12" style="42" customWidth="1"/>
    <col min="7419" max="7419" width="14.140625" style="42" customWidth="1"/>
    <col min="7420" max="7420" width="13.85546875" style="42" customWidth="1"/>
    <col min="7421" max="7421" width="8.85546875" style="42"/>
    <col min="7422" max="7422" width="10.28515625" style="42" bestFit="1" customWidth="1"/>
    <col min="7423" max="7664" width="8.85546875" style="42"/>
    <col min="7665" max="7665" width="4.85546875" style="42" customWidth="1"/>
    <col min="7666" max="7666" width="31" style="42" customWidth="1"/>
    <col min="7667" max="7667" width="12.28515625" style="42" customWidth="1"/>
    <col min="7668" max="7668" width="11.5703125" style="42" customWidth="1"/>
    <col min="7669" max="7669" width="13.7109375" style="42" customWidth="1"/>
    <col min="7670" max="7670" width="12.7109375" style="42" customWidth="1"/>
    <col min="7671" max="7671" width="13.7109375" style="42" customWidth="1"/>
    <col min="7672" max="7672" width="14.42578125" style="42" customWidth="1"/>
    <col min="7673" max="7673" width="13" style="42" customWidth="1"/>
    <col min="7674" max="7674" width="12" style="42" customWidth="1"/>
    <col min="7675" max="7675" width="14.140625" style="42" customWidth="1"/>
    <col min="7676" max="7676" width="13.85546875" style="42" customWidth="1"/>
    <col min="7677" max="7677" width="8.85546875" style="42"/>
    <col min="7678" max="7678" width="10.28515625" style="42" bestFit="1" customWidth="1"/>
    <col min="7679" max="7920" width="8.85546875" style="42"/>
    <col min="7921" max="7921" width="4.85546875" style="42" customWidth="1"/>
    <col min="7922" max="7922" width="31" style="42" customWidth="1"/>
    <col min="7923" max="7923" width="12.28515625" style="42" customWidth="1"/>
    <col min="7924" max="7924" width="11.5703125" style="42" customWidth="1"/>
    <col min="7925" max="7925" width="13.7109375" style="42" customWidth="1"/>
    <col min="7926" max="7926" width="12.7109375" style="42" customWidth="1"/>
    <col min="7927" max="7927" width="13.7109375" style="42" customWidth="1"/>
    <col min="7928" max="7928" width="14.42578125" style="42" customWidth="1"/>
    <col min="7929" max="7929" width="13" style="42" customWidth="1"/>
    <col min="7930" max="7930" width="12" style="42" customWidth="1"/>
    <col min="7931" max="7931" width="14.140625" style="42" customWidth="1"/>
    <col min="7932" max="7932" width="13.85546875" style="42" customWidth="1"/>
    <col min="7933" max="7933" width="8.85546875" style="42"/>
    <col min="7934" max="7934" width="10.28515625" style="42" bestFit="1" customWidth="1"/>
    <col min="7935" max="8176" width="8.85546875" style="42"/>
    <col min="8177" max="8177" width="4.85546875" style="42" customWidth="1"/>
    <col min="8178" max="8178" width="31" style="42" customWidth="1"/>
    <col min="8179" max="8179" width="12.28515625" style="42" customWidth="1"/>
    <col min="8180" max="8180" width="11.5703125" style="42" customWidth="1"/>
    <col min="8181" max="8181" width="13.7109375" style="42" customWidth="1"/>
    <col min="8182" max="8182" width="12.7109375" style="42" customWidth="1"/>
    <col min="8183" max="8183" width="13.7109375" style="42" customWidth="1"/>
    <col min="8184" max="8184" width="14.42578125" style="42" customWidth="1"/>
    <col min="8185" max="8185" width="13" style="42" customWidth="1"/>
    <col min="8186" max="8186" width="12" style="42" customWidth="1"/>
    <col min="8187" max="8187" width="14.140625" style="42" customWidth="1"/>
    <col min="8188" max="8188" width="13.85546875" style="42" customWidth="1"/>
    <col min="8189" max="8189" width="8.85546875" style="42"/>
    <col min="8190" max="8190" width="10.28515625" style="42" bestFit="1" customWidth="1"/>
    <col min="8191" max="8432" width="8.85546875" style="42"/>
    <col min="8433" max="8433" width="4.85546875" style="42" customWidth="1"/>
    <col min="8434" max="8434" width="31" style="42" customWidth="1"/>
    <col min="8435" max="8435" width="12.28515625" style="42" customWidth="1"/>
    <col min="8436" max="8436" width="11.5703125" style="42" customWidth="1"/>
    <col min="8437" max="8437" width="13.7109375" style="42" customWidth="1"/>
    <col min="8438" max="8438" width="12.7109375" style="42" customWidth="1"/>
    <col min="8439" max="8439" width="13.7109375" style="42" customWidth="1"/>
    <col min="8440" max="8440" width="14.42578125" style="42" customWidth="1"/>
    <col min="8441" max="8441" width="13" style="42" customWidth="1"/>
    <col min="8442" max="8442" width="12" style="42" customWidth="1"/>
    <col min="8443" max="8443" width="14.140625" style="42" customWidth="1"/>
    <col min="8444" max="8444" width="13.85546875" style="42" customWidth="1"/>
    <col min="8445" max="8445" width="8.85546875" style="42"/>
    <col min="8446" max="8446" width="10.28515625" style="42" bestFit="1" customWidth="1"/>
    <col min="8447" max="8688" width="8.85546875" style="42"/>
    <col min="8689" max="8689" width="4.85546875" style="42" customWidth="1"/>
    <col min="8690" max="8690" width="31" style="42" customWidth="1"/>
    <col min="8691" max="8691" width="12.28515625" style="42" customWidth="1"/>
    <col min="8692" max="8692" width="11.5703125" style="42" customWidth="1"/>
    <col min="8693" max="8693" width="13.7109375" style="42" customWidth="1"/>
    <col min="8694" max="8694" width="12.7109375" style="42" customWidth="1"/>
    <col min="8695" max="8695" width="13.7109375" style="42" customWidth="1"/>
    <col min="8696" max="8696" width="14.42578125" style="42" customWidth="1"/>
    <col min="8697" max="8697" width="13" style="42" customWidth="1"/>
    <col min="8698" max="8698" width="12" style="42" customWidth="1"/>
    <col min="8699" max="8699" width="14.140625" style="42" customWidth="1"/>
    <col min="8700" max="8700" width="13.85546875" style="42" customWidth="1"/>
    <col min="8701" max="8701" width="8.85546875" style="42"/>
    <col min="8702" max="8702" width="10.28515625" style="42" bestFit="1" customWidth="1"/>
    <col min="8703" max="8944" width="8.85546875" style="42"/>
    <col min="8945" max="8945" width="4.85546875" style="42" customWidth="1"/>
    <col min="8946" max="8946" width="31" style="42" customWidth="1"/>
    <col min="8947" max="8947" width="12.28515625" style="42" customWidth="1"/>
    <col min="8948" max="8948" width="11.5703125" style="42" customWidth="1"/>
    <col min="8949" max="8949" width="13.7109375" style="42" customWidth="1"/>
    <col min="8950" max="8950" width="12.7109375" style="42" customWidth="1"/>
    <col min="8951" max="8951" width="13.7109375" style="42" customWidth="1"/>
    <col min="8952" max="8952" width="14.42578125" style="42" customWidth="1"/>
    <col min="8953" max="8953" width="13" style="42" customWidth="1"/>
    <col min="8954" max="8954" width="12" style="42" customWidth="1"/>
    <col min="8955" max="8955" width="14.140625" style="42" customWidth="1"/>
    <col min="8956" max="8956" width="13.85546875" style="42" customWidth="1"/>
    <col min="8957" max="8957" width="8.85546875" style="42"/>
    <col min="8958" max="8958" width="10.28515625" style="42" bestFit="1" customWidth="1"/>
    <col min="8959" max="9200" width="8.85546875" style="42"/>
    <col min="9201" max="9201" width="4.85546875" style="42" customWidth="1"/>
    <col min="9202" max="9202" width="31" style="42" customWidth="1"/>
    <col min="9203" max="9203" width="12.28515625" style="42" customWidth="1"/>
    <col min="9204" max="9204" width="11.5703125" style="42" customWidth="1"/>
    <col min="9205" max="9205" width="13.7109375" style="42" customWidth="1"/>
    <col min="9206" max="9206" width="12.7109375" style="42" customWidth="1"/>
    <col min="9207" max="9207" width="13.7109375" style="42" customWidth="1"/>
    <col min="9208" max="9208" width="14.42578125" style="42" customWidth="1"/>
    <col min="9209" max="9209" width="13" style="42" customWidth="1"/>
    <col min="9210" max="9210" width="12" style="42" customWidth="1"/>
    <col min="9211" max="9211" width="14.140625" style="42" customWidth="1"/>
    <col min="9212" max="9212" width="13.85546875" style="42" customWidth="1"/>
    <col min="9213" max="9213" width="8.85546875" style="42"/>
    <col min="9214" max="9214" width="10.28515625" style="42" bestFit="1" customWidth="1"/>
    <col min="9215" max="9456" width="8.85546875" style="42"/>
    <col min="9457" max="9457" width="4.85546875" style="42" customWidth="1"/>
    <col min="9458" max="9458" width="31" style="42" customWidth="1"/>
    <col min="9459" max="9459" width="12.28515625" style="42" customWidth="1"/>
    <col min="9460" max="9460" width="11.5703125" style="42" customWidth="1"/>
    <col min="9461" max="9461" width="13.7109375" style="42" customWidth="1"/>
    <col min="9462" max="9462" width="12.7109375" style="42" customWidth="1"/>
    <col min="9463" max="9463" width="13.7109375" style="42" customWidth="1"/>
    <col min="9464" max="9464" width="14.42578125" style="42" customWidth="1"/>
    <col min="9465" max="9465" width="13" style="42" customWidth="1"/>
    <col min="9466" max="9466" width="12" style="42" customWidth="1"/>
    <col min="9467" max="9467" width="14.140625" style="42" customWidth="1"/>
    <col min="9468" max="9468" width="13.85546875" style="42" customWidth="1"/>
    <col min="9469" max="9469" width="8.85546875" style="42"/>
    <col min="9470" max="9470" width="10.28515625" style="42" bestFit="1" customWidth="1"/>
    <col min="9471" max="9712" width="8.85546875" style="42"/>
    <col min="9713" max="9713" width="4.85546875" style="42" customWidth="1"/>
    <col min="9714" max="9714" width="31" style="42" customWidth="1"/>
    <col min="9715" max="9715" width="12.28515625" style="42" customWidth="1"/>
    <col min="9716" max="9716" width="11.5703125" style="42" customWidth="1"/>
    <col min="9717" max="9717" width="13.7109375" style="42" customWidth="1"/>
    <col min="9718" max="9718" width="12.7109375" style="42" customWidth="1"/>
    <col min="9719" max="9719" width="13.7109375" style="42" customWidth="1"/>
    <col min="9720" max="9720" width="14.42578125" style="42" customWidth="1"/>
    <col min="9721" max="9721" width="13" style="42" customWidth="1"/>
    <col min="9722" max="9722" width="12" style="42" customWidth="1"/>
    <col min="9723" max="9723" width="14.140625" style="42" customWidth="1"/>
    <col min="9724" max="9724" width="13.85546875" style="42" customWidth="1"/>
    <col min="9725" max="9725" width="8.85546875" style="42"/>
    <col min="9726" max="9726" width="10.28515625" style="42" bestFit="1" customWidth="1"/>
    <col min="9727" max="9968" width="8.85546875" style="42"/>
    <col min="9969" max="9969" width="4.85546875" style="42" customWidth="1"/>
    <col min="9970" max="9970" width="31" style="42" customWidth="1"/>
    <col min="9971" max="9971" width="12.28515625" style="42" customWidth="1"/>
    <col min="9972" max="9972" width="11.5703125" style="42" customWidth="1"/>
    <col min="9973" max="9973" width="13.7109375" style="42" customWidth="1"/>
    <col min="9974" max="9974" width="12.7109375" style="42" customWidth="1"/>
    <col min="9975" max="9975" width="13.7109375" style="42" customWidth="1"/>
    <col min="9976" max="9976" width="14.42578125" style="42" customWidth="1"/>
    <col min="9977" max="9977" width="13" style="42" customWidth="1"/>
    <col min="9978" max="9978" width="12" style="42" customWidth="1"/>
    <col min="9979" max="9979" width="14.140625" style="42" customWidth="1"/>
    <col min="9980" max="9980" width="13.85546875" style="42" customWidth="1"/>
    <col min="9981" max="9981" width="8.85546875" style="42"/>
    <col min="9982" max="9982" width="10.28515625" style="42" bestFit="1" customWidth="1"/>
    <col min="9983" max="10224" width="8.85546875" style="42"/>
    <col min="10225" max="10225" width="4.85546875" style="42" customWidth="1"/>
    <col min="10226" max="10226" width="31" style="42" customWidth="1"/>
    <col min="10227" max="10227" width="12.28515625" style="42" customWidth="1"/>
    <col min="10228" max="10228" width="11.5703125" style="42" customWidth="1"/>
    <col min="10229" max="10229" width="13.7109375" style="42" customWidth="1"/>
    <col min="10230" max="10230" width="12.7109375" style="42" customWidth="1"/>
    <col min="10231" max="10231" width="13.7109375" style="42" customWidth="1"/>
    <col min="10232" max="10232" width="14.42578125" style="42" customWidth="1"/>
    <col min="10233" max="10233" width="13" style="42" customWidth="1"/>
    <col min="10234" max="10234" width="12" style="42" customWidth="1"/>
    <col min="10235" max="10235" width="14.140625" style="42" customWidth="1"/>
    <col min="10236" max="10236" width="13.85546875" style="42" customWidth="1"/>
    <col min="10237" max="10237" width="8.85546875" style="42"/>
    <col min="10238" max="10238" width="10.28515625" style="42" bestFit="1" customWidth="1"/>
    <col min="10239" max="10480" width="8.85546875" style="42"/>
    <col min="10481" max="10481" width="4.85546875" style="42" customWidth="1"/>
    <col min="10482" max="10482" width="31" style="42" customWidth="1"/>
    <col min="10483" max="10483" width="12.28515625" style="42" customWidth="1"/>
    <col min="10484" max="10484" width="11.5703125" style="42" customWidth="1"/>
    <col min="10485" max="10485" width="13.7109375" style="42" customWidth="1"/>
    <col min="10486" max="10486" width="12.7109375" style="42" customWidth="1"/>
    <col min="10487" max="10487" width="13.7109375" style="42" customWidth="1"/>
    <col min="10488" max="10488" width="14.42578125" style="42" customWidth="1"/>
    <col min="10489" max="10489" width="13" style="42" customWidth="1"/>
    <col min="10490" max="10490" width="12" style="42" customWidth="1"/>
    <col min="10491" max="10491" width="14.140625" style="42" customWidth="1"/>
    <col min="10492" max="10492" width="13.85546875" style="42" customWidth="1"/>
    <col min="10493" max="10493" width="8.85546875" style="42"/>
    <col min="10494" max="10494" width="10.28515625" style="42" bestFit="1" customWidth="1"/>
    <col min="10495" max="10736" width="8.85546875" style="42"/>
    <col min="10737" max="10737" width="4.85546875" style="42" customWidth="1"/>
    <col min="10738" max="10738" width="31" style="42" customWidth="1"/>
    <col min="10739" max="10739" width="12.28515625" style="42" customWidth="1"/>
    <col min="10740" max="10740" width="11.5703125" style="42" customWidth="1"/>
    <col min="10741" max="10741" width="13.7109375" style="42" customWidth="1"/>
    <col min="10742" max="10742" width="12.7109375" style="42" customWidth="1"/>
    <col min="10743" max="10743" width="13.7109375" style="42" customWidth="1"/>
    <col min="10744" max="10744" width="14.42578125" style="42" customWidth="1"/>
    <col min="10745" max="10745" width="13" style="42" customWidth="1"/>
    <col min="10746" max="10746" width="12" style="42" customWidth="1"/>
    <col min="10747" max="10747" width="14.140625" style="42" customWidth="1"/>
    <col min="10748" max="10748" width="13.85546875" style="42" customWidth="1"/>
    <col min="10749" max="10749" width="8.85546875" style="42"/>
    <col min="10750" max="10750" width="10.28515625" style="42" bestFit="1" customWidth="1"/>
    <col min="10751" max="10992" width="8.85546875" style="42"/>
    <col min="10993" max="10993" width="4.85546875" style="42" customWidth="1"/>
    <col min="10994" max="10994" width="31" style="42" customWidth="1"/>
    <col min="10995" max="10995" width="12.28515625" style="42" customWidth="1"/>
    <col min="10996" max="10996" width="11.5703125" style="42" customWidth="1"/>
    <col min="10997" max="10997" width="13.7109375" style="42" customWidth="1"/>
    <col min="10998" max="10998" width="12.7109375" style="42" customWidth="1"/>
    <col min="10999" max="10999" width="13.7109375" style="42" customWidth="1"/>
    <col min="11000" max="11000" width="14.42578125" style="42" customWidth="1"/>
    <col min="11001" max="11001" width="13" style="42" customWidth="1"/>
    <col min="11002" max="11002" width="12" style="42" customWidth="1"/>
    <col min="11003" max="11003" width="14.140625" style="42" customWidth="1"/>
    <col min="11004" max="11004" width="13.85546875" style="42" customWidth="1"/>
    <col min="11005" max="11005" width="8.85546875" style="42"/>
    <col min="11006" max="11006" width="10.28515625" style="42" bestFit="1" customWidth="1"/>
    <col min="11007" max="11248" width="8.85546875" style="42"/>
    <col min="11249" max="11249" width="4.85546875" style="42" customWidth="1"/>
    <col min="11250" max="11250" width="31" style="42" customWidth="1"/>
    <col min="11251" max="11251" width="12.28515625" style="42" customWidth="1"/>
    <col min="11252" max="11252" width="11.5703125" style="42" customWidth="1"/>
    <col min="11253" max="11253" width="13.7109375" style="42" customWidth="1"/>
    <col min="11254" max="11254" width="12.7109375" style="42" customWidth="1"/>
    <col min="11255" max="11255" width="13.7109375" style="42" customWidth="1"/>
    <col min="11256" max="11256" width="14.42578125" style="42" customWidth="1"/>
    <col min="11257" max="11257" width="13" style="42" customWidth="1"/>
    <col min="11258" max="11258" width="12" style="42" customWidth="1"/>
    <col min="11259" max="11259" width="14.140625" style="42" customWidth="1"/>
    <col min="11260" max="11260" width="13.85546875" style="42" customWidth="1"/>
    <col min="11261" max="11261" width="8.85546875" style="42"/>
    <col min="11262" max="11262" width="10.28515625" style="42" bestFit="1" customWidth="1"/>
    <col min="11263" max="11504" width="8.85546875" style="42"/>
    <col min="11505" max="11505" width="4.85546875" style="42" customWidth="1"/>
    <col min="11506" max="11506" width="31" style="42" customWidth="1"/>
    <col min="11507" max="11507" width="12.28515625" style="42" customWidth="1"/>
    <col min="11508" max="11508" width="11.5703125" style="42" customWidth="1"/>
    <col min="11509" max="11509" width="13.7109375" style="42" customWidth="1"/>
    <col min="11510" max="11510" width="12.7109375" style="42" customWidth="1"/>
    <col min="11511" max="11511" width="13.7109375" style="42" customWidth="1"/>
    <col min="11512" max="11512" width="14.42578125" style="42" customWidth="1"/>
    <col min="11513" max="11513" width="13" style="42" customWidth="1"/>
    <col min="11514" max="11514" width="12" style="42" customWidth="1"/>
    <col min="11515" max="11515" width="14.140625" style="42" customWidth="1"/>
    <col min="11516" max="11516" width="13.85546875" style="42" customWidth="1"/>
    <col min="11517" max="11517" width="8.85546875" style="42"/>
    <col min="11518" max="11518" width="10.28515625" style="42" bestFit="1" customWidth="1"/>
    <col min="11519" max="11760" width="8.85546875" style="42"/>
    <col min="11761" max="11761" width="4.85546875" style="42" customWidth="1"/>
    <col min="11762" max="11762" width="31" style="42" customWidth="1"/>
    <col min="11763" max="11763" width="12.28515625" style="42" customWidth="1"/>
    <col min="11764" max="11764" width="11.5703125" style="42" customWidth="1"/>
    <col min="11765" max="11765" width="13.7109375" style="42" customWidth="1"/>
    <col min="11766" max="11766" width="12.7109375" style="42" customWidth="1"/>
    <col min="11767" max="11767" width="13.7109375" style="42" customWidth="1"/>
    <col min="11768" max="11768" width="14.42578125" style="42" customWidth="1"/>
    <col min="11769" max="11769" width="13" style="42" customWidth="1"/>
    <col min="11770" max="11770" width="12" style="42" customWidth="1"/>
    <col min="11771" max="11771" width="14.140625" style="42" customWidth="1"/>
    <col min="11772" max="11772" width="13.85546875" style="42" customWidth="1"/>
    <col min="11773" max="11773" width="8.85546875" style="42"/>
    <col min="11774" max="11774" width="10.28515625" style="42" bestFit="1" customWidth="1"/>
    <col min="11775" max="12016" width="8.85546875" style="42"/>
    <col min="12017" max="12017" width="4.85546875" style="42" customWidth="1"/>
    <col min="12018" max="12018" width="31" style="42" customWidth="1"/>
    <col min="12019" max="12019" width="12.28515625" style="42" customWidth="1"/>
    <col min="12020" max="12020" width="11.5703125" style="42" customWidth="1"/>
    <col min="12021" max="12021" width="13.7109375" style="42" customWidth="1"/>
    <col min="12022" max="12022" width="12.7109375" style="42" customWidth="1"/>
    <col min="12023" max="12023" width="13.7109375" style="42" customWidth="1"/>
    <col min="12024" max="12024" width="14.42578125" style="42" customWidth="1"/>
    <col min="12025" max="12025" width="13" style="42" customWidth="1"/>
    <col min="12026" max="12026" width="12" style="42" customWidth="1"/>
    <col min="12027" max="12027" width="14.140625" style="42" customWidth="1"/>
    <col min="12028" max="12028" width="13.85546875" style="42" customWidth="1"/>
    <col min="12029" max="12029" width="8.85546875" style="42"/>
    <col min="12030" max="12030" width="10.28515625" style="42" bestFit="1" customWidth="1"/>
    <col min="12031" max="12272" width="8.85546875" style="42"/>
    <col min="12273" max="12273" width="4.85546875" style="42" customWidth="1"/>
    <col min="12274" max="12274" width="31" style="42" customWidth="1"/>
    <col min="12275" max="12275" width="12.28515625" style="42" customWidth="1"/>
    <col min="12276" max="12276" width="11.5703125" style="42" customWidth="1"/>
    <col min="12277" max="12277" width="13.7109375" style="42" customWidth="1"/>
    <col min="12278" max="12278" width="12.7109375" style="42" customWidth="1"/>
    <col min="12279" max="12279" width="13.7109375" style="42" customWidth="1"/>
    <col min="12280" max="12280" width="14.42578125" style="42" customWidth="1"/>
    <col min="12281" max="12281" width="13" style="42" customWidth="1"/>
    <col min="12282" max="12282" width="12" style="42" customWidth="1"/>
    <col min="12283" max="12283" width="14.140625" style="42" customWidth="1"/>
    <col min="12284" max="12284" width="13.85546875" style="42" customWidth="1"/>
    <col min="12285" max="12285" width="8.85546875" style="42"/>
    <col min="12286" max="12286" width="10.28515625" style="42" bestFit="1" customWidth="1"/>
    <col min="12287" max="12528" width="8.85546875" style="42"/>
    <col min="12529" max="12529" width="4.85546875" style="42" customWidth="1"/>
    <col min="12530" max="12530" width="31" style="42" customWidth="1"/>
    <col min="12531" max="12531" width="12.28515625" style="42" customWidth="1"/>
    <col min="12532" max="12532" width="11.5703125" style="42" customWidth="1"/>
    <col min="12533" max="12533" width="13.7109375" style="42" customWidth="1"/>
    <col min="12534" max="12534" width="12.7109375" style="42" customWidth="1"/>
    <col min="12535" max="12535" width="13.7109375" style="42" customWidth="1"/>
    <col min="12536" max="12536" width="14.42578125" style="42" customWidth="1"/>
    <col min="12537" max="12537" width="13" style="42" customWidth="1"/>
    <col min="12538" max="12538" width="12" style="42" customWidth="1"/>
    <col min="12539" max="12539" width="14.140625" style="42" customWidth="1"/>
    <col min="12540" max="12540" width="13.85546875" style="42" customWidth="1"/>
    <col min="12541" max="12541" width="8.85546875" style="42"/>
    <col min="12542" max="12542" width="10.28515625" style="42" bestFit="1" customWidth="1"/>
    <col min="12543" max="12784" width="8.85546875" style="42"/>
    <col min="12785" max="12785" width="4.85546875" style="42" customWidth="1"/>
    <col min="12786" max="12786" width="31" style="42" customWidth="1"/>
    <col min="12787" max="12787" width="12.28515625" style="42" customWidth="1"/>
    <col min="12788" max="12788" width="11.5703125" style="42" customWidth="1"/>
    <col min="12789" max="12789" width="13.7109375" style="42" customWidth="1"/>
    <col min="12790" max="12790" width="12.7109375" style="42" customWidth="1"/>
    <col min="12791" max="12791" width="13.7109375" style="42" customWidth="1"/>
    <col min="12792" max="12792" width="14.42578125" style="42" customWidth="1"/>
    <col min="12793" max="12793" width="13" style="42" customWidth="1"/>
    <col min="12794" max="12794" width="12" style="42" customWidth="1"/>
    <col min="12795" max="12795" width="14.140625" style="42" customWidth="1"/>
    <col min="12796" max="12796" width="13.85546875" style="42" customWidth="1"/>
    <col min="12797" max="12797" width="8.85546875" style="42"/>
    <col min="12798" max="12798" width="10.28515625" style="42" bestFit="1" customWidth="1"/>
    <col min="12799" max="13040" width="8.85546875" style="42"/>
    <col min="13041" max="13041" width="4.85546875" style="42" customWidth="1"/>
    <col min="13042" max="13042" width="31" style="42" customWidth="1"/>
    <col min="13043" max="13043" width="12.28515625" style="42" customWidth="1"/>
    <col min="13044" max="13044" width="11.5703125" style="42" customWidth="1"/>
    <col min="13045" max="13045" width="13.7109375" style="42" customWidth="1"/>
    <col min="13046" max="13046" width="12.7109375" style="42" customWidth="1"/>
    <col min="13047" max="13047" width="13.7109375" style="42" customWidth="1"/>
    <col min="13048" max="13048" width="14.42578125" style="42" customWidth="1"/>
    <col min="13049" max="13049" width="13" style="42" customWidth="1"/>
    <col min="13050" max="13050" width="12" style="42" customWidth="1"/>
    <col min="13051" max="13051" width="14.140625" style="42" customWidth="1"/>
    <col min="13052" max="13052" width="13.85546875" style="42" customWidth="1"/>
    <col min="13053" max="13053" width="8.85546875" style="42"/>
    <col min="13054" max="13054" width="10.28515625" style="42" bestFit="1" customWidth="1"/>
    <col min="13055" max="13296" width="8.85546875" style="42"/>
    <col min="13297" max="13297" width="4.85546875" style="42" customWidth="1"/>
    <col min="13298" max="13298" width="31" style="42" customWidth="1"/>
    <col min="13299" max="13299" width="12.28515625" style="42" customWidth="1"/>
    <col min="13300" max="13300" width="11.5703125" style="42" customWidth="1"/>
    <col min="13301" max="13301" width="13.7109375" style="42" customWidth="1"/>
    <col min="13302" max="13302" width="12.7109375" style="42" customWidth="1"/>
    <col min="13303" max="13303" width="13.7109375" style="42" customWidth="1"/>
    <col min="13304" max="13304" width="14.42578125" style="42" customWidth="1"/>
    <col min="13305" max="13305" width="13" style="42" customWidth="1"/>
    <col min="13306" max="13306" width="12" style="42" customWidth="1"/>
    <col min="13307" max="13307" width="14.140625" style="42" customWidth="1"/>
    <col min="13308" max="13308" width="13.85546875" style="42" customWidth="1"/>
    <col min="13309" max="13309" width="8.85546875" style="42"/>
    <col min="13310" max="13310" width="10.28515625" style="42" bestFit="1" customWidth="1"/>
    <col min="13311" max="13552" width="8.85546875" style="42"/>
    <col min="13553" max="13553" width="4.85546875" style="42" customWidth="1"/>
    <col min="13554" max="13554" width="31" style="42" customWidth="1"/>
    <col min="13555" max="13555" width="12.28515625" style="42" customWidth="1"/>
    <col min="13556" max="13556" width="11.5703125" style="42" customWidth="1"/>
    <col min="13557" max="13557" width="13.7109375" style="42" customWidth="1"/>
    <col min="13558" max="13558" width="12.7109375" style="42" customWidth="1"/>
    <col min="13559" max="13559" width="13.7109375" style="42" customWidth="1"/>
    <col min="13560" max="13560" width="14.42578125" style="42" customWidth="1"/>
    <col min="13561" max="13561" width="13" style="42" customWidth="1"/>
    <col min="13562" max="13562" width="12" style="42" customWidth="1"/>
    <col min="13563" max="13563" width="14.140625" style="42" customWidth="1"/>
    <col min="13564" max="13564" width="13.85546875" style="42" customWidth="1"/>
    <col min="13565" max="13565" width="8.85546875" style="42"/>
    <col min="13566" max="13566" width="10.28515625" style="42" bestFit="1" customWidth="1"/>
    <col min="13567" max="13808" width="8.85546875" style="42"/>
    <col min="13809" max="13809" width="4.85546875" style="42" customWidth="1"/>
    <col min="13810" max="13810" width="31" style="42" customWidth="1"/>
    <col min="13811" max="13811" width="12.28515625" style="42" customWidth="1"/>
    <col min="13812" max="13812" width="11.5703125" style="42" customWidth="1"/>
    <col min="13813" max="13813" width="13.7109375" style="42" customWidth="1"/>
    <col min="13814" max="13814" width="12.7109375" style="42" customWidth="1"/>
    <col min="13815" max="13815" width="13.7109375" style="42" customWidth="1"/>
    <col min="13816" max="13816" width="14.42578125" style="42" customWidth="1"/>
    <col min="13817" max="13817" width="13" style="42" customWidth="1"/>
    <col min="13818" max="13818" width="12" style="42" customWidth="1"/>
    <col min="13819" max="13819" width="14.140625" style="42" customWidth="1"/>
    <col min="13820" max="13820" width="13.85546875" style="42" customWidth="1"/>
    <col min="13821" max="13821" width="8.85546875" style="42"/>
    <col min="13822" max="13822" width="10.28515625" style="42" bestFit="1" customWidth="1"/>
    <col min="13823" max="14064" width="8.85546875" style="42"/>
    <col min="14065" max="14065" width="4.85546875" style="42" customWidth="1"/>
    <col min="14066" max="14066" width="31" style="42" customWidth="1"/>
    <col min="14067" max="14067" width="12.28515625" style="42" customWidth="1"/>
    <col min="14068" max="14068" width="11.5703125" style="42" customWidth="1"/>
    <col min="14069" max="14069" width="13.7109375" style="42" customWidth="1"/>
    <col min="14070" max="14070" width="12.7109375" style="42" customWidth="1"/>
    <col min="14071" max="14071" width="13.7109375" style="42" customWidth="1"/>
    <col min="14072" max="14072" width="14.42578125" style="42" customWidth="1"/>
    <col min="14073" max="14073" width="13" style="42" customWidth="1"/>
    <col min="14074" max="14074" width="12" style="42" customWidth="1"/>
    <col min="14075" max="14075" width="14.140625" style="42" customWidth="1"/>
    <col min="14076" max="14076" width="13.85546875" style="42" customWidth="1"/>
    <col min="14077" max="14077" width="8.85546875" style="42"/>
    <col min="14078" max="14078" width="10.28515625" style="42" bestFit="1" customWidth="1"/>
    <col min="14079" max="14320" width="8.85546875" style="42"/>
    <col min="14321" max="14321" width="4.85546875" style="42" customWidth="1"/>
    <col min="14322" max="14322" width="31" style="42" customWidth="1"/>
    <col min="14323" max="14323" width="12.28515625" style="42" customWidth="1"/>
    <col min="14324" max="14324" width="11.5703125" style="42" customWidth="1"/>
    <col min="14325" max="14325" width="13.7109375" style="42" customWidth="1"/>
    <col min="14326" max="14326" width="12.7109375" style="42" customWidth="1"/>
    <col min="14327" max="14327" width="13.7109375" style="42" customWidth="1"/>
    <col min="14328" max="14328" width="14.42578125" style="42" customWidth="1"/>
    <col min="14329" max="14329" width="13" style="42" customWidth="1"/>
    <col min="14330" max="14330" width="12" style="42" customWidth="1"/>
    <col min="14331" max="14331" width="14.140625" style="42" customWidth="1"/>
    <col min="14332" max="14332" width="13.85546875" style="42" customWidth="1"/>
    <col min="14333" max="14333" width="8.85546875" style="42"/>
    <col min="14334" max="14334" width="10.28515625" style="42" bestFit="1" customWidth="1"/>
    <col min="14335" max="14576" width="8.85546875" style="42"/>
    <col min="14577" max="14577" width="4.85546875" style="42" customWidth="1"/>
    <col min="14578" max="14578" width="31" style="42" customWidth="1"/>
    <col min="14579" max="14579" width="12.28515625" style="42" customWidth="1"/>
    <col min="14580" max="14580" width="11.5703125" style="42" customWidth="1"/>
    <col min="14581" max="14581" width="13.7109375" style="42" customWidth="1"/>
    <col min="14582" max="14582" width="12.7109375" style="42" customWidth="1"/>
    <col min="14583" max="14583" width="13.7109375" style="42" customWidth="1"/>
    <col min="14584" max="14584" width="14.42578125" style="42" customWidth="1"/>
    <col min="14585" max="14585" width="13" style="42" customWidth="1"/>
    <col min="14586" max="14586" width="12" style="42" customWidth="1"/>
    <col min="14587" max="14587" width="14.140625" style="42" customWidth="1"/>
    <col min="14588" max="14588" width="13.85546875" style="42" customWidth="1"/>
    <col min="14589" max="14589" width="8.85546875" style="42"/>
    <col min="14590" max="14590" width="10.28515625" style="42" bestFit="1" customWidth="1"/>
    <col min="14591" max="14832" width="8.85546875" style="42"/>
    <col min="14833" max="14833" width="4.85546875" style="42" customWidth="1"/>
    <col min="14834" max="14834" width="31" style="42" customWidth="1"/>
    <col min="14835" max="14835" width="12.28515625" style="42" customWidth="1"/>
    <col min="14836" max="14836" width="11.5703125" style="42" customWidth="1"/>
    <col min="14837" max="14837" width="13.7109375" style="42" customWidth="1"/>
    <col min="14838" max="14838" width="12.7109375" style="42" customWidth="1"/>
    <col min="14839" max="14839" width="13.7109375" style="42" customWidth="1"/>
    <col min="14840" max="14840" width="14.42578125" style="42" customWidth="1"/>
    <col min="14841" max="14841" width="13" style="42" customWidth="1"/>
    <col min="14842" max="14842" width="12" style="42" customWidth="1"/>
    <col min="14843" max="14843" width="14.140625" style="42" customWidth="1"/>
    <col min="14844" max="14844" width="13.85546875" style="42" customWidth="1"/>
    <col min="14845" max="14845" width="8.85546875" style="42"/>
    <col min="14846" max="14846" width="10.28515625" style="42" bestFit="1" customWidth="1"/>
    <col min="14847" max="15088" width="8.85546875" style="42"/>
    <col min="15089" max="15089" width="4.85546875" style="42" customWidth="1"/>
    <col min="15090" max="15090" width="31" style="42" customWidth="1"/>
    <col min="15091" max="15091" width="12.28515625" style="42" customWidth="1"/>
    <col min="15092" max="15092" width="11.5703125" style="42" customWidth="1"/>
    <col min="15093" max="15093" width="13.7109375" style="42" customWidth="1"/>
    <col min="15094" max="15094" width="12.7109375" style="42" customWidth="1"/>
    <col min="15095" max="15095" width="13.7109375" style="42" customWidth="1"/>
    <col min="15096" max="15096" width="14.42578125" style="42" customWidth="1"/>
    <col min="15097" max="15097" width="13" style="42" customWidth="1"/>
    <col min="15098" max="15098" width="12" style="42" customWidth="1"/>
    <col min="15099" max="15099" width="14.140625" style="42" customWidth="1"/>
    <col min="15100" max="15100" width="13.85546875" style="42" customWidth="1"/>
    <col min="15101" max="15101" width="8.85546875" style="42"/>
    <col min="15102" max="15102" width="10.28515625" style="42" bestFit="1" customWidth="1"/>
    <col min="15103" max="15344" width="8.85546875" style="42"/>
    <col min="15345" max="15345" width="4.85546875" style="42" customWidth="1"/>
    <col min="15346" max="15346" width="31" style="42" customWidth="1"/>
    <col min="15347" max="15347" width="12.28515625" style="42" customWidth="1"/>
    <col min="15348" max="15348" width="11.5703125" style="42" customWidth="1"/>
    <col min="15349" max="15349" width="13.7109375" style="42" customWidth="1"/>
    <col min="15350" max="15350" width="12.7109375" style="42" customWidth="1"/>
    <col min="15351" max="15351" width="13.7109375" style="42" customWidth="1"/>
    <col min="15352" max="15352" width="14.42578125" style="42" customWidth="1"/>
    <col min="15353" max="15353" width="13" style="42" customWidth="1"/>
    <col min="15354" max="15354" width="12" style="42" customWidth="1"/>
    <col min="15355" max="15355" width="14.140625" style="42" customWidth="1"/>
    <col min="15356" max="15356" width="13.85546875" style="42" customWidth="1"/>
    <col min="15357" max="15357" width="8.85546875" style="42"/>
    <col min="15358" max="15358" width="10.28515625" style="42" bestFit="1" customWidth="1"/>
    <col min="15359" max="15600" width="8.85546875" style="42"/>
    <col min="15601" max="15601" width="4.85546875" style="42" customWidth="1"/>
    <col min="15602" max="15602" width="31" style="42" customWidth="1"/>
    <col min="15603" max="15603" width="12.28515625" style="42" customWidth="1"/>
    <col min="15604" max="15604" width="11.5703125" style="42" customWidth="1"/>
    <col min="15605" max="15605" width="13.7109375" style="42" customWidth="1"/>
    <col min="15606" max="15606" width="12.7109375" style="42" customWidth="1"/>
    <col min="15607" max="15607" width="13.7109375" style="42" customWidth="1"/>
    <col min="15608" max="15608" width="14.42578125" style="42" customWidth="1"/>
    <col min="15609" max="15609" width="13" style="42" customWidth="1"/>
    <col min="15610" max="15610" width="12" style="42" customWidth="1"/>
    <col min="15611" max="15611" width="14.140625" style="42" customWidth="1"/>
    <col min="15612" max="15612" width="13.85546875" style="42" customWidth="1"/>
    <col min="15613" max="15613" width="8.85546875" style="42"/>
    <col min="15614" max="15614" width="10.28515625" style="42" bestFit="1" customWidth="1"/>
    <col min="15615" max="15856" width="8.85546875" style="42"/>
    <col min="15857" max="15857" width="4.85546875" style="42" customWidth="1"/>
    <col min="15858" max="15858" width="31" style="42" customWidth="1"/>
    <col min="15859" max="15859" width="12.28515625" style="42" customWidth="1"/>
    <col min="15860" max="15860" width="11.5703125" style="42" customWidth="1"/>
    <col min="15861" max="15861" width="13.7109375" style="42" customWidth="1"/>
    <col min="15862" max="15862" width="12.7109375" style="42" customWidth="1"/>
    <col min="15863" max="15863" width="13.7109375" style="42" customWidth="1"/>
    <col min="15864" max="15864" width="14.42578125" style="42" customWidth="1"/>
    <col min="15865" max="15865" width="13" style="42" customWidth="1"/>
    <col min="15866" max="15866" width="12" style="42" customWidth="1"/>
    <col min="15867" max="15867" width="14.140625" style="42" customWidth="1"/>
    <col min="15868" max="15868" width="13.85546875" style="42" customWidth="1"/>
    <col min="15869" max="15869" width="8.85546875" style="42"/>
    <col min="15870" max="15870" width="10.28515625" style="42" bestFit="1" customWidth="1"/>
    <col min="15871" max="16112" width="8.85546875" style="42"/>
    <col min="16113" max="16113" width="4.85546875" style="42" customWidth="1"/>
    <col min="16114" max="16114" width="31" style="42" customWidth="1"/>
    <col min="16115" max="16115" width="12.28515625" style="42" customWidth="1"/>
    <col min="16116" max="16116" width="11.5703125" style="42" customWidth="1"/>
    <col min="16117" max="16117" width="13.7109375" style="42" customWidth="1"/>
    <col min="16118" max="16118" width="12.7109375" style="42" customWidth="1"/>
    <col min="16119" max="16119" width="13.7109375" style="42" customWidth="1"/>
    <col min="16120" max="16120" width="14.42578125" style="42" customWidth="1"/>
    <col min="16121" max="16121" width="13" style="42" customWidth="1"/>
    <col min="16122" max="16122" width="12" style="42" customWidth="1"/>
    <col min="16123" max="16123" width="14.140625" style="42" customWidth="1"/>
    <col min="16124" max="16124" width="13.85546875" style="42" customWidth="1"/>
    <col min="16125" max="16125" width="8.85546875" style="42"/>
    <col min="16126" max="16126" width="10.28515625" style="42" bestFit="1" customWidth="1"/>
    <col min="16127" max="16384" width="8.85546875" style="42"/>
  </cols>
  <sheetData>
    <row r="1" spans="1:22" ht="70.5" customHeight="1" x14ac:dyDescent="0.2">
      <c r="A1" s="18"/>
      <c r="B1" s="18"/>
      <c r="C1" s="18"/>
      <c r="D1" s="18"/>
      <c r="E1" s="18"/>
      <c r="F1" s="18"/>
      <c r="G1" s="18"/>
      <c r="H1" s="1307" t="s">
        <v>958</v>
      </c>
      <c r="I1" s="1307"/>
      <c r="J1" s="1307"/>
    </row>
    <row r="2" spans="1:22" ht="33.75" customHeight="1" x14ac:dyDescent="0.25">
      <c r="A2" s="1297" t="s">
        <v>960</v>
      </c>
      <c r="B2" s="1297"/>
      <c r="C2" s="1297"/>
      <c r="D2" s="1297"/>
      <c r="E2" s="1297"/>
      <c r="F2" s="1297"/>
      <c r="G2" s="1297"/>
      <c r="H2" s="1297"/>
      <c r="I2" s="1297"/>
      <c r="J2" s="1297"/>
    </row>
    <row r="3" spans="1:22" ht="20.45" customHeight="1" x14ac:dyDescent="0.25">
      <c r="A3" s="18"/>
      <c r="B3" s="43"/>
      <c r="C3" s="1299" t="e">
        <f>#REF!</f>
        <v>#REF!</v>
      </c>
      <c r="D3" s="1299"/>
      <c r="E3" s="1299"/>
      <c r="F3" s="1299"/>
      <c r="G3" s="1299"/>
      <c r="H3" s="1299"/>
      <c r="I3" s="44"/>
      <c r="J3" s="44"/>
    </row>
    <row r="4" spans="1:22" x14ac:dyDescent="0.2">
      <c r="A4" s="18"/>
      <c r="B4" s="1298" t="s">
        <v>21</v>
      </c>
      <c r="C4" s="1298"/>
      <c r="D4" s="1298"/>
      <c r="E4" s="1298"/>
      <c r="F4" s="1298"/>
      <c r="G4" s="1298"/>
      <c r="H4" s="1298"/>
      <c r="I4" s="1298"/>
      <c r="J4" s="1298"/>
    </row>
    <row r="5" spans="1:22" x14ac:dyDescent="0.2">
      <c r="A5" s="18"/>
      <c r="B5" s="183"/>
      <c r="C5" s="183"/>
      <c r="D5" s="183"/>
      <c r="E5" s="183"/>
      <c r="F5" s="183"/>
      <c r="G5" s="183"/>
      <c r="H5" s="183"/>
      <c r="I5" s="183"/>
      <c r="J5" s="183"/>
    </row>
    <row r="6" spans="1:22" ht="15.75" x14ac:dyDescent="0.25">
      <c r="A6" s="18"/>
      <c r="B6" s="18"/>
      <c r="C6" s="18"/>
      <c r="D6" s="18"/>
      <c r="E6" s="18"/>
      <c r="F6" s="1308"/>
      <c r="G6" s="1308"/>
      <c r="H6" s="1308"/>
      <c r="I6" s="44"/>
      <c r="J6" s="46" t="s">
        <v>124</v>
      </c>
    </row>
    <row r="7" spans="1:22" ht="89.25" customHeight="1" x14ac:dyDescent="0.2">
      <c r="A7" s="328" t="s">
        <v>22</v>
      </c>
      <c r="B7" s="329" t="s">
        <v>242</v>
      </c>
      <c r="C7" s="329" t="s">
        <v>243</v>
      </c>
      <c r="D7" s="329" t="s">
        <v>244</v>
      </c>
      <c r="E7" s="329" t="s">
        <v>245</v>
      </c>
      <c r="F7" s="329" t="s">
        <v>636</v>
      </c>
      <c r="G7" s="329" t="s">
        <v>637</v>
      </c>
      <c r="H7" s="329" t="s">
        <v>638</v>
      </c>
      <c r="I7" s="329" t="s">
        <v>246</v>
      </c>
      <c r="J7" s="329" t="s">
        <v>349</v>
      </c>
      <c r="L7" s="48"/>
      <c r="R7" s="323">
        <v>4650</v>
      </c>
      <c r="T7" s="323">
        <v>5500</v>
      </c>
    </row>
    <row r="8" spans="1:22" x14ac:dyDescent="0.2">
      <c r="A8" s="330">
        <v>1</v>
      </c>
      <c r="B8" s="330">
        <v>2</v>
      </c>
      <c r="C8" s="330">
        <v>3</v>
      </c>
      <c r="D8" s="329">
        <v>4</v>
      </c>
      <c r="E8" s="330">
        <v>5</v>
      </c>
      <c r="F8" s="330">
        <v>6</v>
      </c>
      <c r="G8" s="330">
        <v>7</v>
      </c>
      <c r="H8" s="330">
        <v>8</v>
      </c>
      <c r="I8" s="330">
        <v>9</v>
      </c>
      <c r="J8" s="330">
        <v>10</v>
      </c>
      <c r="L8" s="48"/>
    </row>
    <row r="9" spans="1:22" s="64" customFormat="1" ht="14.25" x14ac:dyDescent="0.25">
      <c r="A9" s="331">
        <v>1</v>
      </c>
      <c r="B9" s="332" t="s">
        <v>401</v>
      </c>
      <c r="C9" s="333">
        <f>C10+C11+C12+C13+C14</f>
        <v>65.900000000000006</v>
      </c>
      <c r="D9" s="334">
        <f>E9/C9*1000</f>
        <v>216.32</v>
      </c>
      <c r="E9" s="472">
        <v>14.255488</v>
      </c>
      <c r="F9" s="335">
        <f>E9/G9</f>
        <v>0.32</v>
      </c>
      <c r="G9" s="473">
        <v>44.548400000000001</v>
      </c>
      <c r="H9" s="532">
        <v>0</v>
      </c>
      <c r="I9" s="333">
        <f>I10+I11+I12+I13+I14</f>
        <v>0</v>
      </c>
      <c r="J9" s="334" t="s">
        <v>10</v>
      </c>
      <c r="K9" s="64">
        <f>65.9*0.21632/0.32</f>
        <v>44.548400000000001</v>
      </c>
      <c r="L9" s="179">
        <v>387550.29024052707</v>
      </c>
      <c r="M9" s="178">
        <f t="shared" ref="M9:M14" si="0">C9-L9</f>
        <v>-387484.39024052705</v>
      </c>
      <c r="P9" s="189">
        <f>R9-I9</f>
        <v>243556.82763945378</v>
      </c>
      <c r="R9" s="64">
        <v>243556.82763945378</v>
      </c>
      <c r="T9" s="64">
        <v>288077.96817569801</v>
      </c>
      <c r="V9" s="322">
        <f t="shared" ref="V9:V18" si="1">T9-R9</f>
        <v>44521.140536244231</v>
      </c>
    </row>
    <row r="10" spans="1:22" s="52" customFormat="1" ht="15" x14ac:dyDescent="0.25">
      <c r="A10" s="336" t="s">
        <v>35</v>
      </c>
      <c r="B10" s="337" t="s">
        <v>11</v>
      </c>
      <c r="C10" s="338">
        <v>0</v>
      </c>
      <c r="D10" s="339">
        <v>0</v>
      </c>
      <c r="E10" s="338">
        <f>E$9/C$9*C10</f>
        <v>0</v>
      </c>
      <c r="F10" s="340">
        <v>0</v>
      </c>
      <c r="G10" s="471">
        <f>G$9/C$9*C10</f>
        <v>0</v>
      </c>
      <c r="H10" s="347">
        <f>$H$9</f>
        <v>0</v>
      </c>
      <c r="I10" s="338">
        <f>H10*G10/1000</f>
        <v>0</v>
      </c>
      <c r="J10" s="339" t="s">
        <v>10</v>
      </c>
      <c r="L10" s="178">
        <v>299309.67940353532</v>
      </c>
      <c r="M10" s="178">
        <f t="shared" si="0"/>
        <v>-299309.67940353532</v>
      </c>
      <c r="P10" s="189">
        <f>R10-I10</f>
        <v>188101.82273909135</v>
      </c>
      <c r="R10" s="52">
        <v>188101.82273909135</v>
      </c>
      <c r="T10" s="52">
        <v>222486.02689569944</v>
      </c>
      <c r="V10" s="322">
        <f t="shared" si="1"/>
        <v>34384.204156608088</v>
      </c>
    </row>
    <row r="11" spans="1:22" s="52" customFormat="1" ht="15" x14ac:dyDescent="0.25">
      <c r="A11" s="336" t="s">
        <v>4</v>
      </c>
      <c r="B11" s="337" t="s">
        <v>49</v>
      </c>
      <c r="C11" s="338">
        <v>65.900000000000006</v>
      </c>
      <c r="D11" s="339">
        <f>E11/C11*1000</f>
        <v>216.32</v>
      </c>
      <c r="E11" s="338">
        <f>E$9/C$9*C11</f>
        <v>14.255488</v>
      </c>
      <c r="F11" s="340">
        <f>E11/G11</f>
        <v>0.32</v>
      </c>
      <c r="G11" s="338">
        <f>G$9/C$9*C11</f>
        <v>44.548400000000001</v>
      </c>
      <c r="H11" s="347">
        <f>$H$9</f>
        <v>0</v>
      </c>
      <c r="I11" s="338">
        <f>H11*G11</f>
        <v>0</v>
      </c>
      <c r="J11" s="339" t="s">
        <v>10</v>
      </c>
      <c r="L11" s="178">
        <v>65508.777809415544</v>
      </c>
      <c r="M11" s="178">
        <f t="shared" si="0"/>
        <v>-65442.877809415542</v>
      </c>
      <c r="P11" s="189">
        <f t="shared" ref="P11:P18" si="2">R11-I11</f>
        <v>41169.134709967082</v>
      </c>
      <c r="R11" s="52">
        <v>41169.134709967082</v>
      </c>
      <c r="T11" s="52">
        <v>48694.675463401931</v>
      </c>
      <c r="V11" s="322">
        <f t="shared" si="1"/>
        <v>7525.5407534348487</v>
      </c>
    </row>
    <row r="12" spans="1:22" s="52" customFormat="1" ht="15" x14ac:dyDescent="0.25">
      <c r="A12" s="336" t="s">
        <v>76</v>
      </c>
      <c r="B12" s="337" t="s">
        <v>51</v>
      </c>
      <c r="C12" s="338">
        <v>0</v>
      </c>
      <c r="D12" s="339">
        <v>0</v>
      </c>
      <c r="E12" s="338">
        <f>E$9/C$9*C12</f>
        <v>0</v>
      </c>
      <c r="F12" s="340">
        <v>0</v>
      </c>
      <c r="G12" s="338">
        <f>G$9/C$9*C12</f>
        <v>0</v>
      </c>
      <c r="H12" s="347">
        <f>$H$9</f>
        <v>0</v>
      </c>
      <c r="I12" s="338">
        <f>H12*G12/1000</f>
        <v>0</v>
      </c>
      <c r="J12" s="339" t="s">
        <v>10</v>
      </c>
      <c r="L12" s="178">
        <v>22047.216482799311</v>
      </c>
      <c r="M12" s="178">
        <f t="shared" si="0"/>
        <v>-22047.216482799311</v>
      </c>
      <c r="P12" s="189">
        <f t="shared" si="2"/>
        <v>13855.62142528193</v>
      </c>
      <c r="R12" s="52">
        <v>13855.62142528193</v>
      </c>
      <c r="T12" s="52">
        <v>16388.369427752819</v>
      </c>
      <c r="V12" s="322">
        <f t="shared" si="1"/>
        <v>2532.7480024708893</v>
      </c>
    </row>
    <row r="13" spans="1:22" s="52" customFormat="1" ht="15" x14ac:dyDescent="0.25">
      <c r="A13" s="336" t="s">
        <v>78</v>
      </c>
      <c r="B13" s="337" t="s">
        <v>47</v>
      </c>
      <c r="C13" s="338">
        <v>0</v>
      </c>
      <c r="D13" s="339">
        <v>0</v>
      </c>
      <c r="E13" s="338">
        <f>E$9/C$9*C13</f>
        <v>0</v>
      </c>
      <c r="F13" s="340">
        <v>0</v>
      </c>
      <c r="G13" s="338">
        <f>G$9/C$9*C13</f>
        <v>0</v>
      </c>
      <c r="H13" s="347">
        <f>$H$9</f>
        <v>0</v>
      </c>
      <c r="I13" s="338">
        <f>H13*G13/1000</f>
        <v>0</v>
      </c>
      <c r="J13" s="339" t="s">
        <v>10</v>
      </c>
      <c r="L13" s="178">
        <v>192.19368246421942</v>
      </c>
      <c r="M13" s="178">
        <f t="shared" si="0"/>
        <v>-192.19368246421942</v>
      </c>
      <c r="P13" s="189">
        <f t="shared" si="2"/>
        <v>120.78454015420259</v>
      </c>
      <c r="R13" s="52">
        <v>120.78454015420259</v>
      </c>
      <c r="T13" s="52">
        <v>142.86343459099231</v>
      </c>
      <c r="V13" s="322">
        <f t="shared" si="1"/>
        <v>22.078894436789724</v>
      </c>
    </row>
    <row r="14" spans="1:22" s="52" customFormat="1" ht="25.5" x14ac:dyDescent="0.25">
      <c r="A14" s="336" t="s">
        <v>332</v>
      </c>
      <c r="B14" s="337" t="s">
        <v>247</v>
      </c>
      <c r="C14" s="338">
        <v>0</v>
      </c>
      <c r="D14" s="339">
        <v>0</v>
      </c>
      <c r="E14" s="338">
        <f>E$9/C$9*C14</f>
        <v>0</v>
      </c>
      <c r="F14" s="340">
        <v>0</v>
      </c>
      <c r="G14" s="338">
        <f>G$9/C$9*C14</f>
        <v>0</v>
      </c>
      <c r="H14" s="347">
        <f>$H$9</f>
        <v>0</v>
      </c>
      <c r="I14" s="338">
        <f>H14*G14/1000</f>
        <v>0</v>
      </c>
      <c r="J14" s="339" t="s">
        <v>10</v>
      </c>
      <c r="L14" s="178">
        <v>492.42286231263483</v>
      </c>
      <c r="M14" s="178">
        <f t="shared" si="0"/>
        <v>-492.42286231263483</v>
      </c>
      <c r="P14" s="189">
        <f t="shared" si="2"/>
        <v>309.46422495921854</v>
      </c>
      <c r="R14" s="52">
        <v>309.46422495921854</v>
      </c>
      <c r="T14" s="52">
        <v>366.03295425283909</v>
      </c>
      <c r="V14" s="322">
        <f t="shared" si="1"/>
        <v>56.568729293620549</v>
      </c>
    </row>
    <row r="15" spans="1:22" s="52" customFormat="1" ht="15" x14ac:dyDescent="0.25">
      <c r="A15" s="336" t="s">
        <v>333</v>
      </c>
      <c r="B15" s="337" t="s">
        <v>248</v>
      </c>
      <c r="C15" s="339" t="s">
        <v>10</v>
      </c>
      <c r="D15" s="339" t="s">
        <v>10</v>
      </c>
      <c r="E15" s="339" t="s">
        <v>10</v>
      </c>
      <c r="F15" s="339" t="s">
        <v>10</v>
      </c>
      <c r="G15" s="339" t="s">
        <v>10</v>
      </c>
      <c r="H15" s="339" t="s">
        <v>10</v>
      </c>
      <c r="I15" s="341"/>
      <c r="J15" s="339" t="s">
        <v>10</v>
      </c>
      <c r="P15" s="189">
        <f t="shared" si="2"/>
        <v>0</v>
      </c>
      <c r="V15" s="322">
        <f t="shared" si="1"/>
        <v>0</v>
      </c>
    </row>
    <row r="16" spans="1:22" s="52" customFormat="1" ht="25.5" x14ac:dyDescent="0.25">
      <c r="A16" s="336" t="s">
        <v>334</v>
      </c>
      <c r="B16" s="337" t="s">
        <v>249</v>
      </c>
      <c r="C16" s="339" t="s">
        <v>10</v>
      </c>
      <c r="D16" s="339" t="s">
        <v>10</v>
      </c>
      <c r="E16" s="339" t="s">
        <v>10</v>
      </c>
      <c r="F16" s="339" t="s">
        <v>10</v>
      </c>
      <c r="G16" s="339" t="s">
        <v>10</v>
      </c>
      <c r="H16" s="339" t="s">
        <v>10</v>
      </c>
      <c r="I16" s="341">
        <f>I14/($C$9-$C$14-$C$10)*C11</f>
        <v>0</v>
      </c>
      <c r="J16" s="339" t="s">
        <v>10</v>
      </c>
      <c r="P16" s="189">
        <f t="shared" si="2"/>
        <v>231.03181525145988</v>
      </c>
      <c r="R16" s="52">
        <v>231.03181525145988</v>
      </c>
      <c r="T16" s="52">
        <v>273.2634373941998</v>
      </c>
      <c r="V16" s="322">
        <f t="shared" si="1"/>
        <v>42.231622142739923</v>
      </c>
    </row>
    <row r="17" spans="1:22" s="52" customFormat="1" ht="15" x14ac:dyDescent="0.25">
      <c r="A17" s="336" t="s">
        <v>335</v>
      </c>
      <c r="B17" s="337" t="s">
        <v>250</v>
      </c>
      <c r="C17" s="339" t="s">
        <v>10</v>
      </c>
      <c r="D17" s="339" t="s">
        <v>10</v>
      </c>
      <c r="E17" s="339" t="s">
        <v>10</v>
      </c>
      <c r="F17" s="339" t="s">
        <v>10</v>
      </c>
      <c r="G17" s="339" t="s">
        <v>10</v>
      </c>
      <c r="H17" s="339" t="s">
        <v>10</v>
      </c>
      <c r="I17" s="341">
        <f>I14/($C$9-$C$14-$C$10)*C12</f>
        <v>0</v>
      </c>
      <c r="J17" s="339" t="s">
        <v>10</v>
      </c>
      <c r="P17" s="189">
        <f t="shared" si="2"/>
        <v>77.754594355001529</v>
      </c>
      <c r="R17" s="52">
        <v>77.754594355001529</v>
      </c>
      <c r="T17" s="52">
        <v>91.967799774732967</v>
      </c>
      <c r="V17" s="322">
        <f t="shared" si="1"/>
        <v>14.213205419731437</v>
      </c>
    </row>
    <row r="18" spans="1:22" s="52" customFormat="1" ht="25.5" x14ac:dyDescent="0.25">
      <c r="A18" s="336" t="s">
        <v>336</v>
      </c>
      <c r="B18" s="337" t="s">
        <v>251</v>
      </c>
      <c r="C18" s="339" t="s">
        <v>10</v>
      </c>
      <c r="D18" s="339" t="s">
        <v>10</v>
      </c>
      <c r="E18" s="339" t="s">
        <v>10</v>
      </c>
      <c r="F18" s="339" t="s">
        <v>10</v>
      </c>
      <c r="G18" s="339" t="s">
        <v>10</v>
      </c>
      <c r="H18" s="339" t="s">
        <v>10</v>
      </c>
      <c r="I18" s="341">
        <f>I14/($C$9-$C$14-$C$10)*C13</f>
        <v>0</v>
      </c>
      <c r="J18" s="339" t="s">
        <v>10</v>
      </c>
      <c r="P18" s="189">
        <f t="shared" si="2"/>
        <v>0.67781535275703586</v>
      </c>
      <c r="R18" s="52">
        <v>0.67781535275703586</v>
      </c>
      <c r="T18" s="52">
        <v>0.80171708390617136</v>
      </c>
      <c r="V18" s="322">
        <f t="shared" si="1"/>
        <v>0.1239017311491355</v>
      </c>
    </row>
    <row r="19" spans="1:22" s="64" customFormat="1" ht="14.25" outlineLevel="1" x14ac:dyDescent="0.25">
      <c r="A19" s="342" t="s">
        <v>162</v>
      </c>
      <c r="B19" s="332" t="s">
        <v>402</v>
      </c>
      <c r="C19" s="334">
        <f>C20+C21+C22+C23+C24</f>
        <v>0</v>
      </c>
      <c r="D19" s="334"/>
      <c r="E19" s="334"/>
      <c r="F19" s="334"/>
      <c r="G19" s="343"/>
      <c r="H19" s="334"/>
      <c r="I19" s="334">
        <f>I20+I21+I22+I23+I24</f>
        <v>0</v>
      </c>
      <c r="J19" s="334" t="s">
        <v>10</v>
      </c>
    </row>
    <row r="20" spans="1:22" s="52" customFormat="1" ht="15" outlineLevel="1" x14ac:dyDescent="0.25">
      <c r="A20" s="336" t="s">
        <v>36</v>
      </c>
      <c r="B20" s="337" t="s">
        <v>11</v>
      </c>
      <c r="C20" s="339"/>
      <c r="D20" s="339"/>
      <c r="E20" s="339"/>
      <c r="F20" s="339"/>
      <c r="G20" s="344"/>
      <c r="H20" s="339"/>
      <c r="I20" s="339">
        <f>H20*G20/1000</f>
        <v>0</v>
      </c>
      <c r="J20" s="339" t="s">
        <v>10</v>
      </c>
    </row>
    <row r="21" spans="1:22" s="52" customFormat="1" ht="15" outlineLevel="1" x14ac:dyDescent="0.25">
      <c r="A21" s="336" t="s">
        <v>37</v>
      </c>
      <c r="B21" s="337" t="s">
        <v>49</v>
      </c>
      <c r="C21" s="339"/>
      <c r="D21" s="339"/>
      <c r="E21" s="339"/>
      <c r="F21" s="339"/>
      <c r="G21" s="344"/>
      <c r="H21" s="339"/>
      <c r="I21" s="339">
        <f>H21*G21/1000</f>
        <v>0</v>
      </c>
      <c r="J21" s="339" t="s">
        <v>10</v>
      </c>
    </row>
    <row r="22" spans="1:22" s="52" customFormat="1" ht="15" outlineLevel="1" x14ac:dyDescent="0.25">
      <c r="A22" s="336" t="s">
        <v>86</v>
      </c>
      <c r="B22" s="337" t="s">
        <v>51</v>
      </c>
      <c r="C22" s="339"/>
      <c r="D22" s="339"/>
      <c r="E22" s="339"/>
      <c r="F22" s="339"/>
      <c r="G22" s="344"/>
      <c r="H22" s="339"/>
      <c r="I22" s="339">
        <f>H22*G22/1000</f>
        <v>0</v>
      </c>
      <c r="J22" s="339" t="s">
        <v>10</v>
      </c>
    </row>
    <row r="23" spans="1:22" s="52" customFormat="1" ht="15" outlineLevel="1" x14ac:dyDescent="0.25">
      <c r="A23" s="336" t="s">
        <v>218</v>
      </c>
      <c r="B23" s="337" t="s">
        <v>47</v>
      </c>
      <c r="C23" s="339"/>
      <c r="D23" s="339"/>
      <c r="E23" s="339"/>
      <c r="F23" s="339"/>
      <c r="G23" s="344"/>
      <c r="H23" s="339"/>
      <c r="I23" s="339">
        <f>H23*G23/1000</f>
        <v>0</v>
      </c>
      <c r="J23" s="339" t="s">
        <v>10</v>
      </c>
    </row>
    <row r="24" spans="1:22" s="52" customFormat="1" ht="25.5" outlineLevel="1" x14ac:dyDescent="0.25">
      <c r="A24" s="336" t="s">
        <v>340</v>
      </c>
      <c r="B24" s="337" t="s">
        <v>247</v>
      </c>
      <c r="C24" s="339"/>
      <c r="D24" s="339"/>
      <c r="E24" s="339"/>
      <c r="F24" s="339"/>
      <c r="G24" s="344"/>
      <c r="H24" s="339"/>
      <c r="I24" s="339">
        <f>H24*G24/1000</f>
        <v>0</v>
      </c>
      <c r="J24" s="339" t="s">
        <v>10</v>
      </c>
    </row>
    <row r="25" spans="1:22" s="52" customFormat="1" ht="15" outlineLevel="1" x14ac:dyDescent="0.25">
      <c r="A25" s="336" t="s">
        <v>341</v>
      </c>
      <c r="B25" s="337" t="s">
        <v>248</v>
      </c>
      <c r="C25" s="339" t="s">
        <v>10</v>
      </c>
      <c r="D25" s="339" t="s">
        <v>10</v>
      </c>
      <c r="E25" s="339" t="s">
        <v>10</v>
      </c>
      <c r="F25" s="339" t="s">
        <v>10</v>
      </c>
      <c r="G25" s="339" t="s">
        <v>10</v>
      </c>
      <c r="H25" s="339" t="s">
        <v>10</v>
      </c>
      <c r="I25" s="345"/>
      <c r="J25" s="339" t="s">
        <v>10</v>
      </c>
    </row>
    <row r="26" spans="1:22" s="52" customFormat="1" ht="25.5" outlineLevel="1" x14ac:dyDescent="0.25">
      <c r="A26" s="336" t="s">
        <v>345</v>
      </c>
      <c r="B26" s="337" t="s">
        <v>249</v>
      </c>
      <c r="C26" s="339" t="s">
        <v>10</v>
      </c>
      <c r="D26" s="339" t="s">
        <v>10</v>
      </c>
      <c r="E26" s="339" t="s">
        <v>10</v>
      </c>
      <c r="F26" s="339" t="s">
        <v>10</v>
      </c>
      <c r="G26" s="339" t="s">
        <v>10</v>
      </c>
      <c r="H26" s="339" t="s">
        <v>10</v>
      </c>
      <c r="I26" s="345"/>
      <c r="J26" s="339" t="s">
        <v>10</v>
      </c>
    </row>
    <row r="27" spans="1:22" s="52" customFormat="1" ht="15" outlineLevel="1" x14ac:dyDescent="0.25">
      <c r="A27" s="336" t="s">
        <v>350</v>
      </c>
      <c r="B27" s="337" t="s">
        <v>250</v>
      </c>
      <c r="C27" s="339" t="s">
        <v>10</v>
      </c>
      <c r="D27" s="339" t="s">
        <v>10</v>
      </c>
      <c r="E27" s="339" t="s">
        <v>10</v>
      </c>
      <c r="F27" s="339" t="s">
        <v>10</v>
      </c>
      <c r="G27" s="339" t="s">
        <v>10</v>
      </c>
      <c r="H27" s="339" t="s">
        <v>10</v>
      </c>
      <c r="I27" s="345"/>
      <c r="J27" s="339" t="s">
        <v>10</v>
      </c>
    </row>
    <row r="28" spans="1:22" s="52" customFormat="1" ht="25.5" outlineLevel="1" x14ac:dyDescent="0.25">
      <c r="A28" s="336" t="s">
        <v>342</v>
      </c>
      <c r="B28" s="337" t="s">
        <v>251</v>
      </c>
      <c r="C28" s="339" t="s">
        <v>10</v>
      </c>
      <c r="D28" s="339" t="s">
        <v>10</v>
      </c>
      <c r="E28" s="339" t="s">
        <v>10</v>
      </c>
      <c r="F28" s="339" t="s">
        <v>10</v>
      </c>
      <c r="G28" s="339" t="s">
        <v>10</v>
      </c>
      <c r="H28" s="339" t="s">
        <v>10</v>
      </c>
      <c r="I28" s="345"/>
      <c r="J28" s="339" t="s">
        <v>10</v>
      </c>
    </row>
    <row r="29" spans="1:22" s="64" customFormat="1" ht="14.25" x14ac:dyDescent="0.25">
      <c r="A29" s="342" t="s">
        <v>87</v>
      </c>
      <c r="B29" s="332" t="s">
        <v>403</v>
      </c>
      <c r="C29" s="334">
        <f>C30+C31+C32+C33+C34</f>
        <v>0</v>
      </c>
      <c r="D29" s="334"/>
      <c r="E29" s="334"/>
      <c r="F29" s="334"/>
      <c r="G29" s="343"/>
      <c r="H29" s="334"/>
      <c r="I29" s="334">
        <f>I30+I31+I32+I33+I34</f>
        <v>0</v>
      </c>
      <c r="J29" s="334" t="s">
        <v>10</v>
      </c>
    </row>
    <row r="30" spans="1:22" s="52" customFormat="1" ht="15" x14ac:dyDescent="0.25">
      <c r="A30" s="336" t="s">
        <v>110</v>
      </c>
      <c r="B30" s="337" t="s">
        <v>11</v>
      </c>
      <c r="C30" s="339"/>
      <c r="D30" s="339"/>
      <c r="E30" s="339"/>
      <c r="F30" s="339"/>
      <c r="G30" s="344"/>
      <c r="H30" s="339"/>
      <c r="I30" s="339">
        <f>H30*G30/1000</f>
        <v>0</v>
      </c>
      <c r="J30" s="339" t="s">
        <v>10</v>
      </c>
    </row>
    <row r="31" spans="1:22" s="52" customFormat="1" ht="15" x14ac:dyDescent="0.25">
      <c r="A31" s="336" t="s">
        <v>111</v>
      </c>
      <c r="B31" s="337" t="s">
        <v>49</v>
      </c>
      <c r="C31" s="339"/>
      <c r="D31" s="339"/>
      <c r="E31" s="339"/>
      <c r="F31" s="339"/>
      <c r="G31" s="344"/>
      <c r="H31" s="339"/>
      <c r="I31" s="339">
        <f>H31*G31/1000</f>
        <v>0</v>
      </c>
      <c r="J31" s="339" t="s">
        <v>10</v>
      </c>
    </row>
    <row r="32" spans="1:22" s="52" customFormat="1" ht="15" x14ac:dyDescent="0.25">
      <c r="A32" s="336" t="s">
        <v>112</v>
      </c>
      <c r="B32" s="337" t="s">
        <v>51</v>
      </c>
      <c r="C32" s="339"/>
      <c r="D32" s="339"/>
      <c r="E32" s="339"/>
      <c r="F32" s="339"/>
      <c r="G32" s="344"/>
      <c r="H32" s="339"/>
      <c r="I32" s="339">
        <f>H32*G32/1000</f>
        <v>0</v>
      </c>
      <c r="J32" s="339" t="s">
        <v>10</v>
      </c>
    </row>
    <row r="33" spans="1:10" s="52" customFormat="1" ht="15" x14ac:dyDescent="0.25">
      <c r="A33" s="336" t="s">
        <v>236</v>
      </c>
      <c r="B33" s="337" t="s">
        <v>47</v>
      </c>
      <c r="C33" s="339"/>
      <c r="D33" s="339"/>
      <c r="E33" s="339"/>
      <c r="F33" s="339"/>
      <c r="G33" s="344"/>
      <c r="H33" s="339"/>
      <c r="I33" s="339">
        <f>H33*G33/1000</f>
        <v>0</v>
      </c>
      <c r="J33" s="339" t="s">
        <v>10</v>
      </c>
    </row>
    <row r="34" spans="1:10" s="52" customFormat="1" ht="25.5" x14ac:dyDescent="0.25">
      <c r="A34" s="336" t="s">
        <v>343</v>
      </c>
      <c r="B34" s="337" t="s">
        <v>247</v>
      </c>
      <c r="C34" s="339"/>
      <c r="D34" s="339"/>
      <c r="E34" s="339"/>
      <c r="F34" s="339"/>
      <c r="G34" s="344"/>
      <c r="H34" s="339"/>
      <c r="I34" s="339">
        <f>H34*G34/1000</f>
        <v>0</v>
      </c>
      <c r="J34" s="339" t="s">
        <v>10</v>
      </c>
    </row>
    <row r="35" spans="1:10" s="52" customFormat="1" ht="15" x14ac:dyDescent="0.25">
      <c r="A35" s="336" t="s">
        <v>344</v>
      </c>
      <c r="B35" s="337" t="s">
        <v>248</v>
      </c>
      <c r="C35" s="339" t="s">
        <v>10</v>
      </c>
      <c r="D35" s="339" t="s">
        <v>10</v>
      </c>
      <c r="E35" s="339" t="s">
        <v>10</v>
      </c>
      <c r="F35" s="339" t="s">
        <v>10</v>
      </c>
      <c r="G35" s="339" t="s">
        <v>10</v>
      </c>
      <c r="H35" s="339" t="s">
        <v>10</v>
      </c>
      <c r="I35" s="345"/>
      <c r="J35" s="339" t="s">
        <v>10</v>
      </c>
    </row>
    <row r="36" spans="1:10" s="52" customFormat="1" ht="25.5" x14ac:dyDescent="0.25">
      <c r="A36" s="336" t="s">
        <v>345</v>
      </c>
      <c r="B36" s="337" t="s">
        <v>249</v>
      </c>
      <c r="C36" s="339" t="s">
        <v>10</v>
      </c>
      <c r="D36" s="339" t="s">
        <v>10</v>
      </c>
      <c r="E36" s="339" t="s">
        <v>10</v>
      </c>
      <c r="F36" s="339" t="s">
        <v>10</v>
      </c>
      <c r="G36" s="339" t="s">
        <v>10</v>
      </c>
      <c r="H36" s="339" t="s">
        <v>10</v>
      </c>
      <c r="I36" s="345"/>
      <c r="J36" s="339" t="s">
        <v>10</v>
      </c>
    </row>
    <row r="37" spans="1:10" s="52" customFormat="1" ht="15" x14ac:dyDescent="0.25">
      <c r="A37" s="336" t="s">
        <v>346</v>
      </c>
      <c r="B37" s="337" t="s">
        <v>250</v>
      </c>
      <c r="C37" s="339" t="s">
        <v>10</v>
      </c>
      <c r="D37" s="339" t="s">
        <v>10</v>
      </c>
      <c r="E37" s="339" t="s">
        <v>10</v>
      </c>
      <c r="F37" s="339" t="s">
        <v>10</v>
      </c>
      <c r="G37" s="339" t="s">
        <v>10</v>
      </c>
      <c r="H37" s="339" t="s">
        <v>10</v>
      </c>
      <c r="I37" s="345"/>
      <c r="J37" s="339" t="s">
        <v>10</v>
      </c>
    </row>
    <row r="38" spans="1:10" s="52" customFormat="1" ht="25.5" x14ac:dyDescent="0.25">
      <c r="A38" s="336" t="s">
        <v>347</v>
      </c>
      <c r="B38" s="337" t="s">
        <v>251</v>
      </c>
      <c r="C38" s="339" t="s">
        <v>10</v>
      </c>
      <c r="D38" s="339" t="s">
        <v>10</v>
      </c>
      <c r="E38" s="339" t="s">
        <v>10</v>
      </c>
      <c r="F38" s="339" t="s">
        <v>10</v>
      </c>
      <c r="G38" s="339" t="s">
        <v>10</v>
      </c>
      <c r="H38" s="339" t="s">
        <v>10</v>
      </c>
      <c r="I38" s="345"/>
      <c r="J38" s="339" t="s">
        <v>10</v>
      </c>
    </row>
    <row r="39" spans="1:10" s="64" customFormat="1" ht="38.25" x14ac:dyDescent="0.25">
      <c r="A39" s="342" t="s">
        <v>88</v>
      </c>
      <c r="B39" s="332" t="s">
        <v>404</v>
      </c>
      <c r="C39" s="334">
        <f>C40+C41+C42+C43+C44</f>
        <v>0</v>
      </c>
      <c r="D39" s="334"/>
      <c r="E39" s="346"/>
      <c r="F39" s="346"/>
      <c r="G39" s="343"/>
      <c r="H39" s="334"/>
      <c r="I39" s="334">
        <f>I40+I41+I42+I43+I44</f>
        <v>0</v>
      </c>
      <c r="J39" s="334" t="s">
        <v>10</v>
      </c>
    </row>
    <row r="40" spans="1:10" s="52" customFormat="1" ht="15" x14ac:dyDescent="0.25">
      <c r="A40" s="336" t="s">
        <v>38</v>
      </c>
      <c r="B40" s="337" t="s">
        <v>11</v>
      </c>
      <c r="C40" s="339"/>
      <c r="D40" s="339"/>
      <c r="E40" s="339"/>
      <c r="F40" s="339"/>
      <c r="G40" s="344"/>
      <c r="H40" s="339"/>
      <c r="I40" s="339">
        <f>H40*G40/1000</f>
        <v>0</v>
      </c>
      <c r="J40" s="339" t="s">
        <v>10</v>
      </c>
    </row>
    <row r="41" spans="1:10" s="52" customFormat="1" ht="15" x14ac:dyDescent="0.25">
      <c r="A41" s="336" t="s">
        <v>113</v>
      </c>
      <c r="B41" s="337" t="s">
        <v>49</v>
      </c>
      <c r="C41" s="339"/>
      <c r="D41" s="339"/>
      <c r="E41" s="339"/>
      <c r="F41" s="339"/>
      <c r="G41" s="344"/>
      <c r="H41" s="339"/>
      <c r="I41" s="339">
        <f>H41*G41/1000</f>
        <v>0</v>
      </c>
      <c r="J41" s="339" t="s">
        <v>10</v>
      </c>
    </row>
    <row r="42" spans="1:10" s="52" customFormat="1" ht="15" x14ac:dyDescent="0.25">
      <c r="A42" s="336" t="s">
        <v>114</v>
      </c>
      <c r="B42" s="337" t="s">
        <v>51</v>
      </c>
      <c r="C42" s="339"/>
      <c r="D42" s="339"/>
      <c r="E42" s="339"/>
      <c r="F42" s="339"/>
      <c r="G42" s="344"/>
      <c r="H42" s="339"/>
      <c r="I42" s="339">
        <f>H42*G42/1000</f>
        <v>0</v>
      </c>
      <c r="J42" s="339" t="s">
        <v>10</v>
      </c>
    </row>
    <row r="43" spans="1:10" s="52" customFormat="1" ht="15" x14ac:dyDescent="0.25">
      <c r="A43" s="336" t="s">
        <v>143</v>
      </c>
      <c r="B43" s="337" t="s">
        <v>47</v>
      </c>
      <c r="C43" s="339"/>
      <c r="D43" s="339"/>
      <c r="E43" s="339"/>
      <c r="F43" s="339"/>
      <c r="G43" s="344"/>
      <c r="H43" s="339"/>
      <c r="I43" s="339">
        <f>H43*G43/1000</f>
        <v>0</v>
      </c>
      <c r="J43" s="339" t="s">
        <v>10</v>
      </c>
    </row>
    <row r="44" spans="1:10" s="52" customFormat="1" ht="25.5" x14ac:dyDescent="0.25">
      <c r="A44" s="336" t="s">
        <v>144</v>
      </c>
      <c r="B44" s="337" t="s">
        <v>247</v>
      </c>
      <c r="C44" s="339"/>
      <c r="D44" s="339"/>
      <c r="E44" s="339"/>
      <c r="F44" s="339"/>
      <c r="G44" s="344"/>
      <c r="H44" s="339"/>
      <c r="I44" s="339">
        <f>H44*G44/1000</f>
        <v>0</v>
      </c>
      <c r="J44" s="339" t="s">
        <v>10</v>
      </c>
    </row>
    <row r="45" spans="1:10" s="52" customFormat="1" ht="15" x14ac:dyDescent="0.25">
      <c r="A45" s="336" t="s">
        <v>351</v>
      </c>
      <c r="B45" s="337" t="s">
        <v>248</v>
      </c>
      <c r="C45" s="339" t="s">
        <v>10</v>
      </c>
      <c r="D45" s="339" t="s">
        <v>10</v>
      </c>
      <c r="E45" s="339" t="s">
        <v>10</v>
      </c>
      <c r="F45" s="339" t="s">
        <v>10</v>
      </c>
      <c r="G45" s="339" t="s">
        <v>10</v>
      </c>
      <c r="H45" s="339" t="s">
        <v>10</v>
      </c>
      <c r="I45" s="339"/>
      <c r="J45" s="339" t="s">
        <v>10</v>
      </c>
    </row>
    <row r="46" spans="1:10" s="52" customFormat="1" ht="25.5" x14ac:dyDescent="0.25">
      <c r="A46" s="336" t="s">
        <v>352</v>
      </c>
      <c r="B46" s="337" t="s">
        <v>249</v>
      </c>
      <c r="C46" s="339" t="s">
        <v>10</v>
      </c>
      <c r="D46" s="339" t="s">
        <v>10</v>
      </c>
      <c r="E46" s="339" t="s">
        <v>10</v>
      </c>
      <c r="F46" s="339" t="s">
        <v>10</v>
      </c>
      <c r="G46" s="339" t="s">
        <v>10</v>
      </c>
      <c r="H46" s="339" t="s">
        <v>10</v>
      </c>
      <c r="I46" s="339"/>
      <c r="J46" s="339" t="s">
        <v>10</v>
      </c>
    </row>
    <row r="47" spans="1:10" s="52" customFormat="1" ht="15" x14ac:dyDescent="0.25">
      <c r="A47" s="336" t="s">
        <v>353</v>
      </c>
      <c r="B47" s="337" t="s">
        <v>250</v>
      </c>
      <c r="C47" s="339" t="s">
        <v>10</v>
      </c>
      <c r="D47" s="339" t="s">
        <v>10</v>
      </c>
      <c r="E47" s="339" t="s">
        <v>10</v>
      </c>
      <c r="F47" s="339" t="s">
        <v>10</v>
      </c>
      <c r="G47" s="339" t="s">
        <v>10</v>
      </c>
      <c r="H47" s="339" t="s">
        <v>10</v>
      </c>
      <c r="I47" s="339"/>
      <c r="J47" s="339" t="s">
        <v>10</v>
      </c>
    </row>
    <row r="48" spans="1:10" s="52" customFormat="1" ht="25.5" x14ac:dyDescent="0.25">
      <c r="A48" s="336" t="s">
        <v>354</v>
      </c>
      <c r="B48" s="337" t="s">
        <v>251</v>
      </c>
      <c r="C48" s="339" t="s">
        <v>10</v>
      </c>
      <c r="D48" s="339" t="s">
        <v>10</v>
      </c>
      <c r="E48" s="339" t="s">
        <v>10</v>
      </c>
      <c r="F48" s="339" t="s">
        <v>10</v>
      </c>
      <c r="G48" s="339" t="s">
        <v>10</v>
      </c>
      <c r="H48" s="339" t="s">
        <v>10</v>
      </c>
      <c r="I48" s="339"/>
      <c r="J48" s="339" t="s">
        <v>10</v>
      </c>
    </row>
    <row r="49" spans="1:10" s="52" customFormat="1" ht="15.75" customHeight="1" x14ac:dyDescent="0.25">
      <c r="A49" s="342" t="s">
        <v>39</v>
      </c>
      <c r="B49" s="332" t="s">
        <v>252</v>
      </c>
      <c r="C49" s="334"/>
      <c r="D49" s="334"/>
      <c r="E49" s="334"/>
      <c r="F49" s="334"/>
      <c r="G49" s="334"/>
      <c r="H49" s="334"/>
      <c r="I49" s="334"/>
      <c r="J49" s="334" t="s">
        <v>10</v>
      </c>
    </row>
    <row r="50" spans="1:10" s="52" customFormat="1" ht="78" customHeight="1" x14ac:dyDescent="0.25">
      <c r="A50" s="342" t="s">
        <v>40</v>
      </c>
      <c r="B50" s="332" t="s">
        <v>405</v>
      </c>
      <c r="C50" s="333">
        <f>C51+C52+C53+C54</f>
        <v>65.900000000000006</v>
      </c>
      <c r="D50" s="334" t="s">
        <v>10</v>
      </c>
      <c r="E50" s="334" t="s">
        <v>10</v>
      </c>
      <c r="F50" s="334" t="s">
        <v>10</v>
      </c>
      <c r="G50" s="334" t="s">
        <v>10</v>
      </c>
      <c r="H50" s="334" t="s">
        <v>10</v>
      </c>
      <c r="I50" s="333">
        <f>I51+I52+I53+I54</f>
        <v>0</v>
      </c>
      <c r="J50" s="334">
        <f>I50/C50*1000</f>
        <v>0</v>
      </c>
    </row>
    <row r="51" spans="1:10" s="52" customFormat="1" ht="14.25" x14ac:dyDescent="0.25">
      <c r="A51" s="342" t="s">
        <v>117</v>
      </c>
      <c r="B51" s="332" t="s">
        <v>11</v>
      </c>
      <c r="C51" s="333">
        <f>C10+C20+C30+C40</f>
        <v>0</v>
      </c>
      <c r="D51" s="334" t="s">
        <v>10</v>
      </c>
      <c r="E51" s="334" t="s">
        <v>10</v>
      </c>
      <c r="F51" s="334" t="s">
        <v>10</v>
      </c>
      <c r="G51" s="334" t="s">
        <v>10</v>
      </c>
      <c r="H51" s="334" t="s">
        <v>10</v>
      </c>
      <c r="I51" s="333">
        <f>I10+I15+I20+I25+I30+I35+I40+I45</f>
        <v>0</v>
      </c>
      <c r="J51" s="334" t="e">
        <f>I51/C51*1000</f>
        <v>#DIV/0!</v>
      </c>
    </row>
    <row r="52" spans="1:10" s="52" customFormat="1" ht="14.25" x14ac:dyDescent="0.25">
      <c r="A52" s="342" t="s">
        <v>118</v>
      </c>
      <c r="B52" s="332" t="s">
        <v>49</v>
      </c>
      <c r="C52" s="333">
        <f>C11+C21+C31+C41</f>
        <v>65.900000000000006</v>
      </c>
      <c r="D52" s="334" t="s">
        <v>10</v>
      </c>
      <c r="E52" s="334" t="s">
        <v>10</v>
      </c>
      <c r="F52" s="334" t="s">
        <v>10</v>
      </c>
      <c r="G52" s="334" t="s">
        <v>10</v>
      </c>
      <c r="H52" s="334" t="s">
        <v>10</v>
      </c>
      <c r="I52" s="333">
        <f>I11+I16+I21+I26+I31+I36+I41+I46</f>
        <v>0</v>
      </c>
      <c r="J52" s="334">
        <f>I52/C52*1000</f>
        <v>0</v>
      </c>
    </row>
    <row r="53" spans="1:10" s="52" customFormat="1" ht="23.25" customHeight="1" x14ac:dyDescent="0.25">
      <c r="A53" s="342" t="s">
        <v>119</v>
      </c>
      <c r="B53" s="332" t="s">
        <v>51</v>
      </c>
      <c r="C53" s="333">
        <f>C12+C22+C32+C42</f>
        <v>0</v>
      </c>
      <c r="D53" s="334" t="s">
        <v>10</v>
      </c>
      <c r="E53" s="334" t="s">
        <v>10</v>
      </c>
      <c r="F53" s="334" t="s">
        <v>10</v>
      </c>
      <c r="G53" s="334" t="s">
        <v>10</v>
      </c>
      <c r="H53" s="334" t="s">
        <v>10</v>
      </c>
      <c r="I53" s="333">
        <f>I12+I17+I22+I27+I32+I37+I42+I47</f>
        <v>0</v>
      </c>
      <c r="J53" s="334" t="e">
        <f>I53/C53*1000</f>
        <v>#DIV/0!</v>
      </c>
    </row>
    <row r="54" spans="1:10" s="52" customFormat="1" ht="16.5" customHeight="1" x14ac:dyDescent="0.25">
      <c r="A54" s="342" t="s">
        <v>59</v>
      </c>
      <c r="B54" s="332" t="s">
        <v>47</v>
      </c>
      <c r="C54" s="333">
        <f>C13+C23+C33+C43</f>
        <v>0</v>
      </c>
      <c r="D54" s="334" t="s">
        <v>10</v>
      </c>
      <c r="E54" s="334" t="s">
        <v>10</v>
      </c>
      <c r="F54" s="334" t="s">
        <v>10</v>
      </c>
      <c r="G54" s="334" t="s">
        <v>10</v>
      </c>
      <c r="H54" s="334" t="s">
        <v>10</v>
      </c>
      <c r="I54" s="333">
        <f>I13+I18+I23+I28+I33+I38+I43+I48</f>
        <v>0</v>
      </c>
      <c r="J54" s="334" t="e">
        <f>I54/C54*1000</f>
        <v>#DIV/0!</v>
      </c>
    </row>
    <row r="55" spans="1:10" s="52" customFormat="1" ht="16.5" customHeight="1" x14ac:dyDescent="0.25">
      <c r="A55" s="54"/>
      <c r="B55" s="23" t="s">
        <v>454</v>
      </c>
      <c r="C55" s="55"/>
      <c r="D55" s="56"/>
      <c r="E55" s="56"/>
      <c r="F55" s="56"/>
      <c r="G55" s="56"/>
      <c r="H55" s="56"/>
      <c r="I55" s="57"/>
      <c r="J55" s="56"/>
    </row>
    <row r="56" spans="1:10" s="52" customFormat="1" ht="16.5" customHeight="1" x14ac:dyDescent="0.25">
      <c r="A56" s="54"/>
      <c r="B56" s="23" t="s">
        <v>489</v>
      </c>
      <c r="C56" s="55"/>
      <c r="D56" s="56"/>
      <c r="E56" s="56"/>
      <c r="F56" s="56"/>
      <c r="G56" s="56"/>
      <c r="H56" s="56"/>
      <c r="I56" s="57"/>
      <c r="J56" s="56"/>
    </row>
    <row r="57" spans="1:10" s="52" customFormat="1" ht="16.5" customHeight="1" x14ac:dyDescent="0.25">
      <c r="A57" s="54"/>
      <c r="C57" s="55"/>
      <c r="D57" s="56"/>
      <c r="E57" s="56"/>
      <c r="F57" s="56"/>
      <c r="G57" s="56"/>
      <c r="H57" s="56"/>
      <c r="I57" s="57"/>
      <c r="J57" s="56"/>
    </row>
    <row r="58" spans="1:10" s="370" customFormat="1" ht="25.5" x14ac:dyDescent="0.2">
      <c r="A58" s="367"/>
      <c r="B58" s="368" t="s">
        <v>530</v>
      </c>
      <c r="C58" s="369"/>
      <c r="D58" s="369"/>
      <c r="E58" s="369" t="s">
        <v>412</v>
      </c>
      <c r="F58" s="369"/>
      <c r="G58" s="360"/>
      <c r="H58" s="1309" t="s">
        <v>952</v>
      </c>
      <c r="I58" s="1309"/>
      <c r="J58" s="367"/>
    </row>
    <row r="59" spans="1:10" ht="15" x14ac:dyDescent="0.2">
      <c r="A59" s="18"/>
      <c r="B59" s="13"/>
      <c r="C59" s="14"/>
      <c r="D59" s="14"/>
      <c r="E59" s="13" t="s">
        <v>413</v>
      </c>
      <c r="F59" s="14"/>
      <c r="G59" s="21"/>
      <c r="H59" s="1302" t="s">
        <v>337</v>
      </c>
      <c r="I59" s="1302"/>
      <c r="J59" s="18"/>
    </row>
    <row r="67" spans="1:16126" s="60" customFormat="1" x14ac:dyDescent="0.2">
      <c r="A67" s="42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  <c r="BK67" s="42"/>
      <c r="BL67" s="42"/>
      <c r="BM67" s="42"/>
      <c r="BN67" s="42"/>
      <c r="BO67" s="42"/>
      <c r="BP67" s="42"/>
      <c r="BQ67" s="42"/>
      <c r="BR67" s="42"/>
      <c r="BS67" s="42"/>
      <c r="BT67" s="42"/>
      <c r="BU67" s="42"/>
      <c r="BV67" s="42"/>
      <c r="BW67" s="42"/>
      <c r="BX67" s="42"/>
      <c r="BY67" s="42"/>
      <c r="BZ67" s="42"/>
      <c r="CA67" s="42"/>
      <c r="CB67" s="42"/>
      <c r="CC67" s="42"/>
      <c r="CD67" s="42"/>
      <c r="CE67" s="42"/>
      <c r="CF67" s="42"/>
      <c r="CG67" s="42"/>
      <c r="CH67" s="42"/>
      <c r="CI67" s="42"/>
      <c r="CJ67" s="42"/>
      <c r="CK67" s="42"/>
      <c r="CL67" s="42"/>
      <c r="CM67" s="42"/>
      <c r="CN67" s="42"/>
      <c r="CO67" s="42"/>
      <c r="CP67" s="42"/>
      <c r="CQ67" s="42"/>
      <c r="CR67" s="42"/>
      <c r="CS67" s="42"/>
      <c r="CT67" s="42"/>
      <c r="CU67" s="42"/>
      <c r="CV67" s="42"/>
      <c r="CW67" s="42"/>
      <c r="CX67" s="42"/>
      <c r="CY67" s="42"/>
      <c r="CZ67" s="42"/>
      <c r="DA67" s="42"/>
      <c r="DB67" s="42"/>
      <c r="DC67" s="42"/>
      <c r="DD67" s="42"/>
      <c r="DE67" s="42"/>
      <c r="DF67" s="42"/>
      <c r="DG67" s="42"/>
      <c r="DH67" s="42"/>
      <c r="DI67" s="42"/>
      <c r="DJ67" s="42"/>
      <c r="DK67" s="42"/>
      <c r="DL67" s="42"/>
      <c r="DM67" s="42"/>
      <c r="DN67" s="42"/>
      <c r="DO67" s="42"/>
      <c r="DP67" s="42"/>
      <c r="DQ67" s="42"/>
      <c r="DR67" s="42"/>
      <c r="DS67" s="42"/>
      <c r="DT67" s="42"/>
      <c r="DU67" s="42"/>
      <c r="DV67" s="42"/>
      <c r="DW67" s="42"/>
      <c r="DX67" s="42"/>
      <c r="DY67" s="42"/>
      <c r="DZ67" s="42"/>
      <c r="EA67" s="42"/>
      <c r="EB67" s="42"/>
      <c r="EC67" s="42"/>
      <c r="ED67" s="42"/>
      <c r="EE67" s="42"/>
      <c r="EF67" s="42"/>
      <c r="EG67" s="42"/>
      <c r="EH67" s="42"/>
      <c r="EI67" s="42"/>
      <c r="EJ67" s="42"/>
      <c r="EK67" s="42"/>
      <c r="EL67" s="42"/>
      <c r="EM67" s="42"/>
      <c r="EN67" s="42"/>
      <c r="EO67" s="42"/>
      <c r="EP67" s="42"/>
      <c r="EQ67" s="42"/>
      <c r="ER67" s="42"/>
      <c r="ES67" s="42"/>
      <c r="ET67" s="42"/>
      <c r="EU67" s="42"/>
      <c r="EV67" s="42"/>
      <c r="EW67" s="42"/>
      <c r="EX67" s="42"/>
      <c r="EY67" s="42"/>
      <c r="EZ67" s="42"/>
      <c r="FA67" s="42"/>
      <c r="FB67" s="42"/>
      <c r="FC67" s="42"/>
      <c r="FD67" s="42"/>
      <c r="FE67" s="42"/>
      <c r="FF67" s="42"/>
      <c r="FG67" s="42"/>
      <c r="FH67" s="42"/>
      <c r="FI67" s="42"/>
      <c r="FJ67" s="42"/>
      <c r="FK67" s="42"/>
      <c r="FL67" s="42"/>
      <c r="FM67" s="42"/>
      <c r="FN67" s="42"/>
      <c r="FO67" s="42"/>
      <c r="FP67" s="42"/>
      <c r="FQ67" s="42"/>
      <c r="FR67" s="42"/>
      <c r="FS67" s="42"/>
      <c r="FT67" s="42"/>
      <c r="FU67" s="42"/>
      <c r="FV67" s="42"/>
      <c r="FW67" s="42"/>
      <c r="FX67" s="42"/>
      <c r="FY67" s="42"/>
      <c r="FZ67" s="42"/>
      <c r="GA67" s="42"/>
      <c r="GB67" s="42"/>
      <c r="GC67" s="42"/>
      <c r="GD67" s="42"/>
      <c r="GE67" s="42"/>
      <c r="GF67" s="42"/>
      <c r="GG67" s="42"/>
      <c r="GH67" s="42"/>
      <c r="GI67" s="42"/>
      <c r="GJ67" s="42"/>
      <c r="GK67" s="42"/>
      <c r="GL67" s="42"/>
      <c r="GM67" s="42"/>
      <c r="GN67" s="42"/>
      <c r="GO67" s="42"/>
      <c r="GP67" s="42"/>
      <c r="GQ67" s="42"/>
      <c r="GR67" s="42"/>
      <c r="GS67" s="42"/>
      <c r="GT67" s="42"/>
      <c r="GU67" s="42"/>
      <c r="GV67" s="42"/>
      <c r="GW67" s="42"/>
      <c r="GX67" s="42"/>
      <c r="GY67" s="42"/>
      <c r="GZ67" s="42"/>
      <c r="HA67" s="42"/>
      <c r="HB67" s="42"/>
      <c r="HC67" s="42"/>
      <c r="HD67" s="42"/>
      <c r="HE67" s="42"/>
      <c r="HF67" s="42"/>
      <c r="HG67" s="42"/>
      <c r="HH67" s="42"/>
      <c r="HI67" s="42"/>
      <c r="HJ67" s="42"/>
      <c r="HK67" s="42"/>
      <c r="HL67" s="42"/>
      <c r="HM67" s="42"/>
      <c r="HN67" s="42"/>
      <c r="HO67" s="42"/>
      <c r="HP67" s="42"/>
      <c r="HQ67" s="42"/>
      <c r="HR67" s="42"/>
      <c r="HS67" s="42"/>
      <c r="HT67" s="42"/>
      <c r="HU67" s="42"/>
      <c r="HV67" s="42"/>
      <c r="HW67" s="42"/>
      <c r="HX67" s="42"/>
      <c r="HY67" s="42"/>
      <c r="HZ67" s="42"/>
      <c r="IA67" s="42"/>
      <c r="IB67" s="42"/>
      <c r="IC67" s="42"/>
      <c r="ID67" s="42"/>
      <c r="IE67" s="42"/>
      <c r="IF67" s="42"/>
      <c r="IG67" s="42"/>
      <c r="IH67" s="42"/>
      <c r="II67" s="42"/>
      <c r="IJ67" s="42"/>
      <c r="IK67" s="42"/>
      <c r="IL67" s="42"/>
      <c r="IM67" s="42"/>
      <c r="IN67" s="42"/>
      <c r="IO67" s="42"/>
      <c r="IP67" s="42"/>
      <c r="IQ67" s="42"/>
      <c r="IR67" s="42"/>
      <c r="IS67" s="42"/>
      <c r="IT67" s="42"/>
      <c r="IU67" s="42"/>
      <c r="IV67" s="42"/>
      <c r="IW67" s="42"/>
      <c r="IX67" s="42"/>
      <c r="IY67" s="42"/>
      <c r="IZ67" s="42"/>
      <c r="JA67" s="42"/>
      <c r="JB67" s="42"/>
      <c r="JC67" s="42"/>
      <c r="JD67" s="42"/>
      <c r="JE67" s="42"/>
      <c r="JF67" s="42"/>
      <c r="JG67" s="42"/>
      <c r="JH67" s="42"/>
      <c r="JI67" s="42"/>
      <c r="JJ67" s="42"/>
      <c r="JK67" s="42"/>
      <c r="JL67" s="42"/>
      <c r="JM67" s="42"/>
      <c r="JN67" s="42"/>
      <c r="JO67" s="42"/>
      <c r="JP67" s="42"/>
      <c r="JQ67" s="42"/>
      <c r="JR67" s="42"/>
      <c r="JS67" s="42"/>
      <c r="JT67" s="42"/>
      <c r="JU67" s="42"/>
      <c r="JV67" s="42"/>
      <c r="JW67" s="42"/>
      <c r="JX67" s="42"/>
      <c r="JY67" s="42"/>
      <c r="JZ67" s="42"/>
      <c r="KA67" s="42"/>
      <c r="KB67" s="42"/>
      <c r="KC67" s="42"/>
      <c r="KD67" s="42"/>
      <c r="KE67" s="42"/>
      <c r="KF67" s="42"/>
      <c r="KG67" s="42"/>
      <c r="KH67" s="42"/>
      <c r="KI67" s="42"/>
      <c r="KJ67" s="42"/>
      <c r="KK67" s="42"/>
      <c r="KL67" s="42"/>
      <c r="KM67" s="42"/>
      <c r="KN67" s="42"/>
      <c r="KO67" s="42"/>
      <c r="KP67" s="42"/>
      <c r="KQ67" s="42"/>
      <c r="KR67" s="42"/>
      <c r="KS67" s="42"/>
      <c r="KT67" s="42"/>
      <c r="KU67" s="42"/>
      <c r="KV67" s="42"/>
      <c r="KW67" s="42"/>
      <c r="KX67" s="42"/>
      <c r="KY67" s="42"/>
      <c r="KZ67" s="42"/>
      <c r="LA67" s="42"/>
      <c r="LB67" s="42"/>
      <c r="LC67" s="42"/>
      <c r="LD67" s="42"/>
      <c r="LE67" s="42"/>
      <c r="LF67" s="42"/>
      <c r="LG67" s="42"/>
      <c r="LH67" s="42"/>
      <c r="LI67" s="42"/>
      <c r="LJ67" s="42"/>
      <c r="LK67" s="42"/>
      <c r="LL67" s="42"/>
      <c r="LM67" s="42"/>
      <c r="LN67" s="42"/>
      <c r="LO67" s="42"/>
      <c r="LP67" s="42"/>
      <c r="LQ67" s="42"/>
      <c r="LR67" s="42"/>
      <c r="LS67" s="42"/>
      <c r="LT67" s="42"/>
      <c r="LU67" s="42"/>
      <c r="LV67" s="42"/>
      <c r="LW67" s="42"/>
      <c r="LX67" s="42"/>
      <c r="LY67" s="42"/>
      <c r="LZ67" s="42"/>
      <c r="MA67" s="42"/>
      <c r="MB67" s="42"/>
      <c r="MC67" s="42"/>
      <c r="MD67" s="42"/>
      <c r="ME67" s="42"/>
      <c r="MF67" s="42"/>
      <c r="MG67" s="42"/>
      <c r="MH67" s="42"/>
      <c r="MI67" s="42"/>
      <c r="MJ67" s="42"/>
      <c r="MK67" s="42"/>
      <c r="ML67" s="42"/>
      <c r="MM67" s="42"/>
      <c r="MN67" s="42"/>
      <c r="MO67" s="42"/>
      <c r="MP67" s="42"/>
      <c r="MQ67" s="42"/>
      <c r="MR67" s="42"/>
      <c r="MS67" s="42"/>
      <c r="MT67" s="42"/>
      <c r="MU67" s="42"/>
      <c r="MV67" s="42"/>
      <c r="MW67" s="42"/>
      <c r="MX67" s="42"/>
      <c r="MY67" s="42"/>
      <c r="MZ67" s="42"/>
      <c r="NA67" s="42"/>
      <c r="NB67" s="42"/>
      <c r="NC67" s="42"/>
      <c r="ND67" s="42"/>
      <c r="NE67" s="42"/>
      <c r="NF67" s="42"/>
      <c r="NG67" s="42"/>
      <c r="NH67" s="42"/>
      <c r="NI67" s="42"/>
      <c r="NJ67" s="42"/>
      <c r="NK67" s="42"/>
      <c r="NL67" s="42"/>
      <c r="NM67" s="42"/>
      <c r="NN67" s="42"/>
      <c r="NO67" s="42"/>
      <c r="NP67" s="42"/>
      <c r="NQ67" s="42"/>
      <c r="NR67" s="42"/>
      <c r="NS67" s="42"/>
      <c r="NT67" s="42"/>
      <c r="NU67" s="42"/>
      <c r="NV67" s="42"/>
      <c r="NW67" s="42"/>
      <c r="NX67" s="42"/>
      <c r="NY67" s="42"/>
      <c r="NZ67" s="42"/>
      <c r="OA67" s="42"/>
      <c r="OB67" s="42"/>
      <c r="OC67" s="42"/>
      <c r="OD67" s="42"/>
      <c r="OE67" s="42"/>
      <c r="OF67" s="42"/>
      <c r="OG67" s="42"/>
      <c r="OH67" s="42"/>
      <c r="OI67" s="42"/>
      <c r="OJ67" s="42"/>
      <c r="OK67" s="42"/>
      <c r="OL67" s="42"/>
      <c r="OM67" s="42"/>
      <c r="ON67" s="42"/>
      <c r="OO67" s="42"/>
      <c r="OP67" s="42"/>
      <c r="OQ67" s="42"/>
      <c r="OR67" s="42"/>
      <c r="OS67" s="42"/>
      <c r="OT67" s="42"/>
      <c r="OU67" s="42"/>
      <c r="OV67" s="42"/>
      <c r="OW67" s="42"/>
      <c r="OX67" s="42"/>
      <c r="OY67" s="42"/>
      <c r="OZ67" s="42"/>
      <c r="PA67" s="42"/>
      <c r="PB67" s="42"/>
      <c r="PC67" s="42"/>
      <c r="PD67" s="42"/>
      <c r="PE67" s="42"/>
      <c r="PF67" s="42"/>
      <c r="PG67" s="42"/>
      <c r="PH67" s="42"/>
      <c r="PI67" s="42"/>
      <c r="PJ67" s="42"/>
      <c r="PK67" s="42"/>
      <c r="PL67" s="42"/>
      <c r="PM67" s="42"/>
      <c r="PN67" s="42"/>
      <c r="PO67" s="42"/>
      <c r="PP67" s="42"/>
      <c r="PQ67" s="42"/>
      <c r="PR67" s="42"/>
      <c r="PS67" s="42"/>
      <c r="PT67" s="42"/>
      <c r="PU67" s="42"/>
      <c r="PV67" s="42"/>
      <c r="PW67" s="42"/>
      <c r="PX67" s="42"/>
      <c r="PY67" s="42"/>
      <c r="PZ67" s="42"/>
      <c r="QA67" s="42"/>
      <c r="QB67" s="42"/>
      <c r="QC67" s="42"/>
      <c r="QD67" s="42"/>
      <c r="QE67" s="42"/>
      <c r="QF67" s="42"/>
      <c r="QG67" s="42"/>
      <c r="QH67" s="42"/>
      <c r="QI67" s="42"/>
      <c r="QJ67" s="42"/>
      <c r="QK67" s="42"/>
      <c r="QL67" s="42"/>
      <c r="QM67" s="42"/>
      <c r="QN67" s="42"/>
      <c r="QO67" s="42"/>
      <c r="QP67" s="42"/>
      <c r="QQ67" s="42"/>
      <c r="QR67" s="42"/>
      <c r="QS67" s="42"/>
      <c r="QT67" s="42"/>
      <c r="QU67" s="42"/>
      <c r="QV67" s="42"/>
      <c r="QW67" s="42"/>
      <c r="QX67" s="42"/>
      <c r="QY67" s="42"/>
      <c r="QZ67" s="42"/>
      <c r="RA67" s="42"/>
      <c r="RB67" s="42"/>
      <c r="RC67" s="42"/>
      <c r="RD67" s="42"/>
      <c r="RE67" s="42"/>
      <c r="RF67" s="42"/>
      <c r="RG67" s="42"/>
      <c r="RH67" s="42"/>
      <c r="RI67" s="42"/>
      <c r="RJ67" s="42"/>
      <c r="RK67" s="42"/>
      <c r="RL67" s="42"/>
      <c r="RM67" s="42"/>
      <c r="RN67" s="42"/>
      <c r="RO67" s="42"/>
      <c r="RP67" s="42"/>
      <c r="RQ67" s="42"/>
      <c r="RR67" s="42"/>
      <c r="RS67" s="42"/>
      <c r="RT67" s="42"/>
      <c r="RU67" s="42"/>
      <c r="RV67" s="42"/>
      <c r="RW67" s="42"/>
      <c r="RX67" s="42"/>
      <c r="RY67" s="42"/>
      <c r="RZ67" s="42"/>
      <c r="SA67" s="42"/>
      <c r="SB67" s="42"/>
      <c r="SC67" s="42"/>
      <c r="SD67" s="42"/>
      <c r="SE67" s="42"/>
      <c r="SF67" s="42"/>
      <c r="SG67" s="42"/>
      <c r="SH67" s="42"/>
      <c r="SI67" s="42"/>
      <c r="SJ67" s="42"/>
      <c r="SK67" s="42"/>
      <c r="SL67" s="42"/>
      <c r="SM67" s="42"/>
      <c r="SN67" s="42"/>
      <c r="SO67" s="42"/>
      <c r="SP67" s="42"/>
      <c r="SQ67" s="42"/>
      <c r="SR67" s="42"/>
      <c r="SS67" s="42"/>
      <c r="ST67" s="42"/>
      <c r="SU67" s="42"/>
      <c r="SV67" s="42"/>
      <c r="SW67" s="42"/>
      <c r="SX67" s="42"/>
      <c r="SY67" s="42"/>
      <c r="SZ67" s="42"/>
      <c r="TA67" s="42"/>
      <c r="TB67" s="42"/>
      <c r="TC67" s="42"/>
      <c r="TD67" s="42"/>
      <c r="TE67" s="42"/>
      <c r="TF67" s="42"/>
      <c r="TG67" s="42"/>
      <c r="TH67" s="42"/>
      <c r="TI67" s="42"/>
      <c r="TJ67" s="42"/>
      <c r="TK67" s="42"/>
      <c r="TL67" s="42"/>
      <c r="TM67" s="42"/>
      <c r="TN67" s="42"/>
      <c r="TO67" s="42"/>
      <c r="TP67" s="42"/>
      <c r="TQ67" s="42"/>
      <c r="TR67" s="42"/>
      <c r="TS67" s="42"/>
      <c r="TT67" s="42"/>
      <c r="TU67" s="42"/>
      <c r="TV67" s="42"/>
      <c r="TW67" s="42"/>
      <c r="TX67" s="42"/>
      <c r="TY67" s="42"/>
      <c r="TZ67" s="42"/>
      <c r="UA67" s="42"/>
      <c r="UB67" s="42"/>
      <c r="UC67" s="42"/>
      <c r="UD67" s="42"/>
      <c r="UE67" s="42"/>
      <c r="UF67" s="42"/>
      <c r="UG67" s="42"/>
      <c r="UH67" s="42"/>
      <c r="UI67" s="42"/>
      <c r="UJ67" s="42"/>
      <c r="UK67" s="42"/>
      <c r="UL67" s="42"/>
      <c r="UM67" s="42"/>
      <c r="UN67" s="42"/>
      <c r="UO67" s="42"/>
      <c r="UP67" s="42"/>
      <c r="UQ67" s="42"/>
      <c r="UR67" s="42"/>
      <c r="US67" s="42"/>
      <c r="UT67" s="42"/>
      <c r="UU67" s="42"/>
      <c r="UV67" s="42"/>
      <c r="UW67" s="42"/>
      <c r="UX67" s="42"/>
      <c r="UY67" s="42"/>
      <c r="UZ67" s="42"/>
      <c r="VA67" s="42"/>
      <c r="VB67" s="42"/>
      <c r="VC67" s="42"/>
      <c r="VD67" s="42"/>
      <c r="VE67" s="42"/>
      <c r="VF67" s="42"/>
      <c r="VG67" s="42"/>
      <c r="VH67" s="42"/>
      <c r="VI67" s="42"/>
      <c r="VJ67" s="42"/>
      <c r="VK67" s="42"/>
      <c r="VL67" s="42"/>
      <c r="VM67" s="42"/>
      <c r="VN67" s="42"/>
      <c r="VO67" s="42"/>
      <c r="VP67" s="42"/>
      <c r="VQ67" s="42"/>
      <c r="VR67" s="42"/>
      <c r="VS67" s="42"/>
      <c r="VT67" s="42"/>
      <c r="VU67" s="42"/>
      <c r="VV67" s="42"/>
      <c r="VW67" s="42"/>
      <c r="VX67" s="42"/>
      <c r="VY67" s="42"/>
      <c r="VZ67" s="42"/>
      <c r="WA67" s="42"/>
      <c r="WB67" s="42"/>
      <c r="WC67" s="42"/>
      <c r="WD67" s="42"/>
      <c r="WE67" s="42"/>
      <c r="WF67" s="42"/>
      <c r="WG67" s="42"/>
      <c r="WH67" s="42"/>
      <c r="WI67" s="42"/>
      <c r="WJ67" s="42"/>
      <c r="WK67" s="42"/>
      <c r="WL67" s="42"/>
      <c r="WM67" s="42"/>
      <c r="WN67" s="42"/>
      <c r="WO67" s="42"/>
      <c r="WP67" s="42"/>
      <c r="WQ67" s="42"/>
      <c r="WR67" s="42"/>
      <c r="WS67" s="42"/>
      <c r="WT67" s="42"/>
      <c r="WU67" s="42"/>
      <c r="WV67" s="42"/>
      <c r="WW67" s="42"/>
      <c r="WX67" s="42"/>
      <c r="WY67" s="42"/>
      <c r="WZ67" s="42"/>
      <c r="XA67" s="42"/>
      <c r="XB67" s="42"/>
      <c r="XC67" s="42"/>
      <c r="XD67" s="42"/>
      <c r="XE67" s="42"/>
      <c r="XF67" s="42"/>
      <c r="XG67" s="42"/>
      <c r="XH67" s="42"/>
      <c r="XI67" s="42"/>
      <c r="XJ67" s="42"/>
      <c r="XK67" s="42"/>
      <c r="XL67" s="42"/>
      <c r="XM67" s="42"/>
      <c r="XN67" s="42"/>
      <c r="XO67" s="42"/>
      <c r="XP67" s="42"/>
      <c r="XQ67" s="42"/>
      <c r="XR67" s="42"/>
      <c r="XS67" s="42"/>
      <c r="XT67" s="42"/>
      <c r="XU67" s="42"/>
      <c r="XV67" s="42"/>
      <c r="XW67" s="42"/>
      <c r="XX67" s="42"/>
      <c r="XY67" s="42"/>
      <c r="XZ67" s="42"/>
      <c r="YA67" s="42"/>
      <c r="YB67" s="42"/>
      <c r="YC67" s="42"/>
      <c r="YD67" s="42"/>
      <c r="YE67" s="42"/>
      <c r="YF67" s="42"/>
      <c r="YG67" s="42"/>
      <c r="YH67" s="42"/>
      <c r="YI67" s="42"/>
      <c r="YJ67" s="42"/>
      <c r="YK67" s="42"/>
      <c r="YL67" s="42"/>
      <c r="YM67" s="42"/>
      <c r="YN67" s="42"/>
      <c r="YO67" s="42"/>
      <c r="YP67" s="42"/>
      <c r="YQ67" s="42"/>
      <c r="YR67" s="42"/>
      <c r="YS67" s="42"/>
      <c r="YT67" s="42"/>
      <c r="YU67" s="42"/>
      <c r="YV67" s="42"/>
      <c r="YW67" s="42"/>
      <c r="YX67" s="42"/>
      <c r="YY67" s="42"/>
      <c r="YZ67" s="42"/>
      <c r="ZA67" s="42"/>
      <c r="ZB67" s="42"/>
      <c r="ZC67" s="42"/>
      <c r="ZD67" s="42"/>
      <c r="ZE67" s="42"/>
      <c r="ZF67" s="42"/>
      <c r="ZG67" s="42"/>
      <c r="ZH67" s="42"/>
      <c r="ZI67" s="42"/>
      <c r="ZJ67" s="42"/>
      <c r="ZK67" s="42"/>
      <c r="ZL67" s="42"/>
      <c r="ZM67" s="42"/>
      <c r="ZN67" s="42"/>
      <c r="ZO67" s="42"/>
      <c r="ZP67" s="42"/>
      <c r="ZQ67" s="42"/>
      <c r="ZR67" s="42"/>
      <c r="ZS67" s="42"/>
      <c r="ZT67" s="42"/>
      <c r="ZU67" s="42"/>
      <c r="ZV67" s="42"/>
      <c r="ZW67" s="42"/>
      <c r="ZX67" s="42"/>
      <c r="ZY67" s="42"/>
      <c r="ZZ67" s="42"/>
      <c r="AAA67" s="42"/>
      <c r="AAB67" s="42"/>
      <c r="AAC67" s="42"/>
      <c r="AAD67" s="42"/>
      <c r="AAE67" s="42"/>
      <c r="AAF67" s="42"/>
      <c r="AAG67" s="42"/>
      <c r="AAH67" s="42"/>
      <c r="AAI67" s="42"/>
      <c r="AAJ67" s="42"/>
      <c r="AAK67" s="42"/>
      <c r="AAL67" s="42"/>
      <c r="AAM67" s="42"/>
      <c r="AAN67" s="42"/>
      <c r="AAO67" s="42"/>
      <c r="AAP67" s="42"/>
      <c r="AAQ67" s="42"/>
      <c r="AAR67" s="42"/>
      <c r="AAS67" s="42"/>
      <c r="AAT67" s="42"/>
      <c r="AAU67" s="42"/>
      <c r="AAV67" s="42"/>
      <c r="AAW67" s="42"/>
      <c r="AAX67" s="42"/>
      <c r="AAY67" s="42"/>
      <c r="AAZ67" s="42"/>
      <c r="ABA67" s="42"/>
      <c r="ABB67" s="42"/>
      <c r="ABC67" s="42"/>
      <c r="ABD67" s="42"/>
      <c r="ABE67" s="42"/>
      <c r="ABF67" s="42"/>
      <c r="ABG67" s="42"/>
      <c r="ABH67" s="42"/>
      <c r="ABI67" s="42"/>
      <c r="ABJ67" s="42"/>
      <c r="ABK67" s="42"/>
      <c r="ABL67" s="42"/>
      <c r="ABM67" s="42"/>
      <c r="ABN67" s="42"/>
      <c r="ABO67" s="42"/>
      <c r="ABP67" s="42"/>
      <c r="ABQ67" s="42"/>
      <c r="ABR67" s="42"/>
      <c r="ABS67" s="42"/>
      <c r="ABT67" s="42"/>
      <c r="ABU67" s="42"/>
      <c r="ABV67" s="42"/>
      <c r="ABW67" s="42"/>
      <c r="ABX67" s="42"/>
      <c r="ABY67" s="42"/>
      <c r="ABZ67" s="42"/>
      <c r="ACA67" s="42"/>
      <c r="ACB67" s="42"/>
      <c r="ACC67" s="42"/>
      <c r="ACD67" s="42"/>
      <c r="ACE67" s="42"/>
      <c r="ACF67" s="42"/>
      <c r="ACG67" s="42"/>
      <c r="ACH67" s="42"/>
      <c r="ACI67" s="42"/>
      <c r="ACJ67" s="42"/>
      <c r="ACK67" s="42"/>
      <c r="ACL67" s="42"/>
      <c r="ACM67" s="42"/>
      <c r="ACN67" s="42"/>
      <c r="ACO67" s="42"/>
      <c r="ACP67" s="42"/>
      <c r="ACQ67" s="42"/>
      <c r="ACR67" s="42"/>
      <c r="ACS67" s="42"/>
      <c r="ACT67" s="42"/>
      <c r="ACU67" s="42"/>
      <c r="ACV67" s="42"/>
      <c r="ACW67" s="42"/>
      <c r="ACX67" s="42"/>
      <c r="ACY67" s="42"/>
      <c r="ACZ67" s="42"/>
      <c r="ADA67" s="42"/>
      <c r="ADB67" s="42"/>
      <c r="ADC67" s="42"/>
      <c r="ADD67" s="42"/>
      <c r="ADE67" s="42"/>
      <c r="ADF67" s="42"/>
      <c r="ADG67" s="42"/>
      <c r="ADH67" s="42"/>
      <c r="ADI67" s="42"/>
      <c r="ADJ67" s="42"/>
      <c r="ADK67" s="42"/>
      <c r="ADL67" s="42"/>
      <c r="ADM67" s="42"/>
      <c r="ADN67" s="42"/>
      <c r="ADO67" s="42"/>
      <c r="ADP67" s="42"/>
      <c r="ADQ67" s="42"/>
      <c r="ADR67" s="42"/>
      <c r="ADS67" s="42"/>
      <c r="ADT67" s="42"/>
      <c r="ADU67" s="42"/>
      <c r="ADV67" s="42"/>
      <c r="ADW67" s="42"/>
      <c r="ADX67" s="42"/>
      <c r="ADY67" s="42"/>
      <c r="ADZ67" s="42"/>
      <c r="AEA67" s="42"/>
      <c r="AEB67" s="42"/>
      <c r="AEC67" s="42"/>
      <c r="AED67" s="42"/>
      <c r="AEE67" s="42"/>
      <c r="AEF67" s="42"/>
      <c r="AEG67" s="42"/>
      <c r="AEH67" s="42"/>
      <c r="AEI67" s="42"/>
      <c r="AEJ67" s="42"/>
      <c r="AEK67" s="42"/>
      <c r="AEL67" s="42"/>
      <c r="AEM67" s="42"/>
      <c r="AEN67" s="42"/>
      <c r="AEO67" s="42"/>
      <c r="AEP67" s="42"/>
      <c r="AEQ67" s="42"/>
      <c r="AER67" s="42"/>
      <c r="AES67" s="42"/>
      <c r="AET67" s="42"/>
      <c r="AEU67" s="42"/>
      <c r="AEV67" s="42"/>
      <c r="AEW67" s="42"/>
      <c r="AEX67" s="42"/>
      <c r="AEY67" s="42"/>
      <c r="AEZ67" s="42"/>
      <c r="AFA67" s="42"/>
      <c r="AFB67" s="42"/>
      <c r="AFC67" s="42"/>
      <c r="AFD67" s="42"/>
      <c r="AFE67" s="42"/>
      <c r="AFF67" s="42"/>
      <c r="AFG67" s="42"/>
      <c r="AFH67" s="42"/>
      <c r="AFI67" s="42"/>
      <c r="AFJ67" s="42"/>
      <c r="AFK67" s="42"/>
      <c r="AFL67" s="42"/>
      <c r="AFM67" s="42"/>
      <c r="AFN67" s="42"/>
      <c r="AFO67" s="42"/>
      <c r="AFP67" s="42"/>
      <c r="AFQ67" s="42"/>
      <c r="AFR67" s="42"/>
      <c r="AFS67" s="42"/>
      <c r="AFT67" s="42"/>
      <c r="AFU67" s="42"/>
      <c r="AFV67" s="42"/>
      <c r="AFW67" s="42"/>
      <c r="AFX67" s="42"/>
      <c r="AFY67" s="42"/>
      <c r="AFZ67" s="42"/>
      <c r="AGA67" s="42"/>
      <c r="AGB67" s="42"/>
      <c r="AGC67" s="42"/>
      <c r="AGD67" s="42"/>
      <c r="AGE67" s="42"/>
      <c r="AGF67" s="42"/>
      <c r="AGG67" s="42"/>
      <c r="AGH67" s="42"/>
      <c r="AGI67" s="42"/>
      <c r="AGJ67" s="42"/>
      <c r="AGK67" s="42"/>
      <c r="AGL67" s="42"/>
      <c r="AGM67" s="42"/>
      <c r="AGN67" s="42"/>
      <c r="AGO67" s="42"/>
      <c r="AGP67" s="42"/>
      <c r="AGQ67" s="42"/>
      <c r="AGR67" s="42"/>
      <c r="AGS67" s="42"/>
      <c r="AGT67" s="42"/>
      <c r="AGU67" s="42"/>
      <c r="AGV67" s="42"/>
      <c r="AGW67" s="42"/>
      <c r="AGX67" s="42"/>
      <c r="AGY67" s="42"/>
      <c r="AGZ67" s="42"/>
      <c r="AHA67" s="42"/>
      <c r="AHB67" s="42"/>
      <c r="AHC67" s="42"/>
      <c r="AHD67" s="42"/>
      <c r="AHE67" s="42"/>
      <c r="AHF67" s="42"/>
      <c r="AHG67" s="42"/>
      <c r="AHH67" s="42"/>
      <c r="AHI67" s="42"/>
      <c r="AHJ67" s="42"/>
      <c r="AHK67" s="42"/>
      <c r="AHL67" s="42"/>
      <c r="AHM67" s="42"/>
      <c r="AHN67" s="42"/>
      <c r="AHO67" s="42"/>
      <c r="AHP67" s="42"/>
      <c r="AHQ67" s="42"/>
      <c r="AHR67" s="42"/>
      <c r="AHS67" s="42"/>
      <c r="AHT67" s="42"/>
      <c r="AHU67" s="42"/>
      <c r="AHV67" s="42"/>
      <c r="AHW67" s="42"/>
      <c r="AHX67" s="42"/>
      <c r="AHY67" s="42"/>
      <c r="AHZ67" s="42"/>
      <c r="AIA67" s="42"/>
      <c r="AIB67" s="42"/>
      <c r="AIC67" s="42"/>
      <c r="AID67" s="42"/>
      <c r="AIE67" s="42"/>
      <c r="AIF67" s="42"/>
      <c r="AIG67" s="42"/>
      <c r="AIH67" s="42"/>
      <c r="AII67" s="42"/>
      <c r="AIJ67" s="42"/>
      <c r="AIK67" s="42"/>
      <c r="AIL67" s="42"/>
      <c r="AIM67" s="42"/>
      <c r="AIN67" s="42"/>
      <c r="AIO67" s="42"/>
      <c r="AIP67" s="42"/>
      <c r="AIQ67" s="42"/>
      <c r="AIR67" s="42"/>
      <c r="AIS67" s="42"/>
      <c r="AIT67" s="42"/>
      <c r="AIU67" s="42"/>
      <c r="AIV67" s="42"/>
      <c r="AIW67" s="42"/>
      <c r="AIX67" s="42"/>
      <c r="AIY67" s="42"/>
      <c r="AIZ67" s="42"/>
      <c r="AJA67" s="42"/>
      <c r="AJB67" s="42"/>
      <c r="AJC67" s="42"/>
      <c r="AJD67" s="42"/>
      <c r="AJE67" s="42"/>
      <c r="AJF67" s="42"/>
      <c r="AJG67" s="42"/>
      <c r="AJH67" s="42"/>
      <c r="AJI67" s="42"/>
      <c r="AJJ67" s="42"/>
      <c r="AJK67" s="42"/>
      <c r="AJL67" s="42"/>
      <c r="AJM67" s="42"/>
      <c r="AJN67" s="42"/>
      <c r="AJO67" s="42"/>
      <c r="AJP67" s="42"/>
      <c r="AJQ67" s="42"/>
      <c r="AJR67" s="42"/>
      <c r="AJS67" s="42"/>
      <c r="AJT67" s="42"/>
      <c r="AJU67" s="42"/>
      <c r="AJV67" s="42"/>
      <c r="AJW67" s="42"/>
      <c r="AJX67" s="42"/>
      <c r="AJY67" s="42"/>
      <c r="AJZ67" s="42"/>
      <c r="AKA67" s="42"/>
      <c r="AKB67" s="42"/>
      <c r="AKC67" s="42"/>
      <c r="AKD67" s="42"/>
      <c r="AKE67" s="42"/>
      <c r="AKF67" s="42"/>
      <c r="AKG67" s="42"/>
      <c r="AKH67" s="42"/>
      <c r="AKI67" s="42"/>
      <c r="AKJ67" s="42"/>
      <c r="AKK67" s="42"/>
      <c r="AKL67" s="42"/>
      <c r="AKM67" s="42"/>
      <c r="AKN67" s="42"/>
      <c r="AKO67" s="42"/>
      <c r="AKP67" s="42"/>
      <c r="AKQ67" s="42"/>
      <c r="AKR67" s="42"/>
      <c r="AKS67" s="42"/>
      <c r="AKT67" s="42"/>
      <c r="AKU67" s="42"/>
      <c r="AKV67" s="42"/>
      <c r="AKW67" s="42"/>
      <c r="AKX67" s="42"/>
      <c r="AKY67" s="42"/>
      <c r="AKZ67" s="42"/>
      <c r="ALA67" s="42"/>
      <c r="ALB67" s="42"/>
      <c r="ALC67" s="42"/>
      <c r="ALD67" s="42"/>
      <c r="ALE67" s="42"/>
      <c r="ALF67" s="42"/>
      <c r="ALG67" s="42"/>
      <c r="ALH67" s="42"/>
      <c r="ALI67" s="42"/>
      <c r="ALJ67" s="42"/>
      <c r="ALK67" s="42"/>
      <c r="ALL67" s="42"/>
      <c r="ALM67" s="42"/>
      <c r="ALN67" s="42"/>
      <c r="ALO67" s="42"/>
      <c r="ALP67" s="42"/>
      <c r="ALQ67" s="42"/>
      <c r="ALR67" s="42"/>
      <c r="ALS67" s="42"/>
      <c r="ALT67" s="42"/>
      <c r="ALU67" s="42"/>
      <c r="ALV67" s="42"/>
      <c r="ALW67" s="42"/>
      <c r="ALX67" s="42"/>
      <c r="ALY67" s="42"/>
      <c r="ALZ67" s="42"/>
      <c r="AMA67" s="42"/>
      <c r="AMB67" s="42"/>
      <c r="AMC67" s="42"/>
      <c r="AMD67" s="42"/>
      <c r="AME67" s="42"/>
      <c r="AMF67" s="42"/>
      <c r="AMG67" s="42"/>
      <c r="AMH67" s="42"/>
      <c r="AMI67" s="42"/>
      <c r="AMJ67" s="42"/>
      <c r="AMK67" s="42"/>
      <c r="AML67" s="42"/>
      <c r="AMM67" s="42"/>
      <c r="AMN67" s="42"/>
      <c r="AMO67" s="42"/>
      <c r="AMP67" s="42"/>
      <c r="AMQ67" s="42"/>
      <c r="AMR67" s="42"/>
      <c r="AMS67" s="42"/>
      <c r="AMT67" s="42"/>
      <c r="AMU67" s="42"/>
      <c r="AMV67" s="42"/>
      <c r="AMW67" s="42"/>
      <c r="AMX67" s="42"/>
      <c r="AMY67" s="42"/>
      <c r="AMZ67" s="42"/>
      <c r="ANA67" s="42"/>
      <c r="ANB67" s="42"/>
      <c r="ANC67" s="42"/>
      <c r="AND67" s="42"/>
      <c r="ANE67" s="42"/>
      <c r="ANF67" s="42"/>
      <c r="ANG67" s="42"/>
      <c r="ANH67" s="42"/>
      <c r="ANI67" s="42"/>
      <c r="ANJ67" s="42"/>
      <c r="ANK67" s="42"/>
      <c r="ANL67" s="42"/>
      <c r="ANM67" s="42"/>
      <c r="ANN67" s="42"/>
      <c r="ANO67" s="42"/>
      <c r="ANP67" s="42"/>
      <c r="ANQ67" s="42"/>
      <c r="ANR67" s="42"/>
      <c r="ANS67" s="42"/>
      <c r="ANT67" s="42"/>
      <c r="ANU67" s="42"/>
      <c r="ANV67" s="42"/>
      <c r="ANW67" s="42"/>
      <c r="ANX67" s="42"/>
      <c r="ANY67" s="42"/>
      <c r="ANZ67" s="42"/>
      <c r="AOA67" s="42"/>
      <c r="AOB67" s="42"/>
      <c r="AOC67" s="42"/>
      <c r="AOD67" s="42"/>
      <c r="AOE67" s="42"/>
      <c r="AOF67" s="42"/>
      <c r="AOG67" s="42"/>
      <c r="AOH67" s="42"/>
      <c r="AOI67" s="42"/>
      <c r="AOJ67" s="42"/>
      <c r="AOK67" s="42"/>
      <c r="AOL67" s="42"/>
      <c r="AOM67" s="42"/>
      <c r="AON67" s="42"/>
      <c r="AOO67" s="42"/>
      <c r="AOP67" s="42"/>
      <c r="AOQ67" s="42"/>
      <c r="AOR67" s="42"/>
      <c r="AOS67" s="42"/>
      <c r="AOT67" s="42"/>
      <c r="AOU67" s="42"/>
      <c r="AOV67" s="42"/>
      <c r="AOW67" s="42"/>
      <c r="AOX67" s="42"/>
      <c r="AOY67" s="42"/>
      <c r="AOZ67" s="42"/>
      <c r="APA67" s="42"/>
      <c r="APB67" s="42"/>
      <c r="APC67" s="42"/>
      <c r="APD67" s="42"/>
      <c r="APE67" s="42"/>
      <c r="APF67" s="42"/>
      <c r="APG67" s="42"/>
      <c r="APH67" s="42"/>
      <c r="API67" s="42"/>
      <c r="APJ67" s="42"/>
      <c r="APK67" s="42"/>
      <c r="APL67" s="42"/>
      <c r="APM67" s="42"/>
      <c r="APN67" s="42"/>
      <c r="APO67" s="42"/>
      <c r="APP67" s="42"/>
      <c r="APQ67" s="42"/>
      <c r="APR67" s="42"/>
      <c r="APS67" s="42"/>
      <c r="APT67" s="42"/>
      <c r="APU67" s="42"/>
      <c r="APV67" s="42"/>
      <c r="APW67" s="42"/>
      <c r="APX67" s="42"/>
      <c r="APY67" s="42"/>
      <c r="APZ67" s="42"/>
      <c r="AQA67" s="42"/>
      <c r="AQB67" s="42"/>
      <c r="AQC67" s="42"/>
      <c r="AQD67" s="42"/>
      <c r="AQE67" s="42"/>
      <c r="AQF67" s="42"/>
      <c r="AQG67" s="42"/>
      <c r="AQH67" s="42"/>
      <c r="AQI67" s="42"/>
      <c r="AQJ67" s="42"/>
      <c r="AQK67" s="42"/>
      <c r="AQL67" s="42"/>
      <c r="AQM67" s="42"/>
      <c r="AQN67" s="42"/>
      <c r="AQO67" s="42"/>
      <c r="AQP67" s="42"/>
      <c r="AQQ67" s="42"/>
      <c r="AQR67" s="42"/>
      <c r="AQS67" s="42"/>
      <c r="AQT67" s="42"/>
      <c r="AQU67" s="42"/>
      <c r="AQV67" s="42"/>
      <c r="AQW67" s="42"/>
      <c r="AQX67" s="42"/>
      <c r="AQY67" s="42"/>
      <c r="AQZ67" s="42"/>
      <c r="ARA67" s="42"/>
      <c r="ARB67" s="42"/>
      <c r="ARC67" s="42"/>
      <c r="ARD67" s="42"/>
      <c r="ARE67" s="42"/>
      <c r="ARF67" s="42"/>
      <c r="ARG67" s="42"/>
      <c r="ARH67" s="42"/>
      <c r="ARI67" s="42"/>
      <c r="ARJ67" s="42"/>
      <c r="ARK67" s="42"/>
      <c r="ARL67" s="42"/>
      <c r="ARM67" s="42"/>
      <c r="ARN67" s="42"/>
      <c r="ARO67" s="42"/>
      <c r="ARP67" s="42"/>
      <c r="ARQ67" s="42"/>
      <c r="ARR67" s="42"/>
      <c r="ARS67" s="42"/>
      <c r="ART67" s="42"/>
      <c r="ARU67" s="42"/>
      <c r="ARV67" s="42"/>
      <c r="ARW67" s="42"/>
      <c r="ARX67" s="42"/>
      <c r="ARY67" s="42"/>
      <c r="ARZ67" s="42"/>
      <c r="ASA67" s="42"/>
      <c r="ASB67" s="42"/>
      <c r="ASC67" s="42"/>
      <c r="ASD67" s="42"/>
      <c r="ASE67" s="42"/>
      <c r="ASF67" s="42"/>
      <c r="ASG67" s="42"/>
      <c r="ASH67" s="42"/>
      <c r="ASI67" s="42"/>
      <c r="ASJ67" s="42"/>
      <c r="ASK67" s="42"/>
      <c r="ASL67" s="42"/>
      <c r="ASM67" s="42"/>
      <c r="ASN67" s="42"/>
      <c r="ASO67" s="42"/>
      <c r="ASP67" s="42"/>
      <c r="ASQ67" s="42"/>
      <c r="ASR67" s="42"/>
      <c r="ASS67" s="42"/>
      <c r="AST67" s="42"/>
      <c r="ASU67" s="42"/>
      <c r="ASV67" s="42"/>
      <c r="ASW67" s="42"/>
      <c r="ASX67" s="42"/>
      <c r="ASY67" s="42"/>
      <c r="ASZ67" s="42"/>
      <c r="ATA67" s="42"/>
      <c r="ATB67" s="42"/>
      <c r="ATC67" s="42"/>
      <c r="ATD67" s="42"/>
      <c r="ATE67" s="42"/>
      <c r="ATF67" s="42"/>
      <c r="ATG67" s="42"/>
      <c r="ATH67" s="42"/>
      <c r="ATI67" s="42"/>
      <c r="ATJ67" s="42"/>
      <c r="ATK67" s="42"/>
      <c r="ATL67" s="42"/>
      <c r="ATM67" s="42"/>
      <c r="ATN67" s="42"/>
      <c r="ATO67" s="42"/>
      <c r="ATP67" s="42"/>
      <c r="ATQ67" s="42"/>
      <c r="ATR67" s="42"/>
      <c r="ATS67" s="42"/>
      <c r="ATT67" s="42"/>
      <c r="ATU67" s="42"/>
      <c r="ATV67" s="42"/>
      <c r="ATW67" s="42"/>
      <c r="ATX67" s="42"/>
      <c r="ATY67" s="42"/>
      <c r="ATZ67" s="42"/>
      <c r="AUA67" s="42"/>
      <c r="AUB67" s="42"/>
      <c r="AUC67" s="42"/>
      <c r="AUD67" s="42"/>
      <c r="AUE67" s="42"/>
      <c r="AUF67" s="42"/>
      <c r="AUG67" s="42"/>
      <c r="AUH67" s="42"/>
      <c r="AUI67" s="42"/>
      <c r="AUJ67" s="42"/>
      <c r="AUK67" s="42"/>
      <c r="AUL67" s="42"/>
      <c r="AUM67" s="42"/>
      <c r="AUN67" s="42"/>
      <c r="AUO67" s="42"/>
      <c r="AUP67" s="42"/>
      <c r="AUQ67" s="42"/>
      <c r="AUR67" s="42"/>
      <c r="AUS67" s="42"/>
      <c r="AUT67" s="42"/>
      <c r="AUU67" s="42"/>
      <c r="AUV67" s="42"/>
      <c r="AUW67" s="42"/>
      <c r="AUX67" s="42"/>
      <c r="AUY67" s="42"/>
      <c r="AUZ67" s="42"/>
      <c r="AVA67" s="42"/>
      <c r="AVB67" s="42"/>
      <c r="AVC67" s="42"/>
      <c r="AVD67" s="42"/>
      <c r="AVE67" s="42"/>
      <c r="AVF67" s="42"/>
      <c r="AVG67" s="42"/>
      <c r="AVH67" s="42"/>
      <c r="AVI67" s="42"/>
      <c r="AVJ67" s="42"/>
      <c r="AVK67" s="42"/>
      <c r="AVL67" s="42"/>
      <c r="AVM67" s="42"/>
      <c r="AVN67" s="42"/>
      <c r="AVO67" s="42"/>
      <c r="AVP67" s="42"/>
      <c r="AVQ67" s="42"/>
      <c r="AVR67" s="42"/>
      <c r="AVS67" s="42"/>
      <c r="AVT67" s="42"/>
      <c r="AVU67" s="42"/>
      <c r="AVV67" s="42"/>
      <c r="AVW67" s="42"/>
      <c r="AVX67" s="42"/>
      <c r="AVY67" s="42"/>
      <c r="AVZ67" s="42"/>
      <c r="AWA67" s="42"/>
      <c r="AWB67" s="42"/>
      <c r="AWC67" s="42"/>
      <c r="AWD67" s="42"/>
      <c r="AWE67" s="42"/>
      <c r="AWF67" s="42"/>
      <c r="AWG67" s="42"/>
      <c r="AWH67" s="42"/>
      <c r="AWI67" s="42"/>
      <c r="AWJ67" s="42"/>
      <c r="AWK67" s="42"/>
      <c r="AWL67" s="42"/>
      <c r="AWM67" s="42"/>
      <c r="AWN67" s="42"/>
      <c r="AWO67" s="42"/>
      <c r="AWP67" s="42"/>
      <c r="AWQ67" s="42"/>
      <c r="AWR67" s="42"/>
      <c r="AWS67" s="42"/>
      <c r="AWT67" s="42"/>
      <c r="AWU67" s="42"/>
      <c r="AWV67" s="42"/>
      <c r="AWW67" s="42"/>
      <c r="AWX67" s="42"/>
      <c r="AWY67" s="42"/>
      <c r="AWZ67" s="42"/>
      <c r="AXA67" s="42"/>
      <c r="AXB67" s="42"/>
      <c r="AXC67" s="42"/>
      <c r="AXD67" s="42"/>
      <c r="AXE67" s="42"/>
      <c r="AXF67" s="42"/>
      <c r="AXG67" s="42"/>
      <c r="AXH67" s="42"/>
      <c r="AXI67" s="42"/>
      <c r="AXJ67" s="42"/>
      <c r="AXK67" s="42"/>
      <c r="AXL67" s="42"/>
      <c r="AXM67" s="42"/>
      <c r="AXN67" s="42"/>
      <c r="AXO67" s="42"/>
      <c r="AXP67" s="42"/>
      <c r="AXQ67" s="42"/>
      <c r="AXR67" s="42"/>
      <c r="AXS67" s="42"/>
      <c r="AXT67" s="42"/>
      <c r="AXU67" s="42"/>
      <c r="AXV67" s="42"/>
      <c r="AXW67" s="42"/>
      <c r="AXX67" s="42"/>
      <c r="AXY67" s="42"/>
      <c r="AXZ67" s="42"/>
      <c r="AYA67" s="42"/>
      <c r="AYB67" s="42"/>
      <c r="AYC67" s="42"/>
      <c r="AYD67" s="42"/>
      <c r="AYE67" s="42"/>
      <c r="AYF67" s="42"/>
      <c r="AYG67" s="42"/>
      <c r="AYH67" s="42"/>
      <c r="AYI67" s="42"/>
      <c r="AYJ67" s="42"/>
      <c r="AYK67" s="42"/>
      <c r="AYL67" s="42"/>
      <c r="AYM67" s="42"/>
      <c r="AYN67" s="42"/>
      <c r="AYO67" s="42"/>
      <c r="AYP67" s="42"/>
      <c r="AYQ67" s="42"/>
      <c r="AYR67" s="42"/>
      <c r="AYS67" s="42"/>
      <c r="AYT67" s="42"/>
      <c r="AYU67" s="42"/>
      <c r="AYV67" s="42"/>
      <c r="AYW67" s="42"/>
      <c r="AYX67" s="42"/>
      <c r="AYY67" s="42"/>
      <c r="AYZ67" s="42"/>
      <c r="AZA67" s="42"/>
      <c r="AZB67" s="42"/>
      <c r="AZC67" s="42"/>
      <c r="AZD67" s="42"/>
      <c r="AZE67" s="42"/>
      <c r="AZF67" s="42"/>
      <c r="AZG67" s="42"/>
      <c r="AZH67" s="42"/>
      <c r="AZI67" s="42"/>
      <c r="AZJ67" s="42"/>
      <c r="AZK67" s="42"/>
      <c r="AZL67" s="42"/>
      <c r="AZM67" s="42"/>
      <c r="AZN67" s="42"/>
      <c r="AZO67" s="42"/>
      <c r="AZP67" s="42"/>
      <c r="AZQ67" s="42"/>
      <c r="AZR67" s="42"/>
      <c r="AZS67" s="42"/>
      <c r="AZT67" s="42"/>
      <c r="AZU67" s="42"/>
      <c r="AZV67" s="42"/>
      <c r="AZW67" s="42"/>
      <c r="AZX67" s="42"/>
      <c r="AZY67" s="42"/>
      <c r="AZZ67" s="42"/>
      <c r="BAA67" s="42"/>
      <c r="BAB67" s="42"/>
      <c r="BAC67" s="42"/>
      <c r="BAD67" s="42"/>
      <c r="BAE67" s="42"/>
      <c r="BAF67" s="42"/>
      <c r="BAG67" s="42"/>
      <c r="BAH67" s="42"/>
      <c r="BAI67" s="42"/>
      <c r="BAJ67" s="42"/>
      <c r="BAK67" s="42"/>
      <c r="BAL67" s="42"/>
      <c r="BAM67" s="42"/>
      <c r="BAN67" s="42"/>
      <c r="BAO67" s="42"/>
      <c r="BAP67" s="42"/>
      <c r="BAQ67" s="42"/>
      <c r="BAR67" s="42"/>
      <c r="BAS67" s="42"/>
      <c r="BAT67" s="42"/>
      <c r="BAU67" s="42"/>
      <c r="BAV67" s="42"/>
      <c r="BAW67" s="42"/>
      <c r="BAX67" s="42"/>
      <c r="BAY67" s="42"/>
      <c r="BAZ67" s="42"/>
      <c r="BBA67" s="42"/>
      <c r="BBB67" s="42"/>
      <c r="BBC67" s="42"/>
      <c r="BBD67" s="42"/>
      <c r="BBE67" s="42"/>
      <c r="BBF67" s="42"/>
      <c r="BBG67" s="42"/>
      <c r="BBH67" s="42"/>
      <c r="BBI67" s="42"/>
      <c r="BBJ67" s="42"/>
      <c r="BBK67" s="42"/>
      <c r="BBL67" s="42"/>
      <c r="BBM67" s="42"/>
      <c r="BBN67" s="42"/>
      <c r="BBO67" s="42"/>
      <c r="BBP67" s="42"/>
      <c r="BBQ67" s="42"/>
      <c r="BBR67" s="42"/>
      <c r="BBS67" s="42"/>
      <c r="BBT67" s="42"/>
      <c r="BBU67" s="42"/>
      <c r="BBV67" s="42"/>
      <c r="BBW67" s="42"/>
      <c r="BBX67" s="42"/>
      <c r="BBY67" s="42"/>
      <c r="BBZ67" s="42"/>
      <c r="BCA67" s="42"/>
      <c r="BCB67" s="42"/>
      <c r="BCC67" s="42"/>
      <c r="BCD67" s="42"/>
      <c r="BCE67" s="42"/>
      <c r="BCF67" s="42"/>
      <c r="BCG67" s="42"/>
      <c r="BCH67" s="42"/>
      <c r="BCI67" s="42"/>
      <c r="BCJ67" s="42"/>
      <c r="BCK67" s="42"/>
      <c r="BCL67" s="42"/>
      <c r="BCM67" s="42"/>
      <c r="BCN67" s="42"/>
      <c r="BCO67" s="42"/>
      <c r="BCP67" s="42"/>
      <c r="BCQ67" s="42"/>
      <c r="BCR67" s="42"/>
      <c r="BCS67" s="42"/>
      <c r="BCT67" s="42"/>
      <c r="BCU67" s="42"/>
      <c r="BCV67" s="42"/>
      <c r="BCW67" s="42"/>
      <c r="BCX67" s="42"/>
      <c r="BCY67" s="42"/>
      <c r="BCZ67" s="42"/>
      <c r="BDA67" s="42"/>
      <c r="BDB67" s="42"/>
      <c r="BDC67" s="42"/>
      <c r="BDD67" s="42"/>
      <c r="BDE67" s="42"/>
      <c r="BDF67" s="42"/>
      <c r="BDG67" s="42"/>
      <c r="BDH67" s="42"/>
      <c r="BDI67" s="42"/>
      <c r="BDJ67" s="42"/>
      <c r="BDK67" s="42"/>
      <c r="BDL67" s="42"/>
      <c r="BDM67" s="42"/>
      <c r="BDN67" s="42"/>
      <c r="BDO67" s="42"/>
      <c r="BDP67" s="42"/>
      <c r="BDQ67" s="42"/>
      <c r="BDR67" s="42"/>
      <c r="BDS67" s="42"/>
      <c r="BDT67" s="42"/>
      <c r="BDU67" s="42"/>
      <c r="BDV67" s="42"/>
      <c r="BDW67" s="42"/>
      <c r="BDX67" s="42"/>
      <c r="BDY67" s="42"/>
      <c r="BDZ67" s="42"/>
      <c r="BEA67" s="42"/>
      <c r="BEB67" s="42"/>
      <c r="BEC67" s="42"/>
      <c r="BED67" s="42"/>
      <c r="BEE67" s="42"/>
      <c r="BEF67" s="42"/>
      <c r="BEG67" s="42"/>
      <c r="BEH67" s="42"/>
      <c r="BEI67" s="42"/>
      <c r="BEJ67" s="42"/>
      <c r="BEK67" s="42"/>
      <c r="BEL67" s="42"/>
      <c r="BEM67" s="42"/>
      <c r="BEN67" s="42"/>
      <c r="BEO67" s="42"/>
      <c r="BEP67" s="42"/>
      <c r="BEQ67" s="42"/>
      <c r="BER67" s="42"/>
      <c r="BES67" s="42"/>
      <c r="BET67" s="42"/>
      <c r="BEU67" s="42"/>
      <c r="BEV67" s="42"/>
      <c r="BEW67" s="42"/>
      <c r="BEX67" s="42"/>
      <c r="BEY67" s="42"/>
      <c r="BEZ67" s="42"/>
      <c r="BFA67" s="42"/>
      <c r="BFB67" s="42"/>
      <c r="BFC67" s="42"/>
      <c r="BFD67" s="42"/>
      <c r="BFE67" s="42"/>
      <c r="BFF67" s="42"/>
      <c r="BFG67" s="42"/>
      <c r="BFH67" s="42"/>
      <c r="BFI67" s="42"/>
      <c r="BFJ67" s="42"/>
      <c r="BFK67" s="42"/>
      <c r="BFL67" s="42"/>
      <c r="BFM67" s="42"/>
      <c r="BFN67" s="42"/>
      <c r="BFO67" s="42"/>
      <c r="BFP67" s="42"/>
      <c r="BFQ67" s="42"/>
      <c r="BFR67" s="42"/>
      <c r="BFS67" s="42"/>
      <c r="BFT67" s="42"/>
      <c r="BFU67" s="42"/>
      <c r="BFV67" s="42"/>
      <c r="BFW67" s="42"/>
      <c r="BFX67" s="42"/>
      <c r="BFY67" s="42"/>
      <c r="BFZ67" s="42"/>
      <c r="BGA67" s="42"/>
      <c r="BGB67" s="42"/>
      <c r="BGC67" s="42"/>
      <c r="BGD67" s="42"/>
      <c r="BGE67" s="42"/>
      <c r="BGF67" s="42"/>
      <c r="BGG67" s="42"/>
      <c r="BGH67" s="42"/>
      <c r="BGI67" s="42"/>
      <c r="BGJ67" s="42"/>
      <c r="BGK67" s="42"/>
      <c r="BGL67" s="42"/>
      <c r="BGM67" s="42"/>
      <c r="BGN67" s="42"/>
      <c r="BGO67" s="42"/>
      <c r="BGP67" s="42"/>
      <c r="BGQ67" s="42"/>
      <c r="BGR67" s="42"/>
      <c r="BGS67" s="42"/>
      <c r="BGT67" s="42"/>
      <c r="BGU67" s="42"/>
      <c r="BGV67" s="42"/>
      <c r="BGW67" s="42"/>
      <c r="BGX67" s="42"/>
      <c r="BGY67" s="42"/>
      <c r="BGZ67" s="42"/>
      <c r="BHA67" s="42"/>
      <c r="BHB67" s="42"/>
      <c r="BHC67" s="42"/>
      <c r="BHD67" s="42"/>
      <c r="BHE67" s="42"/>
      <c r="BHF67" s="42"/>
      <c r="BHG67" s="42"/>
      <c r="BHH67" s="42"/>
      <c r="BHI67" s="42"/>
      <c r="BHJ67" s="42"/>
      <c r="BHK67" s="42"/>
      <c r="BHL67" s="42"/>
      <c r="BHM67" s="42"/>
      <c r="BHN67" s="42"/>
      <c r="BHO67" s="42"/>
      <c r="BHP67" s="42"/>
      <c r="BHQ67" s="42"/>
      <c r="BHR67" s="42"/>
      <c r="BHS67" s="42"/>
      <c r="BHT67" s="42"/>
      <c r="BHU67" s="42"/>
      <c r="BHV67" s="42"/>
      <c r="BHW67" s="42"/>
      <c r="BHX67" s="42"/>
      <c r="BHY67" s="42"/>
      <c r="BHZ67" s="42"/>
      <c r="BIA67" s="42"/>
      <c r="BIB67" s="42"/>
      <c r="BIC67" s="42"/>
      <c r="BID67" s="42"/>
      <c r="BIE67" s="42"/>
      <c r="BIF67" s="42"/>
      <c r="BIG67" s="42"/>
      <c r="BIH67" s="42"/>
      <c r="BII67" s="42"/>
      <c r="BIJ67" s="42"/>
      <c r="BIK67" s="42"/>
      <c r="BIL67" s="42"/>
      <c r="BIM67" s="42"/>
      <c r="BIN67" s="42"/>
      <c r="BIO67" s="42"/>
      <c r="BIP67" s="42"/>
      <c r="BIQ67" s="42"/>
      <c r="BIR67" s="42"/>
      <c r="BIS67" s="42"/>
      <c r="BIT67" s="42"/>
      <c r="BIU67" s="42"/>
      <c r="BIV67" s="42"/>
      <c r="BIW67" s="42"/>
      <c r="BIX67" s="42"/>
      <c r="BIY67" s="42"/>
      <c r="BIZ67" s="42"/>
      <c r="BJA67" s="42"/>
      <c r="BJB67" s="42"/>
      <c r="BJC67" s="42"/>
      <c r="BJD67" s="42"/>
      <c r="BJE67" s="42"/>
      <c r="BJF67" s="42"/>
      <c r="BJG67" s="42"/>
      <c r="BJH67" s="42"/>
      <c r="BJI67" s="42"/>
      <c r="BJJ67" s="42"/>
      <c r="BJK67" s="42"/>
      <c r="BJL67" s="42"/>
      <c r="BJM67" s="42"/>
      <c r="BJN67" s="42"/>
      <c r="BJO67" s="42"/>
      <c r="BJP67" s="42"/>
      <c r="BJQ67" s="42"/>
      <c r="BJR67" s="42"/>
      <c r="BJS67" s="42"/>
      <c r="BJT67" s="42"/>
      <c r="BJU67" s="42"/>
      <c r="BJV67" s="42"/>
      <c r="BJW67" s="42"/>
      <c r="BJX67" s="42"/>
      <c r="BJY67" s="42"/>
      <c r="BJZ67" s="42"/>
      <c r="BKA67" s="42"/>
      <c r="BKB67" s="42"/>
      <c r="BKC67" s="42"/>
      <c r="BKD67" s="42"/>
      <c r="BKE67" s="42"/>
      <c r="BKF67" s="42"/>
      <c r="BKG67" s="42"/>
      <c r="BKH67" s="42"/>
      <c r="BKI67" s="42"/>
      <c r="BKJ67" s="42"/>
      <c r="BKK67" s="42"/>
      <c r="BKL67" s="42"/>
      <c r="BKM67" s="42"/>
      <c r="BKN67" s="42"/>
      <c r="BKO67" s="42"/>
      <c r="BKP67" s="42"/>
      <c r="BKQ67" s="42"/>
      <c r="BKR67" s="42"/>
      <c r="BKS67" s="42"/>
      <c r="BKT67" s="42"/>
      <c r="BKU67" s="42"/>
      <c r="BKV67" s="42"/>
      <c r="BKW67" s="42"/>
      <c r="BKX67" s="42"/>
      <c r="BKY67" s="42"/>
      <c r="BKZ67" s="42"/>
      <c r="BLA67" s="42"/>
      <c r="BLB67" s="42"/>
      <c r="BLC67" s="42"/>
      <c r="BLD67" s="42"/>
      <c r="BLE67" s="42"/>
      <c r="BLF67" s="42"/>
      <c r="BLG67" s="42"/>
      <c r="BLH67" s="42"/>
      <c r="BLI67" s="42"/>
      <c r="BLJ67" s="42"/>
      <c r="BLK67" s="42"/>
      <c r="BLL67" s="42"/>
      <c r="BLM67" s="42"/>
      <c r="BLN67" s="42"/>
      <c r="BLO67" s="42"/>
      <c r="BLP67" s="42"/>
      <c r="BLQ67" s="42"/>
      <c r="BLR67" s="42"/>
      <c r="BLS67" s="42"/>
      <c r="BLT67" s="42"/>
      <c r="BLU67" s="42"/>
      <c r="BLV67" s="42"/>
      <c r="BLW67" s="42"/>
      <c r="BLX67" s="42"/>
      <c r="BLY67" s="42"/>
      <c r="BLZ67" s="42"/>
      <c r="BMA67" s="42"/>
      <c r="BMB67" s="42"/>
      <c r="BMC67" s="42"/>
      <c r="BMD67" s="42"/>
      <c r="BME67" s="42"/>
      <c r="BMF67" s="42"/>
      <c r="BMG67" s="42"/>
      <c r="BMH67" s="42"/>
      <c r="BMI67" s="42"/>
      <c r="BMJ67" s="42"/>
      <c r="BMK67" s="42"/>
      <c r="BML67" s="42"/>
      <c r="BMM67" s="42"/>
      <c r="BMN67" s="42"/>
      <c r="BMO67" s="42"/>
      <c r="BMP67" s="42"/>
      <c r="BMQ67" s="42"/>
      <c r="BMR67" s="42"/>
      <c r="BMS67" s="42"/>
      <c r="BMT67" s="42"/>
      <c r="BMU67" s="42"/>
      <c r="BMV67" s="42"/>
      <c r="BMW67" s="42"/>
      <c r="BMX67" s="42"/>
      <c r="BMY67" s="42"/>
      <c r="BMZ67" s="42"/>
      <c r="BNA67" s="42"/>
      <c r="BNB67" s="42"/>
      <c r="BNC67" s="42"/>
      <c r="BND67" s="42"/>
      <c r="BNE67" s="42"/>
      <c r="BNF67" s="42"/>
      <c r="BNG67" s="42"/>
      <c r="BNH67" s="42"/>
      <c r="BNI67" s="42"/>
      <c r="BNJ67" s="42"/>
      <c r="BNK67" s="42"/>
      <c r="BNL67" s="42"/>
      <c r="BNM67" s="42"/>
      <c r="BNN67" s="42"/>
      <c r="BNO67" s="42"/>
      <c r="BNP67" s="42"/>
      <c r="BNQ67" s="42"/>
      <c r="BNR67" s="42"/>
      <c r="BNS67" s="42"/>
      <c r="BNT67" s="42"/>
      <c r="BNU67" s="42"/>
      <c r="BNV67" s="42"/>
      <c r="BNW67" s="42"/>
      <c r="BNX67" s="42"/>
      <c r="BNY67" s="42"/>
      <c r="BNZ67" s="42"/>
      <c r="BOA67" s="42"/>
      <c r="BOB67" s="42"/>
      <c r="BOC67" s="42"/>
      <c r="BOD67" s="42"/>
      <c r="BOE67" s="42"/>
      <c r="BOF67" s="42"/>
      <c r="BOG67" s="42"/>
      <c r="BOH67" s="42"/>
      <c r="BOI67" s="42"/>
      <c r="BOJ67" s="42"/>
      <c r="BOK67" s="42"/>
      <c r="BOL67" s="42"/>
      <c r="BOM67" s="42"/>
      <c r="BON67" s="42"/>
      <c r="BOO67" s="42"/>
      <c r="BOP67" s="42"/>
      <c r="BOQ67" s="42"/>
      <c r="BOR67" s="42"/>
      <c r="BOS67" s="42"/>
      <c r="BOT67" s="42"/>
      <c r="BOU67" s="42"/>
      <c r="BOV67" s="42"/>
      <c r="BOW67" s="42"/>
      <c r="BOX67" s="42"/>
      <c r="BOY67" s="42"/>
      <c r="BOZ67" s="42"/>
      <c r="BPA67" s="42"/>
      <c r="BPB67" s="42"/>
      <c r="BPC67" s="42"/>
      <c r="BPD67" s="42"/>
      <c r="BPE67" s="42"/>
      <c r="BPF67" s="42"/>
      <c r="BPG67" s="42"/>
      <c r="BPH67" s="42"/>
      <c r="BPI67" s="42"/>
      <c r="BPJ67" s="42"/>
      <c r="BPK67" s="42"/>
      <c r="BPL67" s="42"/>
      <c r="BPM67" s="42"/>
      <c r="BPN67" s="42"/>
      <c r="BPO67" s="42"/>
      <c r="BPP67" s="42"/>
      <c r="BPQ67" s="42"/>
      <c r="BPR67" s="42"/>
      <c r="BPS67" s="42"/>
      <c r="BPT67" s="42"/>
      <c r="BPU67" s="42"/>
      <c r="BPV67" s="42"/>
      <c r="BPW67" s="42"/>
      <c r="BPX67" s="42"/>
      <c r="BPY67" s="42"/>
      <c r="BPZ67" s="42"/>
      <c r="BQA67" s="42"/>
      <c r="BQB67" s="42"/>
      <c r="BQC67" s="42"/>
      <c r="BQD67" s="42"/>
      <c r="BQE67" s="42"/>
      <c r="BQF67" s="42"/>
      <c r="BQG67" s="42"/>
      <c r="BQH67" s="42"/>
      <c r="BQI67" s="42"/>
      <c r="BQJ67" s="42"/>
      <c r="BQK67" s="42"/>
      <c r="BQL67" s="42"/>
      <c r="BQM67" s="42"/>
      <c r="BQN67" s="42"/>
      <c r="BQO67" s="42"/>
      <c r="BQP67" s="42"/>
      <c r="BQQ67" s="42"/>
      <c r="BQR67" s="42"/>
      <c r="BQS67" s="42"/>
      <c r="BQT67" s="42"/>
      <c r="BQU67" s="42"/>
      <c r="BQV67" s="42"/>
      <c r="BQW67" s="42"/>
      <c r="BQX67" s="42"/>
      <c r="BQY67" s="42"/>
      <c r="BQZ67" s="42"/>
      <c r="BRA67" s="42"/>
      <c r="BRB67" s="42"/>
      <c r="BRC67" s="42"/>
      <c r="BRD67" s="42"/>
      <c r="BRE67" s="42"/>
      <c r="BRF67" s="42"/>
      <c r="BRG67" s="42"/>
      <c r="BRH67" s="42"/>
      <c r="BRI67" s="42"/>
      <c r="BRJ67" s="42"/>
      <c r="BRK67" s="42"/>
      <c r="BRL67" s="42"/>
      <c r="BRM67" s="42"/>
      <c r="BRN67" s="42"/>
      <c r="BRO67" s="42"/>
      <c r="BRP67" s="42"/>
      <c r="BRQ67" s="42"/>
      <c r="BRR67" s="42"/>
      <c r="BRS67" s="42"/>
      <c r="BRT67" s="42"/>
      <c r="BRU67" s="42"/>
      <c r="BRV67" s="42"/>
      <c r="BRW67" s="42"/>
      <c r="BRX67" s="42"/>
      <c r="BRY67" s="42"/>
      <c r="BRZ67" s="42"/>
      <c r="BSA67" s="42"/>
      <c r="BSB67" s="42"/>
      <c r="BSC67" s="42"/>
      <c r="BSD67" s="42"/>
      <c r="BSE67" s="42"/>
      <c r="BSF67" s="42"/>
      <c r="BSG67" s="42"/>
      <c r="BSH67" s="42"/>
      <c r="BSI67" s="42"/>
      <c r="BSJ67" s="42"/>
      <c r="BSK67" s="42"/>
      <c r="BSL67" s="42"/>
      <c r="BSM67" s="42"/>
      <c r="BSN67" s="42"/>
      <c r="BSO67" s="42"/>
      <c r="BSP67" s="42"/>
      <c r="BSQ67" s="42"/>
      <c r="BSR67" s="42"/>
      <c r="BSS67" s="42"/>
      <c r="BST67" s="42"/>
      <c r="BSU67" s="42"/>
      <c r="BSV67" s="42"/>
      <c r="BSW67" s="42"/>
      <c r="BSX67" s="42"/>
      <c r="BSY67" s="42"/>
      <c r="BSZ67" s="42"/>
      <c r="BTA67" s="42"/>
      <c r="BTB67" s="42"/>
      <c r="BTC67" s="42"/>
      <c r="BTD67" s="42"/>
      <c r="BTE67" s="42"/>
      <c r="BTF67" s="42"/>
      <c r="BTG67" s="42"/>
      <c r="BTH67" s="42"/>
      <c r="BTI67" s="42"/>
      <c r="BTJ67" s="42"/>
      <c r="BTK67" s="42"/>
      <c r="BTL67" s="42"/>
      <c r="BTM67" s="42"/>
      <c r="BTN67" s="42"/>
      <c r="BTO67" s="42"/>
      <c r="BTP67" s="42"/>
      <c r="BTQ67" s="42"/>
      <c r="BTR67" s="42"/>
      <c r="BTS67" s="42"/>
      <c r="BTT67" s="42"/>
      <c r="BTU67" s="42"/>
      <c r="BTV67" s="42"/>
      <c r="BTW67" s="42"/>
      <c r="BTX67" s="42"/>
      <c r="BTY67" s="42"/>
      <c r="BTZ67" s="42"/>
      <c r="BUA67" s="42"/>
      <c r="BUB67" s="42"/>
      <c r="BUC67" s="42"/>
      <c r="BUD67" s="42"/>
      <c r="BUE67" s="42"/>
      <c r="BUF67" s="42"/>
      <c r="BUG67" s="42"/>
      <c r="BUH67" s="42"/>
      <c r="BUI67" s="42"/>
      <c r="BUJ67" s="42"/>
      <c r="BUK67" s="42"/>
      <c r="BUL67" s="42"/>
      <c r="BUM67" s="42"/>
      <c r="BUN67" s="42"/>
      <c r="BUO67" s="42"/>
      <c r="BUP67" s="42"/>
      <c r="BUQ67" s="42"/>
      <c r="BUR67" s="42"/>
      <c r="BUS67" s="42"/>
      <c r="BUT67" s="42"/>
      <c r="BUU67" s="42"/>
      <c r="BUV67" s="42"/>
      <c r="BUW67" s="42"/>
      <c r="BUX67" s="42"/>
      <c r="BUY67" s="42"/>
      <c r="BUZ67" s="42"/>
      <c r="BVA67" s="42"/>
      <c r="BVB67" s="42"/>
      <c r="BVC67" s="42"/>
      <c r="BVD67" s="42"/>
      <c r="BVE67" s="42"/>
      <c r="BVF67" s="42"/>
      <c r="BVG67" s="42"/>
      <c r="BVH67" s="42"/>
      <c r="BVI67" s="42"/>
      <c r="BVJ67" s="42"/>
      <c r="BVK67" s="42"/>
      <c r="BVL67" s="42"/>
      <c r="BVM67" s="42"/>
      <c r="BVN67" s="42"/>
      <c r="BVO67" s="42"/>
      <c r="BVP67" s="42"/>
      <c r="BVQ67" s="42"/>
      <c r="BVR67" s="42"/>
      <c r="BVS67" s="42"/>
      <c r="BVT67" s="42"/>
      <c r="BVU67" s="42"/>
      <c r="BVV67" s="42"/>
      <c r="BVW67" s="42"/>
      <c r="BVX67" s="42"/>
      <c r="BVY67" s="42"/>
      <c r="BVZ67" s="42"/>
      <c r="BWA67" s="42"/>
      <c r="BWB67" s="42"/>
      <c r="BWC67" s="42"/>
      <c r="BWD67" s="42"/>
      <c r="BWE67" s="42"/>
      <c r="BWF67" s="42"/>
      <c r="BWG67" s="42"/>
      <c r="BWH67" s="42"/>
      <c r="BWI67" s="42"/>
      <c r="BWJ67" s="42"/>
      <c r="BWK67" s="42"/>
      <c r="BWL67" s="42"/>
      <c r="BWM67" s="42"/>
      <c r="BWN67" s="42"/>
      <c r="BWO67" s="42"/>
      <c r="BWP67" s="42"/>
      <c r="BWQ67" s="42"/>
      <c r="BWR67" s="42"/>
      <c r="BWS67" s="42"/>
      <c r="BWT67" s="42"/>
      <c r="BWU67" s="42"/>
      <c r="BWV67" s="42"/>
      <c r="BWW67" s="42"/>
      <c r="BWX67" s="42"/>
      <c r="BWY67" s="42"/>
      <c r="BWZ67" s="42"/>
      <c r="BXA67" s="42"/>
      <c r="BXB67" s="42"/>
      <c r="BXC67" s="42"/>
      <c r="BXD67" s="42"/>
      <c r="BXE67" s="42"/>
      <c r="BXF67" s="42"/>
      <c r="BXG67" s="42"/>
      <c r="BXH67" s="42"/>
      <c r="BXI67" s="42"/>
      <c r="BXJ67" s="42"/>
      <c r="BXK67" s="42"/>
      <c r="BXL67" s="42"/>
      <c r="BXM67" s="42"/>
      <c r="BXN67" s="42"/>
      <c r="BXO67" s="42"/>
      <c r="BXP67" s="42"/>
      <c r="BXQ67" s="42"/>
      <c r="BXR67" s="42"/>
      <c r="BXS67" s="42"/>
      <c r="BXT67" s="42"/>
      <c r="BXU67" s="42"/>
      <c r="BXV67" s="42"/>
      <c r="BXW67" s="42"/>
      <c r="BXX67" s="42"/>
      <c r="BXY67" s="42"/>
      <c r="BXZ67" s="42"/>
      <c r="BYA67" s="42"/>
      <c r="BYB67" s="42"/>
      <c r="BYC67" s="42"/>
      <c r="BYD67" s="42"/>
      <c r="BYE67" s="42"/>
      <c r="BYF67" s="42"/>
      <c r="BYG67" s="42"/>
      <c r="BYH67" s="42"/>
      <c r="BYI67" s="42"/>
      <c r="BYJ67" s="42"/>
      <c r="BYK67" s="42"/>
      <c r="BYL67" s="42"/>
      <c r="BYM67" s="42"/>
      <c r="BYN67" s="42"/>
      <c r="BYO67" s="42"/>
      <c r="BYP67" s="42"/>
      <c r="BYQ67" s="42"/>
      <c r="BYR67" s="42"/>
      <c r="BYS67" s="42"/>
      <c r="BYT67" s="42"/>
      <c r="BYU67" s="42"/>
      <c r="BYV67" s="42"/>
      <c r="BYW67" s="42"/>
      <c r="BYX67" s="42"/>
      <c r="BYY67" s="42"/>
      <c r="BYZ67" s="42"/>
      <c r="BZA67" s="42"/>
      <c r="BZB67" s="42"/>
      <c r="BZC67" s="42"/>
      <c r="BZD67" s="42"/>
      <c r="BZE67" s="42"/>
      <c r="BZF67" s="42"/>
      <c r="BZG67" s="42"/>
      <c r="BZH67" s="42"/>
      <c r="BZI67" s="42"/>
      <c r="BZJ67" s="42"/>
      <c r="BZK67" s="42"/>
      <c r="BZL67" s="42"/>
      <c r="BZM67" s="42"/>
      <c r="BZN67" s="42"/>
      <c r="BZO67" s="42"/>
      <c r="BZP67" s="42"/>
      <c r="BZQ67" s="42"/>
      <c r="BZR67" s="42"/>
      <c r="BZS67" s="42"/>
      <c r="BZT67" s="42"/>
      <c r="BZU67" s="42"/>
      <c r="BZV67" s="42"/>
      <c r="BZW67" s="42"/>
      <c r="BZX67" s="42"/>
      <c r="BZY67" s="42"/>
      <c r="BZZ67" s="42"/>
      <c r="CAA67" s="42"/>
      <c r="CAB67" s="42"/>
      <c r="CAC67" s="42"/>
      <c r="CAD67" s="42"/>
      <c r="CAE67" s="42"/>
      <c r="CAF67" s="42"/>
      <c r="CAG67" s="42"/>
      <c r="CAH67" s="42"/>
      <c r="CAI67" s="42"/>
      <c r="CAJ67" s="42"/>
      <c r="CAK67" s="42"/>
      <c r="CAL67" s="42"/>
      <c r="CAM67" s="42"/>
      <c r="CAN67" s="42"/>
      <c r="CAO67" s="42"/>
      <c r="CAP67" s="42"/>
      <c r="CAQ67" s="42"/>
      <c r="CAR67" s="42"/>
      <c r="CAS67" s="42"/>
      <c r="CAT67" s="42"/>
      <c r="CAU67" s="42"/>
      <c r="CAV67" s="42"/>
      <c r="CAW67" s="42"/>
      <c r="CAX67" s="42"/>
      <c r="CAY67" s="42"/>
      <c r="CAZ67" s="42"/>
      <c r="CBA67" s="42"/>
      <c r="CBB67" s="42"/>
      <c r="CBC67" s="42"/>
      <c r="CBD67" s="42"/>
      <c r="CBE67" s="42"/>
      <c r="CBF67" s="42"/>
      <c r="CBG67" s="42"/>
      <c r="CBH67" s="42"/>
      <c r="CBI67" s="42"/>
      <c r="CBJ67" s="42"/>
      <c r="CBK67" s="42"/>
      <c r="CBL67" s="42"/>
      <c r="CBM67" s="42"/>
      <c r="CBN67" s="42"/>
      <c r="CBO67" s="42"/>
      <c r="CBP67" s="42"/>
      <c r="CBQ67" s="42"/>
      <c r="CBR67" s="42"/>
      <c r="CBS67" s="42"/>
      <c r="CBT67" s="42"/>
      <c r="CBU67" s="42"/>
      <c r="CBV67" s="42"/>
      <c r="CBW67" s="42"/>
      <c r="CBX67" s="42"/>
      <c r="CBY67" s="42"/>
      <c r="CBZ67" s="42"/>
      <c r="CCA67" s="42"/>
      <c r="CCB67" s="42"/>
      <c r="CCC67" s="42"/>
      <c r="CCD67" s="42"/>
      <c r="CCE67" s="42"/>
      <c r="CCF67" s="42"/>
      <c r="CCG67" s="42"/>
      <c r="CCH67" s="42"/>
      <c r="CCI67" s="42"/>
      <c r="CCJ67" s="42"/>
      <c r="CCK67" s="42"/>
      <c r="CCL67" s="42"/>
      <c r="CCM67" s="42"/>
      <c r="CCN67" s="42"/>
      <c r="CCO67" s="42"/>
      <c r="CCP67" s="42"/>
      <c r="CCQ67" s="42"/>
      <c r="CCR67" s="42"/>
      <c r="CCS67" s="42"/>
      <c r="CCT67" s="42"/>
      <c r="CCU67" s="42"/>
      <c r="CCV67" s="42"/>
      <c r="CCW67" s="42"/>
      <c r="CCX67" s="42"/>
      <c r="CCY67" s="42"/>
      <c r="CCZ67" s="42"/>
      <c r="CDA67" s="42"/>
      <c r="CDB67" s="42"/>
      <c r="CDC67" s="42"/>
      <c r="CDD67" s="42"/>
      <c r="CDE67" s="42"/>
      <c r="CDF67" s="42"/>
      <c r="CDG67" s="42"/>
      <c r="CDH67" s="42"/>
      <c r="CDI67" s="42"/>
      <c r="CDJ67" s="42"/>
      <c r="CDK67" s="42"/>
      <c r="CDL67" s="42"/>
      <c r="CDM67" s="42"/>
      <c r="CDN67" s="42"/>
      <c r="CDO67" s="42"/>
      <c r="CDP67" s="42"/>
      <c r="CDQ67" s="42"/>
      <c r="CDR67" s="42"/>
      <c r="CDS67" s="42"/>
      <c r="CDT67" s="42"/>
      <c r="CDU67" s="42"/>
      <c r="CDV67" s="42"/>
      <c r="CDW67" s="42"/>
      <c r="CDX67" s="42"/>
      <c r="CDY67" s="42"/>
      <c r="CDZ67" s="42"/>
      <c r="CEA67" s="42"/>
      <c r="CEB67" s="42"/>
      <c r="CEC67" s="42"/>
      <c r="CED67" s="42"/>
      <c r="CEE67" s="42"/>
      <c r="CEF67" s="42"/>
      <c r="CEG67" s="42"/>
      <c r="CEH67" s="42"/>
      <c r="CEI67" s="42"/>
      <c r="CEJ67" s="42"/>
      <c r="CEK67" s="42"/>
      <c r="CEL67" s="42"/>
      <c r="CEM67" s="42"/>
      <c r="CEN67" s="42"/>
      <c r="CEO67" s="42"/>
      <c r="CEP67" s="42"/>
      <c r="CEQ67" s="42"/>
      <c r="CER67" s="42"/>
      <c r="CES67" s="42"/>
      <c r="CET67" s="42"/>
      <c r="CEU67" s="42"/>
      <c r="CEV67" s="42"/>
      <c r="CEW67" s="42"/>
      <c r="CEX67" s="42"/>
      <c r="CEY67" s="42"/>
      <c r="CEZ67" s="42"/>
      <c r="CFA67" s="42"/>
      <c r="CFB67" s="42"/>
      <c r="CFC67" s="42"/>
      <c r="CFD67" s="42"/>
      <c r="CFE67" s="42"/>
      <c r="CFF67" s="42"/>
      <c r="CFG67" s="42"/>
      <c r="CFH67" s="42"/>
      <c r="CFI67" s="42"/>
      <c r="CFJ67" s="42"/>
      <c r="CFK67" s="42"/>
      <c r="CFL67" s="42"/>
      <c r="CFM67" s="42"/>
      <c r="CFN67" s="42"/>
      <c r="CFO67" s="42"/>
      <c r="CFP67" s="42"/>
      <c r="CFQ67" s="42"/>
      <c r="CFR67" s="42"/>
      <c r="CFS67" s="42"/>
      <c r="CFT67" s="42"/>
      <c r="CFU67" s="42"/>
      <c r="CFV67" s="42"/>
      <c r="CFW67" s="42"/>
      <c r="CFX67" s="42"/>
      <c r="CFY67" s="42"/>
      <c r="CFZ67" s="42"/>
      <c r="CGA67" s="42"/>
      <c r="CGB67" s="42"/>
      <c r="CGC67" s="42"/>
      <c r="CGD67" s="42"/>
      <c r="CGE67" s="42"/>
      <c r="CGF67" s="42"/>
      <c r="CGG67" s="42"/>
      <c r="CGH67" s="42"/>
      <c r="CGI67" s="42"/>
      <c r="CGJ67" s="42"/>
      <c r="CGK67" s="42"/>
      <c r="CGL67" s="42"/>
      <c r="CGM67" s="42"/>
      <c r="CGN67" s="42"/>
      <c r="CGO67" s="42"/>
      <c r="CGP67" s="42"/>
      <c r="CGQ67" s="42"/>
      <c r="CGR67" s="42"/>
      <c r="CGS67" s="42"/>
      <c r="CGT67" s="42"/>
      <c r="CGU67" s="42"/>
      <c r="CGV67" s="42"/>
      <c r="CGW67" s="42"/>
      <c r="CGX67" s="42"/>
      <c r="CGY67" s="42"/>
      <c r="CGZ67" s="42"/>
      <c r="CHA67" s="42"/>
      <c r="CHB67" s="42"/>
      <c r="CHC67" s="42"/>
      <c r="CHD67" s="42"/>
      <c r="CHE67" s="42"/>
      <c r="CHF67" s="42"/>
      <c r="CHG67" s="42"/>
      <c r="CHH67" s="42"/>
      <c r="CHI67" s="42"/>
      <c r="CHJ67" s="42"/>
      <c r="CHK67" s="42"/>
      <c r="CHL67" s="42"/>
      <c r="CHM67" s="42"/>
      <c r="CHN67" s="42"/>
      <c r="CHO67" s="42"/>
      <c r="CHP67" s="42"/>
      <c r="CHQ67" s="42"/>
      <c r="CHR67" s="42"/>
      <c r="CHS67" s="42"/>
      <c r="CHT67" s="42"/>
      <c r="CHU67" s="42"/>
      <c r="CHV67" s="42"/>
      <c r="CHW67" s="42"/>
      <c r="CHX67" s="42"/>
      <c r="CHY67" s="42"/>
      <c r="CHZ67" s="42"/>
      <c r="CIA67" s="42"/>
      <c r="CIB67" s="42"/>
      <c r="CIC67" s="42"/>
      <c r="CID67" s="42"/>
      <c r="CIE67" s="42"/>
      <c r="CIF67" s="42"/>
      <c r="CIG67" s="42"/>
      <c r="CIH67" s="42"/>
      <c r="CII67" s="42"/>
      <c r="CIJ67" s="42"/>
      <c r="CIK67" s="42"/>
      <c r="CIL67" s="42"/>
      <c r="CIM67" s="42"/>
      <c r="CIN67" s="42"/>
      <c r="CIO67" s="42"/>
      <c r="CIP67" s="42"/>
      <c r="CIQ67" s="42"/>
      <c r="CIR67" s="42"/>
      <c r="CIS67" s="42"/>
      <c r="CIT67" s="42"/>
      <c r="CIU67" s="42"/>
      <c r="CIV67" s="42"/>
      <c r="CIW67" s="42"/>
      <c r="CIX67" s="42"/>
      <c r="CIY67" s="42"/>
      <c r="CIZ67" s="42"/>
      <c r="CJA67" s="42"/>
      <c r="CJB67" s="42"/>
      <c r="CJC67" s="42"/>
      <c r="CJD67" s="42"/>
      <c r="CJE67" s="42"/>
      <c r="CJF67" s="42"/>
      <c r="CJG67" s="42"/>
      <c r="CJH67" s="42"/>
      <c r="CJI67" s="42"/>
      <c r="CJJ67" s="42"/>
      <c r="CJK67" s="42"/>
      <c r="CJL67" s="42"/>
      <c r="CJM67" s="42"/>
      <c r="CJN67" s="42"/>
      <c r="CJO67" s="42"/>
      <c r="CJP67" s="42"/>
      <c r="CJQ67" s="42"/>
      <c r="CJR67" s="42"/>
      <c r="CJS67" s="42"/>
      <c r="CJT67" s="42"/>
      <c r="CJU67" s="42"/>
      <c r="CJV67" s="42"/>
      <c r="CJW67" s="42"/>
      <c r="CJX67" s="42"/>
      <c r="CJY67" s="42"/>
      <c r="CJZ67" s="42"/>
      <c r="CKA67" s="42"/>
      <c r="CKB67" s="42"/>
      <c r="CKC67" s="42"/>
      <c r="CKD67" s="42"/>
      <c r="CKE67" s="42"/>
      <c r="CKF67" s="42"/>
      <c r="CKG67" s="42"/>
      <c r="CKH67" s="42"/>
      <c r="CKI67" s="42"/>
      <c r="CKJ67" s="42"/>
      <c r="CKK67" s="42"/>
      <c r="CKL67" s="42"/>
      <c r="CKM67" s="42"/>
      <c r="CKN67" s="42"/>
      <c r="CKO67" s="42"/>
      <c r="CKP67" s="42"/>
      <c r="CKQ67" s="42"/>
      <c r="CKR67" s="42"/>
      <c r="CKS67" s="42"/>
      <c r="CKT67" s="42"/>
      <c r="CKU67" s="42"/>
      <c r="CKV67" s="42"/>
      <c r="CKW67" s="42"/>
      <c r="CKX67" s="42"/>
      <c r="CKY67" s="42"/>
      <c r="CKZ67" s="42"/>
      <c r="CLA67" s="42"/>
      <c r="CLB67" s="42"/>
      <c r="CLC67" s="42"/>
      <c r="CLD67" s="42"/>
      <c r="CLE67" s="42"/>
      <c r="CLF67" s="42"/>
      <c r="CLG67" s="42"/>
      <c r="CLH67" s="42"/>
      <c r="CLI67" s="42"/>
      <c r="CLJ67" s="42"/>
      <c r="CLK67" s="42"/>
      <c r="CLL67" s="42"/>
      <c r="CLM67" s="42"/>
      <c r="CLN67" s="42"/>
      <c r="CLO67" s="42"/>
      <c r="CLP67" s="42"/>
      <c r="CLQ67" s="42"/>
      <c r="CLR67" s="42"/>
      <c r="CLS67" s="42"/>
      <c r="CLT67" s="42"/>
      <c r="CLU67" s="42"/>
      <c r="CLV67" s="42"/>
      <c r="CLW67" s="42"/>
      <c r="CLX67" s="42"/>
      <c r="CLY67" s="42"/>
      <c r="CLZ67" s="42"/>
      <c r="CMA67" s="42"/>
      <c r="CMB67" s="42"/>
      <c r="CMC67" s="42"/>
      <c r="CMD67" s="42"/>
      <c r="CME67" s="42"/>
      <c r="CMF67" s="42"/>
      <c r="CMG67" s="42"/>
      <c r="CMH67" s="42"/>
      <c r="CMI67" s="42"/>
      <c r="CMJ67" s="42"/>
      <c r="CMK67" s="42"/>
      <c r="CML67" s="42"/>
      <c r="CMM67" s="42"/>
      <c r="CMN67" s="42"/>
      <c r="CMO67" s="42"/>
      <c r="CMP67" s="42"/>
      <c r="CMQ67" s="42"/>
      <c r="CMR67" s="42"/>
      <c r="CMS67" s="42"/>
      <c r="CMT67" s="42"/>
      <c r="CMU67" s="42"/>
      <c r="CMV67" s="42"/>
      <c r="CMW67" s="42"/>
      <c r="CMX67" s="42"/>
      <c r="CMY67" s="42"/>
      <c r="CMZ67" s="42"/>
      <c r="CNA67" s="42"/>
      <c r="CNB67" s="42"/>
      <c r="CNC67" s="42"/>
      <c r="CND67" s="42"/>
      <c r="CNE67" s="42"/>
      <c r="CNF67" s="42"/>
      <c r="CNG67" s="42"/>
      <c r="CNH67" s="42"/>
      <c r="CNI67" s="42"/>
      <c r="CNJ67" s="42"/>
      <c r="CNK67" s="42"/>
      <c r="CNL67" s="42"/>
      <c r="CNM67" s="42"/>
      <c r="CNN67" s="42"/>
      <c r="CNO67" s="42"/>
      <c r="CNP67" s="42"/>
      <c r="CNQ67" s="42"/>
      <c r="CNR67" s="42"/>
      <c r="CNS67" s="42"/>
      <c r="CNT67" s="42"/>
      <c r="CNU67" s="42"/>
      <c r="CNV67" s="42"/>
      <c r="CNW67" s="42"/>
      <c r="CNX67" s="42"/>
      <c r="CNY67" s="42"/>
      <c r="CNZ67" s="42"/>
      <c r="COA67" s="42"/>
      <c r="COB67" s="42"/>
      <c r="COC67" s="42"/>
      <c r="COD67" s="42"/>
      <c r="COE67" s="42"/>
      <c r="COF67" s="42"/>
      <c r="COG67" s="42"/>
      <c r="COH67" s="42"/>
      <c r="COI67" s="42"/>
      <c r="COJ67" s="42"/>
      <c r="COK67" s="42"/>
      <c r="COL67" s="42"/>
      <c r="COM67" s="42"/>
      <c r="CON67" s="42"/>
      <c r="COO67" s="42"/>
      <c r="COP67" s="42"/>
      <c r="COQ67" s="42"/>
      <c r="COR67" s="42"/>
      <c r="COS67" s="42"/>
      <c r="COT67" s="42"/>
      <c r="COU67" s="42"/>
      <c r="COV67" s="42"/>
      <c r="COW67" s="42"/>
      <c r="COX67" s="42"/>
      <c r="COY67" s="42"/>
      <c r="COZ67" s="42"/>
      <c r="CPA67" s="42"/>
      <c r="CPB67" s="42"/>
      <c r="CPC67" s="42"/>
      <c r="CPD67" s="42"/>
      <c r="CPE67" s="42"/>
      <c r="CPF67" s="42"/>
      <c r="CPG67" s="42"/>
      <c r="CPH67" s="42"/>
      <c r="CPI67" s="42"/>
      <c r="CPJ67" s="42"/>
      <c r="CPK67" s="42"/>
      <c r="CPL67" s="42"/>
      <c r="CPM67" s="42"/>
      <c r="CPN67" s="42"/>
      <c r="CPO67" s="42"/>
      <c r="CPP67" s="42"/>
      <c r="CPQ67" s="42"/>
      <c r="CPR67" s="42"/>
      <c r="CPS67" s="42"/>
      <c r="CPT67" s="42"/>
      <c r="CPU67" s="42"/>
      <c r="CPV67" s="42"/>
      <c r="CPW67" s="42"/>
      <c r="CPX67" s="42"/>
      <c r="CPY67" s="42"/>
      <c r="CPZ67" s="42"/>
      <c r="CQA67" s="42"/>
      <c r="CQB67" s="42"/>
      <c r="CQC67" s="42"/>
      <c r="CQD67" s="42"/>
      <c r="CQE67" s="42"/>
      <c r="CQF67" s="42"/>
      <c r="CQG67" s="42"/>
      <c r="CQH67" s="42"/>
      <c r="CQI67" s="42"/>
      <c r="CQJ67" s="42"/>
      <c r="CQK67" s="42"/>
      <c r="CQL67" s="42"/>
      <c r="CQM67" s="42"/>
      <c r="CQN67" s="42"/>
      <c r="CQO67" s="42"/>
      <c r="CQP67" s="42"/>
      <c r="CQQ67" s="42"/>
      <c r="CQR67" s="42"/>
      <c r="CQS67" s="42"/>
      <c r="CQT67" s="42"/>
      <c r="CQU67" s="42"/>
      <c r="CQV67" s="42"/>
      <c r="CQW67" s="42"/>
      <c r="CQX67" s="42"/>
      <c r="CQY67" s="42"/>
      <c r="CQZ67" s="42"/>
      <c r="CRA67" s="42"/>
      <c r="CRB67" s="42"/>
      <c r="CRC67" s="42"/>
      <c r="CRD67" s="42"/>
      <c r="CRE67" s="42"/>
      <c r="CRF67" s="42"/>
      <c r="CRG67" s="42"/>
      <c r="CRH67" s="42"/>
      <c r="CRI67" s="42"/>
      <c r="CRJ67" s="42"/>
      <c r="CRK67" s="42"/>
      <c r="CRL67" s="42"/>
      <c r="CRM67" s="42"/>
      <c r="CRN67" s="42"/>
      <c r="CRO67" s="42"/>
      <c r="CRP67" s="42"/>
      <c r="CRQ67" s="42"/>
      <c r="CRR67" s="42"/>
      <c r="CRS67" s="42"/>
      <c r="CRT67" s="42"/>
      <c r="CRU67" s="42"/>
      <c r="CRV67" s="42"/>
      <c r="CRW67" s="42"/>
      <c r="CRX67" s="42"/>
      <c r="CRY67" s="42"/>
      <c r="CRZ67" s="42"/>
      <c r="CSA67" s="42"/>
      <c r="CSB67" s="42"/>
      <c r="CSC67" s="42"/>
      <c r="CSD67" s="42"/>
      <c r="CSE67" s="42"/>
      <c r="CSF67" s="42"/>
      <c r="CSG67" s="42"/>
      <c r="CSH67" s="42"/>
      <c r="CSI67" s="42"/>
      <c r="CSJ67" s="42"/>
      <c r="CSK67" s="42"/>
      <c r="CSL67" s="42"/>
      <c r="CSM67" s="42"/>
      <c r="CSN67" s="42"/>
      <c r="CSO67" s="42"/>
      <c r="CSP67" s="42"/>
      <c r="CSQ67" s="42"/>
      <c r="CSR67" s="42"/>
      <c r="CSS67" s="42"/>
      <c r="CST67" s="42"/>
      <c r="CSU67" s="42"/>
      <c r="CSV67" s="42"/>
      <c r="CSW67" s="42"/>
      <c r="CSX67" s="42"/>
      <c r="CSY67" s="42"/>
      <c r="CSZ67" s="42"/>
      <c r="CTA67" s="42"/>
      <c r="CTB67" s="42"/>
      <c r="CTC67" s="42"/>
      <c r="CTD67" s="42"/>
      <c r="CTE67" s="42"/>
      <c r="CTF67" s="42"/>
      <c r="CTG67" s="42"/>
      <c r="CTH67" s="42"/>
      <c r="CTI67" s="42"/>
      <c r="CTJ67" s="42"/>
      <c r="CTK67" s="42"/>
      <c r="CTL67" s="42"/>
      <c r="CTM67" s="42"/>
      <c r="CTN67" s="42"/>
      <c r="CTO67" s="42"/>
      <c r="CTP67" s="42"/>
      <c r="CTQ67" s="42"/>
      <c r="CTR67" s="42"/>
      <c r="CTS67" s="42"/>
      <c r="CTT67" s="42"/>
      <c r="CTU67" s="42"/>
      <c r="CTV67" s="42"/>
      <c r="CTW67" s="42"/>
      <c r="CTX67" s="42"/>
      <c r="CTY67" s="42"/>
      <c r="CTZ67" s="42"/>
      <c r="CUA67" s="42"/>
      <c r="CUB67" s="42"/>
      <c r="CUC67" s="42"/>
      <c r="CUD67" s="42"/>
      <c r="CUE67" s="42"/>
      <c r="CUF67" s="42"/>
      <c r="CUG67" s="42"/>
      <c r="CUH67" s="42"/>
      <c r="CUI67" s="42"/>
      <c r="CUJ67" s="42"/>
      <c r="CUK67" s="42"/>
      <c r="CUL67" s="42"/>
      <c r="CUM67" s="42"/>
      <c r="CUN67" s="42"/>
      <c r="CUO67" s="42"/>
      <c r="CUP67" s="42"/>
      <c r="CUQ67" s="42"/>
      <c r="CUR67" s="42"/>
      <c r="CUS67" s="42"/>
      <c r="CUT67" s="42"/>
      <c r="CUU67" s="42"/>
      <c r="CUV67" s="42"/>
      <c r="CUW67" s="42"/>
      <c r="CUX67" s="42"/>
      <c r="CUY67" s="42"/>
      <c r="CUZ67" s="42"/>
      <c r="CVA67" s="42"/>
      <c r="CVB67" s="42"/>
      <c r="CVC67" s="42"/>
      <c r="CVD67" s="42"/>
      <c r="CVE67" s="42"/>
      <c r="CVF67" s="42"/>
      <c r="CVG67" s="42"/>
      <c r="CVH67" s="42"/>
      <c r="CVI67" s="42"/>
      <c r="CVJ67" s="42"/>
      <c r="CVK67" s="42"/>
      <c r="CVL67" s="42"/>
      <c r="CVM67" s="42"/>
      <c r="CVN67" s="42"/>
      <c r="CVO67" s="42"/>
      <c r="CVP67" s="42"/>
      <c r="CVQ67" s="42"/>
      <c r="CVR67" s="42"/>
      <c r="CVS67" s="42"/>
      <c r="CVT67" s="42"/>
      <c r="CVU67" s="42"/>
      <c r="CVV67" s="42"/>
      <c r="CVW67" s="42"/>
      <c r="CVX67" s="42"/>
      <c r="CVY67" s="42"/>
      <c r="CVZ67" s="42"/>
      <c r="CWA67" s="42"/>
      <c r="CWB67" s="42"/>
      <c r="CWC67" s="42"/>
      <c r="CWD67" s="42"/>
      <c r="CWE67" s="42"/>
      <c r="CWF67" s="42"/>
      <c r="CWG67" s="42"/>
      <c r="CWH67" s="42"/>
      <c r="CWI67" s="42"/>
      <c r="CWJ67" s="42"/>
      <c r="CWK67" s="42"/>
      <c r="CWL67" s="42"/>
      <c r="CWM67" s="42"/>
      <c r="CWN67" s="42"/>
      <c r="CWO67" s="42"/>
      <c r="CWP67" s="42"/>
      <c r="CWQ67" s="42"/>
      <c r="CWR67" s="42"/>
      <c r="CWS67" s="42"/>
      <c r="CWT67" s="42"/>
      <c r="CWU67" s="42"/>
      <c r="CWV67" s="42"/>
      <c r="CWW67" s="42"/>
      <c r="CWX67" s="42"/>
      <c r="CWY67" s="42"/>
      <c r="CWZ67" s="42"/>
      <c r="CXA67" s="42"/>
      <c r="CXB67" s="42"/>
      <c r="CXC67" s="42"/>
      <c r="CXD67" s="42"/>
      <c r="CXE67" s="42"/>
      <c r="CXF67" s="42"/>
      <c r="CXG67" s="42"/>
      <c r="CXH67" s="42"/>
      <c r="CXI67" s="42"/>
      <c r="CXJ67" s="42"/>
      <c r="CXK67" s="42"/>
      <c r="CXL67" s="42"/>
      <c r="CXM67" s="42"/>
      <c r="CXN67" s="42"/>
      <c r="CXO67" s="42"/>
      <c r="CXP67" s="42"/>
      <c r="CXQ67" s="42"/>
      <c r="CXR67" s="42"/>
      <c r="CXS67" s="42"/>
      <c r="CXT67" s="42"/>
      <c r="CXU67" s="42"/>
      <c r="CXV67" s="42"/>
      <c r="CXW67" s="42"/>
      <c r="CXX67" s="42"/>
      <c r="CXY67" s="42"/>
      <c r="CXZ67" s="42"/>
      <c r="CYA67" s="42"/>
      <c r="CYB67" s="42"/>
      <c r="CYC67" s="42"/>
      <c r="CYD67" s="42"/>
      <c r="CYE67" s="42"/>
      <c r="CYF67" s="42"/>
      <c r="CYG67" s="42"/>
      <c r="CYH67" s="42"/>
      <c r="CYI67" s="42"/>
      <c r="CYJ67" s="42"/>
      <c r="CYK67" s="42"/>
      <c r="CYL67" s="42"/>
      <c r="CYM67" s="42"/>
      <c r="CYN67" s="42"/>
      <c r="CYO67" s="42"/>
      <c r="CYP67" s="42"/>
      <c r="CYQ67" s="42"/>
      <c r="CYR67" s="42"/>
      <c r="CYS67" s="42"/>
      <c r="CYT67" s="42"/>
      <c r="CYU67" s="42"/>
      <c r="CYV67" s="42"/>
      <c r="CYW67" s="42"/>
      <c r="CYX67" s="42"/>
      <c r="CYY67" s="42"/>
      <c r="CYZ67" s="42"/>
      <c r="CZA67" s="42"/>
      <c r="CZB67" s="42"/>
      <c r="CZC67" s="42"/>
      <c r="CZD67" s="42"/>
      <c r="CZE67" s="42"/>
      <c r="CZF67" s="42"/>
      <c r="CZG67" s="42"/>
      <c r="CZH67" s="42"/>
      <c r="CZI67" s="42"/>
      <c r="CZJ67" s="42"/>
      <c r="CZK67" s="42"/>
      <c r="CZL67" s="42"/>
      <c r="CZM67" s="42"/>
      <c r="CZN67" s="42"/>
      <c r="CZO67" s="42"/>
      <c r="CZP67" s="42"/>
      <c r="CZQ67" s="42"/>
      <c r="CZR67" s="42"/>
      <c r="CZS67" s="42"/>
      <c r="CZT67" s="42"/>
      <c r="CZU67" s="42"/>
      <c r="CZV67" s="42"/>
      <c r="CZW67" s="42"/>
      <c r="CZX67" s="42"/>
      <c r="CZY67" s="42"/>
      <c r="CZZ67" s="42"/>
      <c r="DAA67" s="42"/>
      <c r="DAB67" s="42"/>
      <c r="DAC67" s="42"/>
      <c r="DAD67" s="42"/>
      <c r="DAE67" s="42"/>
      <c r="DAF67" s="42"/>
      <c r="DAG67" s="42"/>
      <c r="DAH67" s="42"/>
      <c r="DAI67" s="42"/>
      <c r="DAJ67" s="42"/>
      <c r="DAK67" s="42"/>
      <c r="DAL67" s="42"/>
      <c r="DAM67" s="42"/>
      <c r="DAN67" s="42"/>
      <c r="DAO67" s="42"/>
      <c r="DAP67" s="42"/>
      <c r="DAQ67" s="42"/>
      <c r="DAR67" s="42"/>
      <c r="DAS67" s="42"/>
      <c r="DAT67" s="42"/>
      <c r="DAU67" s="42"/>
      <c r="DAV67" s="42"/>
      <c r="DAW67" s="42"/>
      <c r="DAX67" s="42"/>
      <c r="DAY67" s="42"/>
      <c r="DAZ67" s="42"/>
      <c r="DBA67" s="42"/>
      <c r="DBB67" s="42"/>
      <c r="DBC67" s="42"/>
      <c r="DBD67" s="42"/>
      <c r="DBE67" s="42"/>
      <c r="DBF67" s="42"/>
      <c r="DBG67" s="42"/>
      <c r="DBH67" s="42"/>
      <c r="DBI67" s="42"/>
      <c r="DBJ67" s="42"/>
      <c r="DBK67" s="42"/>
      <c r="DBL67" s="42"/>
      <c r="DBM67" s="42"/>
      <c r="DBN67" s="42"/>
      <c r="DBO67" s="42"/>
      <c r="DBP67" s="42"/>
      <c r="DBQ67" s="42"/>
      <c r="DBR67" s="42"/>
      <c r="DBS67" s="42"/>
      <c r="DBT67" s="42"/>
      <c r="DBU67" s="42"/>
      <c r="DBV67" s="42"/>
      <c r="DBW67" s="42"/>
      <c r="DBX67" s="42"/>
      <c r="DBY67" s="42"/>
      <c r="DBZ67" s="42"/>
      <c r="DCA67" s="42"/>
      <c r="DCB67" s="42"/>
      <c r="DCC67" s="42"/>
      <c r="DCD67" s="42"/>
      <c r="DCE67" s="42"/>
      <c r="DCF67" s="42"/>
      <c r="DCG67" s="42"/>
      <c r="DCH67" s="42"/>
      <c r="DCI67" s="42"/>
      <c r="DCJ67" s="42"/>
      <c r="DCK67" s="42"/>
      <c r="DCL67" s="42"/>
      <c r="DCM67" s="42"/>
      <c r="DCN67" s="42"/>
      <c r="DCO67" s="42"/>
      <c r="DCP67" s="42"/>
      <c r="DCQ67" s="42"/>
      <c r="DCR67" s="42"/>
      <c r="DCS67" s="42"/>
      <c r="DCT67" s="42"/>
      <c r="DCU67" s="42"/>
      <c r="DCV67" s="42"/>
      <c r="DCW67" s="42"/>
      <c r="DCX67" s="42"/>
      <c r="DCY67" s="42"/>
      <c r="DCZ67" s="42"/>
      <c r="DDA67" s="42"/>
      <c r="DDB67" s="42"/>
      <c r="DDC67" s="42"/>
      <c r="DDD67" s="42"/>
      <c r="DDE67" s="42"/>
      <c r="DDF67" s="42"/>
      <c r="DDG67" s="42"/>
      <c r="DDH67" s="42"/>
      <c r="DDI67" s="42"/>
      <c r="DDJ67" s="42"/>
      <c r="DDK67" s="42"/>
      <c r="DDL67" s="42"/>
      <c r="DDM67" s="42"/>
      <c r="DDN67" s="42"/>
      <c r="DDO67" s="42"/>
      <c r="DDP67" s="42"/>
      <c r="DDQ67" s="42"/>
      <c r="DDR67" s="42"/>
      <c r="DDS67" s="42"/>
      <c r="DDT67" s="42"/>
      <c r="DDU67" s="42"/>
      <c r="DDV67" s="42"/>
      <c r="DDW67" s="42"/>
      <c r="DDX67" s="42"/>
      <c r="DDY67" s="42"/>
      <c r="DDZ67" s="42"/>
      <c r="DEA67" s="42"/>
      <c r="DEB67" s="42"/>
      <c r="DEC67" s="42"/>
      <c r="DED67" s="42"/>
      <c r="DEE67" s="42"/>
      <c r="DEF67" s="42"/>
      <c r="DEG67" s="42"/>
      <c r="DEH67" s="42"/>
      <c r="DEI67" s="42"/>
      <c r="DEJ67" s="42"/>
      <c r="DEK67" s="42"/>
      <c r="DEL67" s="42"/>
      <c r="DEM67" s="42"/>
      <c r="DEN67" s="42"/>
      <c r="DEO67" s="42"/>
      <c r="DEP67" s="42"/>
      <c r="DEQ67" s="42"/>
      <c r="DER67" s="42"/>
      <c r="DES67" s="42"/>
      <c r="DET67" s="42"/>
      <c r="DEU67" s="42"/>
      <c r="DEV67" s="42"/>
      <c r="DEW67" s="42"/>
      <c r="DEX67" s="42"/>
      <c r="DEY67" s="42"/>
      <c r="DEZ67" s="42"/>
      <c r="DFA67" s="42"/>
      <c r="DFB67" s="42"/>
      <c r="DFC67" s="42"/>
      <c r="DFD67" s="42"/>
      <c r="DFE67" s="42"/>
      <c r="DFF67" s="42"/>
      <c r="DFG67" s="42"/>
      <c r="DFH67" s="42"/>
      <c r="DFI67" s="42"/>
      <c r="DFJ67" s="42"/>
      <c r="DFK67" s="42"/>
      <c r="DFL67" s="42"/>
      <c r="DFM67" s="42"/>
      <c r="DFN67" s="42"/>
      <c r="DFO67" s="42"/>
      <c r="DFP67" s="42"/>
      <c r="DFQ67" s="42"/>
      <c r="DFR67" s="42"/>
      <c r="DFS67" s="42"/>
      <c r="DFT67" s="42"/>
      <c r="DFU67" s="42"/>
      <c r="DFV67" s="42"/>
      <c r="DFW67" s="42"/>
      <c r="DFX67" s="42"/>
      <c r="DFY67" s="42"/>
      <c r="DFZ67" s="42"/>
      <c r="DGA67" s="42"/>
      <c r="DGB67" s="42"/>
      <c r="DGC67" s="42"/>
      <c r="DGD67" s="42"/>
      <c r="DGE67" s="42"/>
      <c r="DGF67" s="42"/>
      <c r="DGG67" s="42"/>
      <c r="DGH67" s="42"/>
      <c r="DGI67" s="42"/>
      <c r="DGJ67" s="42"/>
      <c r="DGK67" s="42"/>
      <c r="DGL67" s="42"/>
      <c r="DGM67" s="42"/>
      <c r="DGN67" s="42"/>
      <c r="DGO67" s="42"/>
      <c r="DGP67" s="42"/>
      <c r="DGQ67" s="42"/>
      <c r="DGR67" s="42"/>
      <c r="DGS67" s="42"/>
      <c r="DGT67" s="42"/>
      <c r="DGU67" s="42"/>
      <c r="DGV67" s="42"/>
      <c r="DGW67" s="42"/>
      <c r="DGX67" s="42"/>
      <c r="DGY67" s="42"/>
      <c r="DGZ67" s="42"/>
      <c r="DHA67" s="42"/>
      <c r="DHB67" s="42"/>
      <c r="DHC67" s="42"/>
      <c r="DHD67" s="42"/>
      <c r="DHE67" s="42"/>
      <c r="DHF67" s="42"/>
      <c r="DHG67" s="42"/>
      <c r="DHH67" s="42"/>
      <c r="DHI67" s="42"/>
      <c r="DHJ67" s="42"/>
      <c r="DHK67" s="42"/>
      <c r="DHL67" s="42"/>
      <c r="DHM67" s="42"/>
      <c r="DHN67" s="42"/>
      <c r="DHO67" s="42"/>
      <c r="DHP67" s="42"/>
      <c r="DHQ67" s="42"/>
      <c r="DHR67" s="42"/>
      <c r="DHS67" s="42"/>
      <c r="DHT67" s="42"/>
      <c r="DHU67" s="42"/>
      <c r="DHV67" s="42"/>
      <c r="DHW67" s="42"/>
      <c r="DHX67" s="42"/>
      <c r="DHY67" s="42"/>
      <c r="DHZ67" s="42"/>
      <c r="DIA67" s="42"/>
      <c r="DIB67" s="42"/>
      <c r="DIC67" s="42"/>
      <c r="DID67" s="42"/>
      <c r="DIE67" s="42"/>
      <c r="DIF67" s="42"/>
      <c r="DIG67" s="42"/>
      <c r="DIH67" s="42"/>
      <c r="DII67" s="42"/>
      <c r="DIJ67" s="42"/>
      <c r="DIK67" s="42"/>
      <c r="DIL67" s="42"/>
      <c r="DIM67" s="42"/>
      <c r="DIN67" s="42"/>
      <c r="DIO67" s="42"/>
      <c r="DIP67" s="42"/>
      <c r="DIQ67" s="42"/>
      <c r="DIR67" s="42"/>
      <c r="DIS67" s="42"/>
      <c r="DIT67" s="42"/>
      <c r="DIU67" s="42"/>
      <c r="DIV67" s="42"/>
      <c r="DIW67" s="42"/>
      <c r="DIX67" s="42"/>
      <c r="DIY67" s="42"/>
      <c r="DIZ67" s="42"/>
      <c r="DJA67" s="42"/>
      <c r="DJB67" s="42"/>
      <c r="DJC67" s="42"/>
      <c r="DJD67" s="42"/>
      <c r="DJE67" s="42"/>
      <c r="DJF67" s="42"/>
      <c r="DJG67" s="42"/>
      <c r="DJH67" s="42"/>
      <c r="DJI67" s="42"/>
      <c r="DJJ67" s="42"/>
      <c r="DJK67" s="42"/>
      <c r="DJL67" s="42"/>
      <c r="DJM67" s="42"/>
      <c r="DJN67" s="42"/>
      <c r="DJO67" s="42"/>
      <c r="DJP67" s="42"/>
      <c r="DJQ67" s="42"/>
      <c r="DJR67" s="42"/>
      <c r="DJS67" s="42"/>
      <c r="DJT67" s="42"/>
      <c r="DJU67" s="42"/>
      <c r="DJV67" s="42"/>
      <c r="DJW67" s="42"/>
      <c r="DJX67" s="42"/>
      <c r="DJY67" s="42"/>
      <c r="DJZ67" s="42"/>
      <c r="DKA67" s="42"/>
      <c r="DKB67" s="42"/>
      <c r="DKC67" s="42"/>
      <c r="DKD67" s="42"/>
      <c r="DKE67" s="42"/>
      <c r="DKF67" s="42"/>
      <c r="DKG67" s="42"/>
      <c r="DKH67" s="42"/>
      <c r="DKI67" s="42"/>
      <c r="DKJ67" s="42"/>
      <c r="DKK67" s="42"/>
      <c r="DKL67" s="42"/>
      <c r="DKM67" s="42"/>
      <c r="DKN67" s="42"/>
      <c r="DKO67" s="42"/>
      <c r="DKP67" s="42"/>
      <c r="DKQ67" s="42"/>
      <c r="DKR67" s="42"/>
      <c r="DKS67" s="42"/>
      <c r="DKT67" s="42"/>
      <c r="DKU67" s="42"/>
      <c r="DKV67" s="42"/>
      <c r="DKW67" s="42"/>
      <c r="DKX67" s="42"/>
      <c r="DKY67" s="42"/>
      <c r="DKZ67" s="42"/>
      <c r="DLA67" s="42"/>
      <c r="DLB67" s="42"/>
      <c r="DLC67" s="42"/>
      <c r="DLD67" s="42"/>
      <c r="DLE67" s="42"/>
      <c r="DLF67" s="42"/>
      <c r="DLG67" s="42"/>
      <c r="DLH67" s="42"/>
      <c r="DLI67" s="42"/>
      <c r="DLJ67" s="42"/>
      <c r="DLK67" s="42"/>
      <c r="DLL67" s="42"/>
      <c r="DLM67" s="42"/>
      <c r="DLN67" s="42"/>
      <c r="DLO67" s="42"/>
      <c r="DLP67" s="42"/>
      <c r="DLQ67" s="42"/>
      <c r="DLR67" s="42"/>
      <c r="DLS67" s="42"/>
      <c r="DLT67" s="42"/>
      <c r="DLU67" s="42"/>
      <c r="DLV67" s="42"/>
      <c r="DLW67" s="42"/>
      <c r="DLX67" s="42"/>
      <c r="DLY67" s="42"/>
      <c r="DLZ67" s="42"/>
      <c r="DMA67" s="42"/>
      <c r="DMB67" s="42"/>
      <c r="DMC67" s="42"/>
      <c r="DMD67" s="42"/>
      <c r="DME67" s="42"/>
      <c r="DMF67" s="42"/>
      <c r="DMG67" s="42"/>
      <c r="DMH67" s="42"/>
      <c r="DMI67" s="42"/>
      <c r="DMJ67" s="42"/>
      <c r="DMK67" s="42"/>
      <c r="DML67" s="42"/>
      <c r="DMM67" s="42"/>
      <c r="DMN67" s="42"/>
      <c r="DMO67" s="42"/>
      <c r="DMP67" s="42"/>
      <c r="DMQ67" s="42"/>
      <c r="DMR67" s="42"/>
      <c r="DMS67" s="42"/>
      <c r="DMT67" s="42"/>
      <c r="DMU67" s="42"/>
      <c r="DMV67" s="42"/>
      <c r="DMW67" s="42"/>
      <c r="DMX67" s="42"/>
      <c r="DMY67" s="42"/>
      <c r="DMZ67" s="42"/>
      <c r="DNA67" s="42"/>
      <c r="DNB67" s="42"/>
      <c r="DNC67" s="42"/>
      <c r="DND67" s="42"/>
      <c r="DNE67" s="42"/>
      <c r="DNF67" s="42"/>
      <c r="DNG67" s="42"/>
      <c r="DNH67" s="42"/>
      <c r="DNI67" s="42"/>
      <c r="DNJ67" s="42"/>
      <c r="DNK67" s="42"/>
      <c r="DNL67" s="42"/>
      <c r="DNM67" s="42"/>
      <c r="DNN67" s="42"/>
      <c r="DNO67" s="42"/>
      <c r="DNP67" s="42"/>
      <c r="DNQ67" s="42"/>
      <c r="DNR67" s="42"/>
      <c r="DNS67" s="42"/>
      <c r="DNT67" s="42"/>
      <c r="DNU67" s="42"/>
      <c r="DNV67" s="42"/>
      <c r="DNW67" s="42"/>
      <c r="DNX67" s="42"/>
      <c r="DNY67" s="42"/>
      <c r="DNZ67" s="42"/>
      <c r="DOA67" s="42"/>
      <c r="DOB67" s="42"/>
      <c r="DOC67" s="42"/>
      <c r="DOD67" s="42"/>
      <c r="DOE67" s="42"/>
      <c r="DOF67" s="42"/>
      <c r="DOG67" s="42"/>
      <c r="DOH67" s="42"/>
      <c r="DOI67" s="42"/>
      <c r="DOJ67" s="42"/>
      <c r="DOK67" s="42"/>
      <c r="DOL67" s="42"/>
      <c r="DOM67" s="42"/>
      <c r="DON67" s="42"/>
      <c r="DOO67" s="42"/>
      <c r="DOP67" s="42"/>
      <c r="DOQ67" s="42"/>
      <c r="DOR67" s="42"/>
      <c r="DOS67" s="42"/>
      <c r="DOT67" s="42"/>
      <c r="DOU67" s="42"/>
      <c r="DOV67" s="42"/>
      <c r="DOW67" s="42"/>
      <c r="DOX67" s="42"/>
      <c r="DOY67" s="42"/>
      <c r="DOZ67" s="42"/>
      <c r="DPA67" s="42"/>
      <c r="DPB67" s="42"/>
      <c r="DPC67" s="42"/>
      <c r="DPD67" s="42"/>
      <c r="DPE67" s="42"/>
      <c r="DPF67" s="42"/>
      <c r="DPG67" s="42"/>
      <c r="DPH67" s="42"/>
      <c r="DPI67" s="42"/>
      <c r="DPJ67" s="42"/>
      <c r="DPK67" s="42"/>
      <c r="DPL67" s="42"/>
      <c r="DPM67" s="42"/>
      <c r="DPN67" s="42"/>
      <c r="DPO67" s="42"/>
      <c r="DPP67" s="42"/>
      <c r="DPQ67" s="42"/>
      <c r="DPR67" s="42"/>
      <c r="DPS67" s="42"/>
      <c r="DPT67" s="42"/>
      <c r="DPU67" s="42"/>
      <c r="DPV67" s="42"/>
      <c r="DPW67" s="42"/>
      <c r="DPX67" s="42"/>
      <c r="DPY67" s="42"/>
      <c r="DPZ67" s="42"/>
      <c r="DQA67" s="42"/>
      <c r="DQB67" s="42"/>
      <c r="DQC67" s="42"/>
      <c r="DQD67" s="42"/>
      <c r="DQE67" s="42"/>
      <c r="DQF67" s="42"/>
      <c r="DQG67" s="42"/>
      <c r="DQH67" s="42"/>
      <c r="DQI67" s="42"/>
      <c r="DQJ67" s="42"/>
      <c r="DQK67" s="42"/>
      <c r="DQL67" s="42"/>
      <c r="DQM67" s="42"/>
      <c r="DQN67" s="42"/>
      <c r="DQO67" s="42"/>
      <c r="DQP67" s="42"/>
      <c r="DQQ67" s="42"/>
      <c r="DQR67" s="42"/>
      <c r="DQS67" s="42"/>
      <c r="DQT67" s="42"/>
      <c r="DQU67" s="42"/>
      <c r="DQV67" s="42"/>
      <c r="DQW67" s="42"/>
      <c r="DQX67" s="42"/>
      <c r="DQY67" s="42"/>
      <c r="DQZ67" s="42"/>
      <c r="DRA67" s="42"/>
      <c r="DRB67" s="42"/>
      <c r="DRC67" s="42"/>
      <c r="DRD67" s="42"/>
      <c r="DRE67" s="42"/>
      <c r="DRF67" s="42"/>
      <c r="DRG67" s="42"/>
      <c r="DRH67" s="42"/>
      <c r="DRI67" s="42"/>
      <c r="DRJ67" s="42"/>
      <c r="DRK67" s="42"/>
      <c r="DRL67" s="42"/>
      <c r="DRM67" s="42"/>
      <c r="DRN67" s="42"/>
      <c r="DRO67" s="42"/>
      <c r="DRP67" s="42"/>
      <c r="DRQ67" s="42"/>
      <c r="DRR67" s="42"/>
      <c r="DRS67" s="42"/>
      <c r="DRT67" s="42"/>
      <c r="DRU67" s="42"/>
      <c r="DRV67" s="42"/>
      <c r="DRW67" s="42"/>
      <c r="DRX67" s="42"/>
      <c r="DRY67" s="42"/>
      <c r="DRZ67" s="42"/>
      <c r="DSA67" s="42"/>
      <c r="DSB67" s="42"/>
      <c r="DSC67" s="42"/>
      <c r="DSD67" s="42"/>
      <c r="DSE67" s="42"/>
      <c r="DSF67" s="42"/>
      <c r="DSG67" s="42"/>
      <c r="DSH67" s="42"/>
      <c r="DSI67" s="42"/>
      <c r="DSJ67" s="42"/>
      <c r="DSK67" s="42"/>
      <c r="DSL67" s="42"/>
      <c r="DSM67" s="42"/>
      <c r="DSN67" s="42"/>
      <c r="DSO67" s="42"/>
      <c r="DSP67" s="42"/>
      <c r="DSQ67" s="42"/>
      <c r="DSR67" s="42"/>
      <c r="DSS67" s="42"/>
      <c r="DST67" s="42"/>
      <c r="DSU67" s="42"/>
      <c r="DSV67" s="42"/>
      <c r="DSW67" s="42"/>
      <c r="DSX67" s="42"/>
      <c r="DSY67" s="42"/>
      <c r="DSZ67" s="42"/>
      <c r="DTA67" s="42"/>
      <c r="DTB67" s="42"/>
      <c r="DTC67" s="42"/>
      <c r="DTD67" s="42"/>
      <c r="DTE67" s="42"/>
      <c r="DTF67" s="42"/>
      <c r="DTG67" s="42"/>
      <c r="DTH67" s="42"/>
      <c r="DTI67" s="42"/>
      <c r="DTJ67" s="42"/>
      <c r="DTK67" s="42"/>
      <c r="DTL67" s="42"/>
      <c r="DTM67" s="42"/>
      <c r="DTN67" s="42"/>
      <c r="DTO67" s="42"/>
      <c r="DTP67" s="42"/>
      <c r="DTQ67" s="42"/>
      <c r="DTR67" s="42"/>
      <c r="DTS67" s="42"/>
      <c r="DTT67" s="42"/>
      <c r="DTU67" s="42"/>
      <c r="DTV67" s="42"/>
      <c r="DTW67" s="42"/>
      <c r="DTX67" s="42"/>
      <c r="DTY67" s="42"/>
      <c r="DTZ67" s="42"/>
      <c r="DUA67" s="42"/>
      <c r="DUB67" s="42"/>
      <c r="DUC67" s="42"/>
      <c r="DUD67" s="42"/>
      <c r="DUE67" s="42"/>
      <c r="DUF67" s="42"/>
      <c r="DUG67" s="42"/>
      <c r="DUH67" s="42"/>
      <c r="DUI67" s="42"/>
      <c r="DUJ67" s="42"/>
      <c r="DUK67" s="42"/>
      <c r="DUL67" s="42"/>
      <c r="DUM67" s="42"/>
      <c r="DUN67" s="42"/>
      <c r="DUO67" s="42"/>
      <c r="DUP67" s="42"/>
      <c r="DUQ67" s="42"/>
      <c r="DUR67" s="42"/>
      <c r="DUS67" s="42"/>
      <c r="DUT67" s="42"/>
      <c r="DUU67" s="42"/>
      <c r="DUV67" s="42"/>
      <c r="DUW67" s="42"/>
      <c r="DUX67" s="42"/>
      <c r="DUY67" s="42"/>
      <c r="DUZ67" s="42"/>
      <c r="DVA67" s="42"/>
      <c r="DVB67" s="42"/>
      <c r="DVC67" s="42"/>
      <c r="DVD67" s="42"/>
      <c r="DVE67" s="42"/>
      <c r="DVF67" s="42"/>
      <c r="DVG67" s="42"/>
      <c r="DVH67" s="42"/>
      <c r="DVI67" s="42"/>
      <c r="DVJ67" s="42"/>
      <c r="DVK67" s="42"/>
      <c r="DVL67" s="42"/>
      <c r="DVM67" s="42"/>
      <c r="DVN67" s="42"/>
      <c r="DVO67" s="42"/>
      <c r="DVP67" s="42"/>
      <c r="DVQ67" s="42"/>
      <c r="DVR67" s="42"/>
      <c r="DVS67" s="42"/>
      <c r="DVT67" s="42"/>
      <c r="DVU67" s="42"/>
      <c r="DVV67" s="42"/>
      <c r="DVW67" s="42"/>
      <c r="DVX67" s="42"/>
      <c r="DVY67" s="42"/>
      <c r="DVZ67" s="42"/>
      <c r="DWA67" s="42"/>
      <c r="DWB67" s="42"/>
      <c r="DWC67" s="42"/>
      <c r="DWD67" s="42"/>
      <c r="DWE67" s="42"/>
      <c r="DWF67" s="42"/>
      <c r="DWG67" s="42"/>
      <c r="DWH67" s="42"/>
      <c r="DWI67" s="42"/>
      <c r="DWJ67" s="42"/>
      <c r="DWK67" s="42"/>
      <c r="DWL67" s="42"/>
      <c r="DWM67" s="42"/>
      <c r="DWN67" s="42"/>
      <c r="DWO67" s="42"/>
      <c r="DWP67" s="42"/>
      <c r="DWQ67" s="42"/>
      <c r="DWR67" s="42"/>
      <c r="DWS67" s="42"/>
      <c r="DWT67" s="42"/>
      <c r="DWU67" s="42"/>
      <c r="DWV67" s="42"/>
      <c r="DWW67" s="42"/>
      <c r="DWX67" s="42"/>
      <c r="DWY67" s="42"/>
      <c r="DWZ67" s="42"/>
      <c r="DXA67" s="42"/>
      <c r="DXB67" s="42"/>
      <c r="DXC67" s="42"/>
      <c r="DXD67" s="42"/>
      <c r="DXE67" s="42"/>
      <c r="DXF67" s="42"/>
      <c r="DXG67" s="42"/>
      <c r="DXH67" s="42"/>
      <c r="DXI67" s="42"/>
      <c r="DXJ67" s="42"/>
      <c r="DXK67" s="42"/>
      <c r="DXL67" s="42"/>
      <c r="DXM67" s="42"/>
      <c r="DXN67" s="42"/>
      <c r="DXO67" s="42"/>
      <c r="DXP67" s="42"/>
      <c r="DXQ67" s="42"/>
      <c r="DXR67" s="42"/>
      <c r="DXS67" s="42"/>
      <c r="DXT67" s="42"/>
      <c r="DXU67" s="42"/>
      <c r="DXV67" s="42"/>
      <c r="DXW67" s="42"/>
      <c r="DXX67" s="42"/>
      <c r="DXY67" s="42"/>
      <c r="DXZ67" s="42"/>
      <c r="DYA67" s="42"/>
      <c r="DYB67" s="42"/>
      <c r="DYC67" s="42"/>
      <c r="DYD67" s="42"/>
      <c r="DYE67" s="42"/>
      <c r="DYF67" s="42"/>
      <c r="DYG67" s="42"/>
      <c r="DYH67" s="42"/>
      <c r="DYI67" s="42"/>
      <c r="DYJ67" s="42"/>
      <c r="DYK67" s="42"/>
      <c r="DYL67" s="42"/>
      <c r="DYM67" s="42"/>
      <c r="DYN67" s="42"/>
      <c r="DYO67" s="42"/>
      <c r="DYP67" s="42"/>
      <c r="DYQ67" s="42"/>
      <c r="DYR67" s="42"/>
      <c r="DYS67" s="42"/>
      <c r="DYT67" s="42"/>
      <c r="DYU67" s="42"/>
      <c r="DYV67" s="42"/>
      <c r="DYW67" s="42"/>
      <c r="DYX67" s="42"/>
      <c r="DYY67" s="42"/>
      <c r="DYZ67" s="42"/>
      <c r="DZA67" s="42"/>
      <c r="DZB67" s="42"/>
      <c r="DZC67" s="42"/>
      <c r="DZD67" s="42"/>
      <c r="DZE67" s="42"/>
      <c r="DZF67" s="42"/>
      <c r="DZG67" s="42"/>
      <c r="DZH67" s="42"/>
      <c r="DZI67" s="42"/>
      <c r="DZJ67" s="42"/>
      <c r="DZK67" s="42"/>
      <c r="DZL67" s="42"/>
      <c r="DZM67" s="42"/>
      <c r="DZN67" s="42"/>
      <c r="DZO67" s="42"/>
      <c r="DZP67" s="42"/>
      <c r="DZQ67" s="42"/>
      <c r="DZR67" s="42"/>
      <c r="DZS67" s="42"/>
      <c r="DZT67" s="42"/>
      <c r="DZU67" s="42"/>
      <c r="DZV67" s="42"/>
      <c r="DZW67" s="42"/>
      <c r="DZX67" s="42"/>
      <c r="DZY67" s="42"/>
      <c r="DZZ67" s="42"/>
      <c r="EAA67" s="42"/>
      <c r="EAB67" s="42"/>
      <c r="EAC67" s="42"/>
      <c r="EAD67" s="42"/>
      <c r="EAE67" s="42"/>
      <c r="EAF67" s="42"/>
      <c r="EAG67" s="42"/>
      <c r="EAH67" s="42"/>
      <c r="EAI67" s="42"/>
      <c r="EAJ67" s="42"/>
      <c r="EAK67" s="42"/>
      <c r="EAL67" s="42"/>
      <c r="EAM67" s="42"/>
      <c r="EAN67" s="42"/>
      <c r="EAO67" s="42"/>
      <c r="EAP67" s="42"/>
      <c r="EAQ67" s="42"/>
      <c r="EAR67" s="42"/>
      <c r="EAS67" s="42"/>
      <c r="EAT67" s="42"/>
      <c r="EAU67" s="42"/>
      <c r="EAV67" s="42"/>
      <c r="EAW67" s="42"/>
      <c r="EAX67" s="42"/>
      <c r="EAY67" s="42"/>
      <c r="EAZ67" s="42"/>
      <c r="EBA67" s="42"/>
      <c r="EBB67" s="42"/>
      <c r="EBC67" s="42"/>
      <c r="EBD67" s="42"/>
      <c r="EBE67" s="42"/>
      <c r="EBF67" s="42"/>
      <c r="EBG67" s="42"/>
      <c r="EBH67" s="42"/>
      <c r="EBI67" s="42"/>
      <c r="EBJ67" s="42"/>
      <c r="EBK67" s="42"/>
      <c r="EBL67" s="42"/>
      <c r="EBM67" s="42"/>
      <c r="EBN67" s="42"/>
      <c r="EBO67" s="42"/>
      <c r="EBP67" s="42"/>
      <c r="EBQ67" s="42"/>
      <c r="EBR67" s="42"/>
      <c r="EBS67" s="42"/>
      <c r="EBT67" s="42"/>
      <c r="EBU67" s="42"/>
      <c r="EBV67" s="42"/>
      <c r="EBW67" s="42"/>
      <c r="EBX67" s="42"/>
      <c r="EBY67" s="42"/>
      <c r="EBZ67" s="42"/>
      <c r="ECA67" s="42"/>
      <c r="ECB67" s="42"/>
      <c r="ECC67" s="42"/>
      <c r="ECD67" s="42"/>
      <c r="ECE67" s="42"/>
      <c r="ECF67" s="42"/>
      <c r="ECG67" s="42"/>
      <c r="ECH67" s="42"/>
      <c r="ECI67" s="42"/>
      <c r="ECJ67" s="42"/>
      <c r="ECK67" s="42"/>
      <c r="ECL67" s="42"/>
      <c r="ECM67" s="42"/>
      <c r="ECN67" s="42"/>
      <c r="ECO67" s="42"/>
      <c r="ECP67" s="42"/>
      <c r="ECQ67" s="42"/>
      <c r="ECR67" s="42"/>
      <c r="ECS67" s="42"/>
      <c r="ECT67" s="42"/>
      <c r="ECU67" s="42"/>
      <c r="ECV67" s="42"/>
      <c r="ECW67" s="42"/>
      <c r="ECX67" s="42"/>
      <c r="ECY67" s="42"/>
      <c r="ECZ67" s="42"/>
      <c r="EDA67" s="42"/>
      <c r="EDB67" s="42"/>
      <c r="EDC67" s="42"/>
      <c r="EDD67" s="42"/>
      <c r="EDE67" s="42"/>
      <c r="EDF67" s="42"/>
      <c r="EDG67" s="42"/>
      <c r="EDH67" s="42"/>
      <c r="EDI67" s="42"/>
      <c r="EDJ67" s="42"/>
      <c r="EDK67" s="42"/>
      <c r="EDL67" s="42"/>
      <c r="EDM67" s="42"/>
      <c r="EDN67" s="42"/>
      <c r="EDO67" s="42"/>
      <c r="EDP67" s="42"/>
      <c r="EDQ67" s="42"/>
      <c r="EDR67" s="42"/>
      <c r="EDS67" s="42"/>
      <c r="EDT67" s="42"/>
      <c r="EDU67" s="42"/>
      <c r="EDV67" s="42"/>
      <c r="EDW67" s="42"/>
      <c r="EDX67" s="42"/>
      <c r="EDY67" s="42"/>
      <c r="EDZ67" s="42"/>
      <c r="EEA67" s="42"/>
      <c r="EEB67" s="42"/>
      <c r="EEC67" s="42"/>
      <c r="EED67" s="42"/>
      <c r="EEE67" s="42"/>
      <c r="EEF67" s="42"/>
      <c r="EEG67" s="42"/>
      <c r="EEH67" s="42"/>
      <c r="EEI67" s="42"/>
      <c r="EEJ67" s="42"/>
      <c r="EEK67" s="42"/>
      <c r="EEL67" s="42"/>
      <c r="EEM67" s="42"/>
      <c r="EEN67" s="42"/>
      <c r="EEO67" s="42"/>
      <c r="EEP67" s="42"/>
      <c r="EEQ67" s="42"/>
      <c r="EER67" s="42"/>
      <c r="EES67" s="42"/>
      <c r="EET67" s="42"/>
      <c r="EEU67" s="42"/>
      <c r="EEV67" s="42"/>
      <c r="EEW67" s="42"/>
      <c r="EEX67" s="42"/>
      <c r="EEY67" s="42"/>
      <c r="EEZ67" s="42"/>
      <c r="EFA67" s="42"/>
      <c r="EFB67" s="42"/>
      <c r="EFC67" s="42"/>
      <c r="EFD67" s="42"/>
      <c r="EFE67" s="42"/>
      <c r="EFF67" s="42"/>
      <c r="EFG67" s="42"/>
      <c r="EFH67" s="42"/>
      <c r="EFI67" s="42"/>
      <c r="EFJ67" s="42"/>
      <c r="EFK67" s="42"/>
      <c r="EFL67" s="42"/>
      <c r="EFM67" s="42"/>
      <c r="EFN67" s="42"/>
      <c r="EFO67" s="42"/>
      <c r="EFP67" s="42"/>
      <c r="EFQ67" s="42"/>
      <c r="EFR67" s="42"/>
      <c r="EFS67" s="42"/>
      <c r="EFT67" s="42"/>
      <c r="EFU67" s="42"/>
      <c r="EFV67" s="42"/>
      <c r="EFW67" s="42"/>
      <c r="EFX67" s="42"/>
      <c r="EFY67" s="42"/>
      <c r="EFZ67" s="42"/>
      <c r="EGA67" s="42"/>
      <c r="EGB67" s="42"/>
      <c r="EGC67" s="42"/>
      <c r="EGD67" s="42"/>
      <c r="EGE67" s="42"/>
      <c r="EGF67" s="42"/>
      <c r="EGG67" s="42"/>
      <c r="EGH67" s="42"/>
      <c r="EGI67" s="42"/>
      <c r="EGJ67" s="42"/>
      <c r="EGK67" s="42"/>
      <c r="EGL67" s="42"/>
      <c r="EGM67" s="42"/>
      <c r="EGN67" s="42"/>
      <c r="EGO67" s="42"/>
      <c r="EGP67" s="42"/>
      <c r="EGQ67" s="42"/>
      <c r="EGR67" s="42"/>
      <c r="EGS67" s="42"/>
      <c r="EGT67" s="42"/>
      <c r="EGU67" s="42"/>
      <c r="EGV67" s="42"/>
      <c r="EGW67" s="42"/>
      <c r="EGX67" s="42"/>
      <c r="EGY67" s="42"/>
      <c r="EGZ67" s="42"/>
      <c r="EHA67" s="42"/>
      <c r="EHB67" s="42"/>
      <c r="EHC67" s="42"/>
      <c r="EHD67" s="42"/>
      <c r="EHE67" s="42"/>
      <c r="EHF67" s="42"/>
      <c r="EHG67" s="42"/>
      <c r="EHH67" s="42"/>
      <c r="EHI67" s="42"/>
      <c r="EHJ67" s="42"/>
      <c r="EHK67" s="42"/>
      <c r="EHL67" s="42"/>
      <c r="EHM67" s="42"/>
      <c r="EHN67" s="42"/>
      <c r="EHO67" s="42"/>
      <c r="EHP67" s="42"/>
      <c r="EHQ67" s="42"/>
      <c r="EHR67" s="42"/>
      <c r="EHS67" s="42"/>
      <c r="EHT67" s="42"/>
      <c r="EHU67" s="42"/>
      <c r="EHV67" s="42"/>
      <c r="EHW67" s="42"/>
      <c r="EHX67" s="42"/>
      <c r="EHY67" s="42"/>
      <c r="EHZ67" s="42"/>
      <c r="EIA67" s="42"/>
      <c r="EIB67" s="42"/>
      <c r="EIC67" s="42"/>
      <c r="EID67" s="42"/>
      <c r="EIE67" s="42"/>
      <c r="EIF67" s="42"/>
      <c r="EIG67" s="42"/>
      <c r="EIH67" s="42"/>
      <c r="EII67" s="42"/>
      <c r="EIJ67" s="42"/>
      <c r="EIK67" s="42"/>
      <c r="EIL67" s="42"/>
      <c r="EIM67" s="42"/>
      <c r="EIN67" s="42"/>
      <c r="EIO67" s="42"/>
      <c r="EIP67" s="42"/>
      <c r="EIQ67" s="42"/>
      <c r="EIR67" s="42"/>
      <c r="EIS67" s="42"/>
      <c r="EIT67" s="42"/>
      <c r="EIU67" s="42"/>
      <c r="EIV67" s="42"/>
      <c r="EIW67" s="42"/>
      <c r="EIX67" s="42"/>
      <c r="EIY67" s="42"/>
      <c r="EIZ67" s="42"/>
      <c r="EJA67" s="42"/>
      <c r="EJB67" s="42"/>
      <c r="EJC67" s="42"/>
      <c r="EJD67" s="42"/>
      <c r="EJE67" s="42"/>
      <c r="EJF67" s="42"/>
      <c r="EJG67" s="42"/>
      <c r="EJH67" s="42"/>
      <c r="EJI67" s="42"/>
      <c r="EJJ67" s="42"/>
      <c r="EJK67" s="42"/>
      <c r="EJL67" s="42"/>
      <c r="EJM67" s="42"/>
      <c r="EJN67" s="42"/>
      <c r="EJO67" s="42"/>
      <c r="EJP67" s="42"/>
      <c r="EJQ67" s="42"/>
      <c r="EJR67" s="42"/>
      <c r="EJS67" s="42"/>
      <c r="EJT67" s="42"/>
      <c r="EJU67" s="42"/>
      <c r="EJV67" s="42"/>
      <c r="EJW67" s="42"/>
      <c r="EJX67" s="42"/>
      <c r="EJY67" s="42"/>
      <c r="EJZ67" s="42"/>
      <c r="EKA67" s="42"/>
      <c r="EKB67" s="42"/>
      <c r="EKC67" s="42"/>
      <c r="EKD67" s="42"/>
      <c r="EKE67" s="42"/>
      <c r="EKF67" s="42"/>
      <c r="EKG67" s="42"/>
      <c r="EKH67" s="42"/>
      <c r="EKI67" s="42"/>
      <c r="EKJ67" s="42"/>
      <c r="EKK67" s="42"/>
      <c r="EKL67" s="42"/>
      <c r="EKM67" s="42"/>
      <c r="EKN67" s="42"/>
      <c r="EKO67" s="42"/>
      <c r="EKP67" s="42"/>
      <c r="EKQ67" s="42"/>
      <c r="EKR67" s="42"/>
      <c r="EKS67" s="42"/>
      <c r="EKT67" s="42"/>
      <c r="EKU67" s="42"/>
      <c r="EKV67" s="42"/>
      <c r="EKW67" s="42"/>
      <c r="EKX67" s="42"/>
      <c r="EKY67" s="42"/>
      <c r="EKZ67" s="42"/>
      <c r="ELA67" s="42"/>
      <c r="ELB67" s="42"/>
      <c r="ELC67" s="42"/>
      <c r="ELD67" s="42"/>
      <c r="ELE67" s="42"/>
      <c r="ELF67" s="42"/>
      <c r="ELG67" s="42"/>
      <c r="ELH67" s="42"/>
      <c r="ELI67" s="42"/>
      <c r="ELJ67" s="42"/>
      <c r="ELK67" s="42"/>
      <c r="ELL67" s="42"/>
      <c r="ELM67" s="42"/>
      <c r="ELN67" s="42"/>
      <c r="ELO67" s="42"/>
      <c r="ELP67" s="42"/>
      <c r="ELQ67" s="42"/>
      <c r="ELR67" s="42"/>
      <c r="ELS67" s="42"/>
      <c r="ELT67" s="42"/>
      <c r="ELU67" s="42"/>
      <c r="ELV67" s="42"/>
      <c r="ELW67" s="42"/>
      <c r="ELX67" s="42"/>
      <c r="ELY67" s="42"/>
      <c r="ELZ67" s="42"/>
      <c r="EMA67" s="42"/>
      <c r="EMB67" s="42"/>
      <c r="EMC67" s="42"/>
      <c r="EMD67" s="42"/>
      <c r="EME67" s="42"/>
      <c r="EMF67" s="42"/>
      <c r="EMG67" s="42"/>
      <c r="EMH67" s="42"/>
      <c r="EMI67" s="42"/>
      <c r="EMJ67" s="42"/>
      <c r="EMK67" s="42"/>
      <c r="EML67" s="42"/>
      <c r="EMM67" s="42"/>
      <c r="EMN67" s="42"/>
      <c r="EMO67" s="42"/>
      <c r="EMP67" s="42"/>
      <c r="EMQ67" s="42"/>
      <c r="EMR67" s="42"/>
      <c r="EMS67" s="42"/>
      <c r="EMT67" s="42"/>
      <c r="EMU67" s="42"/>
      <c r="EMV67" s="42"/>
      <c r="EMW67" s="42"/>
      <c r="EMX67" s="42"/>
      <c r="EMY67" s="42"/>
      <c r="EMZ67" s="42"/>
      <c r="ENA67" s="42"/>
      <c r="ENB67" s="42"/>
      <c r="ENC67" s="42"/>
      <c r="END67" s="42"/>
      <c r="ENE67" s="42"/>
      <c r="ENF67" s="42"/>
      <c r="ENG67" s="42"/>
      <c r="ENH67" s="42"/>
      <c r="ENI67" s="42"/>
      <c r="ENJ67" s="42"/>
      <c r="ENK67" s="42"/>
      <c r="ENL67" s="42"/>
      <c r="ENM67" s="42"/>
      <c r="ENN67" s="42"/>
      <c r="ENO67" s="42"/>
      <c r="ENP67" s="42"/>
      <c r="ENQ67" s="42"/>
      <c r="ENR67" s="42"/>
      <c r="ENS67" s="42"/>
      <c r="ENT67" s="42"/>
      <c r="ENU67" s="42"/>
      <c r="ENV67" s="42"/>
      <c r="ENW67" s="42"/>
      <c r="ENX67" s="42"/>
      <c r="ENY67" s="42"/>
      <c r="ENZ67" s="42"/>
      <c r="EOA67" s="42"/>
      <c r="EOB67" s="42"/>
      <c r="EOC67" s="42"/>
      <c r="EOD67" s="42"/>
      <c r="EOE67" s="42"/>
      <c r="EOF67" s="42"/>
      <c r="EOG67" s="42"/>
      <c r="EOH67" s="42"/>
      <c r="EOI67" s="42"/>
      <c r="EOJ67" s="42"/>
      <c r="EOK67" s="42"/>
      <c r="EOL67" s="42"/>
      <c r="EOM67" s="42"/>
      <c r="EON67" s="42"/>
      <c r="EOO67" s="42"/>
      <c r="EOP67" s="42"/>
      <c r="EOQ67" s="42"/>
      <c r="EOR67" s="42"/>
      <c r="EOS67" s="42"/>
      <c r="EOT67" s="42"/>
      <c r="EOU67" s="42"/>
      <c r="EOV67" s="42"/>
      <c r="EOW67" s="42"/>
      <c r="EOX67" s="42"/>
      <c r="EOY67" s="42"/>
      <c r="EOZ67" s="42"/>
      <c r="EPA67" s="42"/>
      <c r="EPB67" s="42"/>
      <c r="EPC67" s="42"/>
      <c r="EPD67" s="42"/>
      <c r="EPE67" s="42"/>
      <c r="EPF67" s="42"/>
      <c r="EPG67" s="42"/>
      <c r="EPH67" s="42"/>
      <c r="EPI67" s="42"/>
      <c r="EPJ67" s="42"/>
      <c r="EPK67" s="42"/>
      <c r="EPL67" s="42"/>
      <c r="EPM67" s="42"/>
      <c r="EPN67" s="42"/>
      <c r="EPO67" s="42"/>
      <c r="EPP67" s="42"/>
      <c r="EPQ67" s="42"/>
      <c r="EPR67" s="42"/>
      <c r="EPS67" s="42"/>
      <c r="EPT67" s="42"/>
      <c r="EPU67" s="42"/>
      <c r="EPV67" s="42"/>
      <c r="EPW67" s="42"/>
      <c r="EPX67" s="42"/>
      <c r="EPY67" s="42"/>
      <c r="EPZ67" s="42"/>
      <c r="EQA67" s="42"/>
      <c r="EQB67" s="42"/>
      <c r="EQC67" s="42"/>
      <c r="EQD67" s="42"/>
      <c r="EQE67" s="42"/>
      <c r="EQF67" s="42"/>
      <c r="EQG67" s="42"/>
      <c r="EQH67" s="42"/>
      <c r="EQI67" s="42"/>
      <c r="EQJ67" s="42"/>
      <c r="EQK67" s="42"/>
      <c r="EQL67" s="42"/>
      <c r="EQM67" s="42"/>
      <c r="EQN67" s="42"/>
      <c r="EQO67" s="42"/>
      <c r="EQP67" s="42"/>
      <c r="EQQ67" s="42"/>
      <c r="EQR67" s="42"/>
      <c r="EQS67" s="42"/>
      <c r="EQT67" s="42"/>
      <c r="EQU67" s="42"/>
      <c r="EQV67" s="42"/>
      <c r="EQW67" s="42"/>
      <c r="EQX67" s="42"/>
      <c r="EQY67" s="42"/>
      <c r="EQZ67" s="42"/>
      <c r="ERA67" s="42"/>
      <c r="ERB67" s="42"/>
      <c r="ERC67" s="42"/>
      <c r="ERD67" s="42"/>
      <c r="ERE67" s="42"/>
      <c r="ERF67" s="42"/>
      <c r="ERG67" s="42"/>
      <c r="ERH67" s="42"/>
      <c r="ERI67" s="42"/>
      <c r="ERJ67" s="42"/>
      <c r="ERK67" s="42"/>
      <c r="ERL67" s="42"/>
      <c r="ERM67" s="42"/>
      <c r="ERN67" s="42"/>
      <c r="ERO67" s="42"/>
      <c r="ERP67" s="42"/>
      <c r="ERQ67" s="42"/>
      <c r="ERR67" s="42"/>
      <c r="ERS67" s="42"/>
      <c r="ERT67" s="42"/>
      <c r="ERU67" s="42"/>
      <c r="ERV67" s="42"/>
      <c r="ERW67" s="42"/>
      <c r="ERX67" s="42"/>
      <c r="ERY67" s="42"/>
      <c r="ERZ67" s="42"/>
      <c r="ESA67" s="42"/>
      <c r="ESB67" s="42"/>
      <c r="ESC67" s="42"/>
      <c r="ESD67" s="42"/>
      <c r="ESE67" s="42"/>
      <c r="ESF67" s="42"/>
      <c r="ESG67" s="42"/>
      <c r="ESH67" s="42"/>
      <c r="ESI67" s="42"/>
      <c r="ESJ67" s="42"/>
      <c r="ESK67" s="42"/>
      <c r="ESL67" s="42"/>
      <c r="ESM67" s="42"/>
      <c r="ESN67" s="42"/>
      <c r="ESO67" s="42"/>
      <c r="ESP67" s="42"/>
      <c r="ESQ67" s="42"/>
      <c r="ESR67" s="42"/>
      <c r="ESS67" s="42"/>
      <c r="EST67" s="42"/>
      <c r="ESU67" s="42"/>
      <c r="ESV67" s="42"/>
      <c r="ESW67" s="42"/>
      <c r="ESX67" s="42"/>
      <c r="ESY67" s="42"/>
      <c r="ESZ67" s="42"/>
      <c r="ETA67" s="42"/>
      <c r="ETB67" s="42"/>
      <c r="ETC67" s="42"/>
      <c r="ETD67" s="42"/>
      <c r="ETE67" s="42"/>
      <c r="ETF67" s="42"/>
      <c r="ETG67" s="42"/>
      <c r="ETH67" s="42"/>
      <c r="ETI67" s="42"/>
      <c r="ETJ67" s="42"/>
      <c r="ETK67" s="42"/>
      <c r="ETL67" s="42"/>
      <c r="ETM67" s="42"/>
      <c r="ETN67" s="42"/>
      <c r="ETO67" s="42"/>
      <c r="ETP67" s="42"/>
      <c r="ETQ67" s="42"/>
      <c r="ETR67" s="42"/>
      <c r="ETS67" s="42"/>
      <c r="ETT67" s="42"/>
      <c r="ETU67" s="42"/>
      <c r="ETV67" s="42"/>
      <c r="ETW67" s="42"/>
      <c r="ETX67" s="42"/>
      <c r="ETY67" s="42"/>
      <c r="ETZ67" s="42"/>
      <c r="EUA67" s="42"/>
      <c r="EUB67" s="42"/>
      <c r="EUC67" s="42"/>
      <c r="EUD67" s="42"/>
      <c r="EUE67" s="42"/>
      <c r="EUF67" s="42"/>
      <c r="EUG67" s="42"/>
      <c r="EUH67" s="42"/>
      <c r="EUI67" s="42"/>
      <c r="EUJ67" s="42"/>
      <c r="EUK67" s="42"/>
      <c r="EUL67" s="42"/>
      <c r="EUM67" s="42"/>
      <c r="EUN67" s="42"/>
      <c r="EUO67" s="42"/>
      <c r="EUP67" s="42"/>
      <c r="EUQ67" s="42"/>
      <c r="EUR67" s="42"/>
      <c r="EUS67" s="42"/>
      <c r="EUT67" s="42"/>
      <c r="EUU67" s="42"/>
      <c r="EUV67" s="42"/>
      <c r="EUW67" s="42"/>
      <c r="EUX67" s="42"/>
      <c r="EUY67" s="42"/>
      <c r="EUZ67" s="42"/>
      <c r="EVA67" s="42"/>
      <c r="EVB67" s="42"/>
      <c r="EVC67" s="42"/>
      <c r="EVD67" s="42"/>
      <c r="EVE67" s="42"/>
      <c r="EVF67" s="42"/>
      <c r="EVG67" s="42"/>
      <c r="EVH67" s="42"/>
      <c r="EVI67" s="42"/>
      <c r="EVJ67" s="42"/>
      <c r="EVK67" s="42"/>
      <c r="EVL67" s="42"/>
      <c r="EVM67" s="42"/>
      <c r="EVN67" s="42"/>
      <c r="EVO67" s="42"/>
      <c r="EVP67" s="42"/>
      <c r="EVQ67" s="42"/>
      <c r="EVR67" s="42"/>
      <c r="EVS67" s="42"/>
      <c r="EVT67" s="42"/>
      <c r="EVU67" s="42"/>
      <c r="EVV67" s="42"/>
      <c r="EVW67" s="42"/>
      <c r="EVX67" s="42"/>
      <c r="EVY67" s="42"/>
      <c r="EVZ67" s="42"/>
      <c r="EWA67" s="42"/>
      <c r="EWB67" s="42"/>
      <c r="EWC67" s="42"/>
      <c r="EWD67" s="42"/>
      <c r="EWE67" s="42"/>
      <c r="EWF67" s="42"/>
      <c r="EWG67" s="42"/>
      <c r="EWH67" s="42"/>
      <c r="EWI67" s="42"/>
      <c r="EWJ67" s="42"/>
      <c r="EWK67" s="42"/>
      <c r="EWL67" s="42"/>
      <c r="EWM67" s="42"/>
      <c r="EWN67" s="42"/>
      <c r="EWO67" s="42"/>
      <c r="EWP67" s="42"/>
      <c r="EWQ67" s="42"/>
      <c r="EWR67" s="42"/>
      <c r="EWS67" s="42"/>
      <c r="EWT67" s="42"/>
      <c r="EWU67" s="42"/>
      <c r="EWV67" s="42"/>
      <c r="EWW67" s="42"/>
      <c r="EWX67" s="42"/>
      <c r="EWY67" s="42"/>
      <c r="EWZ67" s="42"/>
      <c r="EXA67" s="42"/>
      <c r="EXB67" s="42"/>
      <c r="EXC67" s="42"/>
      <c r="EXD67" s="42"/>
      <c r="EXE67" s="42"/>
      <c r="EXF67" s="42"/>
      <c r="EXG67" s="42"/>
      <c r="EXH67" s="42"/>
      <c r="EXI67" s="42"/>
      <c r="EXJ67" s="42"/>
      <c r="EXK67" s="42"/>
      <c r="EXL67" s="42"/>
      <c r="EXM67" s="42"/>
      <c r="EXN67" s="42"/>
      <c r="EXO67" s="42"/>
      <c r="EXP67" s="42"/>
      <c r="EXQ67" s="42"/>
      <c r="EXR67" s="42"/>
      <c r="EXS67" s="42"/>
      <c r="EXT67" s="42"/>
      <c r="EXU67" s="42"/>
      <c r="EXV67" s="42"/>
      <c r="EXW67" s="42"/>
      <c r="EXX67" s="42"/>
      <c r="EXY67" s="42"/>
      <c r="EXZ67" s="42"/>
      <c r="EYA67" s="42"/>
      <c r="EYB67" s="42"/>
      <c r="EYC67" s="42"/>
      <c r="EYD67" s="42"/>
      <c r="EYE67" s="42"/>
      <c r="EYF67" s="42"/>
      <c r="EYG67" s="42"/>
      <c r="EYH67" s="42"/>
      <c r="EYI67" s="42"/>
      <c r="EYJ67" s="42"/>
      <c r="EYK67" s="42"/>
      <c r="EYL67" s="42"/>
      <c r="EYM67" s="42"/>
      <c r="EYN67" s="42"/>
      <c r="EYO67" s="42"/>
      <c r="EYP67" s="42"/>
      <c r="EYQ67" s="42"/>
      <c r="EYR67" s="42"/>
      <c r="EYS67" s="42"/>
      <c r="EYT67" s="42"/>
      <c r="EYU67" s="42"/>
      <c r="EYV67" s="42"/>
      <c r="EYW67" s="42"/>
      <c r="EYX67" s="42"/>
      <c r="EYY67" s="42"/>
      <c r="EYZ67" s="42"/>
      <c r="EZA67" s="42"/>
      <c r="EZB67" s="42"/>
      <c r="EZC67" s="42"/>
      <c r="EZD67" s="42"/>
      <c r="EZE67" s="42"/>
      <c r="EZF67" s="42"/>
      <c r="EZG67" s="42"/>
      <c r="EZH67" s="42"/>
      <c r="EZI67" s="42"/>
      <c r="EZJ67" s="42"/>
      <c r="EZK67" s="42"/>
      <c r="EZL67" s="42"/>
      <c r="EZM67" s="42"/>
      <c r="EZN67" s="42"/>
      <c r="EZO67" s="42"/>
      <c r="EZP67" s="42"/>
      <c r="EZQ67" s="42"/>
      <c r="EZR67" s="42"/>
      <c r="EZS67" s="42"/>
      <c r="EZT67" s="42"/>
      <c r="EZU67" s="42"/>
      <c r="EZV67" s="42"/>
      <c r="EZW67" s="42"/>
      <c r="EZX67" s="42"/>
      <c r="EZY67" s="42"/>
      <c r="EZZ67" s="42"/>
      <c r="FAA67" s="42"/>
      <c r="FAB67" s="42"/>
      <c r="FAC67" s="42"/>
      <c r="FAD67" s="42"/>
      <c r="FAE67" s="42"/>
      <c r="FAF67" s="42"/>
      <c r="FAG67" s="42"/>
      <c r="FAH67" s="42"/>
      <c r="FAI67" s="42"/>
      <c r="FAJ67" s="42"/>
      <c r="FAK67" s="42"/>
      <c r="FAL67" s="42"/>
      <c r="FAM67" s="42"/>
      <c r="FAN67" s="42"/>
      <c r="FAO67" s="42"/>
      <c r="FAP67" s="42"/>
      <c r="FAQ67" s="42"/>
      <c r="FAR67" s="42"/>
      <c r="FAS67" s="42"/>
      <c r="FAT67" s="42"/>
      <c r="FAU67" s="42"/>
      <c r="FAV67" s="42"/>
      <c r="FAW67" s="42"/>
      <c r="FAX67" s="42"/>
      <c r="FAY67" s="42"/>
      <c r="FAZ67" s="42"/>
      <c r="FBA67" s="42"/>
      <c r="FBB67" s="42"/>
      <c r="FBC67" s="42"/>
      <c r="FBD67" s="42"/>
      <c r="FBE67" s="42"/>
      <c r="FBF67" s="42"/>
      <c r="FBG67" s="42"/>
      <c r="FBH67" s="42"/>
      <c r="FBI67" s="42"/>
      <c r="FBJ67" s="42"/>
      <c r="FBK67" s="42"/>
      <c r="FBL67" s="42"/>
      <c r="FBM67" s="42"/>
      <c r="FBN67" s="42"/>
      <c r="FBO67" s="42"/>
      <c r="FBP67" s="42"/>
      <c r="FBQ67" s="42"/>
      <c r="FBR67" s="42"/>
      <c r="FBS67" s="42"/>
      <c r="FBT67" s="42"/>
      <c r="FBU67" s="42"/>
      <c r="FBV67" s="42"/>
      <c r="FBW67" s="42"/>
      <c r="FBX67" s="42"/>
      <c r="FBY67" s="42"/>
      <c r="FBZ67" s="42"/>
      <c r="FCA67" s="42"/>
      <c r="FCB67" s="42"/>
      <c r="FCC67" s="42"/>
      <c r="FCD67" s="42"/>
      <c r="FCE67" s="42"/>
      <c r="FCF67" s="42"/>
      <c r="FCG67" s="42"/>
      <c r="FCH67" s="42"/>
      <c r="FCI67" s="42"/>
      <c r="FCJ67" s="42"/>
      <c r="FCK67" s="42"/>
      <c r="FCL67" s="42"/>
      <c r="FCM67" s="42"/>
      <c r="FCN67" s="42"/>
      <c r="FCO67" s="42"/>
      <c r="FCP67" s="42"/>
      <c r="FCQ67" s="42"/>
      <c r="FCR67" s="42"/>
      <c r="FCS67" s="42"/>
      <c r="FCT67" s="42"/>
      <c r="FCU67" s="42"/>
      <c r="FCV67" s="42"/>
      <c r="FCW67" s="42"/>
      <c r="FCX67" s="42"/>
      <c r="FCY67" s="42"/>
      <c r="FCZ67" s="42"/>
      <c r="FDA67" s="42"/>
      <c r="FDB67" s="42"/>
      <c r="FDC67" s="42"/>
      <c r="FDD67" s="42"/>
      <c r="FDE67" s="42"/>
      <c r="FDF67" s="42"/>
      <c r="FDG67" s="42"/>
      <c r="FDH67" s="42"/>
      <c r="FDI67" s="42"/>
      <c r="FDJ67" s="42"/>
      <c r="FDK67" s="42"/>
      <c r="FDL67" s="42"/>
      <c r="FDM67" s="42"/>
      <c r="FDN67" s="42"/>
      <c r="FDO67" s="42"/>
      <c r="FDP67" s="42"/>
      <c r="FDQ67" s="42"/>
      <c r="FDR67" s="42"/>
      <c r="FDS67" s="42"/>
      <c r="FDT67" s="42"/>
      <c r="FDU67" s="42"/>
      <c r="FDV67" s="42"/>
      <c r="FDW67" s="42"/>
      <c r="FDX67" s="42"/>
      <c r="FDY67" s="42"/>
      <c r="FDZ67" s="42"/>
      <c r="FEA67" s="42"/>
      <c r="FEB67" s="42"/>
      <c r="FEC67" s="42"/>
      <c r="FED67" s="42"/>
      <c r="FEE67" s="42"/>
      <c r="FEF67" s="42"/>
      <c r="FEG67" s="42"/>
      <c r="FEH67" s="42"/>
      <c r="FEI67" s="42"/>
      <c r="FEJ67" s="42"/>
      <c r="FEK67" s="42"/>
      <c r="FEL67" s="42"/>
      <c r="FEM67" s="42"/>
      <c r="FEN67" s="42"/>
      <c r="FEO67" s="42"/>
      <c r="FEP67" s="42"/>
      <c r="FEQ67" s="42"/>
      <c r="FER67" s="42"/>
      <c r="FES67" s="42"/>
      <c r="FET67" s="42"/>
      <c r="FEU67" s="42"/>
      <c r="FEV67" s="42"/>
      <c r="FEW67" s="42"/>
      <c r="FEX67" s="42"/>
      <c r="FEY67" s="42"/>
      <c r="FEZ67" s="42"/>
      <c r="FFA67" s="42"/>
      <c r="FFB67" s="42"/>
      <c r="FFC67" s="42"/>
      <c r="FFD67" s="42"/>
      <c r="FFE67" s="42"/>
      <c r="FFF67" s="42"/>
      <c r="FFG67" s="42"/>
      <c r="FFH67" s="42"/>
      <c r="FFI67" s="42"/>
      <c r="FFJ67" s="42"/>
      <c r="FFK67" s="42"/>
      <c r="FFL67" s="42"/>
      <c r="FFM67" s="42"/>
      <c r="FFN67" s="42"/>
      <c r="FFO67" s="42"/>
      <c r="FFP67" s="42"/>
      <c r="FFQ67" s="42"/>
      <c r="FFR67" s="42"/>
      <c r="FFS67" s="42"/>
      <c r="FFT67" s="42"/>
      <c r="FFU67" s="42"/>
      <c r="FFV67" s="42"/>
      <c r="FFW67" s="42"/>
      <c r="FFX67" s="42"/>
      <c r="FFY67" s="42"/>
      <c r="FFZ67" s="42"/>
      <c r="FGA67" s="42"/>
      <c r="FGB67" s="42"/>
      <c r="FGC67" s="42"/>
      <c r="FGD67" s="42"/>
      <c r="FGE67" s="42"/>
      <c r="FGF67" s="42"/>
      <c r="FGG67" s="42"/>
      <c r="FGH67" s="42"/>
      <c r="FGI67" s="42"/>
      <c r="FGJ67" s="42"/>
      <c r="FGK67" s="42"/>
      <c r="FGL67" s="42"/>
      <c r="FGM67" s="42"/>
      <c r="FGN67" s="42"/>
      <c r="FGO67" s="42"/>
      <c r="FGP67" s="42"/>
      <c r="FGQ67" s="42"/>
      <c r="FGR67" s="42"/>
      <c r="FGS67" s="42"/>
      <c r="FGT67" s="42"/>
      <c r="FGU67" s="42"/>
      <c r="FGV67" s="42"/>
      <c r="FGW67" s="42"/>
      <c r="FGX67" s="42"/>
      <c r="FGY67" s="42"/>
      <c r="FGZ67" s="42"/>
      <c r="FHA67" s="42"/>
      <c r="FHB67" s="42"/>
      <c r="FHC67" s="42"/>
      <c r="FHD67" s="42"/>
      <c r="FHE67" s="42"/>
      <c r="FHF67" s="42"/>
      <c r="FHG67" s="42"/>
      <c r="FHH67" s="42"/>
      <c r="FHI67" s="42"/>
      <c r="FHJ67" s="42"/>
      <c r="FHK67" s="42"/>
      <c r="FHL67" s="42"/>
      <c r="FHM67" s="42"/>
      <c r="FHN67" s="42"/>
      <c r="FHO67" s="42"/>
      <c r="FHP67" s="42"/>
      <c r="FHQ67" s="42"/>
      <c r="FHR67" s="42"/>
      <c r="FHS67" s="42"/>
      <c r="FHT67" s="42"/>
      <c r="FHU67" s="42"/>
      <c r="FHV67" s="42"/>
      <c r="FHW67" s="42"/>
      <c r="FHX67" s="42"/>
      <c r="FHY67" s="42"/>
      <c r="FHZ67" s="42"/>
      <c r="FIA67" s="42"/>
      <c r="FIB67" s="42"/>
      <c r="FIC67" s="42"/>
      <c r="FID67" s="42"/>
      <c r="FIE67" s="42"/>
      <c r="FIF67" s="42"/>
      <c r="FIG67" s="42"/>
      <c r="FIH67" s="42"/>
      <c r="FII67" s="42"/>
      <c r="FIJ67" s="42"/>
      <c r="FIK67" s="42"/>
      <c r="FIL67" s="42"/>
      <c r="FIM67" s="42"/>
      <c r="FIN67" s="42"/>
      <c r="FIO67" s="42"/>
      <c r="FIP67" s="42"/>
      <c r="FIQ67" s="42"/>
      <c r="FIR67" s="42"/>
      <c r="FIS67" s="42"/>
      <c r="FIT67" s="42"/>
      <c r="FIU67" s="42"/>
      <c r="FIV67" s="42"/>
      <c r="FIW67" s="42"/>
      <c r="FIX67" s="42"/>
      <c r="FIY67" s="42"/>
      <c r="FIZ67" s="42"/>
      <c r="FJA67" s="42"/>
      <c r="FJB67" s="42"/>
      <c r="FJC67" s="42"/>
      <c r="FJD67" s="42"/>
      <c r="FJE67" s="42"/>
      <c r="FJF67" s="42"/>
      <c r="FJG67" s="42"/>
      <c r="FJH67" s="42"/>
      <c r="FJI67" s="42"/>
      <c r="FJJ67" s="42"/>
      <c r="FJK67" s="42"/>
      <c r="FJL67" s="42"/>
      <c r="FJM67" s="42"/>
      <c r="FJN67" s="42"/>
      <c r="FJO67" s="42"/>
      <c r="FJP67" s="42"/>
      <c r="FJQ67" s="42"/>
      <c r="FJR67" s="42"/>
      <c r="FJS67" s="42"/>
      <c r="FJT67" s="42"/>
      <c r="FJU67" s="42"/>
      <c r="FJV67" s="42"/>
      <c r="FJW67" s="42"/>
      <c r="FJX67" s="42"/>
      <c r="FJY67" s="42"/>
      <c r="FJZ67" s="42"/>
      <c r="FKA67" s="42"/>
      <c r="FKB67" s="42"/>
      <c r="FKC67" s="42"/>
      <c r="FKD67" s="42"/>
      <c r="FKE67" s="42"/>
      <c r="FKF67" s="42"/>
      <c r="FKG67" s="42"/>
      <c r="FKH67" s="42"/>
      <c r="FKI67" s="42"/>
      <c r="FKJ67" s="42"/>
      <c r="FKK67" s="42"/>
      <c r="FKL67" s="42"/>
      <c r="FKM67" s="42"/>
      <c r="FKN67" s="42"/>
      <c r="FKO67" s="42"/>
      <c r="FKP67" s="42"/>
      <c r="FKQ67" s="42"/>
      <c r="FKR67" s="42"/>
      <c r="FKS67" s="42"/>
      <c r="FKT67" s="42"/>
      <c r="FKU67" s="42"/>
      <c r="FKV67" s="42"/>
      <c r="FKW67" s="42"/>
      <c r="FKX67" s="42"/>
      <c r="FKY67" s="42"/>
      <c r="FKZ67" s="42"/>
      <c r="FLA67" s="42"/>
      <c r="FLB67" s="42"/>
      <c r="FLC67" s="42"/>
      <c r="FLD67" s="42"/>
      <c r="FLE67" s="42"/>
      <c r="FLF67" s="42"/>
      <c r="FLG67" s="42"/>
      <c r="FLH67" s="42"/>
      <c r="FLI67" s="42"/>
      <c r="FLJ67" s="42"/>
      <c r="FLK67" s="42"/>
      <c r="FLL67" s="42"/>
      <c r="FLM67" s="42"/>
      <c r="FLN67" s="42"/>
      <c r="FLO67" s="42"/>
      <c r="FLP67" s="42"/>
      <c r="FLQ67" s="42"/>
      <c r="FLR67" s="42"/>
      <c r="FLS67" s="42"/>
      <c r="FLT67" s="42"/>
      <c r="FLU67" s="42"/>
      <c r="FLV67" s="42"/>
      <c r="FLW67" s="42"/>
      <c r="FLX67" s="42"/>
      <c r="FLY67" s="42"/>
      <c r="FLZ67" s="42"/>
      <c r="FMA67" s="42"/>
      <c r="FMB67" s="42"/>
      <c r="FMC67" s="42"/>
      <c r="FMD67" s="42"/>
      <c r="FME67" s="42"/>
      <c r="FMF67" s="42"/>
      <c r="FMG67" s="42"/>
      <c r="FMH67" s="42"/>
      <c r="FMI67" s="42"/>
      <c r="FMJ67" s="42"/>
      <c r="FMK67" s="42"/>
      <c r="FML67" s="42"/>
      <c r="FMM67" s="42"/>
      <c r="FMN67" s="42"/>
      <c r="FMO67" s="42"/>
      <c r="FMP67" s="42"/>
      <c r="FMQ67" s="42"/>
      <c r="FMR67" s="42"/>
      <c r="FMS67" s="42"/>
      <c r="FMT67" s="42"/>
      <c r="FMU67" s="42"/>
      <c r="FMV67" s="42"/>
      <c r="FMW67" s="42"/>
      <c r="FMX67" s="42"/>
      <c r="FMY67" s="42"/>
      <c r="FMZ67" s="42"/>
      <c r="FNA67" s="42"/>
      <c r="FNB67" s="42"/>
      <c r="FNC67" s="42"/>
      <c r="FND67" s="42"/>
      <c r="FNE67" s="42"/>
      <c r="FNF67" s="42"/>
      <c r="FNG67" s="42"/>
      <c r="FNH67" s="42"/>
      <c r="FNI67" s="42"/>
      <c r="FNJ67" s="42"/>
      <c r="FNK67" s="42"/>
      <c r="FNL67" s="42"/>
      <c r="FNM67" s="42"/>
      <c r="FNN67" s="42"/>
      <c r="FNO67" s="42"/>
      <c r="FNP67" s="42"/>
      <c r="FNQ67" s="42"/>
      <c r="FNR67" s="42"/>
      <c r="FNS67" s="42"/>
      <c r="FNT67" s="42"/>
      <c r="FNU67" s="42"/>
      <c r="FNV67" s="42"/>
      <c r="FNW67" s="42"/>
      <c r="FNX67" s="42"/>
      <c r="FNY67" s="42"/>
      <c r="FNZ67" s="42"/>
      <c r="FOA67" s="42"/>
      <c r="FOB67" s="42"/>
      <c r="FOC67" s="42"/>
      <c r="FOD67" s="42"/>
      <c r="FOE67" s="42"/>
      <c r="FOF67" s="42"/>
      <c r="FOG67" s="42"/>
      <c r="FOH67" s="42"/>
      <c r="FOI67" s="42"/>
      <c r="FOJ67" s="42"/>
      <c r="FOK67" s="42"/>
      <c r="FOL67" s="42"/>
      <c r="FOM67" s="42"/>
      <c r="FON67" s="42"/>
      <c r="FOO67" s="42"/>
      <c r="FOP67" s="42"/>
      <c r="FOQ67" s="42"/>
      <c r="FOR67" s="42"/>
      <c r="FOS67" s="42"/>
      <c r="FOT67" s="42"/>
      <c r="FOU67" s="42"/>
      <c r="FOV67" s="42"/>
      <c r="FOW67" s="42"/>
      <c r="FOX67" s="42"/>
      <c r="FOY67" s="42"/>
      <c r="FOZ67" s="42"/>
      <c r="FPA67" s="42"/>
      <c r="FPB67" s="42"/>
      <c r="FPC67" s="42"/>
      <c r="FPD67" s="42"/>
      <c r="FPE67" s="42"/>
      <c r="FPF67" s="42"/>
      <c r="FPG67" s="42"/>
      <c r="FPH67" s="42"/>
      <c r="FPI67" s="42"/>
      <c r="FPJ67" s="42"/>
      <c r="FPK67" s="42"/>
      <c r="FPL67" s="42"/>
      <c r="FPM67" s="42"/>
      <c r="FPN67" s="42"/>
      <c r="FPO67" s="42"/>
      <c r="FPP67" s="42"/>
      <c r="FPQ67" s="42"/>
      <c r="FPR67" s="42"/>
      <c r="FPS67" s="42"/>
      <c r="FPT67" s="42"/>
      <c r="FPU67" s="42"/>
      <c r="FPV67" s="42"/>
      <c r="FPW67" s="42"/>
      <c r="FPX67" s="42"/>
      <c r="FPY67" s="42"/>
      <c r="FPZ67" s="42"/>
      <c r="FQA67" s="42"/>
      <c r="FQB67" s="42"/>
      <c r="FQC67" s="42"/>
      <c r="FQD67" s="42"/>
      <c r="FQE67" s="42"/>
      <c r="FQF67" s="42"/>
      <c r="FQG67" s="42"/>
      <c r="FQH67" s="42"/>
      <c r="FQI67" s="42"/>
      <c r="FQJ67" s="42"/>
      <c r="FQK67" s="42"/>
      <c r="FQL67" s="42"/>
      <c r="FQM67" s="42"/>
      <c r="FQN67" s="42"/>
      <c r="FQO67" s="42"/>
      <c r="FQP67" s="42"/>
      <c r="FQQ67" s="42"/>
      <c r="FQR67" s="42"/>
      <c r="FQS67" s="42"/>
      <c r="FQT67" s="42"/>
      <c r="FQU67" s="42"/>
      <c r="FQV67" s="42"/>
      <c r="FQW67" s="42"/>
      <c r="FQX67" s="42"/>
      <c r="FQY67" s="42"/>
      <c r="FQZ67" s="42"/>
      <c r="FRA67" s="42"/>
      <c r="FRB67" s="42"/>
      <c r="FRC67" s="42"/>
      <c r="FRD67" s="42"/>
      <c r="FRE67" s="42"/>
      <c r="FRF67" s="42"/>
      <c r="FRG67" s="42"/>
      <c r="FRH67" s="42"/>
      <c r="FRI67" s="42"/>
      <c r="FRJ67" s="42"/>
      <c r="FRK67" s="42"/>
      <c r="FRL67" s="42"/>
      <c r="FRM67" s="42"/>
      <c r="FRN67" s="42"/>
      <c r="FRO67" s="42"/>
      <c r="FRP67" s="42"/>
      <c r="FRQ67" s="42"/>
      <c r="FRR67" s="42"/>
      <c r="FRS67" s="42"/>
      <c r="FRT67" s="42"/>
      <c r="FRU67" s="42"/>
      <c r="FRV67" s="42"/>
      <c r="FRW67" s="42"/>
      <c r="FRX67" s="42"/>
      <c r="FRY67" s="42"/>
      <c r="FRZ67" s="42"/>
      <c r="FSA67" s="42"/>
      <c r="FSB67" s="42"/>
      <c r="FSC67" s="42"/>
      <c r="FSD67" s="42"/>
      <c r="FSE67" s="42"/>
      <c r="FSF67" s="42"/>
      <c r="FSG67" s="42"/>
      <c r="FSH67" s="42"/>
      <c r="FSI67" s="42"/>
      <c r="FSJ67" s="42"/>
      <c r="FSK67" s="42"/>
      <c r="FSL67" s="42"/>
      <c r="FSM67" s="42"/>
      <c r="FSN67" s="42"/>
      <c r="FSO67" s="42"/>
      <c r="FSP67" s="42"/>
      <c r="FSQ67" s="42"/>
      <c r="FSR67" s="42"/>
      <c r="FSS67" s="42"/>
      <c r="FST67" s="42"/>
      <c r="FSU67" s="42"/>
      <c r="FSV67" s="42"/>
      <c r="FSW67" s="42"/>
      <c r="FSX67" s="42"/>
      <c r="FSY67" s="42"/>
      <c r="FSZ67" s="42"/>
      <c r="FTA67" s="42"/>
      <c r="FTB67" s="42"/>
      <c r="FTC67" s="42"/>
      <c r="FTD67" s="42"/>
      <c r="FTE67" s="42"/>
      <c r="FTF67" s="42"/>
      <c r="FTG67" s="42"/>
      <c r="FTH67" s="42"/>
      <c r="FTI67" s="42"/>
      <c r="FTJ67" s="42"/>
      <c r="FTK67" s="42"/>
      <c r="FTL67" s="42"/>
      <c r="FTM67" s="42"/>
      <c r="FTN67" s="42"/>
      <c r="FTO67" s="42"/>
      <c r="FTP67" s="42"/>
      <c r="FTQ67" s="42"/>
      <c r="FTR67" s="42"/>
      <c r="FTS67" s="42"/>
      <c r="FTT67" s="42"/>
      <c r="FTU67" s="42"/>
      <c r="FTV67" s="42"/>
      <c r="FTW67" s="42"/>
      <c r="FTX67" s="42"/>
      <c r="FTY67" s="42"/>
      <c r="FTZ67" s="42"/>
      <c r="FUA67" s="42"/>
      <c r="FUB67" s="42"/>
      <c r="FUC67" s="42"/>
      <c r="FUD67" s="42"/>
      <c r="FUE67" s="42"/>
      <c r="FUF67" s="42"/>
      <c r="FUG67" s="42"/>
      <c r="FUH67" s="42"/>
      <c r="FUI67" s="42"/>
      <c r="FUJ67" s="42"/>
      <c r="FUK67" s="42"/>
      <c r="FUL67" s="42"/>
      <c r="FUM67" s="42"/>
      <c r="FUN67" s="42"/>
      <c r="FUO67" s="42"/>
      <c r="FUP67" s="42"/>
      <c r="FUQ67" s="42"/>
      <c r="FUR67" s="42"/>
      <c r="FUS67" s="42"/>
      <c r="FUT67" s="42"/>
      <c r="FUU67" s="42"/>
      <c r="FUV67" s="42"/>
      <c r="FUW67" s="42"/>
      <c r="FUX67" s="42"/>
      <c r="FUY67" s="42"/>
      <c r="FUZ67" s="42"/>
      <c r="FVA67" s="42"/>
      <c r="FVB67" s="42"/>
      <c r="FVC67" s="42"/>
      <c r="FVD67" s="42"/>
      <c r="FVE67" s="42"/>
      <c r="FVF67" s="42"/>
      <c r="FVG67" s="42"/>
      <c r="FVH67" s="42"/>
      <c r="FVI67" s="42"/>
      <c r="FVJ67" s="42"/>
      <c r="FVK67" s="42"/>
      <c r="FVL67" s="42"/>
      <c r="FVM67" s="42"/>
      <c r="FVN67" s="42"/>
      <c r="FVO67" s="42"/>
      <c r="FVP67" s="42"/>
      <c r="FVQ67" s="42"/>
      <c r="FVR67" s="42"/>
      <c r="FVS67" s="42"/>
      <c r="FVT67" s="42"/>
      <c r="FVU67" s="42"/>
      <c r="FVV67" s="42"/>
      <c r="FVW67" s="42"/>
      <c r="FVX67" s="42"/>
      <c r="FVY67" s="42"/>
      <c r="FVZ67" s="42"/>
      <c r="FWA67" s="42"/>
      <c r="FWB67" s="42"/>
      <c r="FWC67" s="42"/>
      <c r="FWD67" s="42"/>
      <c r="FWE67" s="42"/>
      <c r="FWF67" s="42"/>
      <c r="FWG67" s="42"/>
      <c r="FWH67" s="42"/>
      <c r="FWI67" s="42"/>
      <c r="FWJ67" s="42"/>
      <c r="FWK67" s="42"/>
      <c r="FWL67" s="42"/>
      <c r="FWM67" s="42"/>
      <c r="FWN67" s="42"/>
      <c r="FWO67" s="42"/>
      <c r="FWP67" s="42"/>
      <c r="FWQ67" s="42"/>
      <c r="FWR67" s="42"/>
      <c r="FWS67" s="42"/>
      <c r="FWT67" s="42"/>
      <c r="FWU67" s="42"/>
      <c r="FWV67" s="42"/>
      <c r="FWW67" s="42"/>
      <c r="FWX67" s="42"/>
      <c r="FWY67" s="42"/>
      <c r="FWZ67" s="42"/>
      <c r="FXA67" s="42"/>
      <c r="FXB67" s="42"/>
      <c r="FXC67" s="42"/>
      <c r="FXD67" s="42"/>
      <c r="FXE67" s="42"/>
      <c r="FXF67" s="42"/>
      <c r="FXG67" s="42"/>
      <c r="FXH67" s="42"/>
      <c r="FXI67" s="42"/>
      <c r="FXJ67" s="42"/>
      <c r="FXK67" s="42"/>
      <c r="FXL67" s="42"/>
      <c r="FXM67" s="42"/>
      <c r="FXN67" s="42"/>
      <c r="FXO67" s="42"/>
      <c r="FXP67" s="42"/>
      <c r="FXQ67" s="42"/>
      <c r="FXR67" s="42"/>
      <c r="FXS67" s="42"/>
      <c r="FXT67" s="42"/>
      <c r="FXU67" s="42"/>
      <c r="FXV67" s="42"/>
      <c r="FXW67" s="42"/>
      <c r="FXX67" s="42"/>
      <c r="FXY67" s="42"/>
      <c r="FXZ67" s="42"/>
      <c r="FYA67" s="42"/>
      <c r="FYB67" s="42"/>
      <c r="FYC67" s="42"/>
      <c r="FYD67" s="42"/>
      <c r="FYE67" s="42"/>
      <c r="FYF67" s="42"/>
      <c r="FYG67" s="42"/>
      <c r="FYH67" s="42"/>
      <c r="FYI67" s="42"/>
      <c r="FYJ67" s="42"/>
      <c r="FYK67" s="42"/>
      <c r="FYL67" s="42"/>
      <c r="FYM67" s="42"/>
      <c r="FYN67" s="42"/>
      <c r="FYO67" s="42"/>
      <c r="FYP67" s="42"/>
      <c r="FYQ67" s="42"/>
      <c r="FYR67" s="42"/>
      <c r="FYS67" s="42"/>
      <c r="FYT67" s="42"/>
      <c r="FYU67" s="42"/>
      <c r="FYV67" s="42"/>
      <c r="FYW67" s="42"/>
      <c r="FYX67" s="42"/>
      <c r="FYY67" s="42"/>
      <c r="FYZ67" s="42"/>
      <c r="FZA67" s="42"/>
      <c r="FZB67" s="42"/>
      <c r="FZC67" s="42"/>
      <c r="FZD67" s="42"/>
      <c r="FZE67" s="42"/>
      <c r="FZF67" s="42"/>
      <c r="FZG67" s="42"/>
      <c r="FZH67" s="42"/>
      <c r="FZI67" s="42"/>
      <c r="FZJ67" s="42"/>
      <c r="FZK67" s="42"/>
      <c r="FZL67" s="42"/>
      <c r="FZM67" s="42"/>
      <c r="FZN67" s="42"/>
      <c r="FZO67" s="42"/>
      <c r="FZP67" s="42"/>
      <c r="FZQ67" s="42"/>
      <c r="FZR67" s="42"/>
      <c r="FZS67" s="42"/>
      <c r="FZT67" s="42"/>
      <c r="FZU67" s="42"/>
      <c r="FZV67" s="42"/>
      <c r="FZW67" s="42"/>
      <c r="FZX67" s="42"/>
      <c r="FZY67" s="42"/>
      <c r="FZZ67" s="42"/>
      <c r="GAA67" s="42"/>
      <c r="GAB67" s="42"/>
      <c r="GAC67" s="42"/>
      <c r="GAD67" s="42"/>
      <c r="GAE67" s="42"/>
      <c r="GAF67" s="42"/>
      <c r="GAG67" s="42"/>
      <c r="GAH67" s="42"/>
      <c r="GAI67" s="42"/>
      <c r="GAJ67" s="42"/>
      <c r="GAK67" s="42"/>
      <c r="GAL67" s="42"/>
      <c r="GAM67" s="42"/>
      <c r="GAN67" s="42"/>
      <c r="GAO67" s="42"/>
      <c r="GAP67" s="42"/>
      <c r="GAQ67" s="42"/>
      <c r="GAR67" s="42"/>
      <c r="GAS67" s="42"/>
      <c r="GAT67" s="42"/>
      <c r="GAU67" s="42"/>
      <c r="GAV67" s="42"/>
      <c r="GAW67" s="42"/>
      <c r="GAX67" s="42"/>
      <c r="GAY67" s="42"/>
      <c r="GAZ67" s="42"/>
      <c r="GBA67" s="42"/>
      <c r="GBB67" s="42"/>
      <c r="GBC67" s="42"/>
      <c r="GBD67" s="42"/>
      <c r="GBE67" s="42"/>
      <c r="GBF67" s="42"/>
      <c r="GBG67" s="42"/>
      <c r="GBH67" s="42"/>
      <c r="GBI67" s="42"/>
      <c r="GBJ67" s="42"/>
      <c r="GBK67" s="42"/>
      <c r="GBL67" s="42"/>
      <c r="GBM67" s="42"/>
      <c r="GBN67" s="42"/>
      <c r="GBO67" s="42"/>
      <c r="GBP67" s="42"/>
      <c r="GBQ67" s="42"/>
      <c r="GBR67" s="42"/>
      <c r="GBS67" s="42"/>
      <c r="GBT67" s="42"/>
      <c r="GBU67" s="42"/>
      <c r="GBV67" s="42"/>
      <c r="GBW67" s="42"/>
      <c r="GBX67" s="42"/>
      <c r="GBY67" s="42"/>
      <c r="GBZ67" s="42"/>
      <c r="GCA67" s="42"/>
      <c r="GCB67" s="42"/>
      <c r="GCC67" s="42"/>
      <c r="GCD67" s="42"/>
      <c r="GCE67" s="42"/>
      <c r="GCF67" s="42"/>
      <c r="GCG67" s="42"/>
      <c r="GCH67" s="42"/>
      <c r="GCI67" s="42"/>
      <c r="GCJ67" s="42"/>
      <c r="GCK67" s="42"/>
      <c r="GCL67" s="42"/>
      <c r="GCM67" s="42"/>
      <c r="GCN67" s="42"/>
      <c r="GCO67" s="42"/>
      <c r="GCP67" s="42"/>
      <c r="GCQ67" s="42"/>
      <c r="GCR67" s="42"/>
      <c r="GCS67" s="42"/>
      <c r="GCT67" s="42"/>
      <c r="GCU67" s="42"/>
      <c r="GCV67" s="42"/>
      <c r="GCW67" s="42"/>
      <c r="GCX67" s="42"/>
      <c r="GCY67" s="42"/>
      <c r="GCZ67" s="42"/>
      <c r="GDA67" s="42"/>
      <c r="GDB67" s="42"/>
      <c r="GDC67" s="42"/>
      <c r="GDD67" s="42"/>
      <c r="GDE67" s="42"/>
      <c r="GDF67" s="42"/>
      <c r="GDG67" s="42"/>
      <c r="GDH67" s="42"/>
      <c r="GDI67" s="42"/>
      <c r="GDJ67" s="42"/>
      <c r="GDK67" s="42"/>
      <c r="GDL67" s="42"/>
      <c r="GDM67" s="42"/>
      <c r="GDN67" s="42"/>
      <c r="GDO67" s="42"/>
      <c r="GDP67" s="42"/>
      <c r="GDQ67" s="42"/>
      <c r="GDR67" s="42"/>
      <c r="GDS67" s="42"/>
      <c r="GDT67" s="42"/>
      <c r="GDU67" s="42"/>
      <c r="GDV67" s="42"/>
      <c r="GDW67" s="42"/>
      <c r="GDX67" s="42"/>
      <c r="GDY67" s="42"/>
      <c r="GDZ67" s="42"/>
      <c r="GEA67" s="42"/>
      <c r="GEB67" s="42"/>
      <c r="GEC67" s="42"/>
      <c r="GED67" s="42"/>
      <c r="GEE67" s="42"/>
      <c r="GEF67" s="42"/>
      <c r="GEG67" s="42"/>
      <c r="GEH67" s="42"/>
      <c r="GEI67" s="42"/>
      <c r="GEJ67" s="42"/>
      <c r="GEK67" s="42"/>
      <c r="GEL67" s="42"/>
      <c r="GEM67" s="42"/>
      <c r="GEN67" s="42"/>
      <c r="GEO67" s="42"/>
      <c r="GEP67" s="42"/>
      <c r="GEQ67" s="42"/>
      <c r="GER67" s="42"/>
      <c r="GES67" s="42"/>
      <c r="GET67" s="42"/>
      <c r="GEU67" s="42"/>
      <c r="GEV67" s="42"/>
      <c r="GEW67" s="42"/>
      <c r="GEX67" s="42"/>
      <c r="GEY67" s="42"/>
      <c r="GEZ67" s="42"/>
      <c r="GFA67" s="42"/>
      <c r="GFB67" s="42"/>
      <c r="GFC67" s="42"/>
      <c r="GFD67" s="42"/>
      <c r="GFE67" s="42"/>
      <c r="GFF67" s="42"/>
      <c r="GFG67" s="42"/>
      <c r="GFH67" s="42"/>
      <c r="GFI67" s="42"/>
      <c r="GFJ67" s="42"/>
      <c r="GFK67" s="42"/>
      <c r="GFL67" s="42"/>
      <c r="GFM67" s="42"/>
      <c r="GFN67" s="42"/>
      <c r="GFO67" s="42"/>
      <c r="GFP67" s="42"/>
      <c r="GFQ67" s="42"/>
      <c r="GFR67" s="42"/>
      <c r="GFS67" s="42"/>
      <c r="GFT67" s="42"/>
      <c r="GFU67" s="42"/>
      <c r="GFV67" s="42"/>
      <c r="GFW67" s="42"/>
      <c r="GFX67" s="42"/>
      <c r="GFY67" s="42"/>
      <c r="GFZ67" s="42"/>
      <c r="GGA67" s="42"/>
      <c r="GGB67" s="42"/>
      <c r="GGC67" s="42"/>
      <c r="GGD67" s="42"/>
      <c r="GGE67" s="42"/>
      <c r="GGF67" s="42"/>
      <c r="GGG67" s="42"/>
      <c r="GGH67" s="42"/>
      <c r="GGI67" s="42"/>
      <c r="GGJ67" s="42"/>
      <c r="GGK67" s="42"/>
      <c r="GGL67" s="42"/>
      <c r="GGM67" s="42"/>
      <c r="GGN67" s="42"/>
      <c r="GGO67" s="42"/>
      <c r="GGP67" s="42"/>
      <c r="GGQ67" s="42"/>
      <c r="GGR67" s="42"/>
      <c r="GGS67" s="42"/>
      <c r="GGT67" s="42"/>
      <c r="GGU67" s="42"/>
      <c r="GGV67" s="42"/>
      <c r="GGW67" s="42"/>
      <c r="GGX67" s="42"/>
      <c r="GGY67" s="42"/>
      <c r="GGZ67" s="42"/>
      <c r="GHA67" s="42"/>
      <c r="GHB67" s="42"/>
      <c r="GHC67" s="42"/>
      <c r="GHD67" s="42"/>
      <c r="GHE67" s="42"/>
      <c r="GHF67" s="42"/>
      <c r="GHG67" s="42"/>
      <c r="GHH67" s="42"/>
      <c r="GHI67" s="42"/>
      <c r="GHJ67" s="42"/>
      <c r="GHK67" s="42"/>
      <c r="GHL67" s="42"/>
      <c r="GHM67" s="42"/>
      <c r="GHN67" s="42"/>
      <c r="GHO67" s="42"/>
      <c r="GHP67" s="42"/>
      <c r="GHQ67" s="42"/>
      <c r="GHR67" s="42"/>
      <c r="GHS67" s="42"/>
      <c r="GHT67" s="42"/>
      <c r="GHU67" s="42"/>
      <c r="GHV67" s="42"/>
      <c r="GHW67" s="42"/>
      <c r="GHX67" s="42"/>
      <c r="GHY67" s="42"/>
      <c r="GHZ67" s="42"/>
      <c r="GIA67" s="42"/>
      <c r="GIB67" s="42"/>
      <c r="GIC67" s="42"/>
      <c r="GID67" s="42"/>
      <c r="GIE67" s="42"/>
      <c r="GIF67" s="42"/>
      <c r="GIG67" s="42"/>
      <c r="GIH67" s="42"/>
      <c r="GII67" s="42"/>
      <c r="GIJ67" s="42"/>
      <c r="GIK67" s="42"/>
      <c r="GIL67" s="42"/>
      <c r="GIM67" s="42"/>
      <c r="GIN67" s="42"/>
      <c r="GIO67" s="42"/>
      <c r="GIP67" s="42"/>
      <c r="GIQ67" s="42"/>
      <c r="GIR67" s="42"/>
      <c r="GIS67" s="42"/>
      <c r="GIT67" s="42"/>
      <c r="GIU67" s="42"/>
      <c r="GIV67" s="42"/>
      <c r="GIW67" s="42"/>
      <c r="GIX67" s="42"/>
      <c r="GIY67" s="42"/>
      <c r="GIZ67" s="42"/>
      <c r="GJA67" s="42"/>
      <c r="GJB67" s="42"/>
      <c r="GJC67" s="42"/>
      <c r="GJD67" s="42"/>
      <c r="GJE67" s="42"/>
      <c r="GJF67" s="42"/>
      <c r="GJG67" s="42"/>
      <c r="GJH67" s="42"/>
      <c r="GJI67" s="42"/>
      <c r="GJJ67" s="42"/>
      <c r="GJK67" s="42"/>
      <c r="GJL67" s="42"/>
      <c r="GJM67" s="42"/>
      <c r="GJN67" s="42"/>
      <c r="GJO67" s="42"/>
      <c r="GJP67" s="42"/>
      <c r="GJQ67" s="42"/>
      <c r="GJR67" s="42"/>
      <c r="GJS67" s="42"/>
      <c r="GJT67" s="42"/>
      <c r="GJU67" s="42"/>
      <c r="GJV67" s="42"/>
      <c r="GJW67" s="42"/>
      <c r="GJX67" s="42"/>
      <c r="GJY67" s="42"/>
      <c r="GJZ67" s="42"/>
      <c r="GKA67" s="42"/>
      <c r="GKB67" s="42"/>
      <c r="GKC67" s="42"/>
      <c r="GKD67" s="42"/>
      <c r="GKE67" s="42"/>
      <c r="GKF67" s="42"/>
      <c r="GKG67" s="42"/>
      <c r="GKH67" s="42"/>
      <c r="GKI67" s="42"/>
      <c r="GKJ67" s="42"/>
      <c r="GKK67" s="42"/>
      <c r="GKL67" s="42"/>
      <c r="GKM67" s="42"/>
      <c r="GKN67" s="42"/>
      <c r="GKO67" s="42"/>
      <c r="GKP67" s="42"/>
      <c r="GKQ67" s="42"/>
      <c r="GKR67" s="42"/>
      <c r="GKS67" s="42"/>
      <c r="GKT67" s="42"/>
      <c r="GKU67" s="42"/>
      <c r="GKV67" s="42"/>
      <c r="GKW67" s="42"/>
      <c r="GKX67" s="42"/>
      <c r="GKY67" s="42"/>
      <c r="GKZ67" s="42"/>
      <c r="GLA67" s="42"/>
      <c r="GLB67" s="42"/>
      <c r="GLC67" s="42"/>
      <c r="GLD67" s="42"/>
      <c r="GLE67" s="42"/>
      <c r="GLF67" s="42"/>
      <c r="GLG67" s="42"/>
      <c r="GLH67" s="42"/>
      <c r="GLI67" s="42"/>
      <c r="GLJ67" s="42"/>
      <c r="GLK67" s="42"/>
      <c r="GLL67" s="42"/>
      <c r="GLM67" s="42"/>
      <c r="GLN67" s="42"/>
      <c r="GLO67" s="42"/>
      <c r="GLP67" s="42"/>
      <c r="GLQ67" s="42"/>
      <c r="GLR67" s="42"/>
      <c r="GLS67" s="42"/>
      <c r="GLT67" s="42"/>
      <c r="GLU67" s="42"/>
      <c r="GLV67" s="42"/>
      <c r="GLW67" s="42"/>
      <c r="GLX67" s="42"/>
      <c r="GLY67" s="42"/>
      <c r="GLZ67" s="42"/>
      <c r="GMA67" s="42"/>
      <c r="GMB67" s="42"/>
      <c r="GMC67" s="42"/>
      <c r="GMD67" s="42"/>
      <c r="GME67" s="42"/>
      <c r="GMF67" s="42"/>
      <c r="GMG67" s="42"/>
      <c r="GMH67" s="42"/>
      <c r="GMI67" s="42"/>
      <c r="GMJ67" s="42"/>
      <c r="GMK67" s="42"/>
      <c r="GML67" s="42"/>
      <c r="GMM67" s="42"/>
      <c r="GMN67" s="42"/>
      <c r="GMO67" s="42"/>
      <c r="GMP67" s="42"/>
      <c r="GMQ67" s="42"/>
      <c r="GMR67" s="42"/>
      <c r="GMS67" s="42"/>
      <c r="GMT67" s="42"/>
      <c r="GMU67" s="42"/>
      <c r="GMV67" s="42"/>
      <c r="GMW67" s="42"/>
      <c r="GMX67" s="42"/>
      <c r="GMY67" s="42"/>
      <c r="GMZ67" s="42"/>
      <c r="GNA67" s="42"/>
      <c r="GNB67" s="42"/>
      <c r="GNC67" s="42"/>
      <c r="GND67" s="42"/>
      <c r="GNE67" s="42"/>
      <c r="GNF67" s="42"/>
      <c r="GNG67" s="42"/>
      <c r="GNH67" s="42"/>
      <c r="GNI67" s="42"/>
      <c r="GNJ67" s="42"/>
      <c r="GNK67" s="42"/>
      <c r="GNL67" s="42"/>
      <c r="GNM67" s="42"/>
      <c r="GNN67" s="42"/>
      <c r="GNO67" s="42"/>
      <c r="GNP67" s="42"/>
      <c r="GNQ67" s="42"/>
      <c r="GNR67" s="42"/>
      <c r="GNS67" s="42"/>
      <c r="GNT67" s="42"/>
      <c r="GNU67" s="42"/>
      <c r="GNV67" s="42"/>
      <c r="GNW67" s="42"/>
      <c r="GNX67" s="42"/>
      <c r="GNY67" s="42"/>
      <c r="GNZ67" s="42"/>
      <c r="GOA67" s="42"/>
      <c r="GOB67" s="42"/>
      <c r="GOC67" s="42"/>
      <c r="GOD67" s="42"/>
      <c r="GOE67" s="42"/>
      <c r="GOF67" s="42"/>
      <c r="GOG67" s="42"/>
      <c r="GOH67" s="42"/>
      <c r="GOI67" s="42"/>
      <c r="GOJ67" s="42"/>
      <c r="GOK67" s="42"/>
      <c r="GOL67" s="42"/>
      <c r="GOM67" s="42"/>
      <c r="GON67" s="42"/>
      <c r="GOO67" s="42"/>
      <c r="GOP67" s="42"/>
      <c r="GOQ67" s="42"/>
      <c r="GOR67" s="42"/>
      <c r="GOS67" s="42"/>
      <c r="GOT67" s="42"/>
      <c r="GOU67" s="42"/>
      <c r="GOV67" s="42"/>
      <c r="GOW67" s="42"/>
      <c r="GOX67" s="42"/>
      <c r="GOY67" s="42"/>
      <c r="GOZ67" s="42"/>
      <c r="GPA67" s="42"/>
      <c r="GPB67" s="42"/>
      <c r="GPC67" s="42"/>
      <c r="GPD67" s="42"/>
      <c r="GPE67" s="42"/>
      <c r="GPF67" s="42"/>
      <c r="GPG67" s="42"/>
      <c r="GPH67" s="42"/>
      <c r="GPI67" s="42"/>
      <c r="GPJ67" s="42"/>
      <c r="GPK67" s="42"/>
      <c r="GPL67" s="42"/>
      <c r="GPM67" s="42"/>
      <c r="GPN67" s="42"/>
      <c r="GPO67" s="42"/>
      <c r="GPP67" s="42"/>
      <c r="GPQ67" s="42"/>
      <c r="GPR67" s="42"/>
      <c r="GPS67" s="42"/>
      <c r="GPT67" s="42"/>
      <c r="GPU67" s="42"/>
      <c r="GPV67" s="42"/>
      <c r="GPW67" s="42"/>
      <c r="GPX67" s="42"/>
      <c r="GPY67" s="42"/>
      <c r="GPZ67" s="42"/>
      <c r="GQA67" s="42"/>
      <c r="GQB67" s="42"/>
      <c r="GQC67" s="42"/>
      <c r="GQD67" s="42"/>
      <c r="GQE67" s="42"/>
      <c r="GQF67" s="42"/>
      <c r="GQG67" s="42"/>
      <c r="GQH67" s="42"/>
      <c r="GQI67" s="42"/>
      <c r="GQJ67" s="42"/>
      <c r="GQK67" s="42"/>
      <c r="GQL67" s="42"/>
      <c r="GQM67" s="42"/>
      <c r="GQN67" s="42"/>
      <c r="GQO67" s="42"/>
      <c r="GQP67" s="42"/>
      <c r="GQQ67" s="42"/>
      <c r="GQR67" s="42"/>
      <c r="GQS67" s="42"/>
      <c r="GQT67" s="42"/>
      <c r="GQU67" s="42"/>
      <c r="GQV67" s="42"/>
      <c r="GQW67" s="42"/>
      <c r="GQX67" s="42"/>
      <c r="GQY67" s="42"/>
      <c r="GQZ67" s="42"/>
      <c r="GRA67" s="42"/>
      <c r="GRB67" s="42"/>
      <c r="GRC67" s="42"/>
      <c r="GRD67" s="42"/>
      <c r="GRE67" s="42"/>
      <c r="GRF67" s="42"/>
      <c r="GRG67" s="42"/>
      <c r="GRH67" s="42"/>
      <c r="GRI67" s="42"/>
      <c r="GRJ67" s="42"/>
      <c r="GRK67" s="42"/>
      <c r="GRL67" s="42"/>
      <c r="GRM67" s="42"/>
      <c r="GRN67" s="42"/>
      <c r="GRO67" s="42"/>
      <c r="GRP67" s="42"/>
      <c r="GRQ67" s="42"/>
      <c r="GRR67" s="42"/>
      <c r="GRS67" s="42"/>
      <c r="GRT67" s="42"/>
      <c r="GRU67" s="42"/>
      <c r="GRV67" s="42"/>
      <c r="GRW67" s="42"/>
      <c r="GRX67" s="42"/>
      <c r="GRY67" s="42"/>
      <c r="GRZ67" s="42"/>
      <c r="GSA67" s="42"/>
      <c r="GSB67" s="42"/>
      <c r="GSC67" s="42"/>
      <c r="GSD67" s="42"/>
      <c r="GSE67" s="42"/>
      <c r="GSF67" s="42"/>
      <c r="GSG67" s="42"/>
      <c r="GSH67" s="42"/>
      <c r="GSI67" s="42"/>
      <c r="GSJ67" s="42"/>
      <c r="GSK67" s="42"/>
      <c r="GSL67" s="42"/>
      <c r="GSM67" s="42"/>
      <c r="GSN67" s="42"/>
      <c r="GSO67" s="42"/>
      <c r="GSP67" s="42"/>
      <c r="GSQ67" s="42"/>
      <c r="GSR67" s="42"/>
      <c r="GSS67" s="42"/>
      <c r="GST67" s="42"/>
      <c r="GSU67" s="42"/>
      <c r="GSV67" s="42"/>
      <c r="GSW67" s="42"/>
      <c r="GSX67" s="42"/>
      <c r="GSY67" s="42"/>
      <c r="GSZ67" s="42"/>
      <c r="GTA67" s="42"/>
      <c r="GTB67" s="42"/>
      <c r="GTC67" s="42"/>
      <c r="GTD67" s="42"/>
      <c r="GTE67" s="42"/>
      <c r="GTF67" s="42"/>
      <c r="GTG67" s="42"/>
      <c r="GTH67" s="42"/>
      <c r="GTI67" s="42"/>
      <c r="GTJ67" s="42"/>
      <c r="GTK67" s="42"/>
      <c r="GTL67" s="42"/>
      <c r="GTM67" s="42"/>
      <c r="GTN67" s="42"/>
      <c r="GTO67" s="42"/>
      <c r="GTP67" s="42"/>
      <c r="GTQ67" s="42"/>
      <c r="GTR67" s="42"/>
      <c r="GTS67" s="42"/>
      <c r="GTT67" s="42"/>
      <c r="GTU67" s="42"/>
      <c r="GTV67" s="42"/>
      <c r="GTW67" s="42"/>
      <c r="GTX67" s="42"/>
      <c r="GTY67" s="42"/>
      <c r="GTZ67" s="42"/>
      <c r="GUA67" s="42"/>
      <c r="GUB67" s="42"/>
      <c r="GUC67" s="42"/>
      <c r="GUD67" s="42"/>
      <c r="GUE67" s="42"/>
      <c r="GUF67" s="42"/>
      <c r="GUG67" s="42"/>
      <c r="GUH67" s="42"/>
      <c r="GUI67" s="42"/>
      <c r="GUJ67" s="42"/>
      <c r="GUK67" s="42"/>
      <c r="GUL67" s="42"/>
      <c r="GUM67" s="42"/>
      <c r="GUN67" s="42"/>
      <c r="GUO67" s="42"/>
      <c r="GUP67" s="42"/>
      <c r="GUQ67" s="42"/>
      <c r="GUR67" s="42"/>
      <c r="GUS67" s="42"/>
      <c r="GUT67" s="42"/>
      <c r="GUU67" s="42"/>
      <c r="GUV67" s="42"/>
      <c r="GUW67" s="42"/>
      <c r="GUX67" s="42"/>
      <c r="GUY67" s="42"/>
      <c r="GUZ67" s="42"/>
      <c r="GVA67" s="42"/>
      <c r="GVB67" s="42"/>
      <c r="GVC67" s="42"/>
      <c r="GVD67" s="42"/>
      <c r="GVE67" s="42"/>
      <c r="GVF67" s="42"/>
      <c r="GVG67" s="42"/>
      <c r="GVH67" s="42"/>
      <c r="GVI67" s="42"/>
      <c r="GVJ67" s="42"/>
      <c r="GVK67" s="42"/>
      <c r="GVL67" s="42"/>
      <c r="GVM67" s="42"/>
      <c r="GVN67" s="42"/>
      <c r="GVO67" s="42"/>
      <c r="GVP67" s="42"/>
      <c r="GVQ67" s="42"/>
      <c r="GVR67" s="42"/>
      <c r="GVS67" s="42"/>
      <c r="GVT67" s="42"/>
      <c r="GVU67" s="42"/>
      <c r="GVV67" s="42"/>
      <c r="GVW67" s="42"/>
      <c r="GVX67" s="42"/>
      <c r="GVY67" s="42"/>
      <c r="GVZ67" s="42"/>
      <c r="GWA67" s="42"/>
      <c r="GWB67" s="42"/>
      <c r="GWC67" s="42"/>
      <c r="GWD67" s="42"/>
      <c r="GWE67" s="42"/>
      <c r="GWF67" s="42"/>
      <c r="GWG67" s="42"/>
      <c r="GWH67" s="42"/>
      <c r="GWI67" s="42"/>
      <c r="GWJ67" s="42"/>
      <c r="GWK67" s="42"/>
      <c r="GWL67" s="42"/>
      <c r="GWM67" s="42"/>
      <c r="GWN67" s="42"/>
      <c r="GWO67" s="42"/>
      <c r="GWP67" s="42"/>
      <c r="GWQ67" s="42"/>
      <c r="GWR67" s="42"/>
      <c r="GWS67" s="42"/>
      <c r="GWT67" s="42"/>
      <c r="GWU67" s="42"/>
      <c r="GWV67" s="42"/>
      <c r="GWW67" s="42"/>
      <c r="GWX67" s="42"/>
      <c r="GWY67" s="42"/>
      <c r="GWZ67" s="42"/>
      <c r="GXA67" s="42"/>
      <c r="GXB67" s="42"/>
      <c r="GXC67" s="42"/>
      <c r="GXD67" s="42"/>
      <c r="GXE67" s="42"/>
      <c r="GXF67" s="42"/>
      <c r="GXG67" s="42"/>
      <c r="GXH67" s="42"/>
      <c r="GXI67" s="42"/>
      <c r="GXJ67" s="42"/>
      <c r="GXK67" s="42"/>
      <c r="GXL67" s="42"/>
      <c r="GXM67" s="42"/>
      <c r="GXN67" s="42"/>
      <c r="GXO67" s="42"/>
      <c r="GXP67" s="42"/>
      <c r="GXQ67" s="42"/>
      <c r="GXR67" s="42"/>
      <c r="GXS67" s="42"/>
      <c r="GXT67" s="42"/>
      <c r="GXU67" s="42"/>
      <c r="GXV67" s="42"/>
      <c r="GXW67" s="42"/>
      <c r="GXX67" s="42"/>
      <c r="GXY67" s="42"/>
      <c r="GXZ67" s="42"/>
      <c r="GYA67" s="42"/>
      <c r="GYB67" s="42"/>
      <c r="GYC67" s="42"/>
      <c r="GYD67" s="42"/>
      <c r="GYE67" s="42"/>
      <c r="GYF67" s="42"/>
      <c r="GYG67" s="42"/>
      <c r="GYH67" s="42"/>
      <c r="GYI67" s="42"/>
      <c r="GYJ67" s="42"/>
      <c r="GYK67" s="42"/>
      <c r="GYL67" s="42"/>
      <c r="GYM67" s="42"/>
      <c r="GYN67" s="42"/>
      <c r="GYO67" s="42"/>
      <c r="GYP67" s="42"/>
      <c r="GYQ67" s="42"/>
      <c r="GYR67" s="42"/>
      <c r="GYS67" s="42"/>
      <c r="GYT67" s="42"/>
      <c r="GYU67" s="42"/>
      <c r="GYV67" s="42"/>
      <c r="GYW67" s="42"/>
      <c r="GYX67" s="42"/>
      <c r="GYY67" s="42"/>
      <c r="GYZ67" s="42"/>
      <c r="GZA67" s="42"/>
      <c r="GZB67" s="42"/>
      <c r="GZC67" s="42"/>
      <c r="GZD67" s="42"/>
      <c r="GZE67" s="42"/>
      <c r="GZF67" s="42"/>
      <c r="GZG67" s="42"/>
      <c r="GZH67" s="42"/>
      <c r="GZI67" s="42"/>
      <c r="GZJ67" s="42"/>
      <c r="GZK67" s="42"/>
      <c r="GZL67" s="42"/>
      <c r="GZM67" s="42"/>
      <c r="GZN67" s="42"/>
      <c r="GZO67" s="42"/>
      <c r="GZP67" s="42"/>
      <c r="GZQ67" s="42"/>
      <c r="GZR67" s="42"/>
      <c r="GZS67" s="42"/>
      <c r="GZT67" s="42"/>
      <c r="GZU67" s="42"/>
      <c r="GZV67" s="42"/>
      <c r="GZW67" s="42"/>
      <c r="GZX67" s="42"/>
      <c r="GZY67" s="42"/>
      <c r="GZZ67" s="42"/>
      <c r="HAA67" s="42"/>
      <c r="HAB67" s="42"/>
      <c r="HAC67" s="42"/>
      <c r="HAD67" s="42"/>
      <c r="HAE67" s="42"/>
      <c r="HAF67" s="42"/>
      <c r="HAG67" s="42"/>
      <c r="HAH67" s="42"/>
      <c r="HAI67" s="42"/>
      <c r="HAJ67" s="42"/>
      <c r="HAK67" s="42"/>
      <c r="HAL67" s="42"/>
      <c r="HAM67" s="42"/>
      <c r="HAN67" s="42"/>
      <c r="HAO67" s="42"/>
      <c r="HAP67" s="42"/>
      <c r="HAQ67" s="42"/>
      <c r="HAR67" s="42"/>
      <c r="HAS67" s="42"/>
      <c r="HAT67" s="42"/>
      <c r="HAU67" s="42"/>
      <c r="HAV67" s="42"/>
      <c r="HAW67" s="42"/>
      <c r="HAX67" s="42"/>
      <c r="HAY67" s="42"/>
      <c r="HAZ67" s="42"/>
      <c r="HBA67" s="42"/>
      <c r="HBB67" s="42"/>
      <c r="HBC67" s="42"/>
      <c r="HBD67" s="42"/>
      <c r="HBE67" s="42"/>
      <c r="HBF67" s="42"/>
      <c r="HBG67" s="42"/>
      <c r="HBH67" s="42"/>
      <c r="HBI67" s="42"/>
      <c r="HBJ67" s="42"/>
      <c r="HBK67" s="42"/>
      <c r="HBL67" s="42"/>
      <c r="HBM67" s="42"/>
      <c r="HBN67" s="42"/>
      <c r="HBO67" s="42"/>
      <c r="HBP67" s="42"/>
      <c r="HBQ67" s="42"/>
      <c r="HBR67" s="42"/>
      <c r="HBS67" s="42"/>
      <c r="HBT67" s="42"/>
      <c r="HBU67" s="42"/>
      <c r="HBV67" s="42"/>
      <c r="HBW67" s="42"/>
      <c r="HBX67" s="42"/>
      <c r="HBY67" s="42"/>
      <c r="HBZ67" s="42"/>
      <c r="HCA67" s="42"/>
      <c r="HCB67" s="42"/>
      <c r="HCC67" s="42"/>
      <c r="HCD67" s="42"/>
      <c r="HCE67" s="42"/>
      <c r="HCF67" s="42"/>
      <c r="HCG67" s="42"/>
      <c r="HCH67" s="42"/>
      <c r="HCI67" s="42"/>
      <c r="HCJ67" s="42"/>
      <c r="HCK67" s="42"/>
      <c r="HCL67" s="42"/>
      <c r="HCM67" s="42"/>
      <c r="HCN67" s="42"/>
      <c r="HCO67" s="42"/>
      <c r="HCP67" s="42"/>
      <c r="HCQ67" s="42"/>
      <c r="HCR67" s="42"/>
      <c r="HCS67" s="42"/>
      <c r="HCT67" s="42"/>
      <c r="HCU67" s="42"/>
      <c r="HCV67" s="42"/>
      <c r="HCW67" s="42"/>
      <c r="HCX67" s="42"/>
      <c r="HCY67" s="42"/>
      <c r="HCZ67" s="42"/>
      <c r="HDA67" s="42"/>
      <c r="HDB67" s="42"/>
      <c r="HDC67" s="42"/>
      <c r="HDD67" s="42"/>
      <c r="HDE67" s="42"/>
      <c r="HDF67" s="42"/>
      <c r="HDG67" s="42"/>
      <c r="HDH67" s="42"/>
      <c r="HDI67" s="42"/>
      <c r="HDJ67" s="42"/>
      <c r="HDK67" s="42"/>
      <c r="HDL67" s="42"/>
      <c r="HDM67" s="42"/>
      <c r="HDN67" s="42"/>
      <c r="HDO67" s="42"/>
      <c r="HDP67" s="42"/>
      <c r="HDQ67" s="42"/>
      <c r="HDR67" s="42"/>
      <c r="HDS67" s="42"/>
      <c r="HDT67" s="42"/>
      <c r="HDU67" s="42"/>
      <c r="HDV67" s="42"/>
      <c r="HDW67" s="42"/>
      <c r="HDX67" s="42"/>
      <c r="HDY67" s="42"/>
      <c r="HDZ67" s="42"/>
      <c r="HEA67" s="42"/>
      <c r="HEB67" s="42"/>
      <c r="HEC67" s="42"/>
      <c r="HED67" s="42"/>
      <c r="HEE67" s="42"/>
      <c r="HEF67" s="42"/>
      <c r="HEG67" s="42"/>
      <c r="HEH67" s="42"/>
      <c r="HEI67" s="42"/>
      <c r="HEJ67" s="42"/>
      <c r="HEK67" s="42"/>
      <c r="HEL67" s="42"/>
      <c r="HEM67" s="42"/>
      <c r="HEN67" s="42"/>
      <c r="HEO67" s="42"/>
      <c r="HEP67" s="42"/>
      <c r="HEQ67" s="42"/>
      <c r="HER67" s="42"/>
      <c r="HES67" s="42"/>
      <c r="HET67" s="42"/>
      <c r="HEU67" s="42"/>
      <c r="HEV67" s="42"/>
      <c r="HEW67" s="42"/>
      <c r="HEX67" s="42"/>
      <c r="HEY67" s="42"/>
      <c r="HEZ67" s="42"/>
      <c r="HFA67" s="42"/>
      <c r="HFB67" s="42"/>
      <c r="HFC67" s="42"/>
      <c r="HFD67" s="42"/>
      <c r="HFE67" s="42"/>
      <c r="HFF67" s="42"/>
      <c r="HFG67" s="42"/>
      <c r="HFH67" s="42"/>
      <c r="HFI67" s="42"/>
      <c r="HFJ67" s="42"/>
      <c r="HFK67" s="42"/>
      <c r="HFL67" s="42"/>
      <c r="HFM67" s="42"/>
      <c r="HFN67" s="42"/>
      <c r="HFO67" s="42"/>
      <c r="HFP67" s="42"/>
      <c r="HFQ67" s="42"/>
      <c r="HFR67" s="42"/>
      <c r="HFS67" s="42"/>
      <c r="HFT67" s="42"/>
      <c r="HFU67" s="42"/>
      <c r="HFV67" s="42"/>
      <c r="HFW67" s="42"/>
      <c r="HFX67" s="42"/>
      <c r="HFY67" s="42"/>
      <c r="HFZ67" s="42"/>
      <c r="HGA67" s="42"/>
      <c r="HGB67" s="42"/>
      <c r="HGC67" s="42"/>
      <c r="HGD67" s="42"/>
      <c r="HGE67" s="42"/>
      <c r="HGF67" s="42"/>
      <c r="HGG67" s="42"/>
      <c r="HGH67" s="42"/>
      <c r="HGI67" s="42"/>
      <c r="HGJ67" s="42"/>
      <c r="HGK67" s="42"/>
      <c r="HGL67" s="42"/>
      <c r="HGM67" s="42"/>
      <c r="HGN67" s="42"/>
      <c r="HGO67" s="42"/>
      <c r="HGP67" s="42"/>
      <c r="HGQ67" s="42"/>
      <c r="HGR67" s="42"/>
      <c r="HGS67" s="42"/>
      <c r="HGT67" s="42"/>
      <c r="HGU67" s="42"/>
      <c r="HGV67" s="42"/>
      <c r="HGW67" s="42"/>
      <c r="HGX67" s="42"/>
      <c r="HGY67" s="42"/>
      <c r="HGZ67" s="42"/>
      <c r="HHA67" s="42"/>
      <c r="HHB67" s="42"/>
      <c r="HHC67" s="42"/>
      <c r="HHD67" s="42"/>
      <c r="HHE67" s="42"/>
      <c r="HHF67" s="42"/>
      <c r="HHG67" s="42"/>
      <c r="HHH67" s="42"/>
      <c r="HHI67" s="42"/>
      <c r="HHJ67" s="42"/>
      <c r="HHK67" s="42"/>
      <c r="HHL67" s="42"/>
      <c r="HHM67" s="42"/>
      <c r="HHN67" s="42"/>
      <c r="HHO67" s="42"/>
      <c r="HHP67" s="42"/>
      <c r="HHQ67" s="42"/>
      <c r="HHR67" s="42"/>
      <c r="HHS67" s="42"/>
      <c r="HHT67" s="42"/>
      <c r="HHU67" s="42"/>
      <c r="HHV67" s="42"/>
      <c r="HHW67" s="42"/>
      <c r="HHX67" s="42"/>
      <c r="HHY67" s="42"/>
      <c r="HHZ67" s="42"/>
      <c r="HIA67" s="42"/>
      <c r="HIB67" s="42"/>
      <c r="HIC67" s="42"/>
      <c r="HID67" s="42"/>
      <c r="HIE67" s="42"/>
      <c r="HIF67" s="42"/>
      <c r="HIG67" s="42"/>
      <c r="HIH67" s="42"/>
      <c r="HII67" s="42"/>
      <c r="HIJ67" s="42"/>
      <c r="HIK67" s="42"/>
      <c r="HIL67" s="42"/>
      <c r="HIM67" s="42"/>
      <c r="HIN67" s="42"/>
      <c r="HIO67" s="42"/>
      <c r="HIP67" s="42"/>
      <c r="HIQ67" s="42"/>
      <c r="HIR67" s="42"/>
      <c r="HIS67" s="42"/>
      <c r="HIT67" s="42"/>
      <c r="HIU67" s="42"/>
      <c r="HIV67" s="42"/>
      <c r="HIW67" s="42"/>
      <c r="HIX67" s="42"/>
      <c r="HIY67" s="42"/>
      <c r="HIZ67" s="42"/>
      <c r="HJA67" s="42"/>
      <c r="HJB67" s="42"/>
      <c r="HJC67" s="42"/>
      <c r="HJD67" s="42"/>
      <c r="HJE67" s="42"/>
      <c r="HJF67" s="42"/>
      <c r="HJG67" s="42"/>
      <c r="HJH67" s="42"/>
      <c r="HJI67" s="42"/>
      <c r="HJJ67" s="42"/>
      <c r="HJK67" s="42"/>
      <c r="HJL67" s="42"/>
      <c r="HJM67" s="42"/>
      <c r="HJN67" s="42"/>
      <c r="HJO67" s="42"/>
      <c r="HJP67" s="42"/>
      <c r="HJQ67" s="42"/>
      <c r="HJR67" s="42"/>
      <c r="HJS67" s="42"/>
      <c r="HJT67" s="42"/>
      <c r="HJU67" s="42"/>
      <c r="HJV67" s="42"/>
      <c r="HJW67" s="42"/>
      <c r="HJX67" s="42"/>
      <c r="HJY67" s="42"/>
      <c r="HJZ67" s="42"/>
      <c r="HKA67" s="42"/>
      <c r="HKB67" s="42"/>
      <c r="HKC67" s="42"/>
      <c r="HKD67" s="42"/>
      <c r="HKE67" s="42"/>
      <c r="HKF67" s="42"/>
      <c r="HKG67" s="42"/>
      <c r="HKH67" s="42"/>
      <c r="HKI67" s="42"/>
      <c r="HKJ67" s="42"/>
      <c r="HKK67" s="42"/>
      <c r="HKL67" s="42"/>
      <c r="HKM67" s="42"/>
      <c r="HKN67" s="42"/>
      <c r="HKO67" s="42"/>
      <c r="HKP67" s="42"/>
      <c r="HKQ67" s="42"/>
      <c r="HKR67" s="42"/>
      <c r="HKS67" s="42"/>
      <c r="HKT67" s="42"/>
      <c r="HKU67" s="42"/>
      <c r="HKV67" s="42"/>
      <c r="HKW67" s="42"/>
      <c r="HKX67" s="42"/>
      <c r="HKY67" s="42"/>
      <c r="HKZ67" s="42"/>
      <c r="HLA67" s="42"/>
      <c r="HLB67" s="42"/>
      <c r="HLC67" s="42"/>
      <c r="HLD67" s="42"/>
      <c r="HLE67" s="42"/>
      <c r="HLF67" s="42"/>
      <c r="HLG67" s="42"/>
      <c r="HLH67" s="42"/>
      <c r="HLI67" s="42"/>
      <c r="HLJ67" s="42"/>
      <c r="HLK67" s="42"/>
      <c r="HLL67" s="42"/>
      <c r="HLM67" s="42"/>
      <c r="HLN67" s="42"/>
      <c r="HLO67" s="42"/>
      <c r="HLP67" s="42"/>
      <c r="HLQ67" s="42"/>
      <c r="HLR67" s="42"/>
      <c r="HLS67" s="42"/>
      <c r="HLT67" s="42"/>
      <c r="HLU67" s="42"/>
      <c r="HLV67" s="42"/>
      <c r="HLW67" s="42"/>
      <c r="HLX67" s="42"/>
      <c r="HLY67" s="42"/>
      <c r="HLZ67" s="42"/>
      <c r="HMA67" s="42"/>
      <c r="HMB67" s="42"/>
      <c r="HMC67" s="42"/>
      <c r="HMD67" s="42"/>
      <c r="HME67" s="42"/>
      <c r="HMF67" s="42"/>
      <c r="HMG67" s="42"/>
      <c r="HMH67" s="42"/>
      <c r="HMI67" s="42"/>
      <c r="HMJ67" s="42"/>
      <c r="HMK67" s="42"/>
      <c r="HML67" s="42"/>
      <c r="HMM67" s="42"/>
      <c r="HMN67" s="42"/>
      <c r="HMO67" s="42"/>
      <c r="HMP67" s="42"/>
      <c r="HMQ67" s="42"/>
      <c r="HMR67" s="42"/>
      <c r="HMS67" s="42"/>
      <c r="HMT67" s="42"/>
      <c r="HMU67" s="42"/>
      <c r="HMV67" s="42"/>
      <c r="HMW67" s="42"/>
      <c r="HMX67" s="42"/>
      <c r="HMY67" s="42"/>
      <c r="HMZ67" s="42"/>
      <c r="HNA67" s="42"/>
      <c r="HNB67" s="42"/>
      <c r="HNC67" s="42"/>
      <c r="HND67" s="42"/>
      <c r="HNE67" s="42"/>
      <c r="HNF67" s="42"/>
      <c r="HNG67" s="42"/>
      <c r="HNH67" s="42"/>
      <c r="HNI67" s="42"/>
      <c r="HNJ67" s="42"/>
      <c r="HNK67" s="42"/>
      <c r="HNL67" s="42"/>
      <c r="HNM67" s="42"/>
      <c r="HNN67" s="42"/>
      <c r="HNO67" s="42"/>
      <c r="HNP67" s="42"/>
      <c r="HNQ67" s="42"/>
      <c r="HNR67" s="42"/>
      <c r="HNS67" s="42"/>
      <c r="HNT67" s="42"/>
      <c r="HNU67" s="42"/>
      <c r="HNV67" s="42"/>
      <c r="HNW67" s="42"/>
      <c r="HNX67" s="42"/>
      <c r="HNY67" s="42"/>
      <c r="HNZ67" s="42"/>
      <c r="HOA67" s="42"/>
      <c r="HOB67" s="42"/>
      <c r="HOC67" s="42"/>
      <c r="HOD67" s="42"/>
      <c r="HOE67" s="42"/>
      <c r="HOF67" s="42"/>
      <c r="HOG67" s="42"/>
      <c r="HOH67" s="42"/>
      <c r="HOI67" s="42"/>
      <c r="HOJ67" s="42"/>
      <c r="HOK67" s="42"/>
      <c r="HOL67" s="42"/>
      <c r="HOM67" s="42"/>
      <c r="HON67" s="42"/>
      <c r="HOO67" s="42"/>
      <c r="HOP67" s="42"/>
      <c r="HOQ67" s="42"/>
      <c r="HOR67" s="42"/>
      <c r="HOS67" s="42"/>
      <c r="HOT67" s="42"/>
      <c r="HOU67" s="42"/>
      <c r="HOV67" s="42"/>
      <c r="HOW67" s="42"/>
      <c r="HOX67" s="42"/>
      <c r="HOY67" s="42"/>
      <c r="HOZ67" s="42"/>
      <c r="HPA67" s="42"/>
      <c r="HPB67" s="42"/>
      <c r="HPC67" s="42"/>
      <c r="HPD67" s="42"/>
      <c r="HPE67" s="42"/>
      <c r="HPF67" s="42"/>
      <c r="HPG67" s="42"/>
      <c r="HPH67" s="42"/>
      <c r="HPI67" s="42"/>
      <c r="HPJ67" s="42"/>
      <c r="HPK67" s="42"/>
      <c r="HPL67" s="42"/>
      <c r="HPM67" s="42"/>
      <c r="HPN67" s="42"/>
      <c r="HPO67" s="42"/>
      <c r="HPP67" s="42"/>
      <c r="HPQ67" s="42"/>
      <c r="HPR67" s="42"/>
      <c r="HPS67" s="42"/>
      <c r="HPT67" s="42"/>
      <c r="HPU67" s="42"/>
      <c r="HPV67" s="42"/>
      <c r="HPW67" s="42"/>
      <c r="HPX67" s="42"/>
      <c r="HPY67" s="42"/>
      <c r="HPZ67" s="42"/>
      <c r="HQA67" s="42"/>
      <c r="HQB67" s="42"/>
      <c r="HQC67" s="42"/>
      <c r="HQD67" s="42"/>
      <c r="HQE67" s="42"/>
      <c r="HQF67" s="42"/>
      <c r="HQG67" s="42"/>
      <c r="HQH67" s="42"/>
      <c r="HQI67" s="42"/>
      <c r="HQJ67" s="42"/>
      <c r="HQK67" s="42"/>
      <c r="HQL67" s="42"/>
      <c r="HQM67" s="42"/>
      <c r="HQN67" s="42"/>
      <c r="HQO67" s="42"/>
      <c r="HQP67" s="42"/>
      <c r="HQQ67" s="42"/>
      <c r="HQR67" s="42"/>
      <c r="HQS67" s="42"/>
      <c r="HQT67" s="42"/>
      <c r="HQU67" s="42"/>
      <c r="HQV67" s="42"/>
      <c r="HQW67" s="42"/>
      <c r="HQX67" s="42"/>
      <c r="HQY67" s="42"/>
      <c r="HQZ67" s="42"/>
      <c r="HRA67" s="42"/>
      <c r="HRB67" s="42"/>
      <c r="HRC67" s="42"/>
      <c r="HRD67" s="42"/>
      <c r="HRE67" s="42"/>
      <c r="HRF67" s="42"/>
      <c r="HRG67" s="42"/>
      <c r="HRH67" s="42"/>
      <c r="HRI67" s="42"/>
      <c r="HRJ67" s="42"/>
      <c r="HRK67" s="42"/>
      <c r="HRL67" s="42"/>
      <c r="HRM67" s="42"/>
      <c r="HRN67" s="42"/>
      <c r="HRO67" s="42"/>
      <c r="HRP67" s="42"/>
      <c r="HRQ67" s="42"/>
      <c r="HRR67" s="42"/>
      <c r="HRS67" s="42"/>
      <c r="HRT67" s="42"/>
      <c r="HRU67" s="42"/>
      <c r="HRV67" s="42"/>
      <c r="HRW67" s="42"/>
      <c r="HRX67" s="42"/>
      <c r="HRY67" s="42"/>
      <c r="HRZ67" s="42"/>
      <c r="HSA67" s="42"/>
      <c r="HSB67" s="42"/>
      <c r="HSC67" s="42"/>
      <c r="HSD67" s="42"/>
      <c r="HSE67" s="42"/>
      <c r="HSF67" s="42"/>
      <c r="HSG67" s="42"/>
      <c r="HSH67" s="42"/>
      <c r="HSI67" s="42"/>
      <c r="HSJ67" s="42"/>
      <c r="HSK67" s="42"/>
      <c r="HSL67" s="42"/>
      <c r="HSM67" s="42"/>
      <c r="HSN67" s="42"/>
      <c r="HSO67" s="42"/>
      <c r="HSP67" s="42"/>
      <c r="HSQ67" s="42"/>
      <c r="HSR67" s="42"/>
      <c r="HSS67" s="42"/>
      <c r="HST67" s="42"/>
      <c r="HSU67" s="42"/>
      <c r="HSV67" s="42"/>
      <c r="HSW67" s="42"/>
      <c r="HSX67" s="42"/>
      <c r="HSY67" s="42"/>
      <c r="HSZ67" s="42"/>
      <c r="HTA67" s="42"/>
      <c r="HTB67" s="42"/>
      <c r="HTC67" s="42"/>
      <c r="HTD67" s="42"/>
      <c r="HTE67" s="42"/>
      <c r="HTF67" s="42"/>
      <c r="HTG67" s="42"/>
      <c r="HTH67" s="42"/>
      <c r="HTI67" s="42"/>
      <c r="HTJ67" s="42"/>
      <c r="HTK67" s="42"/>
      <c r="HTL67" s="42"/>
      <c r="HTM67" s="42"/>
      <c r="HTN67" s="42"/>
      <c r="HTO67" s="42"/>
      <c r="HTP67" s="42"/>
      <c r="HTQ67" s="42"/>
      <c r="HTR67" s="42"/>
      <c r="HTS67" s="42"/>
      <c r="HTT67" s="42"/>
      <c r="HTU67" s="42"/>
      <c r="HTV67" s="42"/>
      <c r="HTW67" s="42"/>
      <c r="HTX67" s="42"/>
      <c r="HTY67" s="42"/>
      <c r="HTZ67" s="42"/>
      <c r="HUA67" s="42"/>
      <c r="HUB67" s="42"/>
      <c r="HUC67" s="42"/>
      <c r="HUD67" s="42"/>
      <c r="HUE67" s="42"/>
      <c r="HUF67" s="42"/>
      <c r="HUG67" s="42"/>
      <c r="HUH67" s="42"/>
      <c r="HUI67" s="42"/>
      <c r="HUJ67" s="42"/>
      <c r="HUK67" s="42"/>
      <c r="HUL67" s="42"/>
      <c r="HUM67" s="42"/>
      <c r="HUN67" s="42"/>
      <c r="HUO67" s="42"/>
      <c r="HUP67" s="42"/>
      <c r="HUQ67" s="42"/>
      <c r="HUR67" s="42"/>
      <c r="HUS67" s="42"/>
      <c r="HUT67" s="42"/>
      <c r="HUU67" s="42"/>
      <c r="HUV67" s="42"/>
      <c r="HUW67" s="42"/>
      <c r="HUX67" s="42"/>
      <c r="HUY67" s="42"/>
      <c r="HUZ67" s="42"/>
      <c r="HVA67" s="42"/>
      <c r="HVB67" s="42"/>
      <c r="HVC67" s="42"/>
      <c r="HVD67" s="42"/>
      <c r="HVE67" s="42"/>
      <c r="HVF67" s="42"/>
      <c r="HVG67" s="42"/>
      <c r="HVH67" s="42"/>
      <c r="HVI67" s="42"/>
      <c r="HVJ67" s="42"/>
      <c r="HVK67" s="42"/>
      <c r="HVL67" s="42"/>
      <c r="HVM67" s="42"/>
      <c r="HVN67" s="42"/>
      <c r="HVO67" s="42"/>
      <c r="HVP67" s="42"/>
      <c r="HVQ67" s="42"/>
      <c r="HVR67" s="42"/>
      <c r="HVS67" s="42"/>
      <c r="HVT67" s="42"/>
      <c r="HVU67" s="42"/>
      <c r="HVV67" s="42"/>
      <c r="HVW67" s="42"/>
      <c r="HVX67" s="42"/>
      <c r="HVY67" s="42"/>
      <c r="HVZ67" s="42"/>
      <c r="HWA67" s="42"/>
      <c r="HWB67" s="42"/>
      <c r="HWC67" s="42"/>
      <c r="HWD67" s="42"/>
      <c r="HWE67" s="42"/>
      <c r="HWF67" s="42"/>
      <c r="HWG67" s="42"/>
      <c r="HWH67" s="42"/>
      <c r="HWI67" s="42"/>
      <c r="HWJ67" s="42"/>
      <c r="HWK67" s="42"/>
      <c r="HWL67" s="42"/>
      <c r="HWM67" s="42"/>
      <c r="HWN67" s="42"/>
      <c r="HWO67" s="42"/>
      <c r="HWP67" s="42"/>
      <c r="HWQ67" s="42"/>
      <c r="HWR67" s="42"/>
      <c r="HWS67" s="42"/>
      <c r="HWT67" s="42"/>
      <c r="HWU67" s="42"/>
      <c r="HWV67" s="42"/>
      <c r="HWW67" s="42"/>
      <c r="HWX67" s="42"/>
      <c r="HWY67" s="42"/>
      <c r="HWZ67" s="42"/>
      <c r="HXA67" s="42"/>
      <c r="HXB67" s="42"/>
      <c r="HXC67" s="42"/>
      <c r="HXD67" s="42"/>
      <c r="HXE67" s="42"/>
      <c r="HXF67" s="42"/>
      <c r="HXG67" s="42"/>
      <c r="HXH67" s="42"/>
      <c r="HXI67" s="42"/>
      <c r="HXJ67" s="42"/>
      <c r="HXK67" s="42"/>
      <c r="HXL67" s="42"/>
      <c r="HXM67" s="42"/>
      <c r="HXN67" s="42"/>
      <c r="HXO67" s="42"/>
      <c r="HXP67" s="42"/>
      <c r="HXQ67" s="42"/>
      <c r="HXR67" s="42"/>
      <c r="HXS67" s="42"/>
      <c r="HXT67" s="42"/>
      <c r="HXU67" s="42"/>
      <c r="HXV67" s="42"/>
      <c r="HXW67" s="42"/>
      <c r="HXX67" s="42"/>
      <c r="HXY67" s="42"/>
      <c r="HXZ67" s="42"/>
      <c r="HYA67" s="42"/>
      <c r="HYB67" s="42"/>
      <c r="HYC67" s="42"/>
      <c r="HYD67" s="42"/>
      <c r="HYE67" s="42"/>
      <c r="HYF67" s="42"/>
      <c r="HYG67" s="42"/>
      <c r="HYH67" s="42"/>
      <c r="HYI67" s="42"/>
      <c r="HYJ67" s="42"/>
      <c r="HYK67" s="42"/>
      <c r="HYL67" s="42"/>
      <c r="HYM67" s="42"/>
      <c r="HYN67" s="42"/>
      <c r="HYO67" s="42"/>
      <c r="HYP67" s="42"/>
      <c r="HYQ67" s="42"/>
      <c r="HYR67" s="42"/>
      <c r="HYS67" s="42"/>
      <c r="HYT67" s="42"/>
      <c r="HYU67" s="42"/>
      <c r="HYV67" s="42"/>
      <c r="HYW67" s="42"/>
      <c r="HYX67" s="42"/>
      <c r="HYY67" s="42"/>
      <c r="HYZ67" s="42"/>
      <c r="HZA67" s="42"/>
      <c r="HZB67" s="42"/>
      <c r="HZC67" s="42"/>
      <c r="HZD67" s="42"/>
      <c r="HZE67" s="42"/>
      <c r="HZF67" s="42"/>
      <c r="HZG67" s="42"/>
      <c r="HZH67" s="42"/>
      <c r="HZI67" s="42"/>
      <c r="HZJ67" s="42"/>
      <c r="HZK67" s="42"/>
      <c r="HZL67" s="42"/>
      <c r="HZM67" s="42"/>
      <c r="HZN67" s="42"/>
      <c r="HZO67" s="42"/>
      <c r="HZP67" s="42"/>
      <c r="HZQ67" s="42"/>
      <c r="HZR67" s="42"/>
      <c r="HZS67" s="42"/>
      <c r="HZT67" s="42"/>
      <c r="HZU67" s="42"/>
      <c r="HZV67" s="42"/>
      <c r="HZW67" s="42"/>
      <c r="HZX67" s="42"/>
      <c r="HZY67" s="42"/>
      <c r="HZZ67" s="42"/>
      <c r="IAA67" s="42"/>
      <c r="IAB67" s="42"/>
      <c r="IAC67" s="42"/>
      <c r="IAD67" s="42"/>
      <c r="IAE67" s="42"/>
      <c r="IAF67" s="42"/>
      <c r="IAG67" s="42"/>
      <c r="IAH67" s="42"/>
      <c r="IAI67" s="42"/>
      <c r="IAJ67" s="42"/>
      <c r="IAK67" s="42"/>
      <c r="IAL67" s="42"/>
      <c r="IAM67" s="42"/>
      <c r="IAN67" s="42"/>
      <c r="IAO67" s="42"/>
      <c r="IAP67" s="42"/>
      <c r="IAQ67" s="42"/>
      <c r="IAR67" s="42"/>
      <c r="IAS67" s="42"/>
      <c r="IAT67" s="42"/>
      <c r="IAU67" s="42"/>
      <c r="IAV67" s="42"/>
      <c r="IAW67" s="42"/>
      <c r="IAX67" s="42"/>
      <c r="IAY67" s="42"/>
      <c r="IAZ67" s="42"/>
      <c r="IBA67" s="42"/>
      <c r="IBB67" s="42"/>
      <c r="IBC67" s="42"/>
      <c r="IBD67" s="42"/>
      <c r="IBE67" s="42"/>
      <c r="IBF67" s="42"/>
      <c r="IBG67" s="42"/>
      <c r="IBH67" s="42"/>
      <c r="IBI67" s="42"/>
      <c r="IBJ67" s="42"/>
      <c r="IBK67" s="42"/>
      <c r="IBL67" s="42"/>
      <c r="IBM67" s="42"/>
      <c r="IBN67" s="42"/>
      <c r="IBO67" s="42"/>
      <c r="IBP67" s="42"/>
      <c r="IBQ67" s="42"/>
      <c r="IBR67" s="42"/>
      <c r="IBS67" s="42"/>
      <c r="IBT67" s="42"/>
      <c r="IBU67" s="42"/>
      <c r="IBV67" s="42"/>
      <c r="IBW67" s="42"/>
      <c r="IBX67" s="42"/>
      <c r="IBY67" s="42"/>
      <c r="IBZ67" s="42"/>
      <c r="ICA67" s="42"/>
      <c r="ICB67" s="42"/>
      <c r="ICC67" s="42"/>
      <c r="ICD67" s="42"/>
      <c r="ICE67" s="42"/>
      <c r="ICF67" s="42"/>
      <c r="ICG67" s="42"/>
      <c r="ICH67" s="42"/>
      <c r="ICI67" s="42"/>
      <c r="ICJ67" s="42"/>
      <c r="ICK67" s="42"/>
      <c r="ICL67" s="42"/>
      <c r="ICM67" s="42"/>
      <c r="ICN67" s="42"/>
      <c r="ICO67" s="42"/>
      <c r="ICP67" s="42"/>
      <c r="ICQ67" s="42"/>
      <c r="ICR67" s="42"/>
      <c r="ICS67" s="42"/>
      <c r="ICT67" s="42"/>
      <c r="ICU67" s="42"/>
      <c r="ICV67" s="42"/>
      <c r="ICW67" s="42"/>
      <c r="ICX67" s="42"/>
      <c r="ICY67" s="42"/>
      <c r="ICZ67" s="42"/>
      <c r="IDA67" s="42"/>
      <c r="IDB67" s="42"/>
      <c r="IDC67" s="42"/>
      <c r="IDD67" s="42"/>
      <c r="IDE67" s="42"/>
      <c r="IDF67" s="42"/>
      <c r="IDG67" s="42"/>
      <c r="IDH67" s="42"/>
      <c r="IDI67" s="42"/>
      <c r="IDJ67" s="42"/>
      <c r="IDK67" s="42"/>
      <c r="IDL67" s="42"/>
      <c r="IDM67" s="42"/>
      <c r="IDN67" s="42"/>
      <c r="IDO67" s="42"/>
      <c r="IDP67" s="42"/>
      <c r="IDQ67" s="42"/>
      <c r="IDR67" s="42"/>
      <c r="IDS67" s="42"/>
      <c r="IDT67" s="42"/>
      <c r="IDU67" s="42"/>
      <c r="IDV67" s="42"/>
      <c r="IDW67" s="42"/>
      <c r="IDX67" s="42"/>
      <c r="IDY67" s="42"/>
      <c r="IDZ67" s="42"/>
      <c r="IEA67" s="42"/>
      <c r="IEB67" s="42"/>
      <c r="IEC67" s="42"/>
      <c r="IED67" s="42"/>
      <c r="IEE67" s="42"/>
      <c r="IEF67" s="42"/>
      <c r="IEG67" s="42"/>
      <c r="IEH67" s="42"/>
      <c r="IEI67" s="42"/>
      <c r="IEJ67" s="42"/>
      <c r="IEK67" s="42"/>
      <c r="IEL67" s="42"/>
      <c r="IEM67" s="42"/>
      <c r="IEN67" s="42"/>
      <c r="IEO67" s="42"/>
      <c r="IEP67" s="42"/>
      <c r="IEQ67" s="42"/>
      <c r="IER67" s="42"/>
      <c r="IES67" s="42"/>
      <c r="IET67" s="42"/>
      <c r="IEU67" s="42"/>
      <c r="IEV67" s="42"/>
      <c r="IEW67" s="42"/>
      <c r="IEX67" s="42"/>
      <c r="IEY67" s="42"/>
      <c r="IEZ67" s="42"/>
      <c r="IFA67" s="42"/>
      <c r="IFB67" s="42"/>
      <c r="IFC67" s="42"/>
      <c r="IFD67" s="42"/>
      <c r="IFE67" s="42"/>
      <c r="IFF67" s="42"/>
      <c r="IFG67" s="42"/>
      <c r="IFH67" s="42"/>
      <c r="IFI67" s="42"/>
      <c r="IFJ67" s="42"/>
      <c r="IFK67" s="42"/>
      <c r="IFL67" s="42"/>
      <c r="IFM67" s="42"/>
      <c r="IFN67" s="42"/>
      <c r="IFO67" s="42"/>
      <c r="IFP67" s="42"/>
      <c r="IFQ67" s="42"/>
      <c r="IFR67" s="42"/>
      <c r="IFS67" s="42"/>
      <c r="IFT67" s="42"/>
      <c r="IFU67" s="42"/>
      <c r="IFV67" s="42"/>
      <c r="IFW67" s="42"/>
      <c r="IFX67" s="42"/>
      <c r="IFY67" s="42"/>
      <c r="IFZ67" s="42"/>
      <c r="IGA67" s="42"/>
      <c r="IGB67" s="42"/>
      <c r="IGC67" s="42"/>
      <c r="IGD67" s="42"/>
      <c r="IGE67" s="42"/>
      <c r="IGF67" s="42"/>
      <c r="IGG67" s="42"/>
      <c r="IGH67" s="42"/>
      <c r="IGI67" s="42"/>
      <c r="IGJ67" s="42"/>
      <c r="IGK67" s="42"/>
      <c r="IGL67" s="42"/>
      <c r="IGM67" s="42"/>
      <c r="IGN67" s="42"/>
      <c r="IGO67" s="42"/>
      <c r="IGP67" s="42"/>
      <c r="IGQ67" s="42"/>
      <c r="IGR67" s="42"/>
      <c r="IGS67" s="42"/>
      <c r="IGT67" s="42"/>
      <c r="IGU67" s="42"/>
      <c r="IGV67" s="42"/>
      <c r="IGW67" s="42"/>
      <c r="IGX67" s="42"/>
      <c r="IGY67" s="42"/>
      <c r="IGZ67" s="42"/>
      <c r="IHA67" s="42"/>
      <c r="IHB67" s="42"/>
      <c r="IHC67" s="42"/>
      <c r="IHD67" s="42"/>
      <c r="IHE67" s="42"/>
      <c r="IHF67" s="42"/>
      <c r="IHG67" s="42"/>
      <c r="IHH67" s="42"/>
      <c r="IHI67" s="42"/>
      <c r="IHJ67" s="42"/>
      <c r="IHK67" s="42"/>
      <c r="IHL67" s="42"/>
      <c r="IHM67" s="42"/>
      <c r="IHN67" s="42"/>
      <c r="IHO67" s="42"/>
      <c r="IHP67" s="42"/>
      <c r="IHQ67" s="42"/>
      <c r="IHR67" s="42"/>
      <c r="IHS67" s="42"/>
      <c r="IHT67" s="42"/>
      <c r="IHU67" s="42"/>
      <c r="IHV67" s="42"/>
      <c r="IHW67" s="42"/>
      <c r="IHX67" s="42"/>
      <c r="IHY67" s="42"/>
      <c r="IHZ67" s="42"/>
      <c r="IIA67" s="42"/>
      <c r="IIB67" s="42"/>
      <c r="IIC67" s="42"/>
      <c r="IID67" s="42"/>
      <c r="IIE67" s="42"/>
      <c r="IIF67" s="42"/>
      <c r="IIG67" s="42"/>
      <c r="IIH67" s="42"/>
      <c r="III67" s="42"/>
      <c r="IIJ67" s="42"/>
      <c r="IIK67" s="42"/>
      <c r="IIL67" s="42"/>
      <c r="IIM67" s="42"/>
      <c r="IIN67" s="42"/>
      <c r="IIO67" s="42"/>
      <c r="IIP67" s="42"/>
      <c r="IIQ67" s="42"/>
      <c r="IIR67" s="42"/>
      <c r="IIS67" s="42"/>
      <c r="IIT67" s="42"/>
      <c r="IIU67" s="42"/>
      <c r="IIV67" s="42"/>
      <c r="IIW67" s="42"/>
      <c r="IIX67" s="42"/>
      <c r="IIY67" s="42"/>
      <c r="IIZ67" s="42"/>
      <c r="IJA67" s="42"/>
      <c r="IJB67" s="42"/>
      <c r="IJC67" s="42"/>
      <c r="IJD67" s="42"/>
      <c r="IJE67" s="42"/>
      <c r="IJF67" s="42"/>
      <c r="IJG67" s="42"/>
      <c r="IJH67" s="42"/>
      <c r="IJI67" s="42"/>
      <c r="IJJ67" s="42"/>
      <c r="IJK67" s="42"/>
      <c r="IJL67" s="42"/>
      <c r="IJM67" s="42"/>
      <c r="IJN67" s="42"/>
      <c r="IJO67" s="42"/>
      <c r="IJP67" s="42"/>
      <c r="IJQ67" s="42"/>
      <c r="IJR67" s="42"/>
      <c r="IJS67" s="42"/>
      <c r="IJT67" s="42"/>
      <c r="IJU67" s="42"/>
      <c r="IJV67" s="42"/>
      <c r="IJW67" s="42"/>
      <c r="IJX67" s="42"/>
      <c r="IJY67" s="42"/>
      <c r="IJZ67" s="42"/>
      <c r="IKA67" s="42"/>
      <c r="IKB67" s="42"/>
      <c r="IKC67" s="42"/>
      <c r="IKD67" s="42"/>
      <c r="IKE67" s="42"/>
      <c r="IKF67" s="42"/>
      <c r="IKG67" s="42"/>
      <c r="IKH67" s="42"/>
      <c r="IKI67" s="42"/>
      <c r="IKJ67" s="42"/>
      <c r="IKK67" s="42"/>
      <c r="IKL67" s="42"/>
      <c r="IKM67" s="42"/>
      <c r="IKN67" s="42"/>
      <c r="IKO67" s="42"/>
      <c r="IKP67" s="42"/>
      <c r="IKQ67" s="42"/>
      <c r="IKR67" s="42"/>
      <c r="IKS67" s="42"/>
      <c r="IKT67" s="42"/>
      <c r="IKU67" s="42"/>
      <c r="IKV67" s="42"/>
      <c r="IKW67" s="42"/>
      <c r="IKX67" s="42"/>
      <c r="IKY67" s="42"/>
      <c r="IKZ67" s="42"/>
      <c r="ILA67" s="42"/>
      <c r="ILB67" s="42"/>
      <c r="ILC67" s="42"/>
      <c r="ILD67" s="42"/>
      <c r="ILE67" s="42"/>
      <c r="ILF67" s="42"/>
      <c r="ILG67" s="42"/>
      <c r="ILH67" s="42"/>
      <c r="ILI67" s="42"/>
      <c r="ILJ67" s="42"/>
      <c r="ILK67" s="42"/>
      <c r="ILL67" s="42"/>
      <c r="ILM67" s="42"/>
      <c r="ILN67" s="42"/>
      <c r="ILO67" s="42"/>
      <c r="ILP67" s="42"/>
      <c r="ILQ67" s="42"/>
      <c r="ILR67" s="42"/>
      <c r="ILS67" s="42"/>
      <c r="ILT67" s="42"/>
      <c r="ILU67" s="42"/>
      <c r="ILV67" s="42"/>
      <c r="ILW67" s="42"/>
      <c r="ILX67" s="42"/>
      <c r="ILY67" s="42"/>
      <c r="ILZ67" s="42"/>
      <c r="IMA67" s="42"/>
      <c r="IMB67" s="42"/>
      <c r="IMC67" s="42"/>
      <c r="IMD67" s="42"/>
      <c r="IME67" s="42"/>
      <c r="IMF67" s="42"/>
      <c r="IMG67" s="42"/>
      <c r="IMH67" s="42"/>
      <c r="IMI67" s="42"/>
      <c r="IMJ67" s="42"/>
      <c r="IMK67" s="42"/>
      <c r="IML67" s="42"/>
      <c r="IMM67" s="42"/>
      <c r="IMN67" s="42"/>
      <c r="IMO67" s="42"/>
      <c r="IMP67" s="42"/>
      <c r="IMQ67" s="42"/>
      <c r="IMR67" s="42"/>
      <c r="IMS67" s="42"/>
      <c r="IMT67" s="42"/>
      <c r="IMU67" s="42"/>
      <c r="IMV67" s="42"/>
      <c r="IMW67" s="42"/>
      <c r="IMX67" s="42"/>
      <c r="IMY67" s="42"/>
      <c r="IMZ67" s="42"/>
      <c r="INA67" s="42"/>
      <c r="INB67" s="42"/>
      <c r="INC67" s="42"/>
      <c r="IND67" s="42"/>
      <c r="INE67" s="42"/>
      <c r="INF67" s="42"/>
      <c r="ING67" s="42"/>
      <c r="INH67" s="42"/>
      <c r="INI67" s="42"/>
      <c r="INJ67" s="42"/>
      <c r="INK67" s="42"/>
      <c r="INL67" s="42"/>
      <c r="INM67" s="42"/>
      <c r="INN67" s="42"/>
      <c r="INO67" s="42"/>
      <c r="INP67" s="42"/>
      <c r="INQ67" s="42"/>
      <c r="INR67" s="42"/>
      <c r="INS67" s="42"/>
      <c r="INT67" s="42"/>
      <c r="INU67" s="42"/>
      <c r="INV67" s="42"/>
      <c r="INW67" s="42"/>
      <c r="INX67" s="42"/>
      <c r="INY67" s="42"/>
      <c r="INZ67" s="42"/>
      <c r="IOA67" s="42"/>
      <c r="IOB67" s="42"/>
      <c r="IOC67" s="42"/>
      <c r="IOD67" s="42"/>
      <c r="IOE67" s="42"/>
      <c r="IOF67" s="42"/>
      <c r="IOG67" s="42"/>
      <c r="IOH67" s="42"/>
      <c r="IOI67" s="42"/>
      <c r="IOJ67" s="42"/>
      <c r="IOK67" s="42"/>
      <c r="IOL67" s="42"/>
      <c r="IOM67" s="42"/>
      <c r="ION67" s="42"/>
      <c r="IOO67" s="42"/>
      <c r="IOP67" s="42"/>
      <c r="IOQ67" s="42"/>
      <c r="IOR67" s="42"/>
      <c r="IOS67" s="42"/>
      <c r="IOT67" s="42"/>
      <c r="IOU67" s="42"/>
      <c r="IOV67" s="42"/>
      <c r="IOW67" s="42"/>
      <c r="IOX67" s="42"/>
      <c r="IOY67" s="42"/>
      <c r="IOZ67" s="42"/>
      <c r="IPA67" s="42"/>
      <c r="IPB67" s="42"/>
      <c r="IPC67" s="42"/>
      <c r="IPD67" s="42"/>
      <c r="IPE67" s="42"/>
      <c r="IPF67" s="42"/>
      <c r="IPG67" s="42"/>
      <c r="IPH67" s="42"/>
      <c r="IPI67" s="42"/>
      <c r="IPJ67" s="42"/>
      <c r="IPK67" s="42"/>
      <c r="IPL67" s="42"/>
      <c r="IPM67" s="42"/>
      <c r="IPN67" s="42"/>
      <c r="IPO67" s="42"/>
      <c r="IPP67" s="42"/>
      <c r="IPQ67" s="42"/>
      <c r="IPR67" s="42"/>
      <c r="IPS67" s="42"/>
      <c r="IPT67" s="42"/>
      <c r="IPU67" s="42"/>
      <c r="IPV67" s="42"/>
      <c r="IPW67" s="42"/>
      <c r="IPX67" s="42"/>
      <c r="IPY67" s="42"/>
      <c r="IPZ67" s="42"/>
      <c r="IQA67" s="42"/>
      <c r="IQB67" s="42"/>
      <c r="IQC67" s="42"/>
      <c r="IQD67" s="42"/>
      <c r="IQE67" s="42"/>
      <c r="IQF67" s="42"/>
      <c r="IQG67" s="42"/>
      <c r="IQH67" s="42"/>
      <c r="IQI67" s="42"/>
      <c r="IQJ67" s="42"/>
      <c r="IQK67" s="42"/>
      <c r="IQL67" s="42"/>
      <c r="IQM67" s="42"/>
      <c r="IQN67" s="42"/>
      <c r="IQO67" s="42"/>
      <c r="IQP67" s="42"/>
      <c r="IQQ67" s="42"/>
      <c r="IQR67" s="42"/>
      <c r="IQS67" s="42"/>
      <c r="IQT67" s="42"/>
      <c r="IQU67" s="42"/>
      <c r="IQV67" s="42"/>
      <c r="IQW67" s="42"/>
      <c r="IQX67" s="42"/>
      <c r="IQY67" s="42"/>
      <c r="IQZ67" s="42"/>
      <c r="IRA67" s="42"/>
      <c r="IRB67" s="42"/>
      <c r="IRC67" s="42"/>
      <c r="IRD67" s="42"/>
      <c r="IRE67" s="42"/>
      <c r="IRF67" s="42"/>
      <c r="IRG67" s="42"/>
      <c r="IRH67" s="42"/>
      <c r="IRI67" s="42"/>
      <c r="IRJ67" s="42"/>
      <c r="IRK67" s="42"/>
      <c r="IRL67" s="42"/>
      <c r="IRM67" s="42"/>
      <c r="IRN67" s="42"/>
      <c r="IRO67" s="42"/>
      <c r="IRP67" s="42"/>
      <c r="IRQ67" s="42"/>
      <c r="IRR67" s="42"/>
      <c r="IRS67" s="42"/>
      <c r="IRT67" s="42"/>
      <c r="IRU67" s="42"/>
      <c r="IRV67" s="42"/>
      <c r="IRW67" s="42"/>
      <c r="IRX67" s="42"/>
      <c r="IRY67" s="42"/>
      <c r="IRZ67" s="42"/>
      <c r="ISA67" s="42"/>
      <c r="ISB67" s="42"/>
      <c r="ISC67" s="42"/>
      <c r="ISD67" s="42"/>
      <c r="ISE67" s="42"/>
      <c r="ISF67" s="42"/>
      <c r="ISG67" s="42"/>
      <c r="ISH67" s="42"/>
      <c r="ISI67" s="42"/>
      <c r="ISJ67" s="42"/>
      <c r="ISK67" s="42"/>
      <c r="ISL67" s="42"/>
      <c r="ISM67" s="42"/>
      <c r="ISN67" s="42"/>
      <c r="ISO67" s="42"/>
      <c r="ISP67" s="42"/>
      <c r="ISQ67" s="42"/>
      <c r="ISR67" s="42"/>
      <c r="ISS67" s="42"/>
      <c r="IST67" s="42"/>
      <c r="ISU67" s="42"/>
      <c r="ISV67" s="42"/>
      <c r="ISW67" s="42"/>
      <c r="ISX67" s="42"/>
      <c r="ISY67" s="42"/>
      <c r="ISZ67" s="42"/>
      <c r="ITA67" s="42"/>
      <c r="ITB67" s="42"/>
      <c r="ITC67" s="42"/>
      <c r="ITD67" s="42"/>
      <c r="ITE67" s="42"/>
      <c r="ITF67" s="42"/>
      <c r="ITG67" s="42"/>
      <c r="ITH67" s="42"/>
      <c r="ITI67" s="42"/>
      <c r="ITJ67" s="42"/>
      <c r="ITK67" s="42"/>
      <c r="ITL67" s="42"/>
      <c r="ITM67" s="42"/>
      <c r="ITN67" s="42"/>
      <c r="ITO67" s="42"/>
      <c r="ITP67" s="42"/>
      <c r="ITQ67" s="42"/>
      <c r="ITR67" s="42"/>
      <c r="ITS67" s="42"/>
      <c r="ITT67" s="42"/>
      <c r="ITU67" s="42"/>
      <c r="ITV67" s="42"/>
      <c r="ITW67" s="42"/>
      <c r="ITX67" s="42"/>
      <c r="ITY67" s="42"/>
      <c r="ITZ67" s="42"/>
      <c r="IUA67" s="42"/>
      <c r="IUB67" s="42"/>
      <c r="IUC67" s="42"/>
      <c r="IUD67" s="42"/>
      <c r="IUE67" s="42"/>
      <c r="IUF67" s="42"/>
      <c r="IUG67" s="42"/>
      <c r="IUH67" s="42"/>
      <c r="IUI67" s="42"/>
      <c r="IUJ67" s="42"/>
      <c r="IUK67" s="42"/>
      <c r="IUL67" s="42"/>
      <c r="IUM67" s="42"/>
      <c r="IUN67" s="42"/>
      <c r="IUO67" s="42"/>
      <c r="IUP67" s="42"/>
      <c r="IUQ67" s="42"/>
      <c r="IUR67" s="42"/>
      <c r="IUS67" s="42"/>
      <c r="IUT67" s="42"/>
      <c r="IUU67" s="42"/>
      <c r="IUV67" s="42"/>
      <c r="IUW67" s="42"/>
      <c r="IUX67" s="42"/>
      <c r="IUY67" s="42"/>
      <c r="IUZ67" s="42"/>
      <c r="IVA67" s="42"/>
      <c r="IVB67" s="42"/>
      <c r="IVC67" s="42"/>
      <c r="IVD67" s="42"/>
      <c r="IVE67" s="42"/>
      <c r="IVF67" s="42"/>
      <c r="IVG67" s="42"/>
      <c r="IVH67" s="42"/>
      <c r="IVI67" s="42"/>
      <c r="IVJ67" s="42"/>
      <c r="IVK67" s="42"/>
      <c r="IVL67" s="42"/>
      <c r="IVM67" s="42"/>
      <c r="IVN67" s="42"/>
      <c r="IVO67" s="42"/>
      <c r="IVP67" s="42"/>
      <c r="IVQ67" s="42"/>
      <c r="IVR67" s="42"/>
      <c r="IVS67" s="42"/>
      <c r="IVT67" s="42"/>
      <c r="IVU67" s="42"/>
      <c r="IVV67" s="42"/>
      <c r="IVW67" s="42"/>
      <c r="IVX67" s="42"/>
      <c r="IVY67" s="42"/>
      <c r="IVZ67" s="42"/>
      <c r="IWA67" s="42"/>
      <c r="IWB67" s="42"/>
      <c r="IWC67" s="42"/>
      <c r="IWD67" s="42"/>
      <c r="IWE67" s="42"/>
      <c r="IWF67" s="42"/>
      <c r="IWG67" s="42"/>
      <c r="IWH67" s="42"/>
      <c r="IWI67" s="42"/>
      <c r="IWJ67" s="42"/>
      <c r="IWK67" s="42"/>
      <c r="IWL67" s="42"/>
      <c r="IWM67" s="42"/>
      <c r="IWN67" s="42"/>
      <c r="IWO67" s="42"/>
      <c r="IWP67" s="42"/>
      <c r="IWQ67" s="42"/>
      <c r="IWR67" s="42"/>
      <c r="IWS67" s="42"/>
      <c r="IWT67" s="42"/>
      <c r="IWU67" s="42"/>
      <c r="IWV67" s="42"/>
      <c r="IWW67" s="42"/>
      <c r="IWX67" s="42"/>
      <c r="IWY67" s="42"/>
      <c r="IWZ67" s="42"/>
      <c r="IXA67" s="42"/>
      <c r="IXB67" s="42"/>
      <c r="IXC67" s="42"/>
      <c r="IXD67" s="42"/>
      <c r="IXE67" s="42"/>
      <c r="IXF67" s="42"/>
      <c r="IXG67" s="42"/>
      <c r="IXH67" s="42"/>
      <c r="IXI67" s="42"/>
      <c r="IXJ67" s="42"/>
      <c r="IXK67" s="42"/>
      <c r="IXL67" s="42"/>
      <c r="IXM67" s="42"/>
      <c r="IXN67" s="42"/>
      <c r="IXO67" s="42"/>
      <c r="IXP67" s="42"/>
      <c r="IXQ67" s="42"/>
      <c r="IXR67" s="42"/>
      <c r="IXS67" s="42"/>
      <c r="IXT67" s="42"/>
      <c r="IXU67" s="42"/>
      <c r="IXV67" s="42"/>
      <c r="IXW67" s="42"/>
      <c r="IXX67" s="42"/>
      <c r="IXY67" s="42"/>
      <c r="IXZ67" s="42"/>
      <c r="IYA67" s="42"/>
      <c r="IYB67" s="42"/>
      <c r="IYC67" s="42"/>
      <c r="IYD67" s="42"/>
      <c r="IYE67" s="42"/>
      <c r="IYF67" s="42"/>
      <c r="IYG67" s="42"/>
      <c r="IYH67" s="42"/>
      <c r="IYI67" s="42"/>
      <c r="IYJ67" s="42"/>
      <c r="IYK67" s="42"/>
      <c r="IYL67" s="42"/>
      <c r="IYM67" s="42"/>
      <c r="IYN67" s="42"/>
      <c r="IYO67" s="42"/>
      <c r="IYP67" s="42"/>
      <c r="IYQ67" s="42"/>
      <c r="IYR67" s="42"/>
      <c r="IYS67" s="42"/>
      <c r="IYT67" s="42"/>
      <c r="IYU67" s="42"/>
      <c r="IYV67" s="42"/>
      <c r="IYW67" s="42"/>
      <c r="IYX67" s="42"/>
      <c r="IYY67" s="42"/>
      <c r="IYZ67" s="42"/>
      <c r="IZA67" s="42"/>
      <c r="IZB67" s="42"/>
      <c r="IZC67" s="42"/>
      <c r="IZD67" s="42"/>
      <c r="IZE67" s="42"/>
      <c r="IZF67" s="42"/>
      <c r="IZG67" s="42"/>
      <c r="IZH67" s="42"/>
      <c r="IZI67" s="42"/>
      <c r="IZJ67" s="42"/>
      <c r="IZK67" s="42"/>
      <c r="IZL67" s="42"/>
      <c r="IZM67" s="42"/>
      <c r="IZN67" s="42"/>
      <c r="IZO67" s="42"/>
      <c r="IZP67" s="42"/>
      <c r="IZQ67" s="42"/>
      <c r="IZR67" s="42"/>
      <c r="IZS67" s="42"/>
      <c r="IZT67" s="42"/>
      <c r="IZU67" s="42"/>
      <c r="IZV67" s="42"/>
      <c r="IZW67" s="42"/>
      <c r="IZX67" s="42"/>
      <c r="IZY67" s="42"/>
      <c r="IZZ67" s="42"/>
      <c r="JAA67" s="42"/>
      <c r="JAB67" s="42"/>
      <c r="JAC67" s="42"/>
      <c r="JAD67" s="42"/>
      <c r="JAE67" s="42"/>
      <c r="JAF67" s="42"/>
      <c r="JAG67" s="42"/>
      <c r="JAH67" s="42"/>
      <c r="JAI67" s="42"/>
      <c r="JAJ67" s="42"/>
      <c r="JAK67" s="42"/>
      <c r="JAL67" s="42"/>
      <c r="JAM67" s="42"/>
      <c r="JAN67" s="42"/>
      <c r="JAO67" s="42"/>
      <c r="JAP67" s="42"/>
      <c r="JAQ67" s="42"/>
      <c r="JAR67" s="42"/>
      <c r="JAS67" s="42"/>
      <c r="JAT67" s="42"/>
      <c r="JAU67" s="42"/>
      <c r="JAV67" s="42"/>
      <c r="JAW67" s="42"/>
      <c r="JAX67" s="42"/>
      <c r="JAY67" s="42"/>
      <c r="JAZ67" s="42"/>
      <c r="JBA67" s="42"/>
      <c r="JBB67" s="42"/>
      <c r="JBC67" s="42"/>
      <c r="JBD67" s="42"/>
      <c r="JBE67" s="42"/>
      <c r="JBF67" s="42"/>
      <c r="JBG67" s="42"/>
      <c r="JBH67" s="42"/>
      <c r="JBI67" s="42"/>
      <c r="JBJ67" s="42"/>
      <c r="JBK67" s="42"/>
      <c r="JBL67" s="42"/>
      <c r="JBM67" s="42"/>
      <c r="JBN67" s="42"/>
      <c r="JBO67" s="42"/>
      <c r="JBP67" s="42"/>
      <c r="JBQ67" s="42"/>
      <c r="JBR67" s="42"/>
      <c r="JBS67" s="42"/>
      <c r="JBT67" s="42"/>
      <c r="JBU67" s="42"/>
      <c r="JBV67" s="42"/>
      <c r="JBW67" s="42"/>
      <c r="JBX67" s="42"/>
      <c r="JBY67" s="42"/>
      <c r="JBZ67" s="42"/>
      <c r="JCA67" s="42"/>
      <c r="JCB67" s="42"/>
      <c r="JCC67" s="42"/>
      <c r="JCD67" s="42"/>
      <c r="JCE67" s="42"/>
      <c r="JCF67" s="42"/>
      <c r="JCG67" s="42"/>
      <c r="JCH67" s="42"/>
      <c r="JCI67" s="42"/>
      <c r="JCJ67" s="42"/>
      <c r="JCK67" s="42"/>
      <c r="JCL67" s="42"/>
      <c r="JCM67" s="42"/>
      <c r="JCN67" s="42"/>
      <c r="JCO67" s="42"/>
      <c r="JCP67" s="42"/>
      <c r="JCQ67" s="42"/>
      <c r="JCR67" s="42"/>
      <c r="JCS67" s="42"/>
      <c r="JCT67" s="42"/>
      <c r="JCU67" s="42"/>
      <c r="JCV67" s="42"/>
      <c r="JCW67" s="42"/>
      <c r="JCX67" s="42"/>
      <c r="JCY67" s="42"/>
      <c r="JCZ67" s="42"/>
      <c r="JDA67" s="42"/>
      <c r="JDB67" s="42"/>
      <c r="JDC67" s="42"/>
      <c r="JDD67" s="42"/>
      <c r="JDE67" s="42"/>
      <c r="JDF67" s="42"/>
      <c r="JDG67" s="42"/>
      <c r="JDH67" s="42"/>
      <c r="JDI67" s="42"/>
      <c r="JDJ67" s="42"/>
      <c r="JDK67" s="42"/>
      <c r="JDL67" s="42"/>
      <c r="JDM67" s="42"/>
      <c r="JDN67" s="42"/>
      <c r="JDO67" s="42"/>
      <c r="JDP67" s="42"/>
      <c r="JDQ67" s="42"/>
      <c r="JDR67" s="42"/>
      <c r="JDS67" s="42"/>
      <c r="JDT67" s="42"/>
      <c r="JDU67" s="42"/>
      <c r="JDV67" s="42"/>
      <c r="JDW67" s="42"/>
      <c r="JDX67" s="42"/>
      <c r="JDY67" s="42"/>
      <c r="JDZ67" s="42"/>
      <c r="JEA67" s="42"/>
      <c r="JEB67" s="42"/>
      <c r="JEC67" s="42"/>
      <c r="JED67" s="42"/>
      <c r="JEE67" s="42"/>
      <c r="JEF67" s="42"/>
      <c r="JEG67" s="42"/>
      <c r="JEH67" s="42"/>
      <c r="JEI67" s="42"/>
      <c r="JEJ67" s="42"/>
      <c r="JEK67" s="42"/>
      <c r="JEL67" s="42"/>
      <c r="JEM67" s="42"/>
      <c r="JEN67" s="42"/>
      <c r="JEO67" s="42"/>
      <c r="JEP67" s="42"/>
      <c r="JEQ67" s="42"/>
      <c r="JER67" s="42"/>
      <c r="JES67" s="42"/>
      <c r="JET67" s="42"/>
      <c r="JEU67" s="42"/>
      <c r="JEV67" s="42"/>
      <c r="JEW67" s="42"/>
      <c r="JEX67" s="42"/>
      <c r="JEY67" s="42"/>
      <c r="JEZ67" s="42"/>
      <c r="JFA67" s="42"/>
      <c r="JFB67" s="42"/>
      <c r="JFC67" s="42"/>
      <c r="JFD67" s="42"/>
      <c r="JFE67" s="42"/>
      <c r="JFF67" s="42"/>
      <c r="JFG67" s="42"/>
      <c r="JFH67" s="42"/>
      <c r="JFI67" s="42"/>
      <c r="JFJ67" s="42"/>
      <c r="JFK67" s="42"/>
      <c r="JFL67" s="42"/>
      <c r="JFM67" s="42"/>
      <c r="JFN67" s="42"/>
      <c r="JFO67" s="42"/>
      <c r="JFP67" s="42"/>
      <c r="JFQ67" s="42"/>
      <c r="JFR67" s="42"/>
      <c r="JFS67" s="42"/>
      <c r="JFT67" s="42"/>
      <c r="JFU67" s="42"/>
      <c r="JFV67" s="42"/>
      <c r="JFW67" s="42"/>
      <c r="JFX67" s="42"/>
      <c r="JFY67" s="42"/>
      <c r="JFZ67" s="42"/>
      <c r="JGA67" s="42"/>
      <c r="JGB67" s="42"/>
      <c r="JGC67" s="42"/>
      <c r="JGD67" s="42"/>
      <c r="JGE67" s="42"/>
      <c r="JGF67" s="42"/>
      <c r="JGG67" s="42"/>
      <c r="JGH67" s="42"/>
      <c r="JGI67" s="42"/>
      <c r="JGJ67" s="42"/>
      <c r="JGK67" s="42"/>
      <c r="JGL67" s="42"/>
      <c r="JGM67" s="42"/>
      <c r="JGN67" s="42"/>
      <c r="JGO67" s="42"/>
      <c r="JGP67" s="42"/>
      <c r="JGQ67" s="42"/>
      <c r="JGR67" s="42"/>
      <c r="JGS67" s="42"/>
      <c r="JGT67" s="42"/>
      <c r="JGU67" s="42"/>
      <c r="JGV67" s="42"/>
      <c r="JGW67" s="42"/>
      <c r="JGX67" s="42"/>
      <c r="JGY67" s="42"/>
      <c r="JGZ67" s="42"/>
      <c r="JHA67" s="42"/>
      <c r="JHB67" s="42"/>
      <c r="JHC67" s="42"/>
      <c r="JHD67" s="42"/>
      <c r="JHE67" s="42"/>
      <c r="JHF67" s="42"/>
      <c r="JHG67" s="42"/>
      <c r="JHH67" s="42"/>
      <c r="JHI67" s="42"/>
      <c r="JHJ67" s="42"/>
      <c r="JHK67" s="42"/>
      <c r="JHL67" s="42"/>
      <c r="JHM67" s="42"/>
      <c r="JHN67" s="42"/>
      <c r="JHO67" s="42"/>
      <c r="JHP67" s="42"/>
      <c r="JHQ67" s="42"/>
      <c r="JHR67" s="42"/>
      <c r="JHS67" s="42"/>
      <c r="JHT67" s="42"/>
      <c r="JHU67" s="42"/>
      <c r="JHV67" s="42"/>
      <c r="JHW67" s="42"/>
      <c r="JHX67" s="42"/>
      <c r="JHY67" s="42"/>
      <c r="JHZ67" s="42"/>
      <c r="JIA67" s="42"/>
      <c r="JIB67" s="42"/>
      <c r="JIC67" s="42"/>
      <c r="JID67" s="42"/>
      <c r="JIE67" s="42"/>
      <c r="JIF67" s="42"/>
      <c r="JIG67" s="42"/>
      <c r="JIH67" s="42"/>
      <c r="JII67" s="42"/>
      <c r="JIJ67" s="42"/>
      <c r="JIK67" s="42"/>
      <c r="JIL67" s="42"/>
      <c r="JIM67" s="42"/>
      <c r="JIN67" s="42"/>
      <c r="JIO67" s="42"/>
      <c r="JIP67" s="42"/>
      <c r="JIQ67" s="42"/>
      <c r="JIR67" s="42"/>
      <c r="JIS67" s="42"/>
      <c r="JIT67" s="42"/>
      <c r="JIU67" s="42"/>
      <c r="JIV67" s="42"/>
      <c r="JIW67" s="42"/>
      <c r="JIX67" s="42"/>
      <c r="JIY67" s="42"/>
      <c r="JIZ67" s="42"/>
      <c r="JJA67" s="42"/>
      <c r="JJB67" s="42"/>
      <c r="JJC67" s="42"/>
      <c r="JJD67" s="42"/>
      <c r="JJE67" s="42"/>
      <c r="JJF67" s="42"/>
      <c r="JJG67" s="42"/>
      <c r="JJH67" s="42"/>
      <c r="JJI67" s="42"/>
      <c r="JJJ67" s="42"/>
      <c r="JJK67" s="42"/>
      <c r="JJL67" s="42"/>
      <c r="JJM67" s="42"/>
      <c r="JJN67" s="42"/>
      <c r="JJO67" s="42"/>
      <c r="JJP67" s="42"/>
      <c r="JJQ67" s="42"/>
      <c r="JJR67" s="42"/>
      <c r="JJS67" s="42"/>
      <c r="JJT67" s="42"/>
      <c r="JJU67" s="42"/>
      <c r="JJV67" s="42"/>
      <c r="JJW67" s="42"/>
      <c r="JJX67" s="42"/>
      <c r="JJY67" s="42"/>
      <c r="JJZ67" s="42"/>
      <c r="JKA67" s="42"/>
      <c r="JKB67" s="42"/>
      <c r="JKC67" s="42"/>
      <c r="JKD67" s="42"/>
      <c r="JKE67" s="42"/>
      <c r="JKF67" s="42"/>
      <c r="JKG67" s="42"/>
      <c r="JKH67" s="42"/>
      <c r="JKI67" s="42"/>
      <c r="JKJ67" s="42"/>
      <c r="JKK67" s="42"/>
      <c r="JKL67" s="42"/>
      <c r="JKM67" s="42"/>
      <c r="JKN67" s="42"/>
      <c r="JKO67" s="42"/>
      <c r="JKP67" s="42"/>
      <c r="JKQ67" s="42"/>
      <c r="JKR67" s="42"/>
      <c r="JKS67" s="42"/>
      <c r="JKT67" s="42"/>
      <c r="JKU67" s="42"/>
      <c r="JKV67" s="42"/>
      <c r="JKW67" s="42"/>
      <c r="JKX67" s="42"/>
      <c r="JKY67" s="42"/>
      <c r="JKZ67" s="42"/>
      <c r="JLA67" s="42"/>
      <c r="JLB67" s="42"/>
      <c r="JLC67" s="42"/>
      <c r="JLD67" s="42"/>
      <c r="JLE67" s="42"/>
      <c r="JLF67" s="42"/>
      <c r="JLG67" s="42"/>
      <c r="JLH67" s="42"/>
      <c r="JLI67" s="42"/>
      <c r="JLJ67" s="42"/>
      <c r="JLK67" s="42"/>
      <c r="JLL67" s="42"/>
      <c r="JLM67" s="42"/>
      <c r="JLN67" s="42"/>
      <c r="JLO67" s="42"/>
      <c r="JLP67" s="42"/>
      <c r="JLQ67" s="42"/>
      <c r="JLR67" s="42"/>
      <c r="JLS67" s="42"/>
      <c r="JLT67" s="42"/>
      <c r="JLU67" s="42"/>
      <c r="JLV67" s="42"/>
      <c r="JLW67" s="42"/>
      <c r="JLX67" s="42"/>
      <c r="JLY67" s="42"/>
      <c r="JLZ67" s="42"/>
      <c r="JMA67" s="42"/>
      <c r="JMB67" s="42"/>
      <c r="JMC67" s="42"/>
      <c r="JMD67" s="42"/>
      <c r="JME67" s="42"/>
      <c r="JMF67" s="42"/>
      <c r="JMG67" s="42"/>
      <c r="JMH67" s="42"/>
      <c r="JMI67" s="42"/>
      <c r="JMJ67" s="42"/>
      <c r="JMK67" s="42"/>
      <c r="JML67" s="42"/>
      <c r="JMM67" s="42"/>
      <c r="JMN67" s="42"/>
      <c r="JMO67" s="42"/>
      <c r="JMP67" s="42"/>
      <c r="JMQ67" s="42"/>
      <c r="JMR67" s="42"/>
      <c r="JMS67" s="42"/>
      <c r="JMT67" s="42"/>
      <c r="JMU67" s="42"/>
      <c r="JMV67" s="42"/>
      <c r="JMW67" s="42"/>
      <c r="JMX67" s="42"/>
      <c r="JMY67" s="42"/>
      <c r="JMZ67" s="42"/>
      <c r="JNA67" s="42"/>
      <c r="JNB67" s="42"/>
      <c r="JNC67" s="42"/>
      <c r="JND67" s="42"/>
      <c r="JNE67" s="42"/>
      <c r="JNF67" s="42"/>
      <c r="JNG67" s="42"/>
      <c r="JNH67" s="42"/>
      <c r="JNI67" s="42"/>
      <c r="JNJ67" s="42"/>
      <c r="JNK67" s="42"/>
      <c r="JNL67" s="42"/>
      <c r="JNM67" s="42"/>
      <c r="JNN67" s="42"/>
      <c r="JNO67" s="42"/>
      <c r="JNP67" s="42"/>
      <c r="JNQ67" s="42"/>
      <c r="JNR67" s="42"/>
      <c r="JNS67" s="42"/>
      <c r="JNT67" s="42"/>
      <c r="JNU67" s="42"/>
      <c r="JNV67" s="42"/>
      <c r="JNW67" s="42"/>
      <c r="JNX67" s="42"/>
      <c r="JNY67" s="42"/>
      <c r="JNZ67" s="42"/>
      <c r="JOA67" s="42"/>
      <c r="JOB67" s="42"/>
      <c r="JOC67" s="42"/>
      <c r="JOD67" s="42"/>
      <c r="JOE67" s="42"/>
      <c r="JOF67" s="42"/>
      <c r="JOG67" s="42"/>
      <c r="JOH67" s="42"/>
      <c r="JOI67" s="42"/>
      <c r="JOJ67" s="42"/>
      <c r="JOK67" s="42"/>
      <c r="JOL67" s="42"/>
      <c r="JOM67" s="42"/>
      <c r="JON67" s="42"/>
      <c r="JOO67" s="42"/>
      <c r="JOP67" s="42"/>
      <c r="JOQ67" s="42"/>
      <c r="JOR67" s="42"/>
      <c r="JOS67" s="42"/>
      <c r="JOT67" s="42"/>
      <c r="JOU67" s="42"/>
      <c r="JOV67" s="42"/>
      <c r="JOW67" s="42"/>
      <c r="JOX67" s="42"/>
      <c r="JOY67" s="42"/>
      <c r="JOZ67" s="42"/>
      <c r="JPA67" s="42"/>
      <c r="JPB67" s="42"/>
      <c r="JPC67" s="42"/>
      <c r="JPD67" s="42"/>
      <c r="JPE67" s="42"/>
      <c r="JPF67" s="42"/>
      <c r="JPG67" s="42"/>
      <c r="JPH67" s="42"/>
      <c r="JPI67" s="42"/>
      <c r="JPJ67" s="42"/>
      <c r="JPK67" s="42"/>
      <c r="JPL67" s="42"/>
      <c r="JPM67" s="42"/>
      <c r="JPN67" s="42"/>
      <c r="JPO67" s="42"/>
      <c r="JPP67" s="42"/>
      <c r="JPQ67" s="42"/>
      <c r="JPR67" s="42"/>
      <c r="JPS67" s="42"/>
      <c r="JPT67" s="42"/>
      <c r="JPU67" s="42"/>
      <c r="JPV67" s="42"/>
      <c r="JPW67" s="42"/>
      <c r="JPX67" s="42"/>
      <c r="JPY67" s="42"/>
      <c r="JPZ67" s="42"/>
      <c r="JQA67" s="42"/>
      <c r="JQB67" s="42"/>
      <c r="JQC67" s="42"/>
      <c r="JQD67" s="42"/>
      <c r="JQE67" s="42"/>
      <c r="JQF67" s="42"/>
      <c r="JQG67" s="42"/>
      <c r="JQH67" s="42"/>
      <c r="JQI67" s="42"/>
      <c r="JQJ67" s="42"/>
      <c r="JQK67" s="42"/>
      <c r="JQL67" s="42"/>
      <c r="JQM67" s="42"/>
      <c r="JQN67" s="42"/>
      <c r="JQO67" s="42"/>
      <c r="JQP67" s="42"/>
      <c r="JQQ67" s="42"/>
      <c r="JQR67" s="42"/>
      <c r="JQS67" s="42"/>
      <c r="JQT67" s="42"/>
      <c r="JQU67" s="42"/>
      <c r="JQV67" s="42"/>
      <c r="JQW67" s="42"/>
      <c r="JQX67" s="42"/>
      <c r="JQY67" s="42"/>
      <c r="JQZ67" s="42"/>
      <c r="JRA67" s="42"/>
      <c r="JRB67" s="42"/>
      <c r="JRC67" s="42"/>
      <c r="JRD67" s="42"/>
      <c r="JRE67" s="42"/>
      <c r="JRF67" s="42"/>
      <c r="JRG67" s="42"/>
      <c r="JRH67" s="42"/>
      <c r="JRI67" s="42"/>
      <c r="JRJ67" s="42"/>
      <c r="JRK67" s="42"/>
      <c r="JRL67" s="42"/>
      <c r="JRM67" s="42"/>
      <c r="JRN67" s="42"/>
      <c r="JRO67" s="42"/>
      <c r="JRP67" s="42"/>
      <c r="JRQ67" s="42"/>
      <c r="JRR67" s="42"/>
      <c r="JRS67" s="42"/>
      <c r="JRT67" s="42"/>
      <c r="JRU67" s="42"/>
      <c r="JRV67" s="42"/>
      <c r="JRW67" s="42"/>
      <c r="JRX67" s="42"/>
      <c r="JRY67" s="42"/>
      <c r="JRZ67" s="42"/>
      <c r="JSA67" s="42"/>
      <c r="JSB67" s="42"/>
      <c r="JSC67" s="42"/>
      <c r="JSD67" s="42"/>
      <c r="JSE67" s="42"/>
      <c r="JSF67" s="42"/>
      <c r="JSG67" s="42"/>
      <c r="JSH67" s="42"/>
      <c r="JSI67" s="42"/>
      <c r="JSJ67" s="42"/>
      <c r="JSK67" s="42"/>
      <c r="JSL67" s="42"/>
      <c r="JSM67" s="42"/>
      <c r="JSN67" s="42"/>
      <c r="JSO67" s="42"/>
      <c r="JSP67" s="42"/>
      <c r="JSQ67" s="42"/>
      <c r="JSR67" s="42"/>
      <c r="JSS67" s="42"/>
      <c r="JST67" s="42"/>
      <c r="JSU67" s="42"/>
      <c r="JSV67" s="42"/>
      <c r="JSW67" s="42"/>
      <c r="JSX67" s="42"/>
      <c r="JSY67" s="42"/>
      <c r="JSZ67" s="42"/>
      <c r="JTA67" s="42"/>
      <c r="JTB67" s="42"/>
      <c r="JTC67" s="42"/>
      <c r="JTD67" s="42"/>
      <c r="JTE67" s="42"/>
      <c r="JTF67" s="42"/>
      <c r="JTG67" s="42"/>
      <c r="JTH67" s="42"/>
      <c r="JTI67" s="42"/>
      <c r="JTJ67" s="42"/>
      <c r="JTK67" s="42"/>
      <c r="JTL67" s="42"/>
      <c r="JTM67" s="42"/>
      <c r="JTN67" s="42"/>
      <c r="JTO67" s="42"/>
      <c r="JTP67" s="42"/>
      <c r="JTQ67" s="42"/>
      <c r="JTR67" s="42"/>
      <c r="JTS67" s="42"/>
      <c r="JTT67" s="42"/>
      <c r="JTU67" s="42"/>
      <c r="JTV67" s="42"/>
      <c r="JTW67" s="42"/>
      <c r="JTX67" s="42"/>
      <c r="JTY67" s="42"/>
      <c r="JTZ67" s="42"/>
      <c r="JUA67" s="42"/>
      <c r="JUB67" s="42"/>
      <c r="JUC67" s="42"/>
      <c r="JUD67" s="42"/>
      <c r="JUE67" s="42"/>
      <c r="JUF67" s="42"/>
      <c r="JUG67" s="42"/>
      <c r="JUH67" s="42"/>
      <c r="JUI67" s="42"/>
      <c r="JUJ67" s="42"/>
      <c r="JUK67" s="42"/>
      <c r="JUL67" s="42"/>
      <c r="JUM67" s="42"/>
      <c r="JUN67" s="42"/>
      <c r="JUO67" s="42"/>
      <c r="JUP67" s="42"/>
      <c r="JUQ67" s="42"/>
      <c r="JUR67" s="42"/>
      <c r="JUS67" s="42"/>
      <c r="JUT67" s="42"/>
      <c r="JUU67" s="42"/>
      <c r="JUV67" s="42"/>
      <c r="JUW67" s="42"/>
      <c r="JUX67" s="42"/>
      <c r="JUY67" s="42"/>
      <c r="JUZ67" s="42"/>
      <c r="JVA67" s="42"/>
      <c r="JVB67" s="42"/>
      <c r="JVC67" s="42"/>
      <c r="JVD67" s="42"/>
      <c r="JVE67" s="42"/>
      <c r="JVF67" s="42"/>
      <c r="JVG67" s="42"/>
      <c r="JVH67" s="42"/>
      <c r="JVI67" s="42"/>
      <c r="JVJ67" s="42"/>
      <c r="JVK67" s="42"/>
      <c r="JVL67" s="42"/>
      <c r="JVM67" s="42"/>
      <c r="JVN67" s="42"/>
      <c r="JVO67" s="42"/>
      <c r="JVP67" s="42"/>
      <c r="JVQ67" s="42"/>
      <c r="JVR67" s="42"/>
      <c r="JVS67" s="42"/>
      <c r="JVT67" s="42"/>
      <c r="JVU67" s="42"/>
      <c r="JVV67" s="42"/>
      <c r="JVW67" s="42"/>
      <c r="JVX67" s="42"/>
      <c r="JVY67" s="42"/>
      <c r="JVZ67" s="42"/>
      <c r="JWA67" s="42"/>
      <c r="JWB67" s="42"/>
      <c r="JWC67" s="42"/>
      <c r="JWD67" s="42"/>
      <c r="JWE67" s="42"/>
      <c r="JWF67" s="42"/>
      <c r="JWG67" s="42"/>
      <c r="JWH67" s="42"/>
      <c r="JWI67" s="42"/>
      <c r="JWJ67" s="42"/>
      <c r="JWK67" s="42"/>
      <c r="JWL67" s="42"/>
      <c r="JWM67" s="42"/>
      <c r="JWN67" s="42"/>
      <c r="JWO67" s="42"/>
      <c r="JWP67" s="42"/>
      <c r="JWQ67" s="42"/>
      <c r="JWR67" s="42"/>
      <c r="JWS67" s="42"/>
      <c r="JWT67" s="42"/>
      <c r="JWU67" s="42"/>
      <c r="JWV67" s="42"/>
      <c r="JWW67" s="42"/>
      <c r="JWX67" s="42"/>
      <c r="JWY67" s="42"/>
      <c r="JWZ67" s="42"/>
      <c r="JXA67" s="42"/>
      <c r="JXB67" s="42"/>
      <c r="JXC67" s="42"/>
      <c r="JXD67" s="42"/>
      <c r="JXE67" s="42"/>
      <c r="JXF67" s="42"/>
      <c r="JXG67" s="42"/>
      <c r="JXH67" s="42"/>
      <c r="JXI67" s="42"/>
      <c r="JXJ67" s="42"/>
      <c r="JXK67" s="42"/>
      <c r="JXL67" s="42"/>
      <c r="JXM67" s="42"/>
      <c r="JXN67" s="42"/>
      <c r="JXO67" s="42"/>
      <c r="JXP67" s="42"/>
      <c r="JXQ67" s="42"/>
      <c r="JXR67" s="42"/>
      <c r="JXS67" s="42"/>
      <c r="JXT67" s="42"/>
      <c r="JXU67" s="42"/>
      <c r="JXV67" s="42"/>
      <c r="JXW67" s="42"/>
      <c r="JXX67" s="42"/>
      <c r="JXY67" s="42"/>
      <c r="JXZ67" s="42"/>
      <c r="JYA67" s="42"/>
      <c r="JYB67" s="42"/>
      <c r="JYC67" s="42"/>
      <c r="JYD67" s="42"/>
      <c r="JYE67" s="42"/>
      <c r="JYF67" s="42"/>
      <c r="JYG67" s="42"/>
      <c r="JYH67" s="42"/>
      <c r="JYI67" s="42"/>
      <c r="JYJ67" s="42"/>
      <c r="JYK67" s="42"/>
      <c r="JYL67" s="42"/>
      <c r="JYM67" s="42"/>
      <c r="JYN67" s="42"/>
      <c r="JYO67" s="42"/>
      <c r="JYP67" s="42"/>
      <c r="JYQ67" s="42"/>
      <c r="JYR67" s="42"/>
      <c r="JYS67" s="42"/>
      <c r="JYT67" s="42"/>
      <c r="JYU67" s="42"/>
      <c r="JYV67" s="42"/>
      <c r="JYW67" s="42"/>
      <c r="JYX67" s="42"/>
      <c r="JYY67" s="42"/>
      <c r="JYZ67" s="42"/>
      <c r="JZA67" s="42"/>
      <c r="JZB67" s="42"/>
      <c r="JZC67" s="42"/>
      <c r="JZD67" s="42"/>
      <c r="JZE67" s="42"/>
      <c r="JZF67" s="42"/>
      <c r="JZG67" s="42"/>
      <c r="JZH67" s="42"/>
      <c r="JZI67" s="42"/>
      <c r="JZJ67" s="42"/>
      <c r="JZK67" s="42"/>
      <c r="JZL67" s="42"/>
      <c r="JZM67" s="42"/>
      <c r="JZN67" s="42"/>
      <c r="JZO67" s="42"/>
      <c r="JZP67" s="42"/>
      <c r="JZQ67" s="42"/>
      <c r="JZR67" s="42"/>
      <c r="JZS67" s="42"/>
      <c r="JZT67" s="42"/>
      <c r="JZU67" s="42"/>
      <c r="JZV67" s="42"/>
      <c r="JZW67" s="42"/>
      <c r="JZX67" s="42"/>
      <c r="JZY67" s="42"/>
      <c r="JZZ67" s="42"/>
      <c r="KAA67" s="42"/>
      <c r="KAB67" s="42"/>
      <c r="KAC67" s="42"/>
      <c r="KAD67" s="42"/>
      <c r="KAE67" s="42"/>
      <c r="KAF67" s="42"/>
      <c r="KAG67" s="42"/>
      <c r="KAH67" s="42"/>
      <c r="KAI67" s="42"/>
      <c r="KAJ67" s="42"/>
      <c r="KAK67" s="42"/>
      <c r="KAL67" s="42"/>
      <c r="KAM67" s="42"/>
      <c r="KAN67" s="42"/>
      <c r="KAO67" s="42"/>
      <c r="KAP67" s="42"/>
      <c r="KAQ67" s="42"/>
      <c r="KAR67" s="42"/>
      <c r="KAS67" s="42"/>
      <c r="KAT67" s="42"/>
      <c r="KAU67" s="42"/>
      <c r="KAV67" s="42"/>
      <c r="KAW67" s="42"/>
      <c r="KAX67" s="42"/>
      <c r="KAY67" s="42"/>
      <c r="KAZ67" s="42"/>
      <c r="KBA67" s="42"/>
      <c r="KBB67" s="42"/>
      <c r="KBC67" s="42"/>
      <c r="KBD67" s="42"/>
      <c r="KBE67" s="42"/>
      <c r="KBF67" s="42"/>
      <c r="KBG67" s="42"/>
      <c r="KBH67" s="42"/>
      <c r="KBI67" s="42"/>
      <c r="KBJ67" s="42"/>
      <c r="KBK67" s="42"/>
      <c r="KBL67" s="42"/>
      <c r="KBM67" s="42"/>
      <c r="KBN67" s="42"/>
      <c r="KBO67" s="42"/>
      <c r="KBP67" s="42"/>
      <c r="KBQ67" s="42"/>
      <c r="KBR67" s="42"/>
      <c r="KBS67" s="42"/>
      <c r="KBT67" s="42"/>
      <c r="KBU67" s="42"/>
      <c r="KBV67" s="42"/>
      <c r="KBW67" s="42"/>
      <c r="KBX67" s="42"/>
      <c r="KBY67" s="42"/>
      <c r="KBZ67" s="42"/>
      <c r="KCA67" s="42"/>
      <c r="KCB67" s="42"/>
      <c r="KCC67" s="42"/>
      <c r="KCD67" s="42"/>
      <c r="KCE67" s="42"/>
      <c r="KCF67" s="42"/>
      <c r="KCG67" s="42"/>
      <c r="KCH67" s="42"/>
      <c r="KCI67" s="42"/>
      <c r="KCJ67" s="42"/>
      <c r="KCK67" s="42"/>
      <c r="KCL67" s="42"/>
      <c r="KCM67" s="42"/>
      <c r="KCN67" s="42"/>
      <c r="KCO67" s="42"/>
      <c r="KCP67" s="42"/>
      <c r="KCQ67" s="42"/>
      <c r="KCR67" s="42"/>
      <c r="KCS67" s="42"/>
      <c r="KCT67" s="42"/>
      <c r="KCU67" s="42"/>
      <c r="KCV67" s="42"/>
      <c r="KCW67" s="42"/>
      <c r="KCX67" s="42"/>
      <c r="KCY67" s="42"/>
      <c r="KCZ67" s="42"/>
      <c r="KDA67" s="42"/>
      <c r="KDB67" s="42"/>
      <c r="KDC67" s="42"/>
      <c r="KDD67" s="42"/>
      <c r="KDE67" s="42"/>
      <c r="KDF67" s="42"/>
      <c r="KDG67" s="42"/>
      <c r="KDH67" s="42"/>
      <c r="KDI67" s="42"/>
      <c r="KDJ67" s="42"/>
      <c r="KDK67" s="42"/>
      <c r="KDL67" s="42"/>
      <c r="KDM67" s="42"/>
      <c r="KDN67" s="42"/>
      <c r="KDO67" s="42"/>
      <c r="KDP67" s="42"/>
      <c r="KDQ67" s="42"/>
      <c r="KDR67" s="42"/>
      <c r="KDS67" s="42"/>
      <c r="KDT67" s="42"/>
      <c r="KDU67" s="42"/>
      <c r="KDV67" s="42"/>
      <c r="KDW67" s="42"/>
      <c r="KDX67" s="42"/>
      <c r="KDY67" s="42"/>
      <c r="KDZ67" s="42"/>
      <c r="KEA67" s="42"/>
      <c r="KEB67" s="42"/>
      <c r="KEC67" s="42"/>
      <c r="KED67" s="42"/>
      <c r="KEE67" s="42"/>
      <c r="KEF67" s="42"/>
      <c r="KEG67" s="42"/>
      <c r="KEH67" s="42"/>
      <c r="KEI67" s="42"/>
      <c r="KEJ67" s="42"/>
      <c r="KEK67" s="42"/>
      <c r="KEL67" s="42"/>
      <c r="KEM67" s="42"/>
      <c r="KEN67" s="42"/>
      <c r="KEO67" s="42"/>
      <c r="KEP67" s="42"/>
      <c r="KEQ67" s="42"/>
      <c r="KER67" s="42"/>
      <c r="KES67" s="42"/>
      <c r="KET67" s="42"/>
      <c r="KEU67" s="42"/>
      <c r="KEV67" s="42"/>
      <c r="KEW67" s="42"/>
      <c r="KEX67" s="42"/>
      <c r="KEY67" s="42"/>
      <c r="KEZ67" s="42"/>
      <c r="KFA67" s="42"/>
      <c r="KFB67" s="42"/>
      <c r="KFC67" s="42"/>
      <c r="KFD67" s="42"/>
      <c r="KFE67" s="42"/>
      <c r="KFF67" s="42"/>
      <c r="KFG67" s="42"/>
      <c r="KFH67" s="42"/>
      <c r="KFI67" s="42"/>
      <c r="KFJ67" s="42"/>
      <c r="KFK67" s="42"/>
      <c r="KFL67" s="42"/>
      <c r="KFM67" s="42"/>
      <c r="KFN67" s="42"/>
      <c r="KFO67" s="42"/>
      <c r="KFP67" s="42"/>
      <c r="KFQ67" s="42"/>
      <c r="KFR67" s="42"/>
      <c r="KFS67" s="42"/>
      <c r="KFT67" s="42"/>
      <c r="KFU67" s="42"/>
      <c r="KFV67" s="42"/>
      <c r="KFW67" s="42"/>
      <c r="KFX67" s="42"/>
      <c r="KFY67" s="42"/>
      <c r="KFZ67" s="42"/>
      <c r="KGA67" s="42"/>
      <c r="KGB67" s="42"/>
      <c r="KGC67" s="42"/>
      <c r="KGD67" s="42"/>
      <c r="KGE67" s="42"/>
      <c r="KGF67" s="42"/>
      <c r="KGG67" s="42"/>
      <c r="KGH67" s="42"/>
      <c r="KGI67" s="42"/>
      <c r="KGJ67" s="42"/>
      <c r="KGK67" s="42"/>
      <c r="KGL67" s="42"/>
      <c r="KGM67" s="42"/>
      <c r="KGN67" s="42"/>
      <c r="KGO67" s="42"/>
      <c r="KGP67" s="42"/>
      <c r="KGQ67" s="42"/>
      <c r="KGR67" s="42"/>
      <c r="KGS67" s="42"/>
      <c r="KGT67" s="42"/>
      <c r="KGU67" s="42"/>
      <c r="KGV67" s="42"/>
      <c r="KGW67" s="42"/>
      <c r="KGX67" s="42"/>
      <c r="KGY67" s="42"/>
      <c r="KGZ67" s="42"/>
      <c r="KHA67" s="42"/>
      <c r="KHB67" s="42"/>
      <c r="KHC67" s="42"/>
      <c r="KHD67" s="42"/>
      <c r="KHE67" s="42"/>
      <c r="KHF67" s="42"/>
      <c r="KHG67" s="42"/>
      <c r="KHH67" s="42"/>
      <c r="KHI67" s="42"/>
      <c r="KHJ67" s="42"/>
      <c r="KHK67" s="42"/>
      <c r="KHL67" s="42"/>
      <c r="KHM67" s="42"/>
      <c r="KHN67" s="42"/>
      <c r="KHO67" s="42"/>
      <c r="KHP67" s="42"/>
      <c r="KHQ67" s="42"/>
      <c r="KHR67" s="42"/>
      <c r="KHS67" s="42"/>
      <c r="KHT67" s="42"/>
      <c r="KHU67" s="42"/>
      <c r="KHV67" s="42"/>
      <c r="KHW67" s="42"/>
      <c r="KHX67" s="42"/>
      <c r="KHY67" s="42"/>
      <c r="KHZ67" s="42"/>
      <c r="KIA67" s="42"/>
      <c r="KIB67" s="42"/>
      <c r="KIC67" s="42"/>
      <c r="KID67" s="42"/>
      <c r="KIE67" s="42"/>
      <c r="KIF67" s="42"/>
      <c r="KIG67" s="42"/>
      <c r="KIH67" s="42"/>
      <c r="KII67" s="42"/>
      <c r="KIJ67" s="42"/>
      <c r="KIK67" s="42"/>
      <c r="KIL67" s="42"/>
      <c r="KIM67" s="42"/>
      <c r="KIN67" s="42"/>
      <c r="KIO67" s="42"/>
      <c r="KIP67" s="42"/>
      <c r="KIQ67" s="42"/>
      <c r="KIR67" s="42"/>
      <c r="KIS67" s="42"/>
      <c r="KIT67" s="42"/>
      <c r="KIU67" s="42"/>
      <c r="KIV67" s="42"/>
      <c r="KIW67" s="42"/>
      <c r="KIX67" s="42"/>
      <c r="KIY67" s="42"/>
      <c r="KIZ67" s="42"/>
      <c r="KJA67" s="42"/>
      <c r="KJB67" s="42"/>
      <c r="KJC67" s="42"/>
      <c r="KJD67" s="42"/>
      <c r="KJE67" s="42"/>
      <c r="KJF67" s="42"/>
      <c r="KJG67" s="42"/>
      <c r="KJH67" s="42"/>
      <c r="KJI67" s="42"/>
      <c r="KJJ67" s="42"/>
      <c r="KJK67" s="42"/>
      <c r="KJL67" s="42"/>
      <c r="KJM67" s="42"/>
      <c r="KJN67" s="42"/>
      <c r="KJO67" s="42"/>
      <c r="KJP67" s="42"/>
      <c r="KJQ67" s="42"/>
      <c r="KJR67" s="42"/>
      <c r="KJS67" s="42"/>
      <c r="KJT67" s="42"/>
      <c r="KJU67" s="42"/>
      <c r="KJV67" s="42"/>
      <c r="KJW67" s="42"/>
      <c r="KJX67" s="42"/>
      <c r="KJY67" s="42"/>
      <c r="KJZ67" s="42"/>
      <c r="KKA67" s="42"/>
      <c r="KKB67" s="42"/>
      <c r="KKC67" s="42"/>
      <c r="KKD67" s="42"/>
      <c r="KKE67" s="42"/>
      <c r="KKF67" s="42"/>
      <c r="KKG67" s="42"/>
      <c r="KKH67" s="42"/>
      <c r="KKI67" s="42"/>
      <c r="KKJ67" s="42"/>
      <c r="KKK67" s="42"/>
      <c r="KKL67" s="42"/>
      <c r="KKM67" s="42"/>
      <c r="KKN67" s="42"/>
      <c r="KKO67" s="42"/>
      <c r="KKP67" s="42"/>
      <c r="KKQ67" s="42"/>
      <c r="KKR67" s="42"/>
      <c r="KKS67" s="42"/>
      <c r="KKT67" s="42"/>
      <c r="KKU67" s="42"/>
      <c r="KKV67" s="42"/>
      <c r="KKW67" s="42"/>
      <c r="KKX67" s="42"/>
      <c r="KKY67" s="42"/>
      <c r="KKZ67" s="42"/>
      <c r="KLA67" s="42"/>
      <c r="KLB67" s="42"/>
      <c r="KLC67" s="42"/>
      <c r="KLD67" s="42"/>
      <c r="KLE67" s="42"/>
      <c r="KLF67" s="42"/>
      <c r="KLG67" s="42"/>
      <c r="KLH67" s="42"/>
      <c r="KLI67" s="42"/>
      <c r="KLJ67" s="42"/>
      <c r="KLK67" s="42"/>
      <c r="KLL67" s="42"/>
      <c r="KLM67" s="42"/>
      <c r="KLN67" s="42"/>
      <c r="KLO67" s="42"/>
      <c r="KLP67" s="42"/>
      <c r="KLQ67" s="42"/>
      <c r="KLR67" s="42"/>
      <c r="KLS67" s="42"/>
      <c r="KLT67" s="42"/>
      <c r="KLU67" s="42"/>
      <c r="KLV67" s="42"/>
      <c r="KLW67" s="42"/>
      <c r="KLX67" s="42"/>
      <c r="KLY67" s="42"/>
      <c r="KLZ67" s="42"/>
      <c r="KMA67" s="42"/>
      <c r="KMB67" s="42"/>
      <c r="KMC67" s="42"/>
      <c r="KMD67" s="42"/>
      <c r="KME67" s="42"/>
      <c r="KMF67" s="42"/>
      <c r="KMG67" s="42"/>
      <c r="KMH67" s="42"/>
      <c r="KMI67" s="42"/>
      <c r="KMJ67" s="42"/>
      <c r="KMK67" s="42"/>
      <c r="KML67" s="42"/>
      <c r="KMM67" s="42"/>
      <c r="KMN67" s="42"/>
      <c r="KMO67" s="42"/>
      <c r="KMP67" s="42"/>
      <c r="KMQ67" s="42"/>
      <c r="KMR67" s="42"/>
      <c r="KMS67" s="42"/>
      <c r="KMT67" s="42"/>
      <c r="KMU67" s="42"/>
      <c r="KMV67" s="42"/>
      <c r="KMW67" s="42"/>
      <c r="KMX67" s="42"/>
      <c r="KMY67" s="42"/>
      <c r="KMZ67" s="42"/>
      <c r="KNA67" s="42"/>
      <c r="KNB67" s="42"/>
      <c r="KNC67" s="42"/>
      <c r="KND67" s="42"/>
      <c r="KNE67" s="42"/>
      <c r="KNF67" s="42"/>
      <c r="KNG67" s="42"/>
      <c r="KNH67" s="42"/>
      <c r="KNI67" s="42"/>
      <c r="KNJ67" s="42"/>
      <c r="KNK67" s="42"/>
      <c r="KNL67" s="42"/>
      <c r="KNM67" s="42"/>
      <c r="KNN67" s="42"/>
      <c r="KNO67" s="42"/>
      <c r="KNP67" s="42"/>
      <c r="KNQ67" s="42"/>
      <c r="KNR67" s="42"/>
      <c r="KNS67" s="42"/>
      <c r="KNT67" s="42"/>
      <c r="KNU67" s="42"/>
      <c r="KNV67" s="42"/>
      <c r="KNW67" s="42"/>
      <c r="KNX67" s="42"/>
      <c r="KNY67" s="42"/>
      <c r="KNZ67" s="42"/>
      <c r="KOA67" s="42"/>
      <c r="KOB67" s="42"/>
      <c r="KOC67" s="42"/>
      <c r="KOD67" s="42"/>
      <c r="KOE67" s="42"/>
      <c r="KOF67" s="42"/>
      <c r="KOG67" s="42"/>
      <c r="KOH67" s="42"/>
      <c r="KOI67" s="42"/>
      <c r="KOJ67" s="42"/>
      <c r="KOK67" s="42"/>
      <c r="KOL67" s="42"/>
      <c r="KOM67" s="42"/>
      <c r="KON67" s="42"/>
      <c r="KOO67" s="42"/>
      <c r="KOP67" s="42"/>
      <c r="KOQ67" s="42"/>
      <c r="KOR67" s="42"/>
      <c r="KOS67" s="42"/>
      <c r="KOT67" s="42"/>
      <c r="KOU67" s="42"/>
      <c r="KOV67" s="42"/>
      <c r="KOW67" s="42"/>
      <c r="KOX67" s="42"/>
      <c r="KOY67" s="42"/>
      <c r="KOZ67" s="42"/>
      <c r="KPA67" s="42"/>
      <c r="KPB67" s="42"/>
      <c r="KPC67" s="42"/>
      <c r="KPD67" s="42"/>
      <c r="KPE67" s="42"/>
      <c r="KPF67" s="42"/>
      <c r="KPG67" s="42"/>
      <c r="KPH67" s="42"/>
      <c r="KPI67" s="42"/>
      <c r="KPJ67" s="42"/>
      <c r="KPK67" s="42"/>
      <c r="KPL67" s="42"/>
      <c r="KPM67" s="42"/>
      <c r="KPN67" s="42"/>
      <c r="KPO67" s="42"/>
      <c r="KPP67" s="42"/>
      <c r="KPQ67" s="42"/>
      <c r="KPR67" s="42"/>
      <c r="KPS67" s="42"/>
      <c r="KPT67" s="42"/>
      <c r="KPU67" s="42"/>
      <c r="KPV67" s="42"/>
      <c r="KPW67" s="42"/>
      <c r="KPX67" s="42"/>
      <c r="KPY67" s="42"/>
      <c r="KPZ67" s="42"/>
      <c r="KQA67" s="42"/>
      <c r="KQB67" s="42"/>
      <c r="KQC67" s="42"/>
      <c r="KQD67" s="42"/>
      <c r="KQE67" s="42"/>
      <c r="KQF67" s="42"/>
      <c r="KQG67" s="42"/>
      <c r="KQH67" s="42"/>
      <c r="KQI67" s="42"/>
      <c r="KQJ67" s="42"/>
      <c r="KQK67" s="42"/>
      <c r="KQL67" s="42"/>
      <c r="KQM67" s="42"/>
      <c r="KQN67" s="42"/>
      <c r="KQO67" s="42"/>
      <c r="KQP67" s="42"/>
      <c r="KQQ67" s="42"/>
      <c r="KQR67" s="42"/>
      <c r="KQS67" s="42"/>
      <c r="KQT67" s="42"/>
      <c r="KQU67" s="42"/>
      <c r="KQV67" s="42"/>
      <c r="KQW67" s="42"/>
      <c r="KQX67" s="42"/>
      <c r="KQY67" s="42"/>
      <c r="KQZ67" s="42"/>
      <c r="KRA67" s="42"/>
      <c r="KRB67" s="42"/>
      <c r="KRC67" s="42"/>
      <c r="KRD67" s="42"/>
      <c r="KRE67" s="42"/>
      <c r="KRF67" s="42"/>
      <c r="KRG67" s="42"/>
      <c r="KRH67" s="42"/>
      <c r="KRI67" s="42"/>
      <c r="KRJ67" s="42"/>
      <c r="KRK67" s="42"/>
      <c r="KRL67" s="42"/>
      <c r="KRM67" s="42"/>
      <c r="KRN67" s="42"/>
      <c r="KRO67" s="42"/>
      <c r="KRP67" s="42"/>
      <c r="KRQ67" s="42"/>
      <c r="KRR67" s="42"/>
      <c r="KRS67" s="42"/>
      <c r="KRT67" s="42"/>
      <c r="KRU67" s="42"/>
      <c r="KRV67" s="42"/>
      <c r="KRW67" s="42"/>
      <c r="KRX67" s="42"/>
      <c r="KRY67" s="42"/>
      <c r="KRZ67" s="42"/>
      <c r="KSA67" s="42"/>
      <c r="KSB67" s="42"/>
      <c r="KSC67" s="42"/>
      <c r="KSD67" s="42"/>
      <c r="KSE67" s="42"/>
      <c r="KSF67" s="42"/>
      <c r="KSG67" s="42"/>
      <c r="KSH67" s="42"/>
      <c r="KSI67" s="42"/>
      <c r="KSJ67" s="42"/>
      <c r="KSK67" s="42"/>
      <c r="KSL67" s="42"/>
      <c r="KSM67" s="42"/>
      <c r="KSN67" s="42"/>
      <c r="KSO67" s="42"/>
      <c r="KSP67" s="42"/>
      <c r="KSQ67" s="42"/>
      <c r="KSR67" s="42"/>
      <c r="KSS67" s="42"/>
      <c r="KST67" s="42"/>
      <c r="KSU67" s="42"/>
      <c r="KSV67" s="42"/>
      <c r="KSW67" s="42"/>
      <c r="KSX67" s="42"/>
      <c r="KSY67" s="42"/>
      <c r="KSZ67" s="42"/>
      <c r="KTA67" s="42"/>
      <c r="KTB67" s="42"/>
      <c r="KTC67" s="42"/>
      <c r="KTD67" s="42"/>
      <c r="KTE67" s="42"/>
      <c r="KTF67" s="42"/>
      <c r="KTG67" s="42"/>
      <c r="KTH67" s="42"/>
      <c r="KTI67" s="42"/>
      <c r="KTJ67" s="42"/>
      <c r="KTK67" s="42"/>
      <c r="KTL67" s="42"/>
      <c r="KTM67" s="42"/>
      <c r="KTN67" s="42"/>
      <c r="KTO67" s="42"/>
      <c r="KTP67" s="42"/>
      <c r="KTQ67" s="42"/>
      <c r="KTR67" s="42"/>
      <c r="KTS67" s="42"/>
      <c r="KTT67" s="42"/>
      <c r="KTU67" s="42"/>
      <c r="KTV67" s="42"/>
      <c r="KTW67" s="42"/>
      <c r="KTX67" s="42"/>
      <c r="KTY67" s="42"/>
      <c r="KTZ67" s="42"/>
      <c r="KUA67" s="42"/>
      <c r="KUB67" s="42"/>
      <c r="KUC67" s="42"/>
      <c r="KUD67" s="42"/>
      <c r="KUE67" s="42"/>
      <c r="KUF67" s="42"/>
      <c r="KUG67" s="42"/>
      <c r="KUH67" s="42"/>
      <c r="KUI67" s="42"/>
      <c r="KUJ67" s="42"/>
      <c r="KUK67" s="42"/>
      <c r="KUL67" s="42"/>
      <c r="KUM67" s="42"/>
      <c r="KUN67" s="42"/>
      <c r="KUO67" s="42"/>
      <c r="KUP67" s="42"/>
      <c r="KUQ67" s="42"/>
      <c r="KUR67" s="42"/>
      <c r="KUS67" s="42"/>
      <c r="KUT67" s="42"/>
      <c r="KUU67" s="42"/>
      <c r="KUV67" s="42"/>
      <c r="KUW67" s="42"/>
      <c r="KUX67" s="42"/>
      <c r="KUY67" s="42"/>
      <c r="KUZ67" s="42"/>
      <c r="KVA67" s="42"/>
      <c r="KVB67" s="42"/>
      <c r="KVC67" s="42"/>
      <c r="KVD67" s="42"/>
      <c r="KVE67" s="42"/>
      <c r="KVF67" s="42"/>
      <c r="KVG67" s="42"/>
      <c r="KVH67" s="42"/>
      <c r="KVI67" s="42"/>
      <c r="KVJ67" s="42"/>
      <c r="KVK67" s="42"/>
      <c r="KVL67" s="42"/>
      <c r="KVM67" s="42"/>
      <c r="KVN67" s="42"/>
      <c r="KVO67" s="42"/>
      <c r="KVP67" s="42"/>
      <c r="KVQ67" s="42"/>
      <c r="KVR67" s="42"/>
      <c r="KVS67" s="42"/>
      <c r="KVT67" s="42"/>
      <c r="KVU67" s="42"/>
      <c r="KVV67" s="42"/>
      <c r="KVW67" s="42"/>
      <c r="KVX67" s="42"/>
      <c r="KVY67" s="42"/>
      <c r="KVZ67" s="42"/>
      <c r="KWA67" s="42"/>
      <c r="KWB67" s="42"/>
      <c r="KWC67" s="42"/>
      <c r="KWD67" s="42"/>
      <c r="KWE67" s="42"/>
      <c r="KWF67" s="42"/>
      <c r="KWG67" s="42"/>
      <c r="KWH67" s="42"/>
      <c r="KWI67" s="42"/>
      <c r="KWJ67" s="42"/>
      <c r="KWK67" s="42"/>
      <c r="KWL67" s="42"/>
      <c r="KWM67" s="42"/>
      <c r="KWN67" s="42"/>
      <c r="KWO67" s="42"/>
      <c r="KWP67" s="42"/>
      <c r="KWQ67" s="42"/>
      <c r="KWR67" s="42"/>
      <c r="KWS67" s="42"/>
      <c r="KWT67" s="42"/>
      <c r="KWU67" s="42"/>
      <c r="KWV67" s="42"/>
      <c r="KWW67" s="42"/>
      <c r="KWX67" s="42"/>
      <c r="KWY67" s="42"/>
      <c r="KWZ67" s="42"/>
      <c r="KXA67" s="42"/>
      <c r="KXB67" s="42"/>
      <c r="KXC67" s="42"/>
      <c r="KXD67" s="42"/>
      <c r="KXE67" s="42"/>
      <c r="KXF67" s="42"/>
      <c r="KXG67" s="42"/>
      <c r="KXH67" s="42"/>
      <c r="KXI67" s="42"/>
      <c r="KXJ67" s="42"/>
      <c r="KXK67" s="42"/>
      <c r="KXL67" s="42"/>
      <c r="KXM67" s="42"/>
      <c r="KXN67" s="42"/>
      <c r="KXO67" s="42"/>
      <c r="KXP67" s="42"/>
      <c r="KXQ67" s="42"/>
      <c r="KXR67" s="42"/>
      <c r="KXS67" s="42"/>
      <c r="KXT67" s="42"/>
      <c r="KXU67" s="42"/>
      <c r="KXV67" s="42"/>
      <c r="KXW67" s="42"/>
      <c r="KXX67" s="42"/>
      <c r="KXY67" s="42"/>
      <c r="KXZ67" s="42"/>
      <c r="KYA67" s="42"/>
      <c r="KYB67" s="42"/>
      <c r="KYC67" s="42"/>
      <c r="KYD67" s="42"/>
      <c r="KYE67" s="42"/>
      <c r="KYF67" s="42"/>
      <c r="KYG67" s="42"/>
      <c r="KYH67" s="42"/>
      <c r="KYI67" s="42"/>
      <c r="KYJ67" s="42"/>
      <c r="KYK67" s="42"/>
      <c r="KYL67" s="42"/>
      <c r="KYM67" s="42"/>
      <c r="KYN67" s="42"/>
      <c r="KYO67" s="42"/>
      <c r="KYP67" s="42"/>
      <c r="KYQ67" s="42"/>
      <c r="KYR67" s="42"/>
      <c r="KYS67" s="42"/>
      <c r="KYT67" s="42"/>
      <c r="KYU67" s="42"/>
      <c r="KYV67" s="42"/>
      <c r="KYW67" s="42"/>
      <c r="KYX67" s="42"/>
      <c r="KYY67" s="42"/>
      <c r="KYZ67" s="42"/>
      <c r="KZA67" s="42"/>
      <c r="KZB67" s="42"/>
      <c r="KZC67" s="42"/>
      <c r="KZD67" s="42"/>
      <c r="KZE67" s="42"/>
      <c r="KZF67" s="42"/>
      <c r="KZG67" s="42"/>
      <c r="KZH67" s="42"/>
      <c r="KZI67" s="42"/>
      <c r="KZJ67" s="42"/>
      <c r="KZK67" s="42"/>
      <c r="KZL67" s="42"/>
      <c r="KZM67" s="42"/>
      <c r="KZN67" s="42"/>
      <c r="KZO67" s="42"/>
      <c r="KZP67" s="42"/>
      <c r="KZQ67" s="42"/>
      <c r="KZR67" s="42"/>
      <c r="KZS67" s="42"/>
      <c r="KZT67" s="42"/>
      <c r="KZU67" s="42"/>
      <c r="KZV67" s="42"/>
      <c r="KZW67" s="42"/>
      <c r="KZX67" s="42"/>
      <c r="KZY67" s="42"/>
      <c r="KZZ67" s="42"/>
      <c r="LAA67" s="42"/>
      <c r="LAB67" s="42"/>
      <c r="LAC67" s="42"/>
      <c r="LAD67" s="42"/>
      <c r="LAE67" s="42"/>
      <c r="LAF67" s="42"/>
      <c r="LAG67" s="42"/>
      <c r="LAH67" s="42"/>
      <c r="LAI67" s="42"/>
      <c r="LAJ67" s="42"/>
      <c r="LAK67" s="42"/>
      <c r="LAL67" s="42"/>
      <c r="LAM67" s="42"/>
      <c r="LAN67" s="42"/>
      <c r="LAO67" s="42"/>
      <c r="LAP67" s="42"/>
      <c r="LAQ67" s="42"/>
      <c r="LAR67" s="42"/>
      <c r="LAS67" s="42"/>
      <c r="LAT67" s="42"/>
      <c r="LAU67" s="42"/>
      <c r="LAV67" s="42"/>
      <c r="LAW67" s="42"/>
      <c r="LAX67" s="42"/>
      <c r="LAY67" s="42"/>
      <c r="LAZ67" s="42"/>
      <c r="LBA67" s="42"/>
      <c r="LBB67" s="42"/>
      <c r="LBC67" s="42"/>
      <c r="LBD67" s="42"/>
      <c r="LBE67" s="42"/>
      <c r="LBF67" s="42"/>
      <c r="LBG67" s="42"/>
      <c r="LBH67" s="42"/>
      <c r="LBI67" s="42"/>
      <c r="LBJ67" s="42"/>
      <c r="LBK67" s="42"/>
      <c r="LBL67" s="42"/>
      <c r="LBM67" s="42"/>
      <c r="LBN67" s="42"/>
      <c r="LBO67" s="42"/>
      <c r="LBP67" s="42"/>
      <c r="LBQ67" s="42"/>
      <c r="LBR67" s="42"/>
      <c r="LBS67" s="42"/>
      <c r="LBT67" s="42"/>
      <c r="LBU67" s="42"/>
      <c r="LBV67" s="42"/>
      <c r="LBW67" s="42"/>
      <c r="LBX67" s="42"/>
      <c r="LBY67" s="42"/>
      <c r="LBZ67" s="42"/>
      <c r="LCA67" s="42"/>
      <c r="LCB67" s="42"/>
      <c r="LCC67" s="42"/>
      <c r="LCD67" s="42"/>
      <c r="LCE67" s="42"/>
      <c r="LCF67" s="42"/>
      <c r="LCG67" s="42"/>
      <c r="LCH67" s="42"/>
      <c r="LCI67" s="42"/>
      <c r="LCJ67" s="42"/>
      <c r="LCK67" s="42"/>
      <c r="LCL67" s="42"/>
      <c r="LCM67" s="42"/>
      <c r="LCN67" s="42"/>
      <c r="LCO67" s="42"/>
      <c r="LCP67" s="42"/>
      <c r="LCQ67" s="42"/>
      <c r="LCR67" s="42"/>
      <c r="LCS67" s="42"/>
      <c r="LCT67" s="42"/>
      <c r="LCU67" s="42"/>
      <c r="LCV67" s="42"/>
      <c r="LCW67" s="42"/>
      <c r="LCX67" s="42"/>
      <c r="LCY67" s="42"/>
      <c r="LCZ67" s="42"/>
      <c r="LDA67" s="42"/>
      <c r="LDB67" s="42"/>
      <c r="LDC67" s="42"/>
      <c r="LDD67" s="42"/>
      <c r="LDE67" s="42"/>
      <c r="LDF67" s="42"/>
      <c r="LDG67" s="42"/>
      <c r="LDH67" s="42"/>
      <c r="LDI67" s="42"/>
      <c r="LDJ67" s="42"/>
      <c r="LDK67" s="42"/>
      <c r="LDL67" s="42"/>
      <c r="LDM67" s="42"/>
      <c r="LDN67" s="42"/>
      <c r="LDO67" s="42"/>
      <c r="LDP67" s="42"/>
      <c r="LDQ67" s="42"/>
      <c r="LDR67" s="42"/>
      <c r="LDS67" s="42"/>
      <c r="LDT67" s="42"/>
      <c r="LDU67" s="42"/>
      <c r="LDV67" s="42"/>
      <c r="LDW67" s="42"/>
      <c r="LDX67" s="42"/>
      <c r="LDY67" s="42"/>
      <c r="LDZ67" s="42"/>
      <c r="LEA67" s="42"/>
      <c r="LEB67" s="42"/>
      <c r="LEC67" s="42"/>
      <c r="LED67" s="42"/>
      <c r="LEE67" s="42"/>
      <c r="LEF67" s="42"/>
      <c r="LEG67" s="42"/>
      <c r="LEH67" s="42"/>
      <c r="LEI67" s="42"/>
      <c r="LEJ67" s="42"/>
      <c r="LEK67" s="42"/>
      <c r="LEL67" s="42"/>
      <c r="LEM67" s="42"/>
      <c r="LEN67" s="42"/>
      <c r="LEO67" s="42"/>
      <c r="LEP67" s="42"/>
      <c r="LEQ67" s="42"/>
      <c r="LER67" s="42"/>
      <c r="LES67" s="42"/>
      <c r="LET67" s="42"/>
      <c r="LEU67" s="42"/>
      <c r="LEV67" s="42"/>
      <c r="LEW67" s="42"/>
      <c r="LEX67" s="42"/>
      <c r="LEY67" s="42"/>
      <c r="LEZ67" s="42"/>
      <c r="LFA67" s="42"/>
      <c r="LFB67" s="42"/>
      <c r="LFC67" s="42"/>
      <c r="LFD67" s="42"/>
      <c r="LFE67" s="42"/>
      <c r="LFF67" s="42"/>
      <c r="LFG67" s="42"/>
      <c r="LFH67" s="42"/>
      <c r="LFI67" s="42"/>
      <c r="LFJ67" s="42"/>
      <c r="LFK67" s="42"/>
      <c r="LFL67" s="42"/>
      <c r="LFM67" s="42"/>
      <c r="LFN67" s="42"/>
      <c r="LFO67" s="42"/>
      <c r="LFP67" s="42"/>
      <c r="LFQ67" s="42"/>
      <c r="LFR67" s="42"/>
      <c r="LFS67" s="42"/>
      <c r="LFT67" s="42"/>
      <c r="LFU67" s="42"/>
      <c r="LFV67" s="42"/>
      <c r="LFW67" s="42"/>
      <c r="LFX67" s="42"/>
      <c r="LFY67" s="42"/>
      <c r="LFZ67" s="42"/>
      <c r="LGA67" s="42"/>
      <c r="LGB67" s="42"/>
      <c r="LGC67" s="42"/>
      <c r="LGD67" s="42"/>
      <c r="LGE67" s="42"/>
      <c r="LGF67" s="42"/>
      <c r="LGG67" s="42"/>
      <c r="LGH67" s="42"/>
      <c r="LGI67" s="42"/>
      <c r="LGJ67" s="42"/>
      <c r="LGK67" s="42"/>
      <c r="LGL67" s="42"/>
      <c r="LGM67" s="42"/>
      <c r="LGN67" s="42"/>
      <c r="LGO67" s="42"/>
      <c r="LGP67" s="42"/>
      <c r="LGQ67" s="42"/>
      <c r="LGR67" s="42"/>
      <c r="LGS67" s="42"/>
      <c r="LGT67" s="42"/>
      <c r="LGU67" s="42"/>
      <c r="LGV67" s="42"/>
      <c r="LGW67" s="42"/>
      <c r="LGX67" s="42"/>
      <c r="LGY67" s="42"/>
      <c r="LGZ67" s="42"/>
      <c r="LHA67" s="42"/>
      <c r="LHB67" s="42"/>
      <c r="LHC67" s="42"/>
      <c r="LHD67" s="42"/>
      <c r="LHE67" s="42"/>
      <c r="LHF67" s="42"/>
      <c r="LHG67" s="42"/>
      <c r="LHH67" s="42"/>
      <c r="LHI67" s="42"/>
      <c r="LHJ67" s="42"/>
      <c r="LHK67" s="42"/>
      <c r="LHL67" s="42"/>
      <c r="LHM67" s="42"/>
      <c r="LHN67" s="42"/>
      <c r="LHO67" s="42"/>
      <c r="LHP67" s="42"/>
      <c r="LHQ67" s="42"/>
      <c r="LHR67" s="42"/>
      <c r="LHS67" s="42"/>
      <c r="LHT67" s="42"/>
      <c r="LHU67" s="42"/>
      <c r="LHV67" s="42"/>
      <c r="LHW67" s="42"/>
      <c r="LHX67" s="42"/>
      <c r="LHY67" s="42"/>
      <c r="LHZ67" s="42"/>
      <c r="LIA67" s="42"/>
      <c r="LIB67" s="42"/>
      <c r="LIC67" s="42"/>
      <c r="LID67" s="42"/>
      <c r="LIE67" s="42"/>
      <c r="LIF67" s="42"/>
      <c r="LIG67" s="42"/>
      <c r="LIH67" s="42"/>
      <c r="LII67" s="42"/>
      <c r="LIJ67" s="42"/>
      <c r="LIK67" s="42"/>
      <c r="LIL67" s="42"/>
      <c r="LIM67" s="42"/>
      <c r="LIN67" s="42"/>
      <c r="LIO67" s="42"/>
      <c r="LIP67" s="42"/>
      <c r="LIQ67" s="42"/>
      <c r="LIR67" s="42"/>
      <c r="LIS67" s="42"/>
      <c r="LIT67" s="42"/>
      <c r="LIU67" s="42"/>
      <c r="LIV67" s="42"/>
      <c r="LIW67" s="42"/>
      <c r="LIX67" s="42"/>
      <c r="LIY67" s="42"/>
      <c r="LIZ67" s="42"/>
      <c r="LJA67" s="42"/>
      <c r="LJB67" s="42"/>
      <c r="LJC67" s="42"/>
      <c r="LJD67" s="42"/>
      <c r="LJE67" s="42"/>
      <c r="LJF67" s="42"/>
      <c r="LJG67" s="42"/>
      <c r="LJH67" s="42"/>
      <c r="LJI67" s="42"/>
      <c r="LJJ67" s="42"/>
      <c r="LJK67" s="42"/>
      <c r="LJL67" s="42"/>
      <c r="LJM67" s="42"/>
      <c r="LJN67" s="42"/>
      <c r="LJO67" s="42"/>
      <c r="LJP67" s="42"/>
      <c r="LJQ67" s="42"/>
      <c r="LJR67" s="42"/>
      <c r="LJS67" s="42"/>
      <c r="LJT67" s="42"/>
      <c r="LJU67" s="42"/>
      <c r="LJV67" s="42"/>
      <c r="LJW67" s="42"/>
      <c r="LJX67" s="42"/>
      <c r="LJY67" s="42"/>
      <c r="LJZ67" s="42"/>
      <c r="LKA67" s="42"/>
      <c r="LKB67" s="42"/>
      <c r="LKC67" s="42"/>
      <c r="LKD67" s="42"/>
      <c r="LKE67" s="42"/>
      <c r="LKF67" s="42"/>
      <c r="LKG67" s="42"/>
      <c r="LKH67" s="42"/>
      <c r="LKI67" s="42"/>
      <c r="LKJ67" s="42"/>
      <c r="LKK67" s="42"/>
      <c r="LKL67" s="42"/>
      <c r="LKM67" s="42"/>
      <c r="LKN67" s="42"/>
      <c r="LKO67" s="42"/>
      <c r="LKP67" s="42"/>
      <c r="LKQ67" s="42"/>
      <c r="LKR67" s="42"/>
      <c r="LKS67" s="42"/>
      <c r="LKT67" s="42"/>
      <c r="LKU67" s="42"/>
      <c r="LKV67" s="42"/>
      <c r="LKW67" s="42"/>
      <c r="LKX67" s="42"/>
      <c r="LKY67" s="42"/>
      <c r="LKZ67" s="42"/>
      <c r="LLA67" s="42"/>
      <c r="LLB67" s="42"/>
      <c r="LLC67" s="42"/>
      <c r="LLD67" s="42"/>
      <c r="LLE67" s="42"/>
      <c r="LLF67" s="42"/>
      <c r="LLG67" s="42"/>
      <c r="LLH67" s="42"/>
      <c r="LLI67" s="42"/>
      <c r="LLJ67" s="42"/>
      <c r="LLK67" s="42"/>
      <c r="LLL67" s="42"/>
      <c r="LLM67" s="42"/>
      <c r="LLN67" s="42"/>
      <c r="LLO67" s="42"/>
      <c r="LLP67" s="42"/>
      <c r="LLQ67" s="42"/>
      <c r="LLR67" s="42"/>
      <c r="LLS67" s="42"/>
      <c r="LLT67" s="42"/>
      <c r="LLU67" s="42"/>
      <c r="LLV67" s="42"/>
      <c r="LLW67" s="42"/>
      <c r="LLX67" s="42"/>
      <c r="LLY67" s="42"/>
      <c r="LLZ67" s="42"/>
      <c r="LMA67" s="42"/>
      <c r="LMB67" s="42"/>
      <c r="LMC67" s="42"/>
      <c r="LMD67" s="42"/>
      <c r="LME67" s="42"/>
      <c r="LMF67" s="42"/>
      <c r="LMG67" s="42"/>
      <c r="LMH67" s="42"/>
      <c r="LMI67" s="42"/>
      <c r="LMJ67" s="42"/>
      <c r="LMK67" s="42"/>
      <c r="LML67" s="42"/>
      <c r="LMM67" s="42"/>
      <c r="LMN67" s="42"/>
      <c r="LMO67" s="42"/>
      <c r="LMP67" s="42"/>
      <c r="LMQ67" s="42"/>
      <c r="LMR67" s="42"/>
      <c r="LMS67" s="42"/>
      <c r="LMT67" s="42"/>
      <c r="LMU67" s="42"/>
      <c r="LMV67" s="42"/>
      <c r="LMW67" s="42"/>
      <c r="LMX67" s="42"/>
      <c r="LMY67" s="42"/>
      <c r="LMZ67" s="42"/>
      <c r="LNA67" s="42"/>
      <c r="LNB67" s="42"/>
      <c r="LNC67" s="42"/>
      <c r="LND67" s="42"/>
      <c r="LNE67" s="42"/>
      <c r="LNF67" s="42"/>
      <c r="LNG67" s="42"/>
      <c r="LNH67" s="42"/>
      <c r="LNI67" s="42"/>
      <c r="LNJ67" s="42"/>
      <c r="LNK67" s="42"/>
      <c r="LNL67" s="42"/>
      <c r="LNM67" s="42"/>
      <c r="LNN67" s="42"/>
      <c r="LNO67" s="42"/>
      <c r="LNP67" s="42"/>
      <c r="LNQ67" s="42"/>
      <c r="LNR67" s="42"/>
      <c r="LNS67" s="42"/>
      <c r="LNT67" s="42"/>
      <c r="LNU67" s="42"/>
      <c r="LNV67" s="42"/>
      <c r="LNW67" s="42"/>
      <c r="LNX67" s="42"/>
      <c r="LNY67" s="42"/>
      <c r="LNZ67" s="42"/>
      <c r="LOA67" s="42"/>
      <c r="LOB67" s="42"/>
      <c r="LOC67" s="42"/>
      <c r="LOD67" s="42"/>
      <c r="LOE67" s="42"/>
      <c r="LOF67" s="42"/>
      <c r="LOG67" s="42"/>
      <c r="LOH67" s="42"/>
      <c r="LOI67" s="42"/>
      <c r="LOJ67" s="42"/>
      <c r="LOK67" s="42"/>
      <c r="LOL67" s="42"/>
      <c r="LOM67" s="42"/>
      <c r="LON67" s="42"/>
      <c r="LOO67" s="42"/>
      <c r="LOP67" s="42"/>
      <c r="LOQ67" s="42"/>
      <c r="LOR67" s="42"/>
      <c r="LOS67" s="42"/>
      <c r="LOT67" s="42"/>
      <c r="LOU67" s="42"/>
      <c r="LOV67" s="42"/>
      <c r="LOW67" s="42"/>
      <c r="LOX67" s="42"/>
      <c r="LOY67" s="42"/>
      <c r="LOZ67" s="42"/>
      <c r="LPA67" s="42"/>
      <c r="LPB67" s="42"/>
      <c r="LPC67" s="42"/>
      <c r="LPD67" s="42"/>
      <c r="LPE67" s="42"/>
      <c r="LPF67" s="42"/>
      <c r="LPG67" s="42"/>
      <c r="LPH67" s="42"/>
      <c r="LPI67" s="42"/>
      <c r="LPJ67" s="42"/>
      <c r="LPK67" s="42"/>
      <c r="LPL67" s="42"/>
      <c r="LPM67" s="42"/>
      <c r="LPN67" s="42"/>
      <c r="LPO67" s="42"/>
      <c r="LPP67" s="42"/>
      <c r="LPQ67" s="42"/>
      <c r="LPR67" s="42"/>
      <c r="LPS67" s="42"/>
      <c r="LPT67" s="42"/>
      <c r="LPU67" s="42"/>
      <c r="LPV67" s="42"/>
      <c r="LPW67" s="42"/>
      <c r="LPX67" s="42"/>
      <c r="LPY67" s="42"/>
      <c r="LPZ67" s="42"/>
      <c r="LQA67" s="42"/>
      <c r="LQB67" s="42"/>
      <c r="LQC67" s="42"/>
      <c r="LQD67" s="42"/>
      <c r="LQE67" s="42"/>
      <c r="LQF67" s="42"/>
      <c r="LQG67" s="42"/>
      <c r="LQH67" s="42"/>
      <c r="LQI67" s="42"/>
      <c r="LQJ67" s="42"/>
      <c r="LQK67" s="42"/>
      <c r="LQL67" s="42"/>
      <c r="LQM67" s="42"/>
      <c r="LQN67" s="42"/>
      <c r="LQO67" s="42"/>
      <c r="LQP67" s="42"/>
      <c r="LQQ67" s="42"/>
      <c r="LQR67" s="42"/>
      <c r="LQS67" s="42"/>
      <c r="LQT67" s="42"/>
      <c r="LQU67" s="42"/>
      <c r="LQV67" s="42"/>
      <c r="LQW67" s="42"/>
      <c r="LQX67" s="42"/>
      <c r="LQY67" s="42"/>
      <c r="LQZ67" s="42"/>
      <c r="LRA67" s="42"/>
      <c r="LRB67" s="42"/>
      <c r="LRC67" s="42"/>
      <c r="LRD67" s="42"/>
      <c r="LRE67" s="42"/>
      <c r="LRF67" s="42"/>
      <c r="LRG67" s="42"/>
      <c r="LRH67" s="42"/>
      <c r="LRI67" s="42"/>
      <c r="LRJ67" s="42"/>
      <c r="LRK67" s="42"/>
      <c r="LRL67" s="42"/>
      <c r="LRM67" s="42"/>
      <c r="LRN67" s="42"/>
      <c r="LRO67" s="42"/>
      <c r="LRP67" s="42"/>
      <c r="LRQ67" s="42"/>
      <c r="LRR67" s="42"/>
      <c r="LRS67" s="42"/>
      <c r="LRT67" s="42"/>
      <c r="LRU67" s="42"/>
      <c r="LRV67" s="42"/>
      <c r="LRW67" s="42"/>
      <c r="LRX67" s="42"/>
      <c r="LRY67" s="42"/>
      <c r="LRZ67" s="42"/>
      <c r="LSA67" s="42"/>
      <c r="LSB67" s="42"/>
      <c r="LSC67" s="42"/>
      <c r="LSD67" s="42"/>
      <c r="LSE67" s="42"/>
      <c r="LSF67" s="42"/>
      <c r="LSG67" s="42"/>
      <c r="LSH67" s="42"/>
      <c r="LSI67" s="42"/>
      <c r="LSJ67" s="42"/>
      <c r="LSK67" s="42"/>
      <c r="LSL67" s="42"/>
      <c r="LSM67" s="42"/>
      <c r="LSN67" s="42"/>
      <c r="LSO67" s="42"/>
      <c r="LSP67" s="42"/>
      <c r="LSQ67" s="42"/>
      <c r="LSR67" s="42"/>
      <c r="LSS67" s="42"/>
      <c r="LST67" s="42"/>
      <c r="LSU67" s="42"/>
      <c r="LSV67" s="42"/>
      <c r="LSW67" s="42"/>
      <c r="LSX67" s="42"/>
      <c r="LSY67" s="42"/>
      <c r="LSZ67" s="42"/>
      <c r="LTA67" s="42"/>
      <c r="LTB67" s="42"/>
      <c r="LTC67" s="42"/>
      <c r="LTD67" s="42"/>
      <c r="LTE67" s="42"/>
      <c r="LTF67" s="42"/>
      <c r="LTG67" s="42"/>
      <c r="LTH67" s="42"/>
      <c r="LTI67" s="42"/>
      <c r="LTJ67" s="42"/>
      <c r="LTK67" s="42"/>
      <c r="LTL67" s="42"/>
      <c r="LTM67" s="42"/>
      <c r="LTN67" s="42"/>
      <c r="LTO67" s="42"/>
      <c r="LTP67" s="42"/>
      <c r="LTQ67" s="42"/>
      <c r="LTR67" s="42"/>
      <c r="LTS67" s="42"/>
      <c r="LTT67" s="42"/>
      <c r="LTU67" s="42"/>
      <c r="LTV67" s="42"/>
      <c r="LTW67" s="42"/>
      <c r="LTX67" s="42"/>
      <c r="LTY67" s="42"/>
      <c r="LTZ67" s="42"/>
      <c r="LUA67" s="42"/>
      <c r="LUB67" s="42"/>
      <c r="LUC67" s="42"/>
      <c r="LUD67" s="42"/>
      <c r="LUE67" s="42"/>
      <c r="LUF67" s="42"/>
      <c r="LUG67" s="42"/>
      <c r="LUH67" s="42"/>
      <c r="LUI67" s="42"/>
      <c r="LUJ67" s="42"/>
      <c r="LUK67" s="42"/>
      <c r="LUL67" s="42"/>
      <c r="LUM67" s="42"/>
      <c r="LUN67" s="42"/>
      <c r="LUO67" s="42"/>
      <c r="LUP67" s="42"/>
      <c r="LUQ67" s="42"/>
      <c r="LUR67" s="42"/>
      <c r="LUS67" s="42"/>
      <c r="LUT67" s="42"/>
      <c r="LUU67" s="42"/>
      <c r="LUV67" s="42"/>
      <c r="LUW67" s="42"/>
      <c r="LUX67" s="42"/>
      <c r="LUY67" s="42"/>
      <c r="LUZ67" s="42"/>
      <c r="LVA67" s="42"/>
      <c r="LVB67" s="42"/>
      <c r="LVC67" s="42"/>
      <c r="LVD67" s="42"/>
      <c r="LVE67" s="42"/>
      <c r="LVF67" s="42"/>
      <c r="LVG67" s="42"/>
      <c r="LVH67" s="42"/>
      <c r="LVI67" s="42"/>
      <c r="LVJ67" s="42"/>
      <c r="LVK67" s="42"/>
      <c r="LVL67" s="42"/>
      <c r="LVM67" s="42"/>
      <c r="LVN67" s="42"/>
      <c r="LVO67" s="42"/>
      <c r="LVP67" s="42"/>
      <c r="LVQ67" s="42"/>
      <c r="LVR67" s="42"/>
      <c r="LVS67" s="42"/>
      <c r="LVT67" s="42"/>
      <c r="LVU67" s="42"/>
      <c r="LVV67" s="42"/>
      <c r="LVW67" s="42"/>
      <c r="LVX67" s="42"/>
      <c r="LVY67" s="42"/>
      <c r="LVZ67" s="42"/>
      <c r="LWA67" s="42"/>
      <c r="LWB67" s="42"/>
      <c r="LWC67" s="42"/>
      <c r="LWD67" s="42"/>
      <c r="LWE67" s="42"/>
      <c r="LWF67" s="42"/>
      <c r="LWG67" s="42"/>
      <c r="LWH67" s="42"/>
      <c r="LWI67" s="42"/>
      <c r="LWJ67" s="42"/>
      <c r="LWK67" s="42"/>
      <c r="LWL67" s="42"/>
      <c r="LWM67" s="42"/>
      <c r="LWN67" s="42"/>
      <c r="LWO67" s="42"/>
      <c r="LWP67" s="42"/>
      <c r="LWQ67" s="42"/>
      <c r="LWR67" s="42"/>
      <c r="LWS67" s="42"/>
      <c r="LWT67" s="42"/>
      <c r="LWU67" s="42"/>
      <c r="LWV67" s="42"/>
      <c r="LWW67" s="42"/>
      <c r="LWX67" s="42"/>
      <c r="LWY67" s="42"/>
      <c r="LWZ67" s="42"/>
      <c r="LXA67" s="42"/>
      <c r="LXB67" s="42"/>
      <c r="LXC67" s="42"/>
      <c r="LXD67" s="42"/>
      <c r="LXE67" s="42"/>
      <c r="LXF67" s="42"/>
      <c r="LXG67" s="42"/>
      <c r="LXH67" s="42"/>
      <c r="LXI67" s="42"/>
      <c r="LXJ67" s="42"/>
      <c r="LXK67" s="42"/>
      <c r="LXL67" s="42"/>
      <c r="LXM67" s="42"/>
      <c r="LXN67" s="42"/>
      <c r="LXO67" s="42"/>
      <c r="LXP67" s="42"/>
      <c r="LXQ67" s="42"/>
      <c r="LXR67" s="42"/>
      <c r="LXS67" s="42"/>
      <c r="LXT67" s="42"/>
      <c r="LXU67" s="42"/>
      <c r="LXV67" s="42"/>
      <c r="LXW67" s="42"/>
      <c r="LXX67" s="42"/>
      <c r="LXY67" s="42"/>
      <c r="LXZ67" s="42"/>
      <c r="LYA67" s="42"/>
      <c r="LYB67" s="42"/>
      <c r="LYC67" s="42"/>
      <c r="LYD67" s="42"/>
      <c r="LYE67" s="42"/>
      <c r="LYF67" s="42"/>
      <c r="LYG67" s="42"/>
      <c r="LYH67" s="42"/>
      <c r="LYI67" s="42"/>
      <c r="LYJ67" s="42"/>
      <c r="LYK67" s="42"/>
      <c r="LYL67" s="42"/>
      <c r="LYM67" s="42"/>
      <c r="LYN67" s="42"/>
      <c r="LYO67" s="42"/>
      <c r="LYP67" s="42"/>
      <c r="LYQ67" s="42"/>
      <c r="LYR67" s="42"/>
      <c r="LYS67" s="42"/>
      <c r="LYT67" s="42"/>
      <c r="LYU67" s="42"/>
      <c r="LYV67" s="42"/>
      <c r="LYW67" s="42"/>
      <c r="LYX67" s="42"/>
      <c r="LYY67" s="42"/>
      <c r="LYZ67" s="42"/>
      <c r="LZA67" s="42"/>
      <c r="LZB67" s="42"/>
      <c r="LZC67" s="42"/>
      <c r="LZD67" s="42"/>
      <c r="LZE67" s="42"/>
      <c r="LZF67" s="42"/>
      <c r="LZG67" s="42"/>
      <c r="LZH67" s="42"/>
      <c r="LZI67" s="42"/>
      <c r="LZJ67" s="42"/>
      <c r="LZK67" s="42"/>
      <c r="LZL67" s="42"/>
      <c r="LZM67" s="42"/>
      <c r="LZN67" s="42"/>
      <c r="LZO67" s="42"/>
      <c r="LZP67" s="42"/>
      <c r="LZQ67" s="42"/>
      <c r="LZR67" s="42"/>
      <c r="LZS67" s="42"/>
      <c r="LZT67" s="42"/>
      <c r="LZU67" s="42"/>
      <c r="LZV67" s="42"/>
      <c r="LZW67" s="42"/>
      <c r="LZX67" s="42"/>
      <c r="LZY67" s="42"/>
      <c r="LZZ67" s="42"/>
      <c r="MAA67" s="42"/>
      <c r="MAB67" s="42"/>
      <c r="MAC67" s="42"/>
      <c r="MAD67" s="42"/>
      <c r="MAE67" s="42"/>
      <c r="MAF67" s="42"/>
      <c r="MAG67" s="42"/>
      <c r="MAH67" s="42"/>
      <c r="MAI67" s="42"/>
      <c r="MAJ67" s="42"/>
      <c r="MAK67" s="42"/>
      <c r="MAL67" s="42"/>
      <c r="MAM67" s="42"/>
      <c r="MAN67" s="42"/>
      <c r="MAO67" s="42"/>
      <c r="MAP67" s="42"/>
      <c r="MAQ67" s="42"/>
      <c r="MAR67" s="42"/>
      <c r="MAS67" s="42"/>
      <c r="MAT67" s="42"/>
      <c r="MAU67" s="42"/>
      <c r="MAV67" s="42"/>
      <c r="MAW67" s="42"/>
      <c r="MAX67" s="42"/>
      <c r="MAY67" s="42"/>
      <c r="MAZ67" s="42"/>
      <c r="MBA67" s="42"/>
      <c r="MBB67" s="42"/>
      <c r="MBC67" s="42"/>
      <c r="MBD67" s="42"/>
      <c r="MBE67" s="42"/>
      <c r="MBF67" s="42"/>
      <c r="MBG67" s="42"/>
      <c r="MBH67" s="42"/>
      <c r="MBI67" s="42"/>
      <c r="MBJ67" s="42"/>
      <c r="MBK67" s="42"/>
      <c r="MBL67" s="42"/>
      <c r="MBM67" s="42"/>
      <c r="MBN67" s="42"/>
      <c r="MBO67" s="42"/>
      <c r="MBP67" s="42"/>
      <c r="MBQ67" s="42"/>
      <c r="MBR67" s="42"/>
      <c r="MBS67" s="42"/>
      <c r="MBT67" s="42"/>
      <c r="MBU67" s="42"/>
      <c r="MBV67" s="42"/>
      <c r="MBW67" s="42"/>
      <c r="MBX67" s="42"/>
      <c r="MBY67" s="42"/>
      <c r="MBZ67" s="42"/>
      <c r="MCA67" s="42"/>
      <c r="MCB67" s="42"/>
      <c r="MCC67" s="42"/>
      <c r="MCD67" s="42"/>
      <c r="MCE67" s="42"/>
      <c r="MCF67" s="42"/>
      <c r="MCG67" s="42"/>
      <c r="MCH67" s="42"/>
      <c r="MCI67" s="42"/>
      <c r="MCJ67" s="42"/>
      <c r="MCK67" s="42"/>
      <c r="MCL67" s="42"/>
      <c r="MCM67" s="42"/>
      <c r="MCN67" s="42"/>
      <c r="MCO67" s="42"/>
      <c r="MCP67" s="42"/>
      <c r="MCQ67" s="42"/>
      <c r="MCR67" s="42"/>
      <c r="MCS67" s="42"/>
      <c r="MCT67" s="42"/>
      <c r="MCU67" s="42"/>
      <c r="MCV67" s="42"/>
      <c r="MCW67" s="42"/>
      <c r="MCX67" s="42"/>
      <c r="MCY67" s="42"/>
      <c r="MCZ67" s="42"/>
      <c r="MDA67" s="42"/>
      <c r="MDB67" s="42"/>
      <c r="MDC67" s="42"/>
      <c r="MDD67" s="42"/>
      <c r="MDE67" s="42"/>
      <c r="MDF67" s="42"/>
      <c r="MDG67" s="42"/>
      <c r="MDH67" s="42"/>
      <c r="MDI67" s="42"/>
      <c r="MDJ67" s="42"/>
      <c r="MDK67" s="42"/>
      <c r="MDL67" s="42"/>
      <c r="MDM67" s="42"/>
      <c r="MDN67" s="42"/>
      <c r="MDO67" s="42"/>
      <c r="MDP67" s="42"/>
      <c r="MDQ67" s="42"/>
      <c r="MDR67" s="42"/>
      <c r="MDS67" s="42"/>
      <c r="MDT67" s="42"/>
      <c r="MDU67" s="42"/>
      <c r="MDV67" s="42"/>
      <c r="MDW67" s="42"/>
      <c r="MDX67" s="42"/>
      <c r="MDY67" s="42"/>
      <c r="MDZ67" s="42"/>
      <c r="MEA67" s="42"/>
      <c r="MEB67" s="42"/>
      <c r="MEC67" s="42"/>
      <c r="MED67" s="42"/>
      <c r="MEE67" s="42"/>
      <c r="MEF67" s="42"/>
      <c r="MEG67" s="42"/>
      <c r="MEH67" s="42"/>
      <c r="MEI67" s="42"/>
      <c r="MEJ67" s="42"/>
      <c r="MEK67" s="42"/>
      <c r="MEL67" s="42"/>
      <c r="MEM67" s="42"/>
      <c r="MEN67" s="42"/>
      <c r="MEO67" s="42"/>
      <c r="MEP67" s="42"/>
      <c r="MEQ67" s="42"/>
      <c r="MER67" s="42"/>
      <c r="MES67" s="42"/>
      <c r="MET67" s="42"/>
      <c r="MEU67" s="42"/>
      <c r="MEV67" s="42"/>
      <c r="MEW67" s="42"/>
      <c r="MEX67" s="42"/>
      <c r="MEY67" s="42"/>
      <c r="MEZ67" s="42"/>
      <c r="MFA67" s="42"/>
      <c r="MFB67" s="42"/>
      <c r="MFC67" s="42"/>
      <c r="MFD67" s="42"/>
      <c r="MFE67" s="42"/>
      <c r="MFF67" s="42"/>
      <c r="MFG67" s="42"/>
      <c r="MFH67" s="42"/>
      <c r="MFI67" s="42"/>
      <c r="MFJ67" s="42"/>
      <c r="MFK67" s="42"/>
      <c r="MFL67" s="42"/>
      <c r="MFM67" s="42"/>
      <c r="MFN67" s="42"/>
      <c r="MFO67" s="42"/>
      <c r="MFP67" s="42"/>
      <c r="MFQ67" s="42"/>
      <c r="MFR67" s="42"/>
      <c r="MFS67" s="42"/>
      <c r="MFT67" s="42"/>
      <c r="MFU67" s="42"/>
      <c r="MFV67" s="42"/>
      <c r="MFW67" s="42"/>
      <c r="MFX67" s="42"/>
      <c r="MFY67" s="42"/>
      <c r="MFZ67" s="42"/>
      <c r="MGA67" s="42"/>
      <c r="MGB67" s="42"/>
      <c r="MGC67" s="42"/>
      <c r="MGD67" s="42"/>
      <c r="MGE67" s="42"/>
      <c r="MGF67" s="42"/>
      <c r="MGG67" s="42"/>
      <c r="MGH67" s="42"/>
      <c r="MGI67" s="42"/>
      <c r="MGJ67" s="42"/>
      <c r="MGK67" s="42"/>
      <c r="MGL67" s="42"/>
      <c r="MGM67" s="42"/>
      <c r="MGN67" s="42"/>
      <c r="MGO67" s="42"/>
      <c r="MGP67" s="42"/>
      <c r="MGQ67" s="42"/>
      <c r="MGR67" s="42"/>
      <c r="MGS67" s="42"/>
      <c r="MGT67" s="42"/>
      <c r="MGU67" s="42"/>
      <c r="MGV67" s="42"/>
      <c r="MGW67" s="42"/>
      <c r="MGX67" s="42"/>
      <c r="MGY67" s="42"/>
      <c r="MGZ67" s="42"/>
      <c r="MHA67" s="42"/>
      <c r="MHB67" s="42"/>
      <c r="MHC67" s="42"/>
      <c r="MHD67" s="42"/>
      <c r="MHE67" s="42"/>
      <c r="MHF67" s="42"/>
      <c r="MHG67" s="42"/>
      <c r="MHH67" s="42"/>
      <c r="MHI67" s="42"/>
      <c r="MHJ67" s="42"/>
      <c r="MHK67" s="42"/>
      <c r="MHL67" s="42"/>
      <c r="MHM67" s="42"/>
      <c r="MHN67" s="42"/>
      <c r="MHO67" s="42"/>
      <c r="MHP67" s="42"/>
      <c r="MHQ67" s="42"/>
      <c r="MHR67" s="42"/>
      <c r="MHS67" s="42"/>
      <c r="MHT67" s="42"/>
      <c r="MHU67" s="42"/>
      <c r="MHV67" s="42"/>
      <c r="MHW67" s="42"/>
      <c r="MHX67" s="42"/>
      <c r="MHY67" s="42"/>
      <c r="MHZ67" s="42"/>
      <c r="MIA67" s="42"/>
      <c r="MIB67" s="42"/>
      <c r="MIC67" s="42"/>
      <c r="MID67" s="42"/>
      <c r="MIE67" s="42"/>
      <c r="MIF67" s="42"/>
      <c r="MIG67" s="42"/>
      <c r="MIH67" s="42"/>
      <c r="MII67" s="42"/>
      <c r="MIJ67" s="42"/>
      <c r="MIK67" s="42"/>
      <c r="MIL67" s="42"/>
      <c r="MIM67" s="42"/>
      <c r="MIN67" s="42"/>
      <c r="MIO67" s="42"/>
      <c r="MIP67" s="42"/>
      <c r="MIQ67" s="42"/>
      <c r="MIR67" s="42"/>
      <c r="MIS67" s="42"/>
      <c r="MIT67" s="42"/>
      <c r="MIU67" s="42"/>
      <c r="MIV67" s="42"/>
      <c r="MIW67" s="42"/>
      <c r="MIX67" s="42"/>
      <c r="MIY67" s="42"/>
      <c r="MIZ67" s="42"/>
      <c r="MJA67" s="42"/>
      <c r="MJB67" s="42"/>
      <c r="MJC67" s="42"/>
      <c r="MJD67" s="42"/>
      <c r="MJE67" s="42"/>
      <c r="MJF67" s="42"/>
      <c r="MJG67" s="42"/>
      <c r="MJH67" s="42"/>
      <c r="MJI67" s="42"/>
      <c r="MJJ67" s="42"/>
      <c r="MJK67" s="42"/>
      <c r="MJL67" s="42"/>
      <c r="MJM67" s="42"/>
      <c r="MJN67" s="42"/>
      <c r="MJO67" s="42"/>
      <c r="MJP67" s="42"/>
      <c r="MJQ67" s="42"/>
      <c r="MJR67" s="42"/>
      <c r="MJS67" s="42"/>
      <c r="MJT67" s="42"/>
      <c r="MJU67" s="42"/>
      <c r="MJV67" s="42"/>
      <c r="MJW67" s="42"/>
      <c r="MJX67" s="42"/>
      <c r="MJY67" s="42"/>
      <c r="MJZ67" s="42"/>
      <c r="MKA67" s="42"/>
      <c r="MKB67" s="42"/>
      <c r="MKC67" s="42"/>
      <c r="MKD67" s="42"/>
      <c r="MKE67" s="42"/>
      <c r="MKF67" s="42"/>
      <c r="MKG67" s="42"/>
      <c r="MKH67" s="42"/>
      <c r="MKI67" s="42"/>
      <c r="MKJ67" s="42"/>
      <c r="MKK67" s="42"/>
      <c r="MKL67" s="42"/>
      <c r="MKM67" s="42"/>
      <c r="MKN67" s="42"/>
      <c r="MKO67" s="42"/>
      <c r="MKP67" s="42"/>
      <c r="MKQ67" s="42"/>
      <c r="MKR67" s="42"/>
      <c r="MKS67" s="42"/>
      <c r="MKT67" s="42"/>
      <c r="MKU67" s="42"/>
      <c r="MKV67" s="42"/>
      <c r="MKW67" s="42"/>
      <c r="MKX67" s="42"/>
      <c r="MKY67" s="42"/>
      <c r="MKZ67" s="42"/>
      <c r="MLA67" s="42"/>
      <c r="MLB67" s="42"/>
      <c r="MLC67" s="42"/>
      <c r="MLD67" s="42"/>
      <c r="MLE67" s="42"/>
      <c r="MLF67" s="42"/>
      <c r="MLG67" s="42"/>
      <c r="MLH67" s="42"/>
      <c r="MLI67" s="42"/>
      <c r="MLJ67" s="42"/>
      <c r="MLK67" s="42"/>
      <c r="MLL67" s="42"/>
      <c r="MLM67" s="42"/>
      <c r="MLN67" s="42"/>
      <c r="MLO67" s="42"/>
      <c r="MLP67" s="42"/>
      <c r="MLQ67" s="42"/>
      <c r="MLR67" s="42"/>
      <c r="MLS67" s="42"/>
      <c r="MLT67" s="42"/>
      <c r="MLU67" s="42"/>
      <c r="MLV67" s="42"/>
      <c r="MLW67" s="42"/>
      <c r="MLX67" s="42"/>
      <c r="MLY67" s="42"/>
      <c r="MLZ67" s="42"/>
      <c r="MMA67" s="42"/>
      <c r="MMB67" s="42"/>
      <c r="MMC67" s="42"/>
      <c r="MMD67" s="42"/>
      <c r="MME67" s="42"/>
      <c r="MMF67" s="42"/>
      <c r="MMG67" s="42"/>
      <c r="MMH67" s="42"/>
      <c r="MMI67" s="42"/>
      <c r="MMJ67" s="42"/>
      <c r="MMK67" s="42"/>
      <c r="MML67" s="42"/>
      <c r="MMM67" s="42"/>
      <c r="MMN67" s="42"/>
      <c r="MMO67" s="42"/>
      <c r="MMP67" s="42"/>
      <c r="MMQ67" s="42"/>
      <c r="MMR67" s="42"/>
      <c r="MMS67" s="42"/>
      <c r="MMT67" s="42"/>
      <c r="MMU67" s="42"/>
      <c r="MMV67" s="42"/>
      <c r="MMW67" s="42"/>
      <c r="MMX67" s="42"/>
      <c r="MMY67" s="42"/>
      <c r="MMZ67" s="42"/>
      <c r="MNA67" s="42"/>
      <c r="MNB67" s="42"/>
      <c r="MNC67" s="42"/>
      <c r="MND67" s="42"/>
      <c r="MNE67" s="42"/>
      <c r="MNF67" s="42"/>
      <c r="MNG67" s="42"/>
      <c r="MNH67" s="42"/>
      <c r="MNI67" s="42"/>
      <c r="MNJ67" s="42"/>
      <c r="MNK67" s="42"/>
      <c r="MNL67" s="42"/>
      <c r="MNM67" s="42"/>
      <c r="MNN67" s="42"/>
      <c r="MNO67" s="42"/>
      <c r="MNP67" s="42"/>
      <c r="MNQ67" s="42"/>
      <c r="MNR67" s="42"/>
      <c r="MNS67" s="42"/>
      <c r="MNT67" s="42"/>
      <c r="MNU67" s="42"/>
      <c r="MNV67" s="42"/>
      <c r="MNW67" s="42"/>
      <c r="MNX67" s="42"/>
      <c r="MNY67" s="42"/>
      <c r="MNZ67" s="42"/>
      <c r="MOA67" s="42"/>
      <c r="MOB67" s="42"/>
      <c r="MOC67" s="42"/>
      <c r="MOD67" s="42"/>
      <c r="MOE67" s="42"/>
      <c r="MOF67" s="42"/>
      <c r="MOG67" s="42"/>
      <c r="MOH67" s="42"/>
      <c r="MOI67" s="42"/>
      <c r="MOJ67" s="42"/>
      <c r="MOK67" s="42"/>
      <c r="MOL67" s="42"/>
      <c r="MOM67" s="42"/>
      <c r="MON67" s="42"/>
      <c r="MOO67" s="42"/>
      <c r="MOP67" s="42"/>
      <c r="MOQ67" s="42"/>
      <c r="MOR67" s="42"/>
      <c r="MOS67" s="42"/>
      <c r="MOT67" s="42"/>
      <c r="MOU67" s="42"/>
      <c r="MOV67" s="42"/>
      <c r="MOW67" s="42"/>
      <c r="MOX67" s="42"/>
      <c r="MOY67" s="42"/>
      <c r="MOZ67" s="42"/>
      <c r="MPA67" s="42"/>
      <c r="MPB67" s="42"/>
      <c r="MPC67" s="42"/>
      <c r="MPD67" s="42"/>
      <c r="MPE67" s="42"/>
      <c r="MPF67" s="42"/>
      <c r="MPG67" s="42"/>
      <c r="MPH67" s="42"/>
      <c r="MPI67" s="42"/>
      <c r="MPJ67" s="42"/>
      <c r="MPK67" s="42"/>
      <c r="MPL67" s="42"/>
      <c r="MPM67" s="42"/>
      <c r="MPN67" s="42"/>
      <c r="MPO67" s="42"/>
      <c r="MPP67" s="42"/>
      <c r="MPQ67" s="42"/>
      <c r="MPR67" s="42"/>
      <c r="MPS67" s="42"/>
      <c r="MPT67" s="42"/>
      <c r="MPU67" s="42"/>
      <c r="MPV67" s="42"/>
      <c r="MPW67" s="42"/>
      <c r="MPX67" s="42"/>
      <c r="MPY67" s="42"/>
      <c r="MPZ67" s="42"/>
      <c r="MQA67" s="42"/>
      <c r="MQB67" s="42"/>
      <c r="MQC67" s="42"/>
      <c r="MQD67" s="42"/>
      <c r="MQE67" s="42"/>
      <c r="MQF67" s="42"/>
      <c r="MQG67" s="42"/>
      <c r="MQH67" s="42"/>
      <c r="MQI67" s="42"/>
      <c r="MQJ67" s="42"/>
      <c r="MQK67" s="42"/>
      <c r="MQL67" s="42"/>
      <c r="MQM67" s="42"/>
      <c r="MQN67" s="42"/>
      <c r="MQO67" s="42"/>
      <c r="MQP67" s="42"/>
      <c r="MQQ67" s="42"/>
      <c r="MQR67" s="42"/>
      <c r="MQS67" s="42"/>
      <c r="MQT67" s="42"/>
      <c r="MQU67" s="42"/>
      <c r="MQV67" s="42"/>
      <c r="MQW67" s="42"/>
      <c r="MQX67" s="42"/>
      <c r="MQY67" s="42"/>
      <c r="MQZ67" s="42"/>
      <c r="MRA67" s="42"/>
      <c r="MRB67" s="42"/>
      <c r="MRC67" s="42"/>
      <c r="MRD67" s="42"/>
      <c r="MRE67" s="42"/>
      <c r="MRF67" s="42"/>
      <c r="MRG67" s="42"/>
      <c r="MRH67" s="42"/>
      <c r="MRI67" s="42"/>
      <c r="MRJ67" s="42"/>
      <c r="MRK67" s="42"/>
      <c r="MRL67" s="42"/>
      <c r="MRM67" s="42"/>
      <c r="MRN67" s="42"/>
      <c r="MRO67" s="42"/>
      <c r="MRP67" s="42"/>
      <c r="MRQ67" s="42"/>
      <c r="MRR67" s="42"/>
      <c r="MRS67" s="42"/>
      <c r="MRT67" s="42"/>
      <c r="MRU67" s="42"/>
      <c r="MRV67" s="42"/>
      <c r="MRW67" s="42"/>
      <c r="MRX67" s="42"/>
      <c r="MRY67" s="42"/>
      <c r="MRZ67" s="42"/>
      <c r="MSA67" s="42"/>
      <c r="MSB67" s="42"/>
      <c r="MSC67" s="42"/>
      <c r="MSD67" s="42"/>
      <c r="MSE67" s="42"/>
      <c r="MSF67" s="42"/>
      <c r="MSG67" s="42"/>
      <c r="MSH67" s="42"/>
      <c r="MSI67" s="42"/>
      <c r="MSJ67" s="42"/>
      <c r="MSK67" s="42"/>
      <c r="MSL67" s="42"/>
      <c r="MSM67" s="42"/>
      <c r="MSN67" s="42"/>
      <c r="MSO67" s="42"/>
      <c r="MSP67" s="42"/>
      <c r="MSQ67" s="42"/>
      <c r="MSR67" s="42"/>
      <c r="MSS67" s="42"/>
      <c r="MST67" s="42"/>
      <c r="MSU67" s="42"/>
      <c r="MSV67" s="42"/>
      <c r="MSW67" s="42"/>
      <c r="MSX67" s="42"/>
      <c r="MSY67" s="42"/>
      <c r="MSZ67" s="42"/>
      <c r="MTA67" s="42"/>
      <c r="MTB67" s="42"/>
      <c r="MTC67" s="42"/>
      <c r="MTD67" s="42"/>
      <c r="MTE67" s="42"/>
      <c r="MTF67" s="42"/>
      <c r="MTG67" s="42"/>
      <c r="MTH67" s="42"/>
      <c r="MTI67" s="42"/>
      <c r="MTJ67" s="42"/>
      <c r="MTK67" s="42"/>
      <c r="MTL67" s="42"/>
      <c r="MTM67" s="42"/>
      <c r="MTN67" s="42"/>
      <c r="MTO67" s="42"/>
      <c r="MTP67" s="42"/>
      <c r="MTQ67" s="42"/>
      <c r="MTR67" s="42"/>
      <c r="MTS67" s="42"/>
      <c r="MTT67" s="42"/>
      <c r="MTU67" s="42"/>
      <c r="MTV67" s="42"/>
      <c r="MTW67" s="42"/>
      <c r="MTX67" s="42"/>
      <c r="MTY67" s="42"/>
      <c r="MTZ67" s="42"/>
      <c r="MUA67" s="42"/>
      <c r="MUB67" s="42"/>
      <c r="MUC67" s="42"/>
      <c r="MUD67" s="42"/>
      <c r="MUE67" s="42"/>
      <c r="MUF67" s="42"/>
      <c r="MUG67" s="42"/>
      <c r="MUH67" s="42"/>
      <c r="MUI67" s="42"/>
      <c r="MUJ67" s="42"/>
      <c r="MUK67" s="42"/>
      <c r="MUL67" s="42"/>
      <c r="MUM67" s="42"/>
      <c r="MUN67" s="42"/>
      <c r="MUO67" s="42"/>
      <c r="MUP67" s="42"/>
      <c r="MUQ67" s="42"/>
      <c r="MUR67" s="42"/>
      <c r="MUS67" s="42"/>
      <c r="MUT67" s="42"/>
      <c r="MUU67" s="42"/>
      <c r="MUV67" s="42"/>
      <c r="MUW67" s="42"/>
      <c r="MUX67" s="42"/>
      <c r="MUY67" s="42"/>
      <c r="MUZ67" s="42"/>
      <c r="MVA67" s="42"/>
      <c r="MVB67" s="42"/>
      <c r="MVC67" s="42"/>
      <c r="MVD67" s="42"/>
      <c r="MVE67" s="42"/>
      <c r="MVF67" s="42"/>
      <c r="MVG67" s="42"/>
      <c r="MVH67" s="42"/>
      <c r="MVI67" s="42"/>
      <c r="MVJ67" s="42"/>
      <c r="MVK67" s="42"/>
      <c r="MVL67" s="42"/>
      <c r="MVM67" s="42"/>
      <c r="MVN67" s="42"/>
      <c r="MVO67" s="42"/>
      <c r="MVP67" s="42"/>
      <c r="MVQ67" s="42"/>
      <c r="MVR67" s="42"/>
      <c r="MVS67" s="42"/>
      <c r="MVT67" s="42"/>
      <c r="MVU67" s="42"/>
      <c r="MVV67" s="42"/>
      <c r="MVW67" s="42"/>
      <c r="MVX67" s="42"/>
      <c r="MVY67" s="42"/>
      <c r="MVZ67" s="42"/>
      <c r="MWA67" s="42"/>
      <c r="MWB67" s="42"/>
      <c r="MWC67" s="42"/>
      <c r="MWD67" s="42"/>
      <c r="MWE67" s="42"/>
      <c r="MWF67" s="42"/>
      <c r="MWG67" s="42"/>
      <c r="MWH67" s="42"/>
      <c r="MWI67" s="42"/>
      <c r="MWJ67" s="42"/>
      <c r="MWK67" s="42"/>
      <c r="MWL67" s="42"/>
      <c r="MWM67" s="42"/>
      <c r="MWN67" s="42"/>
      <c r="MWO67" s="42"/>
      <c r="MWP67" s="42"/>
      <c r="MWQ67" s="42"/>
      <c r="MWR67" s="42"/>
      <c r="MWS67" s="42"/>
      <c r="MWT67" s="42"/>
      <c r="MWU67" s="42"/>
      <c r="MWV67" s="42"/>
      <c r="MWW67" s="42"/>
      <c r="MWX67" s="42"/>
      <c r="MWY67" s="42"/>
      <c r="MWZ67" s="42"/>
      <c r="MXA67" s="42"/>
      <c r="MXB67" s="42"/>
      <c r="MXC67" s="42"/>
      <c r="MXD67" s="42"/>
      <c r="MXE67" s="42"/>
      <c r="MXF67" s="42"/>
      <c r="MXG67" s="42"/>
      <c r="MXH67" s="42"/>
      <c r="MXI67" s="42"/>
      <c r="MXJ67" s="42"/>
      <c r="MXK67" s="42"/>
      <c r="MXL67" s="42"/>
      <c r="MXM67" s="42"/>
      <c r="MXN67" s="42"/>
      <c r="MXO67" s="42"/>
      <c r="MXP67" s="42"/>
      <c r="MXQ67" s="42"/>
      <c r="MXR67" s="42"/>
      <c r="MXS67" s="42"/>
      <c r="MXT67" s="42"/>
      <c r="MXU67" s="42"/>
      <c r="MXV67" s="42"/>
      <c r="MXW67" s="42"/>
      <c r="MXX67" s="42"/>
      <c r="MXY67" s="42"/>
      <c r="MXZ67" s="42"/>
      <c r="MYA67" s="42"/>
      <c r="MYB67" s="42"/>
      <c r="MYC67" s="42"/>
      <c r="MYD67" s="42"/>
      <c r="MYE67" s="42"/>
      <c r="MYF67" s="42"/>
      <c r="MYG67" s="42"/>
      <c r="MYH67" s="42"/>
      <c r="MYI67" s="42"/>
      <c r="MYJ67" s="42"/>
      <c r="MYK67" s="42"/>
      <c r="MYL67" s="42"/>
      <c r="MYM67" s="42"/>
      <c r="MYN67" s="42"/>
      <c r="MYO67" s="42"/>
      <c r="MYP67" s="42"/>
      <c r="MYQ67" s="42"/>
      <c r="MYR67" s="42"/>
      <c r="MYS67" s="42"/>
      <c r="MYT67" s="42"/>
      <c r="MYU67" s="42"/>
      <c r="MYV67" s="42"/>
      <c r="MYW67" s="42"/>
      <c r="MYX67" s="42"/>
      <c r="MYY67" s="42"/>
      <c r="MYZ67" s="42"/>
      <c r="MZA67" s="42"/>
      <c r="MZB67" s="42"/>
      <c r="MZC67" s="42"/>
      <c r="MZD67" s="42"/>
      <c r="MZE67" s="42"/>
      <c r="MZF67" s="42"/>
      <c r="MZG67" s="42"/>
      <c r="MZH67" s="42"/>
      <c r="MZI67" s="42"/>
      <c r="MZJ67" s="42"/>
      <c r="MZK67" s="42"/>
      <c r="MZL67" s="42"/>
      <c r="MZM67" s="42"/>
      <c r="MZN67" s="42"/>
      <c r="MZO67" s="42"/>
      <c r="MZP67" s="42"/>
      <c r="MZQ67" s="42"/>
      <c r="MZR67" s="42"/>
      <c r="MZS67" s="42"/>
      <c r="MZT67" s="42"/>
      <c r="MZU67" s="42"/>
      <c r="MZV67" s="42"/>
      <c r="MZW67" s="42"/>
      <c r="MZX67" s="42"/>
      <c r="MZY67" s="42"/>
      <c r="MZZ67" s="42"/>
      <c r="NAA67" s="42"/>
      <c r="NAB67" s="42"/>
      <c r="NAC67" s="42"/>
      <c r="NAD67" s="42"/>
      <c r="NAE67" s="42"/>
      <c r="NAF67" s="42"/>
      <c r="NAG67" s="42"/>
      <c r="NAH67" s="42"/>
      <c r="NAI67" s="42"/>
      <c r="NAJ67" s="42"/>
      <c r="NAK67" s="42"/>
      <c r="NAL67" s="42"/>
      <c r="NAM67" s="42"/>
      <c r="NAN67" s="42"/>
      <c r="NAO67" s="42"/>
      <c r="NAP67" s="42"/>
      <c r="NAQ67" s="42"/>
      <c r="NAR67" s="42"/>
      <c r="NAS67" s="42"/>
      <c r="NAT67" s="42"/>
      <c r="NAU67" s="42"/>
      <c r="NAV67" s="42"/>
      <c r="NAW67" s="42"/>
      <c r="NAX67" s="42"/>
      <c r="NAY67" s="42"/>
      <c r="NAZ67" s="42"/>
      <c r="NBA67" s="42"/>
      <c r="NBB67" s="42"/>
      <c r="NBC67" s="42"/>
      <c r="NBD67" s="42"/>
      <c r="NBE67" s="42"/>
      <c r="NBF67" s="42"/>
      <c r="NBG67" s="42"/>
      <c r="NBH67" s="42"/>
      <c r="NBI67" s="42"/>
      <c r="NBJ67" s="42"/>
      <c r="NBK67" s="42"/>
      <c r="NBL67" s="42"/>
      <c r="NBM67" s="42"/>
      <c r="NBN67" s="42"/>
      <c r="NBO67" s="42"/>
      <c r="NBP67" s="42"/>
      <c r="NBQ67" s="42"/>
      <c r="NBR67" s="42"/>
      <c r="NBS67" s="42"/>
      <c r="NBT67" s="42"/>
      <c r="NBU67" s="42"/>
      <c r="NBV67" s="42"/>
      <c r="NBW67" s="42"/>
      <c r="NBX67" s="42"/>
      <c r="NBY67" s="42"/>
      <c r="NBZ67" s="42"/>
      <c r="NCA67" s="42"/>
      <c r="NCB67" s="42"/>
      <c r="NCC67" s="42"/>
      <c r="NCD67" s="42"/>
      <c r="NCE67" s="42"/>
      <c r="NCF67" s="42"/>
      <c r="NCG67" s="42"/>
      <c r="NCH67" s="42"/>
      <c r="NCI67" s="42"/>
      <c r="NCJ67" s="42"/>
      <c r="NCK67" s="42"/>
      <c r="NCL67" s="42"/>
      <c r="NCM67" s="42"/>
      <c r="NCN67" s="42"/>
      <c r="NCO67" s="42"/>
      <c r="NCP67" s="42"/>
      <c r="NCQ67" s="42"/>
      <c r="NCR67" s="42"/>
      <c r="NCS67" s="42"/>
      <c r="NCT67" s="42"/>
      <c r="NCU67" s="42"/>
      <c r="NCV67" s="42"/>
      <c r="NCW67" s="42"/>
      <c r="NCX67" s="42"/>
      <c r="NCY67" s="42"/>
      <c r="NCZ67" s="42"/>
      <c r="NDA67" s="42"/>
      <c r="NDB67" s="42"/>
      <c r="NDC67" s="42"/>
      <c r="NDD67" s="42"/>
      <c r="NDE67" s="42"/>
      <c r="NDF67" s="42"/>
      <c r="NDG67" s="42"/>
      <c r="NDH67" s="42"/>
      <c r="NDI67" s="42"/>
      <c r="NDJ67" s="42"/>
      <c r="NDK67" s="42"/>
      <c r="NDL67" s="42"/>
      <c r="NDM67" s="42"/>
      <c r="NDN67" s="42"/>
      <c r="NDO67" s="42"/>
      <c r="NDP67" s="42"/>
      <c r="NDQ67" s="42"/>
      <c r="NDR67" s="42"/>
      <c r="NDS67" s="42"/>
      <c r="NDT67" s="42"/>
      <c r="NDU67" s="42"/>
      <c r="NDV67" s="42"/>
      <c r="NDW67" s="42"/>
      <c r="NDX67" s="42"/>
      <c r="NDY67" s="42"/>
      <c r="NDZ67" s="42"/>
      <c r="NEA67" s="42"/>
      <c r="NEB67" s="42"/>
      <c r="NEC67" s="42"/>
      <c r="NED67" s="42"/>
      <c r="NEE67" s="42"/>
      <c r="NEF67" s="42"/>
      <c r="NEG67" s="42"/>
      <c r="NEH67" s="42"/>
      <c r="NEI67" s="42"/>
      <c r="NEJ67" s="42"/>
      <c r="NEK67" s="42"/>
      <c r="NEL67" s="42"/>
      <c r="NEM67" s="42"/>
      <c r="NEN67" s="42"/>
      <c r="NEO67" s="42"/>
      <c r="NEP67" s="42"/>
      <c r="NEQ67" s="42"/>
      <c r="NER67" s="42"/>
      <c r="NES67" s="42"/>
      <c r="NET67" s="42"/>
      <c r="NEU67" s="42"/>
      <c r="NEV67" s="42"/>
      <c r="NEW67" s="42"/>
      <c r="NEX67" s="42"/>
      <c r="NEY67" s="42"/>
      <c r="NEZ67" s="42"/>
      <c r="NFA67" s="42"/>
      <c r="NFB67" s="42"/>
      <c r="NFC67" s="42"/>
      <c r="NFD67" s="42"/>
      <c r="NFE67" s="42"/>
      <c r="NFF67" s="42"/>
      <c r="NFG67" s="42"/>
      <c r="NFH67" s="42"/>
      <c r="NFI67" s="42"/>
      <c r="NFJ67" s="42"/>
      <c r="NFK67" s="42"/>
      <c r="NFL67" s="42"/>
      <c r="NFM67" s="42"/>
      <c r="NFN67" s="42"/>
      <c r="NFO67" s="42"/>
      <c r="NFP67" s="42"/>
      <c r="NFQ67" s="42"/>
      <c r="NFR67" s="42"/>
      <c r="NFS67" s="42"/>
      <c r="NFT67" s="42"/>
      <c r="NFU67" s="42"/>
      <c r="NFV67" s="42"/>
      <c r="NFW67" s="42"/>
      <c r="NFX67" s="42"/>
      <c r="NFY67" s="42"/>
      <c r="NFZ67" s="42"/>
      <c r="NGA67" s="42"/>
      <c r="NGB67" s="42"/>
      <c r="NGC67" s="42"/>
      <c r="NGD67" s="42"/>
      <c r="NGE67" s="42"/>
      <c r="NGF67" s="42"/>
      <c r="NGG67" s="42"/>
      <c r="NGH67" s="42"/>
      <c r="NGI67" s="42"/>
      <c r="NGJ67" s="42"/>
      <c r="NGK67" s="42"/>
      <c r="NGL67" s="42"/>
      <c r="NGM67" s="42"/>
      <c r="NGN67" s="42"/>
      <c r="NGO67" s="42"/>
      <c r="NGP67" s="42"/>
      <c r="NGQ67" s="42"/>
      <c r="NGR67" s="42"/>
      <c r="NGS67" s="42"/>
      <c r="NGT67" s="42"/>
      <c r="NGU67" s="42"/>
      <c r="NGV67" s="42"/>
      <c r="NGW67" s="42"/>
      <c r="NGX67" s="42"/>
      <c r="NGY67" s="42"/>
      <c r="NGZ67" s="42"/>
      <c r="NHA67" s="42"/>
      <c r="NHB67" s="42"/>
      <c r="NHC67" s="42"/>
      <c r="NHD67" s="42"/>
      <c r="NHE67" s="42"/>
      <c r="NHF67" s="42"/>
      <c r="NHG67" s="42"/>
      <c r="NHH67" s="42"/>
      <c r="NHI67" s="42"/>
      <c r="NHJ67" s="42"/>
      <c r="NHK67" s="42"/>
      <c r="NHL67" s="42"/>
      <c r="NHM67" s="42"/>
      <c r="NHN67" s="42"/>
      <c r="NHO67" s="42"/>
      <c r="NHP67" s="42"/>
      <c r="NHQ67" s="42"/>
      <c r="NHR67" s="42"/>
      <c r="NHS67" s="42"/>
      <c r="NHT67" s="42"/>
      <c r="NHU67" s="42"/>
      <c r="NHV67" s="42"/>
      <c r="NHW67" s="42"/>
      <c r="NHX67" s="42"/>
      <c r="NHY67" s="42"/>
      <c r="NHZ67" s="42"/>
      <c r="NIA67" s="42"/>
      <c r="NIB67" s="42"/>
      <c r="NIC67" s="42"/>
      <c r="NID67" s="42"/>
      <c r="NIE67" s="42"/>
      <c r="NIF67" s="42"/>
      <c r="NIG67" s="42"/>
      <c r="NIH67" s="42"/>
      <c r="NII67" s="42"/>
      <c r="NIJ67" s="42"/>
      <c r="NIK67" s="42"/>
      <c r="NIL67" s="42"/>
      <c r="NIM67" s="42"/>
      <c r="NIN67" s="42"/>
      <c r="NIO67" s="42"/>
      <c r="NIP67" s="42"/>
      <c r="NIQ67" s="42"/>
      <c r="NIR67" s="42"/>
      <c r="NIS67" s="42"/>
      <c r="NIT67" s="42"/>
      <c r="NIU67" s="42"/>
      <c r="NIV67" s="42"/>
      <c r="NIW67" s="42"/>
      <c r="NIX67" s="42"/>
      <c r="NIY67" s="42"/>
      <c r="NIZ67" s="42"/>
      <c r="NJA67" s="42"/>
      <c r="NJB67" s="42"/>
      <c r="NJC67" s="42"/>
      <c r="NJD67" s="42"/>
      <c r="NJE67" s="42"/>
      <c r="NJF67" s="42"/>
      <c r="NJG67" s="42"/>
      <c r="NJH67" s="42"/>
      <c r="NJI67" s="42"/>
      <c r="NJJ67" s="42"/>
      <c r="NJK67" s="42"/>
      <c r="NJL67" s="42"/>
      <c r="NJM67" s="42"/>
      <c r="NJN67" s="42"/>
      <c r="NJO67" s="42"/>
      <c r="NJP67" s="42"/>
      <c r="NJQ67" s="42"/>
      <c r="NJR67" s="42"/>
      <c r="NJS67" s="42"/>
      <c r="NJT67" s="42"/>
      <c r="NJU67" s="42"/>
      <c r="NJV67" s="42"/>
      <c r="NJW67" s="42"/>
      <c r="NJX67" s="42"/>
      <c r="NJY67" s="42"/>
      <c r="NJZ67" s="42"/>
      <c r="NKA67" s="42"/>
      <c r="NKB67" s="42"/>
      <c r="NKC67" s="42"/>
      <c r="NKD67" s="42"/>
      <c r="NKE67" s="42"/>
      <c r="NKF67" s="42"/>
      <c r="NKG67" s="42"/>
      <c r="NKH67" s="42"/>
      <c r="NKI67" s="42"/>
      <c r="NKJ67" s="42"/>
      <c r="NKK67" s="42"/>
      <c r="NKL67" s="42"/>
      <c r="NKM67" s="42"/>
      <c r="NKN67" s="42"/>
      <c r="NKO67" s="42"/>
      <c r="NKP67" s="42"/>
      <c r="NKQ67" s="42"/>
      <c r="NKR67" s="42"/>
      <c r="NKS67" s="42"/>
      <c r="NKT67" s="42"/>
      <c r="NKU67" s="42"/>
      <c r="NKV67" s="42"/>
      <c r="NKW67" s="42"/>
      <c r="NKX67" s="42"/>
      <c r="NKY67" s="42"/>
      <c r="NKZ67" s="42"/>
      <c r="NLA67" s="42"/>
      <c r="NLB67" s="42"/>
      <c r="NLC67" s="42"/>
      <c r="NLD67" s="42"/>
      <c r="NLE67" s="42"/>
      <c r="NLF67" s="42"/>
      <c r="NLG67" s="42"/>
      <c r="NLH67" s="42"/>
      <c r="NLI67" s="42"/>
      <c r="NLJ67" s="42"/>
      <c r="NLK67" s="42"/>
      <c r="NLL67" s="42"/>
      <c r="NLM67" s="42"/>
      <c r="NLN67" s="42"/>
      <c r="NLO67" s="42"/>
      <c r="NLP67" s="42"/>
      <c r="NLQ67" s="42"/>
      <c r="NLR67" s="42"/>
      <c r="NLS67" s="42"/>
      <c r="NLT67" s="42"/>
      <c r="NLU67" s="42"/>
      <c r="NLV67" s="42"/>
      <c r="NLW67" s="42"/>
      <c r="NLX67" s="42"/>
      <c r="NLY67" s="42"/>
      <c r="NLZ67" s="42"/>
      <c r="NMA67" s="42"/>
      <c r="NMB67" s="42"/>
      <c r="NMC67" s="42"/>
      <c r="NMD67" s="42"/>
      <c r="NME67" s="42"/>
      <c r="NMF67" s="42"/>
      <c r="NMG67" s="42"/>
      <c r="NMH67" s="42"/>
      <c r="NMI67" s="42"/>
      <c r="NMJ67" s="42"/>
      <c r="NMK67" s="42"/>
      <c r="NML67" s="42"/>
      <c r="NMM67" s="42"/>
      <c r="NMN67" s="42"/>
      <c r="NMO67" s="42"/>
      <c r="NMP67" s="42"/>
      <c r="NMQ67" s="42"/>
      <c r="NMR67" s="42"/>
      <c r="NMS67" s="42"/>
      <c r="NMT67" s="42"/>
      <c r="NMU67" s="42"/>
      <c r="NMV67" s="42"/>
      <c r="NMW67" s="42"/>
      <c r="NMX67" s="42"/>
      <c r="NMY67" s="42"/>
      <c r="NMZ67" s="42"/>
      <c r="NNA67" s="42"/>
      <c r="NNB67" s="42"/>
      <c r="NNC67" s="42"/>
      <c r="NND67" s="42"/>
      <c r="NNE67" s="42"/>
      <c r="NNF67" s="42"/>
      <c r="NNG67" s="42"/>
      <c r="NNH67" s="42"/>
      <c r="NNI67" s="42"/>
      <c r="NNJ67" s="42"/>
      <c r="NNK67" s="42"/>
      <c r="NNL67" s="42"/>
      <c r="NNM67" s="42"/>
      <c r="NNN67" s="42"/>
      <c r="NNO67" s="42"/>
      <c r="NNP67" s="42"/>
      <c r="NNQ67" s="42"/>
      <c r="NNR67" s="42"/>
      <c r="NNS67" s="42"/>
      <c r="NNT67" s="42"/>
      <c r="NNU67" s="42"/>
      <c r="NNV67" s="42"/>
      <c r="NNW67" s="42"/>
      <c r="NNX67" s="42"/>
      <c r="NNY67" s="42"/>
      <c r="NNZ67" s="42"/>
      <c r="NOA67" s="42"/>
      <c r="NOB67" s="42"/>
      <c r="NOC67" s="42"/>
      <c r="NOD67" s="42"/>
      <c r="NOE67" s="42"/>
      <c r="NOF67" s="42"/>
      <c r="NOG67" s="42"/>
      <c r="NOH67" s="42"/>
      <c r="NOI67" s="42"/>
      <c r="NOJ67" s="42"/>
      <c r="NOK67" s="42"/>
      <c r="NOL67" s="42"/>
      <c r="NOM67" s="42"/>
      <c r="NON67" s="42"/>
      <c r="NOO67" s="42"/>
      <c r="NOP67" s="42"/>
      <c r="NOQ67" s="42"/>
      <c r="NOR67" s="42"/>
      <c r="NOS67" s="42"/>
      <c r="NOT67" s="42"/>
      <c r="NOU67" s="42"/>
      <c r="NOV67" s="42"/>
      <c r="NOW67" s="42"/>
      <c r="NOX67" s="42"/>
      <c r="NOY67" s="42"/>
      <c r="NOZ67" s="42"/>
      <c r="NPA67" s="42"/>
      <c r="NPB67" s="42"/>
      <c r="NPC67" s="42"/>
      <c r="NPD67" s="42"/>
      <c r="NPE67" s="42"/>
      <c r="NPF67" s="42"/>
      <c r="NPG67" s="42"/>
      <c r="NPH67" s="42"/>
      <c r="NPI67" s="42"/>
      <c r="NPJ67" s="42"/>
      <c r="NPK67" s="42"/>
      <c r="NPL67" s="42"/>
      <c r="NPM67" s="42"/>
      <c r="NPN67" s="42"/>
      <c r="NPO67" s="42"/>
      <c r="NPP67" s="42"/>
      <c r="NPQ67" s="42"/>
      <c r="NPR67" s="42"/>
      <c r="NPS67" s="42"/>
      <c r="NPT67" s="42"/>
      <c r="NPU67" s="42"/>
      <c r="NPV67" s="42"/>
      <c r="NPW67" s="42"/>
      <c r="NPX67" s="42"/>
      <c r="NPY67" s="42"/>
      <c r="NPZ67" s="42"/>
      <c r="NQA67" s="42"/>
      <c r="NQB67" s="42"/>
      <c r="NQC67" s="42"/>
      <c r="NQD67" s="42"/>
      <c r="NQE67" s="42"/>
      <c r="NQF67" s="42"/>
      <c r="NQG67" s="42"/>
      <c r="NQH67" s="42"/>
      <c r="NQI67" s="42"/>
      <c r="NQJ67" s="42"/>
      <c r="NQK67" s="42"/>
      <c r="NQL67" s="42"/>
      <c r="NQM67" s="42"/>
      <c r="NQN67" s="42"/>
      <c r="NQO67" s="42"/>
      <c r="NQP67" s="42"/>
      <c r="NQQ67" s="42"/>
      <c r="NQR67" s="42"/>
      <c r="NQS67" s="42"/>
      <c r="NQT67" s="42"/>
      <c r="NQU67" s="42"/>
      <c r="NQV67" s="42"/>
      <c r="NQW67" s="42"/>
      <c r="NQX67" s="42"/>
      <c r="NQY67" s="42"/>
      <c r="NQZ67" s="42"/>
      <c r="NRA67" s="42"/>
      <c r="NRB67" s="42"/>
      <c r="NRC67" s="42"/>
      <c r="NRD67" s="42"/>
      <c r="NRE67" s="42"/>
      <c r="NRF67" s="42"/>
      <c r="NRG67" s="42"/>
      <c r="NRH67" s="42"/>
      <c r="NRI67" s="42"/>
      <c r="NRJ67" s="42"/>
      <c r="NRK67" s="42"/>
      <c r="NRL67" s="42"/>
      <c r="NRM67" s="42"/>
      <c r="NRN67" s="42"/>
      <c r="NRO67" s="42"/>
      <c r="NRP67" s="42"/>
      <c r="NRQ67" s="42"/>
      <c r="NRR67" s="42"/>
      <c r="NRS67" s="42"/>
      <c r="NRT67" s="42"/>
      <c r="NRU67" s="42"/>
      <c r="NRV67" s="42"/>
      <c r="NRW67" s="42"/>
      <c r="NRX67" s="42"/>
      <c r="NRY67" s="42"/>
      <c r="NRZ67" s="42"/>
      <c r="NSA67" s="42"/>
      <c r="NSB67" s="42"/>
      <c r="NSC67" s="42"/>
      <c r="NSD67" s="42"/>
      <c r="NSE67" s="42"/>
      <c r="NSF67" s="42"/>
      <c r="NSG67" s="42"/>
      <c r="NSH67" s="42"/>
      <c r="NSI67" s="42"/>
      <c r="NSJ67" s="42"/>
      <c r="NSK67" s="42"/>
      <c r="NSL67" s="42"/>
      <c r="NSM67" s="42"/>
      <c r="NSN67" s="42"/>
      <c r="NSO67" s="42"/>
      <c r="NSP67" s="42"/>
      <c r="NSQ67" s="42"/>
      <c r="NSR67" s="42"/>
      <c r="NSS67" s="42"/>
      <c r="NST67" s="42"/>
      <c r="NSU67" s="42"/>
      <c r="NSV67" s="42"/>
      <c r="NSW67" s="42"/>
      <c r="NSX67" s="42"/>
      <c r="NSY67" s="42"/>
      <c r="NSZ67" s="42"/>
      <c r="NTA67" s="42"/>
      <c r="NTB67" s="42"/>
      <c r="NTC67" s="42"/>
      <c r="NTD67" s="42"/>
      <c r="NTE67" s="42"/>
      <c r="NTF67" s="42"/>
      <c r="NTG67" s="42"/>
      <c r="NTH67" s="42"/>
      <c r="NTI67" s="42"/>
      <c r="NTJ67" s="42"/>
      <c r="NTK67" s="42"/>
      <c r="NTL67" s="42"/>
      <c r="NTM67" s="42"/>
      <c r="NTN67" s="42"/>
      <c r="NTO67" s="42"/>
      <c r="NTP67" s="42"/>
      <c r="NTQ67" s="42"/>
      <c r="NTR67" s="42"/>
      <c r="NTS67" s="42"/>
      <c r="NTT67" s="42"/>
      <c r="NTU67" s="42"/>
      <c r="NTV67" s="42"/>
      <c r="NTW67" s="42"/>
      <c r="NTX67" s="42"/>
      <c r="NTY67" s="42"/>
      <c r="NTZ67" s="42"/>
      <c r="NUA67" s="42"/>
      <c r="NUB67" s="42"/>
      <c r="NUC67" s="42"/>
      <c r="NUD67" s="42"/>
      <c r="NUE67" s="42"/>
      <c r="NUF67" s="42"/>
      <c r="NUG67" s="42"/>
      <c r="NUH67" s="42"/>
      <c r="NUI67" s="42"/>
      <c r="NUJ67" s="42"/>
      <c r="NUK67" s="42"/>
      <c r="NUL67" s="42"/>
      <c r="NUM67" s="42"/>
      <c r="NUN67" s="42"/>
      <c r="NUO67" s="42"/>
      <c r="NUP67" s="42"/>
      <c r="NUQ67" s="42"/>
      <c r="NUR67" s="42"/>
      <c r="NUS67" s="42"/>
      <c r="NUT67" s="42"/>
      <c r="NUU67" s="42"/>
      <c r="NUV67" s="42"/>
      <c r="NUW67" s="42"/>
      <c r="NUX67" s="42"/>
      <c r="NUY67" s="42"/>
      <c r="NUZ67" s="42"/>
      <c r="NVA67" s="42"/>
      <c r="NVB67" s="42"/>
      <c r="NVC67" s="42"/>
      <c r="NVD67" s="42"/>
      <c r="NVE67" s="42"/>
      <c r="NVF67" s="42"/>
      <c r="NVG67" s="42"/>
      <c r="NVH67" s="42"/>
      <c r="NVI67" s="42"/>
      <c r="NVJ67" s="42"/>
      <c r="NVK67" s="42"/>
      <c r="NVL67" s="42"/>
      <c r="NVM67" s="42"/>
      <c r="NVN67" s="42"/>
      <c r="NVO67" s="42"/>
      <c r="NVP67" s="42"/>
      <c r="NVQ67" s="42"/>
      <c r="NVR67" s="42"/>
      <c r="NVS67" s="42"/>
      <c r="NVT67" s="42"/>
      <c r="NVU67" s="42"/>
      <c r="NVV67" s="42"/>
      <c r="NVW67" s="42"/>
      <c r="NVX67" s="42"/>
      <c r="NVY67" s="42"/>
      <c r="NVZ67" s="42"/>
      <c r="NWA67" s="42"/>
      <c r="NWB67" s="42"/>
      <c r="NWC67" s="42"/>
      <c r="NWD67" s="42"/>
      <c r="NWE67" s="42"/>
      <c r="NWF67" s="42"/>
      <c r="NWG67" s="42"/>
      <c r="NWH67" s="42"/>
      <c r="NWI67" s="42"/>
      <c r="NWJ67" s="42"/>
      <c r="NWK67" s="42"/>
      <c r="NWL67" s="42"/>
      <c r="NWM67" s="42"/>
      <c r="NWN67" s="42"/>
      <c r="NWO67" s="42"/>
      <c r="NWP67" s="42"/>
      <c r="NWQ67" s="42"/>
      <c r="NWR67" s="42"/>
      <c r="NWS67" s="42"/>
      <c r="NWT67" s="42"/>
      <c r="NWU67" s="42"/>
      <c r="NWV67" s="42"/>
      <c r="NWW67" s="42"/>
      <c r="NWX67" s="42"/>
      <c r="NWY67" s="42"/>
      <c r="NWZ67" s="42"/>
      <c r="NXA67" s="42"/>
      <c r="NXB67" s="42"/>
      <c r="NXC67" s="42"/>
      <c r="NXD67" s="42"/>
      <c r="NXE67" s="42"/>
      <c r="NXF67" s="42"/>
      <c r="NXG67" s="42"/>
      <c r="NXH67" s="42"/>
      <c r="NXI67" s="42"/>
      <c r="NXJ67" s="42"/>
      <c r="NXK67" s="42"/>
      <c r="NXL67" s="42"/>
      <c r="NXM67" s="42"/>
      <c r="NXN67" s="42"/>
      <c r="NXO67" s="42"/>
      <c r="NXP67" s="42"/>
      <c r="NXQ67" s="42"/>
      <c r="NXR67" s="42"/>
      <c r="NXS67" s="42"/>
      <c r="NXT67" s="42"/>
      <c r="NXU67" s="42"/>
      <c r="NXV67" s="42"/>
      <c r="NXW67" s="42"/>
      <c r="NXX67" s="42"/>
      <c r="NXY67" s="42"/>
      <c r="NXZ67" s="42"/>
      <c r="NYA67" s="42"/>
      <c r="NYB67" s="42"/>
      <c r="NYC67" s="42"/>
      <c r="NYD67" s="42"/>
      <c r="NYE67" s="42"/>
      <c r="NYF67" s="42"/>
      <c r="NYG67" s="42"/>
      <c r="NYH67" s="42"/>
      <c r="NYI67" s="42"/>
      <c r="NYJ67" s="42"/>
      <c r="NYK67" s="42"/>
      <c r="NYL67" s="42"/>
      <c r="NYM67" s="42"/>
      <c r="NYN67" s="42"/>
      <c r="NYO67" s="42"/>
      <c r="NYP67" s="42"/>
      <c r="NYQ67" s="42"/>
      <c r="NYR67" s="42"/>
      <c r="NYS67" s="42"/>
      <c r="NYT67" s="42"/>
      <c r="NYU67" s="42"/>
      <c r="NYV67" s="42"/>
      <c r="NYW67" s="42"/>
      <c r="NYX67" s="42"/>
      <c r="NYY67" s="42"/>
      <c r="NYZ67" s="42"/>
      <c r="NZA67" s="42"/>
      <c r="NZB67" s="42"/>
      <c r="NZC67" s="42"/>
      <c r="NZD67" s="42"/>
      <c r="NZE67" s="42"/>
      <c r="NZF67" s="42"/>
      <c r="NZG67" s="42"/>
      <c r="NZH67" s="42"/>
      <c r="NZI67" s="42"/>
      <c r="NZJ67" s="42"/>
      <c r="NZK67" s="42"/>
      <c r="NZL67" s="42"/>
      <c r="NZM67" s="42"/>
      <c r="NZN67" s="42"/>
      <c r="NZO67" s="42"/>
      <c r="NZP67" s="42"/>
      <c r="NZQ67" s="42"/>
      <c r="NZR67" s="42"/>
      <c r="NZS67" s="42"/>
      <c r="NZT67" s="42"/>
      <c r="NZU67" s="42"/>
      <c r="NZV67" s="42"/>
      <c r="NZW67" s="42"/>
      <c r="NZX67" s="42"/>
      <c r="NZY67" s="42"/>
      <c r="NZZ67" s="42"/>
      <c r="OAA67" s="42"/>
      <c r="OAB67" s="42"/>
      <c r="OAC67" s="42"/>
      <c r="OAD67" s="42"/>
      <c r="OAE67" s="42"/>
      <c r="OAF67" s="42"/>
      <c r="OAG67" s="42"/>
      <c r="OAH67" s="42"/>
      <c r="OAI67" s="42"/>
      <c r="OAJ67" s="42"/>
      <c r="OAK67" s="42"/>
      <c r="OAL67" s="42"/>
      <c r="OAM67" s="42"/>
      <c r="OAN67" s="42"/>
      <c r="OAO67" s="42"/>
      <c r="OAP67" s="42"/>
      <c r="OAQ67" s="42"/>
      <c r="OAR67" s="42"/>
      <c r="OAS67" s="42"/>
      <c r="OAT67" s="42"/>
      <c r="OAU67" s="42"/>
      <c r="OAV67" s="42"/>
      <c r="OAW67" s="42"/>
      <c r="OAX67" s="42"/>
      <c r="OAY67" s="42"/>
      <c r="OAZ67" s="42"/>
      <c r="OBA67" s="42"/>
      <c r="OBB67" s="42"/>
      <c r="OBC67" s="42"/>
      <c r="OBD67" s="42"/>
      <c r="OBE67" s="42"/>
      <c r="OBF67" s="42"/>
      <c r="OBG67" s="42"/>
      <c r="OBH67" s="42"/>
      <c r="OBI67" s="42"/>
      <c r="OBJ67" s="42"/>
      <c r="OBK67" s="42"/>
      <c r="OBL67" s="42"/>
      <c r="OBM67" s="42"/>
      <c r="OBN67" s="42"/>
      <c r="OBO67" s="42"/>
      <c r="OBP67" s="42"/>
      <c r="OBQ67" s="42"/>
      <c r="OBR67" s="42"/>
      <c r="OBS67" s="42"/>
      <c r="OBT67" s="42"/>
      <c r="OBU67" s="42"/>
      <c r="OBV67" s="42"/>
      <c r="OBW67" s="42"/>
      <c r="OBX67" s="42"/>
      <c r="OBY67" s="42"/>
      <c r="OBZ67" s="42"/>
      <c r="OCA67" s="42"/>
      <c r="OCB67" s="42"/>
      <c r="OCC67" s="42"/>
      <c r="OCD67" s="42"/>
      <c r="OCE67" s="42"/>
      <c r="OCF67" s="42"/>
      <c r="OCG67" s="42"/>
      <c r="OCH67" s="42"/>
      <c r="OCI67" s="42"/>
      <c r="OCJ67" s="42"/>
      <c r="OCK67" s="42"/>
      <c r="OCL67" s="42"/>
      <c r="OCM67" s="42"/>
      <c r="OCN67" s="42"/>
      <c r="OCO67" s="42"/>
      <c r="OCP67" s="42"/>
      <c r="OCQ67" s="42"/>
      <c r="OCR67" s="42"/>
      <c r="OCS67" s="42"/>
      <c r="OCT67" s="42"/>
      <c r="OCU67" s="42"/>
      <c r="OCV67" s="42"/>
      <c r="OCW67" s="42"/>
      <c r="OCX67" s="42"/>
      <c r="OCY67" s="42"/>
      <c r="OCZ67" s="42"/>
      <c r="ODA67" s="42"/>
      <c r="ODB67" s="42"/>
      <c r="ODC67" s="42"/>
      <c r="ODD67" s="42"/>
      <c r="ODE67" s="42"/>
      <c r="ODF67" s="42"/>
      <c r="ODG67" s="42"/>
      <c r="ODH67" s="42"/>
      <c r="ODI67" s="42"/>
      <c r="ODJ67" s="42"/>
      <c r="ODK67" s="42"/>
      <c r="ODL67" s="42"/>
      <c r="ODM67" s="42"/>
      <c r="ODN67" s="42"/>
      <c r="ODO67" s="42"/>
      <c r="ODP67" s="42"/>
      <c r="ODQ67" s="42"/>
      <c r="ODR67" s="42"/>
      <c r="ODS67" s="42"/>
      <c r="ODT67" s="42"/>
      <c r="ODU67" s="42"/>
      <c r="ODV67" s="42"/>
      <c r="ODW67" s="42"/>
      <c r="ODX67" s="42"/>
      <c r="ODY67" s="42"/>
      <c r="ODZ67" s="42"/>
      <c r="OEA67" s="42"/>
      <c r="OEB67" s="42"/>
      <c r="OEC67" s="42"/>
      <c r="OED67" s="42"/>
      <c r="OEE67" s="42"/>
      <c r="OEF67" s="42"/>
      <c r="OEG67" s="42"/>
      <c r="OEH67" s="42"/>
      <c r="OEI67" s="42"/>
      <c r="OEJ67" s="42"/>
      <c r="OEK67" s="42"/>
      <c r="OEL67" s="42"/>
      <c r="OEM67" s="42"/>
      <c r="OEN67" s="42"/>
      <c r="OEO67" s="42"/>
      <c r="OEP67" s="42"/>
      <c r="OEQ67" s="42"/>
      <c r="OER67" s="42"/>
      <c r="OES67" s="42"/>
      <c r="OET67" s="42"/>
      <c r="OEU67" s="42"/>
      <c r="OEV67" s="42"/>
      <c r="OEW67" s="42"/>
      <c r="OEX67" s="42"/>
      <c r="OEY67" s="42"/>
      <c r="OEZ67" s="42"/>
      <c r="OFA67" s="42"/>
      <c r="OFB67" s="42"/>
      <c r="OFC67" s="42"/>
      <c r="OFD67" s="42"/>
      <c r="OFE67" s="42"/>
      <c r="OFF67" s="42"/>
      <c r="OFG67" s="42"/>
      <c r="OFH67" s="42"/>
      <c r="OFI67" s="42"/>
      <c r="OFJ67" s="42"/>
      <c r="OFK67" s="42"/>
      <c r="OFL67" s="42"/>
      <c r="OFM67" s="42"/>
      <c r="OFN67" s="42"/>
      <c r="OFO67" s="42"/>
      <c r="OFP67" s="42"/>
      <c r="OFQ67" s="42"/>
      <c r="OFR67" s="42"/>
      <c r="OFS67" s="42"/>
      <c r="OFT67" s="42"/>
      <c r="OFU67" s="42"/>
      <c r="OFV67" s="42"/>
      <c r="OFW67" s="42"/>
      <c r="OFX67" s="42"/>
      <c r="OFY67" s="42"/>
      <c r="OFZ67" s="42"/>
      <c r="OGA67" s="42"/>
      <c r="OGB67" s="42"/>
      <c r="OGC67" s="42"/>
      <c r="OGD67" s="42"/>
      <c r="OGE67" s="42"/>
      <c r="OGF67" s="42"/>
      <c r="OGG67" s="42"/>
      <c r="OGH67" s="42"/>
      <c r="OGI67" s="42"/>
      <c r="OGJ67" s="42"/>
      <c r="OGK67" s="42"/>
      <c r="OGL67" s="42"/>
      <c r="OGM67" s="42"/>
      <c r="OGN67" s="42"/>
      <c r="OGO67" s="42"/>
      <c r="OGP67" s="42"/>
      <c r="OGQ67" s="42"/>
      <c r="OGR67" s="42"/>
      <c r="OGS67" s="42"/>
      <c r="OGT67" s="42"/>
      <c r="OGU67" s="42"/>
      <c r="OGV67" s="42"/>
      <c r="OGW67" s="42"/>
      <c r="OGX67" s="42"/>
      <c r="OGY67" s="42"/>
      <c r="OGZ67" s="42"/>
      <c r="OHA67" s="42"/>
      <c r="OHB67" s="42"/>
      <c r="OHC67" s="42"/>
      <c r="OHD67" s="42"/>
      <c r="OHE67" s="42"/>
      <c r="OHF67" s="42"/>
      <c r="OHG67" s="42"/>
      <c r="OHH67" s="42"/>
      <c r="OHI67" s="42"/>
      <c r="OHJ67" s="42"/>
      <c r="OHK67" s="42"/>
      <c r="OHL67" s="42"/>
      <c r="OHM67" s="42"/>
      <c r="OHN67" s="42"/>
      <c r="OHO67" s="42"/>
      <c r="OHP67" s="42"/>
      <c r="OHQ67" s="42"/>
      <c r="OHR67" s="42"/>
      <c r="OHS67" s="42"/>
      <c r="OHT67" s="42"/>
      <c r="OHU67" s="42"/>
      <c r="OHV67" s="42"/>
      <c r="OHW67" s="42"/>
      <c r="OHX67" s="42"/>
      <c r="OHY67" s="42"/>
      <c r="OHZ67" s="42"/>
      <c r="OIA67" s="42"/>
      <c r="OIB67" s="42"/>
      <c r="OIC67" s="42"/>
      <c r="OID67" s="42"/>
      <c r="OIE67" s="42"/>
      <c r="OIF67" s="42"/>
      <c r="OIG67" s="42"/>
      <c r="OIH67" s="42"/>
      <c r="OII67" s="42"/>
      <c r="OIJ67" s="42"/>
      <c r="OIK67" s="42"/>
      <c r="OIL67" s="42"/>
      <c r="OIM67" s="42"/>
      <c r="OIN67" s="42"/>
      <c r="OIO67" s="42"/>
      <c r="OIP67" s="42"/>
      <c r="OIQ67" s="42"/>
      <c r="OIR67" s="42"/>
      <c r="OIS67" s="42"/>
      <c r="OIT67" s="42"/>
      <c r="OIU67" s="42"/>
      <c r="OIV67" s="42"/>
      <c r="OIW67" s="42"/>
      <c r="OIX67" s="42"/>
      <c r="OIY67" s="42"/>
      <c r="OIZ67" s="42"/>
      <c r="OJA67" s="42"/>
      <c r="OJB67" s="42"/>
      <c r="OJC67" s="42"/>
      <c r="OJD67" s="42"/>
      <c r="OJE67" s="42"/>
      <c r="OJF67" s="42"/>
      <c r="OJG67" s="42"/>
      <c r="OJH67" s="42"/>
      <c r="OJI67" s="42"/>
      <c r="OJJ67" s="42"/>
      <c r="OJK67" s="42"/>
      <c r="OJL67" s="42"/>
      <c r="OJM67" s="42"/>
      <c r="OJN67" s="42"/>
      <c r="OJO67" s="42"/>
      <c r="OJP67" s="42"/>
      <c r="OJQ67" s="42"/>
      <c r="OJR67" s="42"/>
      <c r="OJS67" s="42"/>
      <c r="OJT67" s="42"/>
      <c r="OJU67" s="42"/>
      <c r="OJV67" s="42"/>
      <c r="OJW67" s="42"/>
      <c r="OJX67" s="42"/>
      <c r="OJY67" s="42"/>
      <c r="OJZ67" s="42"/>
      <c r="OKA67" s="42"/>
      <c r="OKB67" s="42"/>
      <c r="OKC67" s="42"/>
      <c r="OKD67" s="42"/>
      <c r="OKE67" s="42"/>
      <c r="OKF67" s="42"/>
      <c r="OKG67" s="42"/>
      <c r="OKH67" s="42"/>
      <c r="OKI67" s="42"/>
      <c r="OKJ67" s="42"/>
      <c r="OKK67" s="42"/>
      <c r="OKL67" s="42"/>
      <c r="OKM67" s="42"/>
      <c r="OKN67" s="42"/>
      <c r="OKO67" s="42"/>
      <c r="OKP67" s="42"/>
      <c r="OKQ67" s="42"/>
      <c r="OKR67" s="42"/>
      <c r="OKS67" s="42"/>
      <c r="OKT67" s="42"/>
      <c r="OKU67" s="42"/>
      <c r="OKV67" s="42"/>
      <c r="OKW67" s="42"/>
      <c r="OKX67" s="42"/>
      <c r="OKY67" s="42"/>
      <c r="OKZ67" s="42"/>
      <c r="OLA67" s="42"/>
      <c r="OLB67" s="42"/>
      <c r="OLC67" s="42"/>
      <c r="OLD67" s="42"/>
      <c r="OLE67" s="42"/>
      <c r="OLF67" s="42"/>
      <c r="OLG67" s="42"/>
      <c r="OLH67" s="42"/>
      <c r="OLI67" s="42"/>
      <c r="OLJ67" s="42"/>
      <c r="OLK67" s="42"/>
      <c r="OLL67" s="42"/>
      <c r="OLM67" s="42"/>
      <c r="OLN67" s="42"/>
      <c r="OLO67" s="42"/>
      <c r="OLP67" s="42"/>
      <c r="OLQ67" s="42"/>
      <c r="OLR67" s="42"/>
      <c r="OLS67" s="42"/>
      <c r="OLT67" s="42"/>
      <c r="OLU67" s="42"/>
      <c r="OLV67" s="42"/>
      <c r="OLW67" s="42"/>
      <c r="OLX67" s="42"/>
      <c r="OLY67" s="42"/>
      <c r="OLZ67" s="42"/>
      <c r="OMA67" s="42"/>
      <c r="OMB67" s="42"/>
      <c r="OMC67" s="42"/>
      <c r="OMD67" s="42"/>
      <c r="OME67" s="42"/>
      <c r="OMF67" s="42"/>
      <c r="OMG67" s="42"/>
      <c r="OMH67" s="42"/>
      <c r="OMI67" s="42"/>
      <c r="OMJ67" s="42"/>
      <c r="OMK67" s="42"/>
      <c r="OML67" s="42"/>
      <c r="OMM67" s="42"/>
      <c r="OMN67" s="42"/>
      <c r="OMO67" s="42"/>
      <c r="OMP67" s="42"/>
      <c r="OMQ67" s="42"/>
      <c r="OMR67" s="42"/>
      <c r="OMS67" s="42"/>
      <c r="OMT67" s="42"/>
      <c r="OMU67" s="42"/>
      <c r="OMV67" s="42"/>
      <c r="OMW67" s="42"/>
      <c r="OMX67" s="42"/>
      <c r="OMY67" s="42"/>
      <c r="OMZ67" s="42"/>
      <c r="ONA67" s="42"/>
      <c r="ONB67" s="42"/>
      <c r="ONC67" s="42"/>
      <c r="OND67" s="42"/>
      <c r="ONE67" s="42"/>
      <c r="ONF67" s="42"/>
      <c r="ONG67" s="42"/>
      <c r="ONH67" s="42"/>
      <c r="ONI67" s="42"/>
      <c r="ONJ67" s="42"/>
      <c r="ONK67" s="42"/>
      <c r="ONL67" s="42"/>
      <c r="ONM67" s="42"/>
      <c r="ONN67" s="42"/>
      <c r="ONO67" s="42"/>
      <c r="ONP67" s="42"/>
      <c r="ONQ67" s="42"/>
      <c r="ONR67" s="42"/>
      <c r="ONS67" s="42"/>
      <c r="ONT67" s="42"/>
      <c r="ONU67" s="42"/>
      <c r="ONV67" s="42"/>
      <c r="ONW67" s="42"/>
      <c r="ONX67" s="42"/>
      <c r="ONY67" s="42"/>
      <c r="ONZ67" s="42"/>
      <c r="OOA67" s="42"/>
      <c r="OOB67" s="42"/>
      <c r="OOC67" s="42"/>
      <c r="OOD67" s="42"/>
      <c r="OOE67" s="42"/>
      <c r="OOF67" s="42"/>
      <c r="OOG67" s="42"/>
      <c r="OOH67" s="42"/>
      <c r="OOI67" s="42"/>
      <c r="OOJ67" s="42"/>
      <c r="OOK67" s="42"/>
      <c r="OOL67" s="42"/>
      <c r="OOM67" s="42"/>
      <c r="OON67" s="42"/>
      <c r="OOO67" s="42"/>
      <c r="OOP67" s="42"/>
      <c r="OOQ67" s="42"/>
      <c r="OOR67" s="42"/>
      <c r="OOS67" s="42"/>
      <c r="OOT67" s="42"/>
      <c r="OOU67" s="42"/>
      <c r="OOV67" s="42"/>
      <c r="OOW67" s="42"/>
      <c r="OOX67" s="42"/>
      <c r="OOY67" s="42"/>
      <c r="OOZ67" s="42"/>
      <c r="OPA67" s="42"/>
      <c r="OPB67" s="42"/>
      <c r="OPC67" s="42"/>
      <c r="OPD67" s="42"/>
      <c r="OPE67" s="42"/>
      <c r="OPF67" s="42"/>
      <c r="OPG67" s="42"/>
      <c r="OPH67" s="42"/>
      <c r="OPI67" s="42"/>
      <c r="OPJ67" s="42"/>
      <c r="OPK67" s="42"/>
      <c r="OPL67" s="42"/>
      <c r="OPM67" s="42"/>
      <c r="OPN67" s="42"/>
      <c r="OPO67" s="42"/>
      <c r="OPP67" s="42"/>
      <c r="OPQ67" s="42"/>
      <c r="OPR67" s="42"/>
      <c r="OPS67" s="42"/>
      <c r="OPT67" s="42"/>
      <c r="OPU67" s="42"/>
      <c r="OPV67" s="42"/>
      <c r="OPW67" s="42"/>
      <c r="OPX67" s="42"/>
      <c r="OPY67" s="42"/>
      <c r="OPZ67" s="42"/>
      <c r="OQA67" s="42"/>
      <c r="OQB67" s="42"/>
      <c r="OQC67" s="42"/>
      <c r="OQD67" s="42"/>
      <c r="OQE67" s="42"/>
      <c r="OQF67" s="42"/>
      <c r="OQG67" s="42"/>
      <c r="OQH67" s="42"/>
      <c r="OQI67" s="42"/>
      <c r="OQJ67" s="42"/>
      <c r="OQK67" s="42"/>
      <c r="OQL67" s="42"/>
      <c r="OQM67" s="42"/>
      <c r="OQN67" s="42"/>
      <c r="OQO67" s="42"/>
      <c r="OQP67" s="42"/>
      <c r="OQQ67" s="42"/>
      <c r="OQR67" s="42"/>
      <c r="OQS67" s="42"/>
      <c r="OQT67" s="42"/>
      <c r="OQU67" s="42"/>
      <c r="OQV67" s="42"/>
      <c r="OQW67" s="42"/>
      <c r="OQX67" s="42"/>
      <c r="OQY67" s="42"/>
      <c r="OQZ67" s="42"/>
      <c r="ORA67" s="42"/>
      <c r="ORB67" s="42"/>
      <c r="ORC67" s="42"/>
      <c r="ORD67" s="42"/>
      <c r="ORE67" s="42"/>
      <c r="ORF67" s="42"/>
      <c r="ORG67" s="42"/>
      <c r="ORH67" s="42"/>
      <c r="ORI67" s="42"/>
      <c r="ORJ67" s="42"/>
      <c r="ORK67" s="42"/>
      <c r="ORL67" s="42"/>
      <c r="ORM67" s="42"/>
      <c r="ORN67" s="42"/>
      <c r="ORO67" s="42"/>
      <c r="ORP67" s="42"/>
      <c r="ORQ67" s="42"/>
      <c r="ORR67" s="42"/>
      <c r="ORS67" s="42"/>
      <c r="ORT67" s="42"/>
      <c r="ORU67" s="42"/>
      <c r="ORV67" s="42"/>
      <c r="ORW67" s="42"/>
      <c r="ORX67" s="42"/>
      <c r="ORY67" s="42"/>
      <c r="ORZ67" s="42"/>
      <c r="OSA67" s="42"/>
      <c r="OSB67" s="42"/>
      <c r="OSC67" s="42"/>
      <c r="OSD67" s="42"/>
      <c r="OSE67" s="42"/>
      <c r="OSF67" s="42"/>
      <c r="OSG67" s="42"/>
      <c r="OSH67" s="42"/>
      <c r="OSI67" s="42"/>
      <c r="OSJ67" s="42"/>
      <c r="OSK67" s="42"/>
      <c r="OSL67" s="42"/>
      <c r="OSM67" s="42"/>
      <c r="OSN67" s="42"/>
      <c r="OSO67" s="42"/>
      <c r="OSP67" s="42"/>
      <c r="OSQ67" s="42"/>
      <c r="OSR67" s="42"/>
      <c r="OSS67" s="42"/>
      <c r="OST67" s="42"/>
      <c r="OSU67" s="42"/>
      <c r="OSV67" s="42"/>
      <c r="OSW67" s="42"/>
      <c r="OSX67" s="42"/>
      <c r="OSY67" s="42"/>
      <c r="OSZ67" s="42"/>
      <c r="OTA67" s="42"/>
      <c r="OTB67" s="42"/>
      <c r="OTC67" s="42"/>
      <c r="OTD67" s="42"/>
      <c r="OTE67" s="42"/>
      <c r="OTF67" s="42"/>
      <c r="OTG67" s="42"/>
      <c r="OTH67" s="42"/>
      <c r="OTI67" s="42"/>
      <c r="OTJ67" s="42"/>
      <c r="OTK67" s="42"/>
      <c r="OTL67" s="42"/>
      <c r="OTM67" s="42"/>
      <c r="OTN67" s="42"/>
      <c r="OTO67" s="42"/>
      <c r="OTP67" s="42"/>
      <c r="OTQ67" s="42"/>
      <c r="OTR67" s="42"/>
      <c r="OTS67" s="42"/>
      <c r="OTT67" s="42"/>
      <c r="OTU67" s="42"/>
      <c r="OTV67" s="42"/>
      <c r="OTW67" s="42"/>
      <c r="OTX67" s="42"/>
      <c r="OTY67" s="42"/>
      <c r="OTZ67" s="42"/>
      <c r="OUA67" s="42"/>
      <c r="OUB67" s="42"/>
      <c r="OUC67" s="42"/>
      <c r="OUD67" s="42"/>
      <c r="OUE67" s="42"/>
      <c r="OUF67" s="42"/>
      <c r="OUG67" s="42"/>
      <c r="OUH67" s="42"/>
      <c r="OUI67" s="42"/>
      <c r="OUJ67" s="42"/>
      <c r="OUK67" s="42"/>
      <c r="OUL67" s="42"/>
      <c r="OUM67" s="42"/>
      <c r="OUN67" s="42"/>
      <c r="OUO67" s="42"/>
      <c r="OUP67" s="42"/>
      <c r="OUQ67" s="42"/>
      <c r="OUR67" s="42"/>
      <c r="OUS67" s="42"/>
      <c r="OUT67" s="42"/>
      <c r="OUU67" s="42"/>
      <c r="OUV67" s="42"/>
      <c r="OUW67" s="42"/>
      <c r="OUX67" s="42"/>
      <c r="OUY67" s="42"/>
      <c r="OUZ67" s="42"/>
      <c r="OVA67" s="42"/>
      <c r="OVB67" s="42"/>
      <c r="OVC67" s="42"/>
      <c r="OVD67" s="42"/>
      <c r="OVE67" s="42"/>
      <c r="OVF67" s="42"/>
      <c r="OVG67" s="42"/>
      <c r="OVH67" s="42"/>
      <c r="OVI67" s="42"/>
      <c r="OVJ67" s="42"/>
      <c r="OVK67" s="42"/>
      <c r="OVL67" s="42"/>
      <c r="OVM67" s="42"/>
      <c r="OVN67" s="42"/>
      <c r="OVO67" s="42"/>
      <c r="OVP67" s="42"/>
      <c r="OVQ67" s="42"/>
      <c r="OVR67" s="42"/>
      <c r="OVS67" s="42"/>
      <c r="OVT67" s="42"/>
      <c r="OVU67" s="42"/>
      <c r="OVV67" s="42"/>
      <c r="OVW67" s="42"/>
      <c r="OVX67" s="42"/>
      <c r="OVY67" s="42"/>
      <c r="OVZ67" s="42"/>
      <c r="OWA67" s="42"/>
      <c r="OWB67" s="42"/>
      <c r="OWC67" s="42"/>
      <c r="OWD67" s="42"/>
      <c r="OWE67" s="42"/>
      <c r="OWF67" s="42"/>
      <c r="OWG67" s="42"/>
      <c r="OWH67" s="42"/>
      <c r="OWI67" s="42"/>
      <c r="OWJ67" s="42"/>
      <c r="OWK67" s="42"/>
      <c r="OWL67" s="42"/>
      <c r="OWM67" s="42"/>
      <c r="OWN67" s="42"/>
      <c r="OWO67" s="42"/>
      <c r="OWP67" s="42"/>
      <c r="OWQ67" s="42"/>
      <c r="OWR67" s="42"/>
      <c r="OWS67" s="42"/>
      <c r="OWT67" s="42"/>
      <c r="OWU67" s="42"/>
      <c r="OWV67" s="42"/>
      <c r="OWW67" s="42"/>
      <c r="OWX67" s="42"/>
      <c r="OWY67" s="42"/>
      <c r="OWZ67" s="42"/>
      <c r="OXA67" s="42"/>
      <c r="OXB67" s="42"/>
      <c r="OXC67" s="42"/>
      <c r="OXD67" s="42"/>
      <c r="OXE67" s="42"/>
      <c r="OXF67" s="42"/>
      <c r="OXG67" s="42"/>
      <c r="OXH67" s="42"/>
      <c r="OXI67" s="42"/>
      <c r="OXJ67" s="42"/>
      <c r="OXK67" s="42"/>
      <c r="OXL67" s="42"/>
      <c r="OXM67" s="42"/>
      <c r="OXN67" s="42"/>
      <c r="OXO67" s="42"/>
      <c r="OXP67" s="42"/>
      <c r="OXQ67" s="42"/>
      <c r="OXR67" s="42"/>
      <c r="OXS67" s="42"/>
      <c r="OXT67" s="42"/>
      <c r="OXU67" s="42"/>
      <c r="OXV67" s="42"/>
      <c r="OXW67" s="42"/>
      <c r="OXX67" s="42"/>
      <c r="OXY67" s="42"/>
      <c r="OXZ67" s="42"/>
      <c r="OYA67" s="42"/>
      <c r="OYB67" s="42"/>
      <c r="OYC67" s="42"/>
      <c r="OYD67" s="42"/>
      <c r="OYE67" s="42"/>
      <c r="OYF67" s="42"/>
      <c r="OYG67" s="42"/>
      <c r="OYH67" s="42"/>
      <c r="OYI67" s="42"/>
      <c r="OYJ67" s="42"/>
      <c r="OYK67" s="42"/>
      <c r="OYL67" s="42"/>
      <c r="OYM67" s="42"/>
      <c r="OYN67" s="42"/>
      <c r="OYO67" s="42"/>
      <c r="OYP67" s="42"/>
      <c r="OYQ67" s="42"/>
      <c r="OYR67" s="42"/>
      <c r="OYS67" s="42"/>
      <c r="OYT67" s="42"/>
      <c r="OYU67" s="42"/>
      <c r="OYV67" s="42"/>
      <c r="OYW67" s="42"/>
      <c r="OYX67" s="42"/>
      <c r="OYY67" s="42"/>
      <c r="OYZ67" s="42"/>
      <c r="OZA67" s="42"/>
      <c r="OZB67" s="42"/>
      <c r="OZC67" s="42"/>
      <c r="OZD67" s="42"/>
      <c r="OZE67" s="42"/>
      <c r="OZF67" s="42"/>
      <c r="OZG67" s="42"/>
      <c r="OZH67" s="42"/>
      <c r="OZI67" s="42"/>
      <c r="OZJ67" s="42"/>
      <c r="OZK67" s="42"/>
      <c r="OZL67" s="42"/>
      <c r="OZM67" s="42"/>
      <c r="OZN67" s="42"/>
      <c r="OZO67" s="42"/>
      <c r="OZP67" s="42"/>
      <c r="OZQ67" s="42"/>
      <c r="OZR67" s="42"/>
      <c r="OZS67" s="42"/>
      <c r="OZT67" s="42"/>
      <c r="OZU67" s="42"/>
      <c r="OZV67" s="42"/>
      <c r="OZW67" s="42"/>
      <c r="OZX67" s="42"/>
      <c r="OZY67" s="42"/>
      <c r="OZZ67" s="42"/>
      <c r="PAA67" s="42"/>
      <c r="PAB67" s="42"/>
      <c r="PAC67" s="42"/>
      <c r="PAD67" s="42"/>
      <c r="PAE67" s="42"/>
      <c r="PAF67" s="42"/>
      <c r="PAG67" s="42"/>
      <c r="PAH67" s="42"/>
      <c r="PAI67" s="42"/>
      <c r="PAJ67" s="42"/>
      <c r="PAK67" s="42"/>
      <c r="PAL67" s="42"/>
      <c r="PAM67" s="42"/>
      <c r="PAN67" s="42"/>
      <c r="PAO67" s="42"/>
      <c r="PAP67" s="42"/>
      <c r="PAQ67" s="42"/>
      <c r="PAR67" s="42"/>
      <c r="PAS67" s="42"/>
      <c r="PAT67" s="42"/>
      <c r="PAU67" s="42"/>
      <c r="PAV67" s="42"/>
      <c r="PAW67" s="42"/>
      <c r="PAX67" s="42"/>
      <c r="PAY67" s="42"/>
      <c r="PAZ67" s="42"/>
      <c r="PBA67" s="42"/>
      <c r="PBB67" s="42"/>
      <c r="PBC67" s="42"/>
      <c r="PBD67" s="42"/>
      <c r="PBE67" s="42"/>
      <c r="PBF67" s="42"/>
      <c r="PBG67" s="42"/>
      <c r="PBH67" s="42"/>
      <c r="PBI67" s="42"/>
      <c r="PBJ67" s="42"/>
      <c r="PBK67" s="42"/>
      <c r="PBL67" s="42"/>
      <c r="PBM67" s="42"/>
      <c r="PBN67" s="42"/>
      <c r="PBO67" s="42"/>
      <c r="PBP67" s="42"/>
      <c r="PBQ67" s="42"/>
      <c r="PBR67" s="42"/>
      <c r="PBS67" s="42"/>
      <c r="PBT67" s="42"/>
      <c r="PBU67" s="42"/>
      <c r="PBV67" s="42"/>
      <c r="PBW67" s="42"/>
      <c r="PBX67" s="42"/>
      <c r="PBY67" s="42"/>
      <c r="PBZ67" s="42"/>
      <c r="PCA67" s="42"/>
      <c r="PCB67" s="42"/>
      <c r="PCC67" s="42"/>
      <c r="PCD67" s="42"/>
      <c r="PCE67" s="42"/>
      <c r="PCF67" s="42"/>
      <c r="PCG67" s="42"/>
      <c r="PCH67" s="42"/>
      <c r="PCI67" s="42"/>
      <c r="PCJ67" s="42"/>
      <c r="PCK67" s="42"/>
      <c r="PCL67" s="42"/>
      <c r="PCM67" s="42"/>
      <c r="PCN67" s="42"/>
      <c r="PCO67" s="42"/>
      <c r="PCP67" s="42"/>
      <c r="PCQ67" s="42"/>
      <c r="PCR67" s="42"/>
      <c r="PCS67" s="42"/>
      <c r="PCT67" s="42"/>
      <c r="PCU67" s="42"/>
      <c r="PCV67" s="42"/>
      <c r="PCW67" s="42"/>
      <c r="PCX67" s="42"/>
      <c r="PCY67" s="42"/>
      <c r="PCZ67" s="42"/>
      <c r="PDA67" s="42"/>
      <c r="PDB67" s="42"/>
      <c r="PDC67" s="42"/>
      <c r="PDD67" s="42"/>
      <c r="PDE67" s="42"/>
      <c r="PDF67" s="42"/>
      <c r="PDG67" s="42"/>
      <c r="PDH67" s="42"/>
      <c r="PDI67" s="42"/>
      <c r="PDJ67" s="42"/>
      <c r="PDK67" s="42"/>
      <c r="PDL67" s="42"/>
      <c r="PDM67" s="42"/>
      <c r="PDN67" s="42"/>
      <c r="PDO67" s="42"/>
      <c r="PDP67" s="42"/>
      <c r="PDQ67" s="42"/>
      <c r="PDR67" s="42"/>
      <c r="PDS67" s="42"/>
      <c r="PDT67" s="42"/>
      <c r="PDU67" s="42"/>
      <c r="PDV67" s="42"/>
      <c r="PDW67" s="42"/>
      <c r="PDX67" s="42"/>
      <c r="PDY67" s="42"/>
      <c r="PDZ67" s="42"/>
      <c r="PEA67" s="42"/>
      <c r="PEB67" s="42"/>
      <c r="PEC67" s="42"/>
      <c r="PED67" s="42"/>
      <c r="PEE67" s="42"/>
      <c r="PEF67" s="42"/>
      <c r="PEG67" s="42"/>
      <c r="PEH67" s="42"/>
      <c r="PEI67" s="42"/>
      <c r="PEJ67" s="42"/>
      <c r="PEK67" s="42"/>
      <c r="PEL67" s="42"/>
      <c r="PEM67" s="42"/>
      <c r="PEN67" s="42"/>
      <c r="PEO67" s="42"/>
      <c r="PEP67" s="42"/>
      <c r="PEQ67" s="42"/>
      <c r="PER67" s="42"/>
      <c r="PES67" s="42"/>
      <c r="PET67" s="42"/>
      <c r="PEU67" s="42"/>
      <c r="PEV67" s="42"/>
      <c r="PEW67" s="42"/>
      <c r="PEX67" s="42"/>
      <c r="PEY67" s="42"/>
      <c r="PEZ67" s="42"/>
      <c r="PFA67" s="42"/>
      <c r="PFB67" s="42"/>
      <c r="PFC67" s="42"/>
      <c r="PFD67" s="42"/>
      <c r="PFE67" s="42"/>
      <c r="PFF67" s="42"/>
      <c r="PFG67" s="42"/>
      <c r="PFH67" s="42"/>
      <c r="PFI67" s="42"/>
      <c r="PFJ67" s="42"/>
      <c r="PFK67" s="42"/>
      <c r="PFL67" s="42"/>
      <c r="PFM67" s="42"/>
      <c r="PFN67" s="42"/>
      <c r="PFO67" s="42"/>
      <c r="PFP67" s="42"/>
      <c r="PFQ67" s="42"/>
      <c r="PFR67" s="42"/>
      <c r="PFS67" s="42"/>
      <c r="PFT67" s="42"/>
      <c r="PFU67" s="42"/>
      <c r="PFV67" s="42"/>
      <c r="PFW67" s="42"/>
      <c r="PFX67" s="42"/>
      <c r="PFY67" s="42"/>
      <c r="PFZ67" s="42"/>
      <c r="PGA67" s="42"/>
      <c r="PGB67" s="42"/>
      <c r="PGC67" s="42"/>
      <c r="PGD67" s="42"/>
      <c r="PGE67" s="42"/>
      <c r="PGF67" s="42"/>
      <c r="PGG67" s="42"/>
      <c r="PGH67" s="42"/>
      <c r="PGI67" s="42"/>
      <c r="PGJ67" s="42"/>
      <c r="PGK67" s="42"/>
      <c r="PGL67" s="42"/>
      <c r="PGM67" s="42"/>
      <c r="PGN67" s="42"/>
      <c r="PGO67" s="42"/>
      <c r="PGP67" s="42"/>
      <c r="PGQ67" s="42"/>
      <c r="PGR67" s="42"/>
      <c r="PGS67" s="42"/>
      <c r="PGT67" s="42"/>
      <c r="PGU67" s="42"/>
      <c r="PGV67" s="42"/>
      <c r="PGW67" s="42"/>
      <c r="PGX67" s="42"/>
      <c r="PGY67" s="42"/>
      <c r="PGZ67" s="42"/>
      <c r="PHA67" s="42"/>
      <c r="PHB67" s="42"/>
      <c r="PHC67" s="42"/>
      <c r="PHD67" s="42"/>
      <c r="PHE67" s="42"/>
      <c r="PHF67" s="42"/>
      <c r="PHG67" s="42"/>
      <c r="PHH67" s="42"/>
      <c r="PHI67" s="42"/>
      <c r="PHJ67" s="42"/>
      <c r="PHK67" s="42"/>
      <c r="PHL67" s="42"/>
      <c r="PHM67" s="42"/>
      <c r="PHN67" s="42"/>
      <c r="PHO67" s="42"/>
      <c r="PHP67" s="42"/>
      <c r="PHQ67" s="42"/>
      <c r="PHR67" s="42"/>
      <c r="PHS67" s="42"/>
      <c r="PHT67" s="42"/>
      <c r="PHU67" s="42"/>
      <c r="PHV67" s="42"/>
      <c r="PHW67" s="42"/>
      <c r="PHX67" s="42"/>
      <c r="PHY67" s="42"/>
      <c r="PHZ67" s="42"/>
      <c r="PIA67" s="42"/>
      <c r="PIB67" s="42"/>
      <c r="PIC67" s="42"/>
      <c r="PID67" s="42"/>
      <c r="PIE67" s="42"/>
      <c r="PIF67" s="42"/>
      <c r="PIG67" s="42"/>
      <c r="PIH67" s="42"/>
      <c r="PII67" s="42"/>
      <c r="PIJ67" s="42"/>
      <c r="PIK67" s="42"/>
      <c r="PIL67" s="42"/>
      <c r="PIM67" s="42"/>
      <c r="PIN67" s="42"/>
      <c r="PIO67" s="42"/>
      <c r="PIP67" s="42"/>
      <c r="PIQ67" s="42"/>
      <c r="PIR67" s="42"/>
      <c r="PIS67" s="42"/>
      <c r="PIT67" s="42"/>
      <c r="PIU67" s="42"/>
      <c r="PIV67" s="42"/>
      <c r="PIW67" s="42"/>
      <c r="PIX67" s="42"/>
      <c r="PIY67" s="42"/>
      <c r="PIZ67" s="42"/>
      <c r="PJA67" s="42"/>
      <c r="PJB67" s="42"/>
      <c r="PJC67" s="42"/>
      <c r="PJD67" s="42"/>
      <c r="PJE67" s="42"/>
      <c r="PJF67" s="42"/>
      <c r="PJG67" s="42"/>
      <c r="PJH67" s="42"/>
      <c r="PJI67" s="42"/>
      <c r="PJJ67" s="42"/>
      <c r="PJK67" s="42"/>
      <c r="PJL67" s="42"/>
      <c r="PJM67" s="42"/>
      <c r="PJN67" s="42"/>
      <c r="PJO67" s="42"/>
      <c r="PJP67" s="42"/>
      <c r="PJQ67" s="42"/>
      <c r="PJR67" s="42"/>
      <c r="PJS67" s="42"/>
      <c r="PJT67" s="42"/>
      <c r="PJU67" s="42"/>
      <c r="PJV67" s="42"/>
      <c r="PJW67" s="42"/>
      <c r="PJX67" s="42"/>
      <c r="PJY67" s="42"/>
      <c r="PJZ67" s="42"/>
      <c r="PKA67" s="42"/>
      <c r="PKB67" s="42"/>
      <c r="PKC67" s="42"/>
      <c r="PKD67" s="42"/>
      <c r="PKE67" s="42"/>
      <c r="PKF67" s="42"/>
      <c r="PKG67" s="42"/>
      <c r="PKH67" s="42"/>
      <c r="PKI67" s="42"/>
      <c r="PKJ67" s="42"/>
      <c r="PKK67" s="42"/>
      <c r="PKL67" s="42"/>
      <c r="PKM67" s="42"/>
      <c r="PKN67" s="42"/>
      <c r="PKO67" s="42"/>
      <c r="PKP67" s="42"/>
      <c r="PKQ67" s="42"/>
      <c r="PKR67" s="42"/>
      <c r="PKS67" s="42"/>
      <c r="PKT67" s="42"/>
      <c r="PKU67" s="42"/>
      <c r="PKV67" s="42"/>
      <c r="PKW67" s="42"/>
      <c r="PKX67" s="42"/>
      <c r="PKY67" s="42"/>
      <c r="PKZ67" s="42"/>
      <c r="PLA67" s="42"/>
      <c r="PLB67" s="42"/>
      <c r="PLC67" s="42"/>
      <c r="PLD67" s="42"/>
      <c r="PLE67" s="42"/>
      <c r="PLF67" s="42"/>
      <c r="PLG67" s="42"/>
      <c r="PLH67" s="42"/>
      <c r="PLI67" s="42"/>
      <c r="PLJ67" s="42"/>
      <c r="PLK67" s="42"/>
      <c r="PLL67" s="42"/>
      <c r="PLM67" s="42"/>
      <c r="PLN67" s="42"/>
      <c r="PLO67" s="42"/>
      <c r="PLP67" s="42"/>
      <c r="PLQ67" s="42"/>
      <c r="PLR67" s="42"/>
      <c r="PLS67" s="42"/>
      <c r="PLT67" s="42"/>
      <c r="PLU67" s="42"/>
      <c r="PLV67" s="42"/>
      <c r="PLW67" s="42"/>
      <c r="PLX67" s="42"/>
      <c r="PLY67" s="42"/>
      <c r="PLZ67" s="42"/>
      <c r="PMA67" s="42"/>
      <c r="PMB67" s="42"/>
      <c r="PMC67" s="42"/>
      <c r="PMD67" s="42"/>
      <c r="PME67" s="42"/>
      <c r="PMF67" s="42"/>
      <c r="PMG67" s="42"/>
      <c r="PMH67" s="42"/>
      <c r="PMI67" s="42"/>
      <c r="PMJ67" s="42"/>
      <c r="PMK67" s="42"/>
      <c r="PML67" s="42"/>
      <c r="PMM67" s="42"/>
      <c r="PMN67" s="42"/>
      <c r="PMO67" s="42"/>
      <c r="PMP67" s="42"/>
      <c r="PMQ67" s="42"/>
      <c r="PMR67" s="42"/>
      <c r="PMS67" s="42"/>
      <c r="PMT67" s="42"/>
      <c r="PMU67" s="42"/>
      <c r="PMV67" s="42"/>
      <c r="PMW67" s="42"/>
      <c r="PMX67" s="42"/>
      <c r="PMY67" s="42"/>
      <c r="PMZ67" s="42"/>
      <c r="PNA67" s="42"/>
      <c r="PNB67" s="42"/>
      <c r="PNC67" s="42"/>
      <c r="PND67" s="42"/>
      <c r="PNE67" s="42"/>
      <c r="PNF67" s="42"/>
      <c r="PNG67" s="42"/>
      <c r="PNH67" s="42"/>
      <c r="PNI67" s="42"/>
      <c r="PNJ67" s="42"/>
      <c r="PNK67" s="42"/>
      <c r="PNL67" s="42"/>
      <c r="PNM67" s="42"/>
      <c r="PNN67" s="42"/>
      <c r="PNO67" s="42"/>
      <c r="PNP67" s="42"/>
      <c r="PNQ67" s="42"/>
      <c r="PNR67" s="42"/>
      <c r="PNS67" s="42"/>
      <c r="PNT67" s="42"/>
      <c r="PNU67" s="42"/>
      <c r="PNV67" s="42"/>
      <c r="PNW67" s="42"/>
      <c r="PNX67" s="42"/>
      <c r="PNY67" s="42"/>
      <c r="PNZ67" s="42"/>
      <c r="POA67" s="42"/>
      <c r="POB67" s="42"/>
      <c r="POC67" s="42"/>
      <c r="POD67" s="42"/>
      <c r="POE67" s="42"/>
      <c r="POF67" s="42"/>
      <c r="POG67" s="42"/>
      <c r="POH67" s="42"/>
      <c r="POI67" s="42"/>
      <c r="POJ67" s="42"/>
      <c r="POK67" s="42"/>
      <c r="POL67" s="42"/>
      <c r="POM67" s="42"/>
      <c r="PON67" s="42"/>
      <c r="POO67" s="42"/>
      <c r="POP67" s="42"/>
      <c r="POQ67" s="42"/>
      <c r="POR67" s="42"/>
      <c r="POS67" s="42"/>
      <c r="POT67" s="42"/>
      <c r="POU67" s="42"/>
      <c r="POV67" s="42"/>
      <c r="POW67" s="42"/>
      <c r="POX67" s="42"/>
      <c r="POY67" s="42"/>
      <c r="POZ67" s="42"/>
      <c r="PPA67" s="42"/>
      <c r="PPB67" s="42"/>
      <c r="PPC67" s="42"/>
      <c r="PPD67" s="42"/>
      <c r="PPE67" s="42"/>
      <c r="PPF67" s="42"/>
      <c r="PPG67" s="42"/>
      <c r="PPH67" s="42"/>
      <c r="PPI67" s="42"/>
      <c r="PPJ67" s="42"/>
      <c r="PPK67" s="42"/>
      <c r="PPL67" s="42"/>
      <c r="PPM67" s="42"/>
      <c r="PPN67" s="42"/>
      <c r="PPO67" s="42"/>
      <c r="PPP67" s="42"/>
      <c r="PPQ67" s="42"/>
      <c r="PPR67" s="42"/>
      <c r="PPS67" s="42"/>
      <c r="PPT67" s="42"/>
      <c r="PPU67" s="42"/>
      <c r="PPV67" s="42"/>
      <c r="PPW67" s="42"/>
      <c r="PPX67" s="42"/>
      <c r="PPY67" s="42"/>
      <c r="PPZ67" s="42"/>
      <c r="PQA67" s="42"/>
      <c r="PQB67" s="42"/>
      <c r="PQC67" s="42"/>
      <c r="PQD67" s="42"/>
      <c r="PQE67" s="42"/>
      <c r="PQF67" s="42"/>
      <c r="PQG67" s="42"/>
      <c r="PQH67" s="42"/>
      <c r="PQI67" s="42"/>
      <c r="PQJ67" s="42"/>
      <c r="PQK67" s="42"/>
      <c r="PQL67" s="42"/>
      <c r="PQM67" s="42"/>
      <c r="PQN67" s="42"/>
      <c r="PQO67" s="42"/>
      <c r="PQP67" s="42"/>
      <c r="PQQ67" s="42"/>
      <c r="PQR67" s="42"/>
      <c r="PQS67" s="42"/>
      <c r="PQT67" s="42"/>
      <c r="PQU67" s="42"/>
      <c r="PQV67" s="42"/>
      <c r="PQW67" s="42"/>
      <c r="PQX67" s="42"/>
      <c r="PQY67" s="42"/>
      <c r="PQZ67" s="42"/>
      <c r="PRA67" s="42"/>
      <c r="PRB67" s="42"/>
      <c r="PRC67" s="42"/>
      <c r="PRD67" s="42"/>
      <c r="PRE67" s="42"/>
      <c r="PRF67" s="42"/>
      <c r="PRG67" s="42"/>
      <c r="PRH67" s="42"/>
      <c r="PRI67" s="42"/>
      <c r="PRJ67" s="42"/>
      <c r="PRK67" s="42"/>
      <c r="PRL67" s="42"/>
      <c r="PRM67" s="42"/>
      <c r="PRN67" s="42"/>
      <c r="PRO67" s="42"/>
      <c r="PRP67" s="42"/>
      <c r="PRQ67" s="42"/>
      <c r="PRR67" s="42"/>
      <c r="PRS67" s="42"/>
      <c r="PRT67" s="42"/>
      <c r="PRU67" s="42"/>
      <c r="PRV67" s="42"/>
      <c r="PRW67" s="42"/>
      <c r="PRX67" s="42"/>
      <c r="PRY67" s="42"/>
      <c r="PRZ67" s="42"/>
      <c r="PSA67" s="42"/>
      <c r="PSB67" s="42"/>
      <c r="PSC67" s="42"/>
      <c r="PSD67" s="42"/>
      <c r="PSE67" s="42"/>
      <c r="PSF67" s="42"/>
      <c r="PSG67" s="42"/>
      <c r="PSH67" s="42"/>
      <c r="PSI67" s="42"/>
      <c r="PSJ67" s="42"/>
      <c r="PSK67" s="42"/>
      <c r="PSL67" s="42"/>
      <c r="PSM67" s="42"/>
      <c r="PSN67" s="42"/>
      <c r="PSO67" s="42"/>
      <c r="PSP67" s="42"/>
      <c r="PSQ67" s="42"/>
      <c r="PSR67" s="42"/>
      <c r="PSS67" s="42"/>
      <c r="PST67" s="42"/>
      <c r="PSU67" s="42"/>
      <c r="PSV67" s="42"/>
      <c r="PSW67" s="42"/>
      <c r="PSX67" s="42"/>
      <c r="PSY67" s="42"/>
      <c r="PSZ67" s="42"/>
      <c r="PTA67" s="42"/>
      <c r="PTB67" s="42"/>
      <c r="PTC67" s="42"/>
      <c r="PTD67" s="42"/>
      <c r="PTE67" s="42"/>
      <c r="PTF67" s="42"/>
      <c r="PTG67" s="42"/>
      <c r="PTH67" s="42"/>
      <c r="PTI67" s="42"/>
      <c r="PTJ67" s="42"/>
      <c r="PTK67" s="42"/>
      <c r="PTL67" s="42"/>
      <c r="PTM67" s="42"/>
      <c r="PTN67" s="42"/>
      <c r="PTO67" s="42"/>
      <c r="PTP67" s="42"/>
      <c r="PTQ67" s="42"/>
      <c r="PTR67" s="42"/>
      <c r="PTS67" s="42"/>
      <c r="PTT67" s="42"/>
      <c r="PTU67" s="42"/>
      <c r="PTV67" s="42"/>
      <c r="PTW67" s="42"/>
      <c r="PTX67" s="42"/>
      <c r="PTY67" s="42"/>
      <c r="PTZ67" s="42"/>
      <c r="PUA67" s="42"/>
      <c r="PUB67" s="42"/>
      <c r="PUC67" s="42"/>
      <c r="PUD67" s="42"/>
      <c r="PUE67" s="42"/>
      <c r="PUF67" s="42"/>
      <c r="PUG67" s="42"/>
      <c r="PUH67" s="42"/>
      <c r="PUI67" s="42"/>
      <c r="PUJ67" s="42"/>
      <c r="PUK67" s="42"/>
      <c r="PUL67" s="42"/>
      <c r="PUM67" s="42"/>
      <c r="PUN67" s="42"/>
      <c r="PUO67" s="42"/>
      <c r="PUP67" s="42"/>
      <c r="PUQ67" s="42"/>
      <c r="PUR67" s="42"/>
      <c r="PUS67" s="42"/>
      <c r="PUT67" s="42"/>
      <c r="PUU67" s="42"/>
      <c r="PUV67" s="42"/>
      <c r="PUW67" s="42"/>
      <c r="PUX67" s="42"/>
      <c r="PUY67" s="42"/>
      <c r="PUZ67" s="42"/>
      <c r="PVA67" s="42"/>
      <c r="PVB67" s="42"/>
      <c r="PVC67" s="42"/>
      <c r="PVD67" s="42"/>
      <c r="PVE67" s="42"/>
      <c r="PVF67" s="42"/>
      <c r="PVG67" s="42"/>
      <c r="PVH67" s="42"/>
      <c r="PVI67" s="42"/>
      <c r="PVJ67" s="42"/>
      <c r="PVK67" s="42"/>
      <c r="PVL67" s="42"/>
      <c r="PVM67" s="42"/>
      <c r="PVN67" s="42"/>
      <c r="PVO67" s="42"/>
      <c r="PVP67" s="42"/>
      <c r="PVQ67" s="42"/>
      <c r="PVR67" s="42"/>
      <c r="PVS67" s="42"/>
      <c r="PVT67" s="42"/>
      <c r="PVU67" s="42"/>
      <c r="PVV67" s="42"/>
      <c r="PVW67" s="42"/>
      <c r="PVX67" s="42"/>
      <c r="PVY67" s="42"/>
      <c r="PVZ67" s="42"/>
      <c r="PWA67" s="42"/>
      <c r="PWB67" s="42"/>
      <c r="PWC67" s="42"/>
      <c r="PWD67" s="42"/>
      <c r="PWE67" s="42"/>
      <c r="PWF67" s="42"/>
      <c r="PWG67" s="42"/>
      <c r="PWH67" s="42"/>
      <c r="PWI67" s="42"/>
      <c r="PWJ67" s="42"/>
      <c r="PWK67" s="42"/>
      <c r="PWL67" s="42"/>
      <c r="PWM67" s="42"/>
      <c r="PWN67" s="42"/>
      <c r="PWO67" s="42"/>
      <c r="PWP67" s="42"/>
      <c r="PWQ67" s="42"/>
      <c r="PWR67" s="42"/>
      <c r="PWS67" s="42"/>
      <c r="PWT67" s="42"/>
      <c r="PWU67" s="42"/>
      <c r="PWV67" s="42"/>
      <c r="PWW67" s="42"/>
      <c r="PWX67" s="42"/>
      <c r="PWY67" s="42"/>
      <c r="PWZ67" s="42"/>
      <c r="PXA67" s="42"/>
      <c r="PXB67" s="42"/>
      <c r="PXC67" s="42"/>
      <c r="PXD67" s="42"/>
      <c r="PXE67" s="42"/>
      <c r="PXF67" s="42"/>
      <c r="PXG67" s="42"/>
      <c r="PXH67" s="42"/>
      <c r="PXI67" s="42"/>
      <c r="PXJ67" s="42"/>
      <c r="PXK67" s="42"/>
      <c r="PXL67" s="42"/>
      <c r="PXM67" s="42"/>
      <c r="PXN67" s="42"/>
      <c r="PXO67" s="42"/>
      <c r="PXP67" s="42"/>
      <c r="PXQ67" s="42"/>
      <c r="PXR67" s="42"/>
      <c r="PXS67" s="42"/>
      <c r="PXT67" s="42"/>
      <c r="PXU67" s="42"/>
      <c r="PXV67" s="42"/>
      <c r="PXW67" s="42"/>
      <c r="PXX67" s="42"/>
      <c r="PXY67" s="42"/>
      <c r="PXZ67" s="42"/>
      <c r="PYA67" s="42"/>
      <c r="PYB67" s="42"/>
      <c r="PYC67" s="42"/>
      <c r="PYD67" s="42"/>
      <c r="PYE67" s="42"/>
      <c r="PYF67" s="42"/>
      <c r="PYG67" s="42"/>
      <c r="PYH67" s="42"/>
      <c r="PYI67" s="42"/>
      <c r="PYJ67" s="42"/>
      <c r="PYK67" s="42"/>
      <c r="PYL67" s="42"/>
      <c r="PYM67" s="42"/>
      <c r="PYN67" s="42"/>
      <c r="PYO67" s="42"/>
      <c r="PYP67" s="42"/>
      <c r="PYQ67" s="42"/>
      <c r="PYR67" s="42"/>
      <c r="PYS67" s="42"/>
      <c r="PYT67" s="42"/>
      <c r="PYU67" s="42"/>
      <c r="PYV67" s="42"/>
      <c r="PYW67" s="42"/>
      <c r="PYX67" s="42"/>
      <c r="PYY67" s="42"/>
      <c r="PYZ67" s="42"/>
      <c r="PZA67" s="42"/>
      <c r="PZB67" s="42"/>
      <c r="PZC67" s="42"/>
      <c r="PZD67" s="42"/>
      <c r="PZE67" s="42"/>
      <c r="PZF67" s="42"/>
      <c r="PZG67" s="42"/>
      <c r="PZH67" s="42"/>
      <c r="PZI67" s="42"/>
      <c r="PZJ67" s="42"/>
      <c r="PZK67" s="42"/>
      <c r="PZL67" s="42"/>
      <c r="PZM67" s="42"/>
      <c r="PZN67" s="42"/>
      <c r="PZO67" s="42"/>
      <c r="PZP67" s="42"/>
      <c r="PZQ67" s="42"/>
      <c r="PZR67" s="42"/>
      <c r="PZS67" s="42"/>
      <c r="PZT67" s="42"/>
      <c r="PZU67" s="42"/>
      <c r="PZV67" s="42"/>
      <c r="PZW67" s="42"/>
      <c r="PZX67" s="42"/>
      <c r="PZY67" s="42"/>
      <c r="PZZ67" s="42"/>
      <c r="QAA67" s="42"/>
      <c r="QAB67" s="42"/>
      <c r="QAC67" s="42"/>
      <c r="QAD67" s="42"/>
      <c r="QAE67" s="42"/>
      <c r="QAF67" s="42"/>
      <c r="QAG67" s="42"/>
      <c r="QAH67" s="42"/>
      <c r="QAI67" s="42"/>
      <c r="QAJ67" s="42"/>
      <c r="QAK67" s="42"/>
      <c r="QAL67" s="42"/>
      <c r="QAM67" s="42"/>
      <c r="QAN67" s="42"/>
      <c r="QAO67" s="42"/>
      <c r="QAP67" s="42"/>
      <c r="QAQ67" s="42"/>
      <c r="QAR67" s="42"/>
      <c r="QAS67" s="42"/>
      <c r="QAT67" s="42"/>
      <c r="QAU67" s="42"/>
      <c r="QAV67" s="42"/>
      <c r="QAW67" s="42"/>
      <c r="QAX67" s="42"/>
      <c r="QAY67" s="42"/>
      <c r="QAZ67" s="42"/>
      <c r="QBA67" s="42"/>
      <c r="QBB67" s="42"/>
      <c r="QBC67" s="42"/>
      <c r="QBD67" s="42"/>
      <c r="QBE67" s="42"/>
      <c r="QBF67" s="42"/>
      <c r="QBG67" s="42"/>
      <c r="QBH67" s="42"/>
      <c r="QBI67" s="42"/>
      <c r="QBJ67" s="42"/>
      <c r="QBK67" s="42"/>
      <c r="QBL67" s="42"/>
      <c r="QBM67" s="42"/>
      <c r="QBN67" s="42"/>
      <c r="QBO67" s="42"/>
      <c r="QBP67" s="42"/>
      <c r="QBQ67" s="42"/>
      <c r="QBR67" s="42"/>
      <c r="QBS67" s="42"/>
      <c r="QBT67" s="42"/>
      <c r="QBU67" s="42"/>
      <c r="QBV67" s="42"/>
      <c r="QBW67" s="42"/>
      <c r="QBX67" s="42"/>
      <c r="QBY67" s="42"/>
      <c r="QBZ67" s="42"/>
      <c r="QCA67" s="42"/>
      <c r="QCB67" s="42"/>
      <c r="QCC67" s="42"/>
      <c r="QCD67" s="42"/>
      <c r="QCE67" s="42"/>
      <c r="QCF67" s="42"/>
      <c r="QCG67" s="42"/>
      <c r="QCH67" s="42"/>
      <c r="QCI67" s="42"/>
      <c r="QCJ67" s="42"/>
      <c r="QCK67" s="42"/>
      <c r="QCL67" s="42"/>
      <c r="QCM67" s="42"/>
      <c r="QCN67" s="42"/>
      <c r="QCO67" s="42"/>
      <c r="QCP67" s="42"/>
      <c r="QCQ67" s="42"/>
      <c r="QCR67" s="42"/>
      <c r="QCS67" s="42"/>
      <c r="QCT67" s="42"/>
      <c r="QCU67" s="42"/>
      <c r="QCV67" s="42"/>
      <c r="QCW67" s="42"/>
      <c r="QCX67" s="42"/>
      <c r="QCY67" s="42"/>
      <c r="QCZ67" s="42"/>
      <c r="QDA67" s="42"/>
      <c r="QDB67" s="42"/>
      <c r="QDC67" s="42"/>
      <c r="QDD67" s="42"/>
      <c r="QDE67" s="42"/>
      <c r="QDF67" s="42"/>
      <c r="QDG67" s="42"/>
      <c r="QDH67" s="42"/>
      <c r="QDI67" s="42"/>
      <c r="QDJ67" s="42"/>
      <c r="QDK67" s="42"/>
      <c r="QDL67" s="42"/>
      <c r="QDM67" s="42"/>
      <c r="QDN67" s="42"/>
      <c r="QDO67" s="42"/>
      <c r="QDP67" s="42"/>
      <c r="QDQ67" s="42"/>
      <c r="QDR67" s="42"/>
      <c r="QDS67" s="42"/>
      <c r="QDT67" s="42"/>
      <c r="QDU67" s="42"/>
      <c r="QDV67" s="42"/>
      <c r="QDW67" s="42"/>
      <c r="QDX67" s="42"/>
      <c r="QDY67" s="42"/>
      <c r="QDZ67" s="42"/>
      <c r="QEA67" s="42"/>
      <c r="QEB67" s="42"/>
      <c r="QEC67" s="42"/>
      <c r="QED67" s="42"/>
      <c r="QEE67" s="42"/>
      <c r="QEF67" s="42"/>
      <c r="QEG67" s="42"/>
      <c r="QEH67" s="42"/>
      <c r="QEI67" s="42"/>
      <c r="QEJ67" s="42"/>
      <c r="QEK67" s="42"/>
      <c r="QEL67" s="42"/>
      <c r="QEM67" s="42"/>
      <c r="QEN67" s="42"/>
      <c r="QEO67" s="42"/>
      <c r="QEP67" s="42"/>
      <c r="QEQ67" s="42"/>
      <c r="QER67" s="42"/>
      <c r="QES67" s="42"/>
      <c r="QET67" s="42"/>
      <c r="QEU67" s="42"/>
      <c r="QEV67" s="42"/>
      <c r="QEW67" s="42"/>
      <c r="QEX67" s="42"/>
      <c r="QEY67" s="42"/>
      <c r="QEZ67" s="42"/>
      <c r="QFA67" s="42"/>
      <c r="QFB67" s="42"/>
      <c r="QFC67" s="42"/>
      <c r="QFD67" s="42"/>
      <c r="QFE67" s="42"/>
      <c r="QFF67" s="42"/>
      <c r="QFG67" s="42"/>
      <c r="QFH67" s="42"/>
      <c r="QFI67" s="42"/>
      <c r="QFJ67" s="42"/>
      <c r="QFK67" s="42"/>
      <c r="QFL67" s="42"/>
      <c r="QFM67" s="42"/>
      <c r="QFN67" s="42"/>
      <c r="QFO67" s="42"/>
      <c r="QFP67" s="42"/>
      <c r="QFQ67" s="42"/>
      <c r="QFR67" s="42"/>
      <c r="QFS67" s="42"/>
      <c r="QFT67" s="42"/>
      <c r="QFU67" s="42"/>
      <c r="QFV67" s="42"/>
      <c r="QFW67" s="42"/>
      <c r="QFX67" s="42"/>
      <c r="QFY67" s="42"/>
      <c r="QFZ67" s="42"/>
      <c r="QGA67" s="42"/>
      <c r="QGB67" s="42"/>
      <c r="QGC67" s="42"/>
      <c r="QGD67" s="42"/>
      <c r="QGE67" s="42"/>
      <c r="QGF67" s="42"/>
      <c r="QGG67" s="42"/>
      <c r="QGH67" s="42"/>
      <c r="QGI67" s="42"/>
      <c r="QGJ67" s="42"/>
      <c r="QGK67" s="42"/>
      <c r="QGL67" s="42"/>
      <c r="QGM67" s="42"/>
      <c r="QGN67" s="42"/>
      <c r="QGO67" s="42"/>
      <c r="QGP67" s="42"/>
      <c r="QGQ67" s="42"/>
      <c r="QGR67" s="42"/>
      <c r="QGS67" s="42"/>
      <c r="QGT67" s="42"/>
      <c r="QGU67" s="42"/>
      <c r="QGV67" s="42"/>
      <c r="QGW67" s="42"/>
      <c r="QGX67" s="42"/>
      <c r="QGY67" s="42"/>
      <c r="QGZ67" s="42"/>
      <c r="QHA67" s="42"/>
      <c r="QHB67" s="42"/>
      <c r="QHC67" s="42"/>
      <c r="QHD67" s="42"/>
      <c r="QHE67" s="42"/>
      <c r="QHF67" s="42"/>
      <c r="QHG67" s="42"/>
      <c r="QHH67" s="42"/>
      <c r="QHI67" s="42"/>
      <c r="QHJ67" s="42"/>
      <c r="QHK67" s="42"/>
      <c r="QHL67" s="42"/>
      <c r="QHM67" s="42"/>
      <c r="QHN67" s="42"/>
      <c r="QHO67" s="42"/>
      <c r="QHP67" s="42"/>
      <c r="QHQ67" s="42"/>
      <c r="QHR67" s="42"/>
      <c r="QHS67" s="42"/>
      <c r="QHT67" s="42"/>
      <c r="QHU67" s="42"/>
      <c r="QHV67" s="42"/>
      <c r="QHW67" s="42"/>
      <c r="QHX67" s="42"/>
      <c r="QHY67" s="42"/>
      <c r="QHZ67" s="42"/>
      <c r="QIA67" s="42"/>
      <c r="QIB67" s="42"/>
      <c r="QIC67" s="42"/>
      <c r="QID67" s="42"/>
      <c r="QIE67" s="42"/>
      <c r="QIF67" s="42"/>
      <c r="QIG67" s="42"/>
      <c r="QIH67" s="42"/>
      <c r="QII67" s="42"/>
      <c r="QIJ67" s="42"/>
      <c r="QIK67" s="42"/>
      <c r="QIL67" s="42"/>
      <c r="QIM67" s="42"/>
      <c r="QIN67" s="42"/>
      <c r="QIO67" s="42"/>
      <c r="QIP67" s="42"/>
      <c r="QIQ67" s="42"/>
      <c r="QIR67" s="42"/>
      <c r="QIS67" s="42"/>
      <c r="QIT67" s="42"/>
      <c r="QIU67" s="42"/>
      <c r="QIV67" s="42"/>
      <c r="QIW67" s="42"/>
      <c r="QIX67" s="42"/>
      <c r="QIY67" s="42"/>
      <c r="QIZ67" s="42"/>
      <c r="QJA67" s="42"/>
      <c r="QJB67" s="42"/>
      <c r="QJC67" s="42"/>
      <c r="QJD67" s="42"/>
      <c r="QJE67" s="42"/>
      <c r="QJF67" s="42"/>
      <c r="QJG67" s="42"/>
      <c r="QJH67" s="42"/>
      <c r="QJI67" s="42"/>
      <c r="QJJ67" s="42"/>
      <c r="QJK67" s="42"/>
      <c r="QJL67" s="42"/>
      <c r="QJM67" s="42"/>
      <c r="QJN67" s="42"/>
      <c r="QJO67" s="42"/>
      <c r="QJP67" s="42"/>
      <c r="QJQ67" s="42"/>
      <c r="QJR67" s="42"/>
      <c r="QJS67" s="42"/>
      <c r="QJT67" s="42"/>
      <c r="QJU67" s="42"/>
      <c r="QJV67" s="42"/>
      <c r="QJW67" s="42"/>
      <c r="QJX67" s="42"/>
      <c r="QJY67" s="42"/>
      <c r="QJZ67" s="42"/>
      <c r="QKA67" s="42"/>
      <c r="QKB67" s="42"/>
      <c r="QKC67" s="42"/>
      <c r="QKD67" s="42"/>
      <c r="QKE67" s="42"/>
      <c r="QKF67" s="42"/>
      <c r="QKG67" s="42"/>
      <c r="QKH67" s="42"/>
      <c r="QKI67" s="42"/>
      <c r="QKJ67" s="42"/>
      <c r="QKK67" s="42"/>
      <c r="QKL67" s="42"/>
      <c r="QKM67" s="42"/>
      <c r="QKN67" s="42"/>
      <c r="QKO67" s="42"/>
      <c r="QKP67" s="42"/>
      <c r="QKQ67" s="42"/>
      <c r="QKR67" s="42"/>
      <c r="QKS67" s="42"/>
      <c r="QKT67" s="42"/>
      <c r="QKU67" s="42"/>
      <c r="QKV67" s="42"/>
      <c r="QKW67" s="42"/>
      <c r="QKX67" s="42"/>
      <c r="QKY67" s="42"/>
      <c r="QKZ67" s="42"/>
      <c r="QLA67" s="42"/>
      <c r="QLB67" s="42"/>
      <c r="QLC67" s="42"/>
      <c r="QLD67" s="42"/>
      <c r="QLE67" s="42"/>
      <c r="QLF67" s="42"/>
      <c r="QLG67" s="42"/>
      <c r="QLH67" s="42"/>
      <c r="QLI67" s="42"/>
      <c r="QLJ67" s="42"/>
      <c r="QLK67" s="42"/>
      <c r="QLL67" s="42"/>
      <c r="QLM67" s="42"/>
      <c r="QLN67" s="42"/>
      <c r="QLO67" s="42"/>
      <c r="QLP67" s="42"/>
      <c r="QLQ67" s="42"/>
      <c r="QLR67" s="42"/>
      <c r="QLS67" s="42"/>
      <c r="QLT67" s="42"/>
      <c r="QLU67" s="42"/>
      <c r="QLV67" s="42"/>
      <c r="QLW67" s="42"/>
      <c r="QLX67" s="42"/>
      <c r="QLY67" s="42"/>
      <c r="QLZ67" s="42"/>
      <c r="QMA67" s="42"/>
      <c r="QMB67" s="42"/>
      <c r="QMC67" s="42"/>
      <c r="QMD67" s="42"/>
      <c r="QME67" s="42"/>
      <c r="QMF67" s="42"/>
      <c r="QMG67" s="42"/>
      <c r="QMH67" s="42"/>
      <c r="QMI67" s="42"/>
      <c r="QMJ67" s="42"/>
      <c r="QMK67" s="42"/>
      <c r="QML67" s="42"/>
      <c r="QMM67" s="42"/>
      <c r="QMN67" s="42"/>
      <c r="QMO67" s="42"/>
      <c r="QMP67" s="42"/>
      <c r="QMQ67" s="42"/>
      <c r="QMR67" s="42"/>
      <c r="QMS67" s="42"/>
      <c r="QMT67" s="42"/>
      <c r="QMU67" s="42"/>
      <c r="QMV67" s="42"/>
      <c r="QMW67" s="42"/>
      <c r="QMX67" s="42"/>
      <c r="QMY67" s="42"/>
      <c r="QMZ67" s="42"/>
      <c r="QNA67" s="42"/>
      <c r="QNB67" s="42"/>
      <c r="QNC67" s="42"/>
      <c r="QND67" s="42"/>
      <c r="QNE67" s="42"/>
      <c r="QNF67" s="42"/>
      <c r="QNG67" s="42"/>
      <c r="QNH67" s="42"/>
      <c r="QNI67" s="42"/>
      <c r="QNJ67" s="42"/>
      <c r="QNK67" s="42"/>
      <c r="QNL67" s="42"/>
      <c r="QNM67" s="42"/>
      <c r="QNN67" s="42"/>
      <c r="QNO67" s="42"/>
      <c r="QNP67" s="42"/>
      <c r="QNQ67" s="42"/>
      <c r="QNR67" s="42"/>
      <c r="QNS67" s="42"/>
      <c r="QNT67" s="42"/>
      <c r="QNU67" s="42"/>
      <c r="QNV67" s="42"/>
      <c r="QNW67" s="42"/>
      <c r="QNX67" s="42"/>
      <c r="QNY67" s="42"/>
      <c r="QNZ67" s="42"/>
      <c r="QOA67" s="42"/>
      <c r="QOB67" s="42"/>
      <c r="QOC67" s="42"/>
      <c r="QOD67" s="42"/>
      <c r="QOE67" s="42"/>
      <c r="QOF67" s="42"/>
      <c r="QOG67" s="42"/>
      <c r="QOH67" s="42"/>
      <c r="QOI67" s="42"/>
      <c r="QOJ67" s="42"/>
      <c r="QOK67" s="42"/>
      <c r="QOL67" s="42"/>
      <c r="QOM67" s="42"/>
      <c r="QON67" s="42"/>
      <c r="QOO67" s="42"/>
      <c r="QOP67" s="42"/>
      <c r="QOQ67" s="42"/>
      <c r="QOR67" s="42"/>
      <c r="QOS67" s="42"/>
      <c r="QOT67" s="42"/>
      <c r="QOU67" s="42"/>
      <c r="QOV67" s="42"/>
      <c r="QOW67" s="42"/>
      <c r="QOX67" s="42"/>
      <c r="QOY67" s="42"/>
      <c r="QOZ67" s="42"/>
      <c r="QPA67" s="42"/>
      <c r="QPB67" s="42"/>
      <c r="QPC67" s="42"/>
      <c r="QPD67" s="42"/>
      <c r="QPE67" s="42"/>
      <c r="QPF67" s="42"/>
      <c r="QPG67" s="42"/>
      <c r="QPH67" s="42"/>
      <c r="QPI67" s="42"/>
      <c r="QPJ67" s="42"/>
      <c r="QPK67" s="42"/>
      <c r="QPL67" s="42"/>
      <c r="QPM67" s="42"/>
      <c r="QPN67" s="42"/>
      <c r="QPO67" s="42"/>
      <c r="QPP67" s="42"/>
      <c r="QPQ67" s="42"/>
      <c r="QPR67" s="42"/>
      <c r="QPS67" s="42"/>
      <c r="QPT67" s="42"/>
      <c r="QPU67" s="42"/>
      <c r="QPV67" s="42"/>
      <c r="QPW67" s="42"/>
      <c r="QPX67" s="42"/>
      <c r="QPY67" s="42"/>
      <c r="QPZ67" s="42"/>
      <c r="QQA67" s="42"/>
      <c r="QQB67" s="42"/>
      <c r="QQC67" s="42"/>
      <c r="QQD67" s="42"/>
      <c r="QQE67" s="42"/>
      <c r="QQF67" s="42"/>
      <c r="QQG67" s="42"/>
      <c r="QQH67" s="42"/>
      <c r="QQI67" s="42"/>
      <c r="QQJ67" s="42"/>
      <c r="QQK67" s="42"/>
      <c r="QQL67" s="42"/>
      <c r="QQM67" s="42"/>
      <c r="QQN67" s="42"/>
      <c r="QQO67" s="42"/>
      <c r="QQP67" s="42"/>
      <c r="QQQ67" s="42"/>
      <c r="QQR67" s="42"/>
      <c r="QQS67" s="42"/>
      <c r="QQT67" s="42"/>
      <c r="QQU67" s="42"/>
      <c r="QQV67" s="42"/>
      <c r="QQW67" s="42"/>
      <c r="QQX67" s="42"/>
      <c r="QQY67" s="42"/>
      <c r="QQZ67" s="42"/>
      <c r="QRA67" s="42"/>
      <c r="QRB67" s="42"/>
      <c r="QRC67" s="42"/>
      <c r="QRD67" s="42"/>
      <c r="QRE67" s="42"/>
      <c r="QRF67" s="42"/>
      <c r="QRG67" s="42"/>
      <c r="QRH67" s="42"/>
      <c r="QRI67" s="42"/>
      <c r="QRJ67" s="42"/>
      <c r="QRK67" s="42"/>
      <c r="QRL67" s="42"/>
      <c r="QRM67" s="42"/>
      <c r="QRN67" s="42"/>
      <c r="QRO67" s="42"/>
      <c r="QRP67" s="42"/>
      <c r="QRQ67" s="42"/>
      <c r="QRR67" s="42"/>
      <c r="QRS67" s="42"/>
      <c r="QRT67" s="42"/>
      <c r="QRU67" s="42"/>
      <c r="QRV67" s="42"/>
      <c r="QRW67" s="42"/>
      <c r="QRX67" s="42"/>
      <c r="QRY67" s="42"/>
      <c r="QRZ67" s="42"/>
      <c r="QSA67" s="42"/>
      <c r="QSB67" s="42"/>
      <c r="QSC67" s="42"/>
      <c r="QSD67" s="42"/>
      <c r="QSE67" s="42"/>
      <c r="QSF67" s="42"/>
      <c r="QSG67" s="42"/>
      <c r="QSH67" s="42"/>
      <c r="QSI67" s="42"/>
      <c r="QSJ67" s="42"/>
      <c r="QSK67" s="42"/>
      <c r="QSL67" s="42"/>
      <c r="QSM67" s="42"/>
      <c r="QSN67" s="42"/>
      <c r="QSO67" s="42"/>
      <c r="QSP67" s="42"/>
      <c r="QSQ67" s="42"/>
      <c r="QSR67" s="42"/>
      <c r="QSS67" s="42"/>
      <c r="QST67" s="42"/>
      <c r="QSU67" s="42"/>
      <c r="QSV67" s="42"/>
      <c r="QSW67" s="42"/>
      <c r="QSX67" s="42"/>
      <c r="QSY67" s="42"/>
      <c r="QSZ67" s="42"/>
      <c r="QTA67" s="42"/>
      <c r="QTB67" s="42"/>
      <c r="QTC67" s="42"/>
      <c r="QTD67" s="42"/>
      <c r="QTE67" s="42"/>
      <c r="QTF67" s="42"/>
      <c r="QTG67" s="42"/>
      <c r="QTH67" s="42"/>
      <c r="QTI67" s="42"/>
      <c r="QTJ67" s="42"/>
      <c r="QTK67" s="42"/>
      <c r="QTL67" s="42"/>
      <c r="QTM67" s="42"/>
      <c r="QTN67" s="42"/>
      <c r="QTO67" s="42"/>
      <c r="QTP67" s="42"/>
      <c r="QTQ67" s="42"/>
      <c r="QTR67" s="42"/>
      <c r="QTS67" s="42"/>
      <c r="QTT67" s="42"/>
      <c r="QTU67" s="42"/>
      <c r="QTV67" s="42"/>
      <c r="QTW67" s="42"/>
      <c r="QTX67" s="42"/>
      <c r="QTY67" s="42"/>
      <c r="QTZ67" s="42"/>
      <c r="QUA67" s="42"/>
      <c r="QUB67" s="42"/>
      <c r="QUC67" s="42"/>
      <c r="QUD67" s="42"/>
      <c r="QUE67" s="42"/>
      <c r="QUF67" s="42"/>
      <c r="QUG67" s="42"/>
      <c r="QUH67" s="42"/>
      <c r="QUI67" s="42"/>
      <c r="QUJ67" s="42"/>
      <c r="QUK67" s="42"/>
      <c r="QUL67" s="42"/>
      <c r="QUM67" s="42"/>
      <c r="QUN67" s="42"/>
      <c r="QUO67" s="42"/>
      <c r="QUP67" s="42"/>
      <c r="QUQ67" s="42"/>
      <c r="QUR67" s="42"/>
      <c r="QUS67" s="42"/>
      <c r="QUT67" s="42"/>
      <c r="QUU67" s="42"/>
      <c r="QUV67" s="42"/>
      <c r="QUW67" s="42"/>
      <c r="QUX67" s="42"/>
      <c r="QUY67" s="42"/>
      <c r="QUZ67" s="42"/>
      <c r="QVA67" s="42"/>
      <c r="QVB67" s="42"/>
      <c r="QVC67" s="42"/>
      <c r="QVD67" s="42"/>
      <c r="QVE67" s="42"/>
      <c r="QVF67" s="42"/>
      <c r="QVG67" s="42"/>
      <c r="QVH67" s="42"/>
      <c r="QVI67" s="42"/>
      <c r="QVJ67" s="42"/>
      <c r="QVK67" s="42"/>
      <c r="QVL67" s="42"/>
      <c r="QVM67" s="42"/>
      <c r="QVN67" s="42"/>
      <c r="QVO67" s="42"/>
      <c r="QVP67" s="42"/>
      <c r="QVQ67" s="42"/>
      <c r="QVR67" s="42"/>
      <c r="QVS67" s="42"/>
      <c r="QVT67" s="42"/>
      <c r="QVU67" s="42"/>
      <c r="QVV67" s="42"/>
      <c r="QVW67" s="42"/>
      <c r="QVX67" s="42"/>
      <c r="QVY67" s="42"/>
      <c r="QVZ67" s="42"/>
      <c r="QWA67" s="42"/>
      <c r="QWB67" s="42"/>
      <c r="QWC67" s="42"/>
      <c r="QWD67" s="42"/>
      <c r="QWE67" s="42"/>
      <c r="QWF67" s="42"/>
      <c r="QWG67" s="42"/>
      <c r="QWH67" s="42"/>
      <c r="QWI67" s="42"/>
      <c r="QWJ67" s="42"/>
      <c r="QWK67" s="42"/>
      <c r="QWL67" s="42"/>
      <c r="QWM67" s="42"/>
      <c r="QWN67" s="42"/>
      <c r="QWO67" s="42"/>
      <c r="QWP67" s="42"/>
      <c r="QWQ67" s="42"/>
      <c r="QWR67" s="42"/>
      <c r="QWS67" s="42"/>
      <c r="QWT67" s="42"/>
      <c r="QWU67" s="42"/>
      <c r="QWV67" s="42"/>
      <c r="QWW67" s="42"/>
      <c r="QWX67" s="42"/>
      <c r="QWY67" s="42"/>
      <c r="QWZ67" s="42"/>
      <c r="QXA67" s="42"/>
      <c r="QXB67" s="42"/>
      <c r="QXC67" s="42"/>
      <c r="QXD67" s="42"/>
      <c r="QXE67" s="42"/>
      <c r="QXF67" s="42"/>
      <c r="QXG67" s="42"/>
      <c r="QXH67" s="42"/>
      <c r="QXI67" s="42"/>
      <c r="QXJ67" s="42"/>
      <c r="QXK67" s="42"/>
      <c r="QXL67" s="42"/>
      <c r="QXM67" s="42"/>
      <c r="QXN67" s="42"/>
      <c r="QXO67" s="42"/>
      <c r="QXP67" s="42"/>
      <c r="QXQ67" s="42"/>
      <c r="QXR67" s="42"/>
      <c r="QXS67" s="42"/>
      <c r="QXT67" s="42"/>
      <c r="QXU67" s="42"/>
      <c r="QXV67" s="42"/>
      <c r="QXW67" s="42"/>
      <c r="QXX67" s="42"/>
      <c r="QXY67" s="42"/>
      <c r="QXZ67" s="42"/>
      <c r="QYA67" s="42"/>
      <c r="QYB67" s="42"/>
      <c r="QYC67" s="42"/>
      <c r="QYD67" s="42"/>
      <c r="QYE67" s="42"/>
      <c r="QYF67" s="42"/>
      <c r="QYG67" s="42"/>
      <c r="QYH67" s="42"/>
      <c r="QYI67" s="42"/>
      <c r="QYJ67" s="42"/>
      <c r="QYK67" s="42"/>
      <c r="QYL67" s="42"/>
      <c r="QYM67" s="42"/>
      <c r="QYN67" s="42"/>
      <c r="QYO67" s="42"/>
      <c r="QYP67" s="42"/>
      <c r="QYQ67" s="42"/>
      <c r="QYR67" s="42"/>
      <c r="QYS67" s="42"/>
      <c r="QYT67" s="42"/>
      <c r="QYU67" s="42"/>
      <c r="QYV67" s="42"/>
      <c r="QYW67" s="42"/>
      <c r="QYX67" s="42"/>
      <c r="QYY67" s="42"/>
      <c r="QYZ67" s="42"/>
      <c r="QZA67" s="42"/>
      <c r="QZB67" s="42"/>
      <c r="QZC67" s="42"/>
      <c r="QZD67" s="42"/>
      <c r="QZE67" s="42"/>
      <c r="QZF67" s="42"/>
      <c r="QZG67" s="42"/>
      <c r="QZH67" s="42"/>
      <c r="QZI67" s="42"/>
      <c r="QZJ67" s="42"/>
      <c r="QZK67" s="42"/>
      <c r="QZL67" s="42"/>
      <c r="QZM67" s="42"/>
      <c r="QZN67" s="42"/>
      <c r="QZO67" s="42"/>
      <c r="QZP67" s="42"/>
      <c r="QZQ67" s="42"/>
      <c r="QZR67" s="42"/>
      <c r="QZS67" s="42"/>
      <c r="QZT67" s="42"/>
      <c r="QZU67" s="42"/>
      <c r="QZV67" s="42"/>
      <c r="QZW67" s="42"/>
      <c r="QZX67" s="42"/>
      <c r="QZY67" s="42"/>
      <c r="QZZ67" s="42"/>
      <c r="RAA67" s="42"/>
      <c r="RAB67" s="42"/>
      <c r="RAC67" s="42"/>
      <c r="RAD67" s="42"/>
      <c r="RAE67" s="42"/>
      <c r="RAF67" s="42"/>
      <c r="RAG67" s="42"/>
      <c r="RAH67" s="42"/>
      <c r="RAI67" s="42"/>
      <c r="RAJ67" s="42"/>
      <c r="RAK67" s="42"/>
      <c r="RAL67" s="42"/>
      <c r="RAM67" s="42"/>
      <c r="RAN67" s="42"/>
      <c r="RAO67" s="42"/>
      <c r="RAP67" s="42"/>
      <c r="RAQ67" s="42"/>
      <c r="RAR67" s="42"/>
      <c r="RAS67" s="42"/>
      <c r="RAT67" s="42"/>
      <c r="RAU67" s="42"/>
      <c r="RAV67" s="42"/>
      <c r="RAW67" s="42"/>
      <c r="RAX67" s="42"/>
      <c r="RAY67" s="42"/>
      <c r="RAZ67" s="42"/>
      <c r="RBA67" s="42"/>
      <c r="RBB67" s="42"/>
      <c r="RBC67" s="42"/>
      <c r="RBD67" s="42"/>
      <c r="RBE67" s="42"/>
      <c r="RBF67" s="42"/>
      <c r="RBG67" s="42"/>
      <c r="RBH67" s="42"/>
      <c r="RBI67" s="42"/>
      <c r="RBJ67" s="42"/>
      <c r="RBK67" s="42"/>
      <c r="RBL67" s="42"/>
      <c r="RBM67" s="42"/>
      <c r="RBN67" s="42"/>
      <c r="RBO67" s="42"/>
      <c r="RBP67" s="42"/>
      <c r="RBQ67" s="42"/>
      <c r="RBR67" s="42"/>
      <c r="RBS67" s="42"/>
      <c r="RBT67" s="42"/>
      <c r="RBU67" s="42"/>
      <c r="RBV67" s="42"/>
      <c r="RBW67" s="42"/>
      <c r="RBX67" s="42"/>
      <c r="RBY67" s="42"/>
      <c r="RBZ67" s="42"/>
      <c r="RCA67" s="42"/>
      <c r="RCB67" s="42"/>
      <c r="RCC67" s="42"/>
      <c r="RCD67" s="42"/>
      <c r="RCE67" s="42"/>
      <c r="RCF67" s="42"/>
      <c r="RCG67" s="42"/>
      <c r="RCH67" s="42"/>
      <c r="RCI67" s="42"/>
      <c r="RCJ67" s="42"/>
      <c r="RCK67" s="42"/>
      <c r="RCL67" s="42"/>
      <c r="RCM67" s="42"/>
      <c r="RCN67" s="42"/>
      <c r="RCO67" s="42"/>
      <c r="RCP67" s="42"/>
      <c r="RCQ67" s="42"/>
      <c r="RCR67" s="42"/>
      <c r="RCS67" s="42"/>
      <c r="RCT67" s="42"/>
      <c r="RCU67" s="42"/>
      <c r="RCV67" s="42"/>
      <c r="RCW67" s="42"/>
      <c r="RCX67" s="42"/>
      <c r="RCY67" s="42"/>
      <c r="RCZ67" s="42"/>
      <c r="RDA67" s="42"/>
      <c r="RDB67" s="42"/>
      <c r="RDC67" s="42"/>
      <c r="RDD67" s="42"/>
      <c r="RDE67" s="42"/>
      <c r="RDF67" s="42"/>
      <c r="RDG67" s="42"/>
      <c r="RDH67" s="42"/>
      <c r="RDI67" s="42"/>
      <c r="RDJ67" s="42"/>
      <c r="RDK67" s="42"/>
      <c r="RDL67" s="42"/>
      <c r="RDM67" s="42"/>
      <c r="RDN67" s="42"/>
      <c r="RDO67" s="42"/>
      <c r="RDP67" s="42"/>
      <c r="RDQ67" s="42"/>
      <c r="RDR67" s="42"/>
      <c r="RDS67" s="42"/>
      <c r="RDT67" s="42"/>
      <c r="RDU67" s="42"/>
      <c r="RDV67" s="42"/>
      <c r="RDW67" s="42"/>
      <c r="RDX67" s="42"/>
      <c r="RDY67" s="42"/>
      <c r="RDZ67" s="42"/>
      <c r="REA67" s="42"/>
      <c r="REB67" s="42"/>
      <c r="REC67" s="42"/>
      <c r="RED67" s="42"/>
      <c r="REE67" s="42"/>
      <c r="REF67" s="42"/>
      <c r="REG67" s="42"/>
      <c r="REH67" s="42"/>
      <c r="REI67" s="42"/>
      <c r="REJ67" s="42"/>
      <c r="REK67" s="42"/>
      <c r="REL67" s="42"/>
      <c r="REM67" s="42"/>
      <c r="REN67" s="42"/>
      <c r="REO67" s="42"/>
      <c r="REP67" s="42"/>
      <c r="REQ67" s="42"/>
      <c r="RER67" s="42"/>
      <c r="RES67" s="42"/>
      <c r="RET67" s="42"/>
      <c r="REU67" s="42"/>
      <c r="REV67" s="42"/>
      <c r="REW67" s="42"/>
      <c r="REX67" s="42"/>
      <c r="REY67" s="42"/>
      <c r="REZ67" s="42"/>
      <c r="RFA67" s="42"/>
      <c r="RFB67" s="42"/>
      <c r="RFC67" s="42"/>
      <c r="RFD67" s="42"/>
      <c r="RFE67" s="42"/>
      <c r="RFF67" s="42"/>
      <c r="RFG67" s="42"/>
      <c r="RFH67" s="42"/>
      <c r="RFI67" s="42"/>
      <c r="RFJ67" s="42"/>
      <c r="RFK67" s="42"/>
      <c r="RFL67" s="42"/>
      <c r="RFM67" s="42"/>
      <c r="RFN67" s="42"/>
      <c r="RFO67" s="42"/>
      <c r="RFP67" s="42"/>
      <c r="RFQ67" s="42"/>
      <c r="RFR67" s="42"/>
      <c r="RFS67" s="42"/>
      <c r="RFT67" s="42"/>
      <c r="RFU67" s="42"/>
      <c r="RFV67" s="42"/>
      <c r="RFW67" s="42"/>
      <c r="RFX67" s="42"/>
      <c r="RFY67" s="42"/>
      <c r="RFZ67" s="42"/>
      <c r="RGA67" s="42"/>
      <c r="RGB67" s="42"/>
      <c r="RGC67" s="42"/>
      <c r="RGD67" s="42"/>
      <c r="RGE67" s="42"/>
      <c r="RGF67" s="42"/>
      <c r="RGG67" s="42"/>
      <c r="RGH67" s="42"/>
      <c r="RGI67" s="42"/>
      <c r="RGJ67" s="42"/>
      <c r="RGK67" s="42"/>
      <c r="RGL67" s="42"/>
      <c r="RGM67" s="42"/>
      <c r="RGN67" s="42"/>
      <c r="RGO67" s="42"/>
      <c r="RGP67" s="42"/>
      <c r="RGQ67" s="42"/>
      <c r="RGR67" s="42"/>
      <c r="RGS67" s="42"/>
      <c r="RGT67" s="42"/>
      <c r="RGU67" s="42"/>
      <c r="RGV67" s="42"/>
      <c r="RGW67" s="42"/>
      <c r="RGX67" s="42"/>
      <c r="RGY67" s="42"/>
      <c r="RGZ67" s="42"/>
      <c r="RHA67" s="42"/>
      <c r="RHB67" s="42"/>
      <c r="RHC67" s="42"/>
      <c r="RHD67" s="42"/>
      <c r="RHE67" s="42"/>
      <c r="RHF67" s="42"/>
      <c r="RHG67" s="42"/>
      <c r="RHH67" s="42"/>
      <c r="RHI67" s="42"/>
      <c r="RHJ67" s="42"/>
      <c r="RHK67" s="42"/>
      <c r="RHL67" s="42"/>
      <c r="RHM67" s="42"/>
      <c r="RHN67" s="42"/>
      <c r="RHO67" s="42"/>
      <c r="RHP67" s="42"/>
      <c r="RHQ67" s="42"/>
      <c r="RHR67" s="42"/>
      <c r="RHS67" s="42"/>
      <c r="RHT67" s="42"/>
      <c r="RHU67" s="42"/>
      <c r="RHV67" s="42"/>
      <c r="RHW67" s="42"/>
      <c r="RHX67" s="42"/>
      <c r="RHY67" s="42"/>
      <c r="RHZ67" s="42"/>
      <c r="RIA67" s="42"/>
      <c r="RIB67" s="42"/>
      <c r="RIC67" s="42"/>
      <c r="RID67" s="42"/>
      <c r="RIE67" s="42"/>
      <c r="RIF67" s="42"/>
      <c r="RIG67" s="42"/>
      <c r="RIH67" s="42"/>
      <c r="RII67" s="42"/>
      <c r="RIJ67" s="42"/>
      <c r="RIK67" s="42"/>
      <c r="RIL67" s="42"/>
      <c r="RIM67" s="42"/>
      <c r="RIN67" s="42"/>
      <c r="RIO67" s="42"/>
      <c r="RIP67" s="42"/>
      <c r="RIQ67" s="42"/>
      <c r="RIR67" s="42"/>
      <c r="RIS67" s="42"/>
      <c r="RIT67" s="42"/>
      <c r="RIU67" s="42"/>
      <c r="RIV67" s="42"/>
      <c r="RIW67" s="42"/>
      <c r="RIX67" s="42"/>
      <c r="RIY67" s="42"/>
      <c r="RIZ67" s="42"/>
      <c r="RJA67" s="42"/>
      <c r="RJB67" s="42"/>
      <c r="RJC67" s="42"/>
      <c r="RJD67" s="42"/>
      <c r="RJE67" s="42"/>
      <c r="RJF67" s="42"/>
      <c r="RJG67" s="42"/>
      <c r="RJH67" s="42"/>
      <c r="RJI67" s="42"/>
      <c r="RJJ67" s="42"/>
      <c r="RJK67" s="42"/>
      <c r="RJL67" s="42"/>
      <c r="RJM67" s="42"/>
      <c r="RJN67" s="42"/>
      <c r="RJO67" s="42"/>
      <c r="RJP67" s="42"/>
      <c r="RJQ67" s="42"/>
      <c r="RJR67" s="42"/>
      <c r="RJS67" s="42"/>
      <c r="RJT67" s="42"/>
      <c r="RJU67" s="42"/>
      <c r="RJV67" s="42"/>
      <c r="RJW67" s="42"/>
      <c r="RJX67" s="42"/>
      <c r="RJY67" s="42"/>
      <c r="RJZ67" s="42"/>
      <c r="RKA67" s="42"/>
      <c r="RKB67" s="42"/>
      <c r="RKC67" s="42"/>
      <c r="RKD67" s="42"/>
      <c r="RKE67" s="42"/>
      <c r="RKF67" s="42"/>
      <c r="RKG67" s="42"/>
      <c r="RKH67" s="42"/>
      <c r="RKI67" s="42"/>
      <c r="RKJ67" s="42"/>
      <c r="RKK67" s="42"/>
      <c r="RKL67" s="42"/>
      <c r="RKM67" s="42"/>
      <c r="RKN67" s="42"/>
      <c r="RKO67" s="42"/>
      <c r="RKP67" s="42"/>
      <c r="RKQ67" s="42"/>
      <c r="RKR67" s="42"/>
      <c r="RKS67" s="42"/>
      <c r="RKT67" s="42"/>
      <c r="RKU67" s="42"/>
      <c r="RKV67" s="42"/>
      <c r="RKW67" s="42"/>
      <c r="RKX67" s="42"/>
      <c r="RKY67" s="42"/>
      <c r="RKZ67" s="42"/>
      <c r="RLA67" s="42"/>
      <c r="RLB67" s="42"/>
      <c r="RLC67" s="42"/>
      <c r="RLD67" s="42"/>
      <c r="RLE67" s="42"/>
      <c r="RLF67" s="42"/>
      <c r="RLG67" s="42"/>
      <c r="RLH67" s="42"/>
      <c r="RLI67" s="42"/>
      <c r="RLJ67" s="42"/>
      <c r="RLK67" s="42"/>
      <c r="RLL67" s="42"/>
      <c r="RLM67" s="42"/>
      <c r="RLN67" s="42"/>
      <c r="RLO67" s="42"/>
      <c r="RLP67" s="42"/>
      <c r="RLQ67" s="42"/>
      <c r="RLR67" s="42"/>
      <c r="RLS67" s="42"/>
      <c r="RLT67" s="42"/>
      <c r="RLU67" s="42"/>
      <c r="RLV67" s="42"/>
      <c r="RLW67" s="42"/>
      <c r="RLX67" s="42"/>
      <c r="RLY67" s="42"/>
      <c r="RLZ67" s="42"/>
      <c r="RMA67" s="42"/>
      <c r="RMB67" s="42"/>
      <c r="RMC67" s="42"/>
      <c r="RMD67" s="42"/>
      <c r="RME67" s="42"/>
      <c r="RMF67" s="42"/>
      <c r="RMG67" s="42"/>
      <c r="RMH67" s="42"/>
      <c r="RMI67" s="42"/>
      <c r="RMJ67" s="42"/>
      <c r="RMK67" s="42"/>
      <c r="RML67" s="42"/>
      <c r="RMM67" s="42"/>
      <c r="RMN67" s="42"/>
      <c r="RMO67" s="42"/>
      <c r="RMP67" s="42"/>
      <c r="RMQ67" s="42"/>
      <c r="RMR67" s="42"/>
      <c r="RMS67" s="42"/>
      <c r="RMT67" s="42"/>
      <c r="RMU67" s="42"/>
      <c r="RMV67" s="42"/>
      <c r="RMW67" s="42"/>
      <c r="RMX67" s="42"/>
      <c r="RMY67" s="42"/>
      <c r="RMZ67" s="42"/>
      <c r="RNA67" s="42"/>
      <c r="RNB67" s="42"/>
      <c r="RNC67" s="42"/>
      <c r="RND67" s="42"/>
      <c r="RNE67" s="42"/>
      <c r="RNF67" s="42"/>
      <c r="RNG67" s="42"/>
      <c r="RNH67" s="42"/>
      <c r="RNI67" s="42"/>
      <c r="RNJ67" s="42"/>
      <c r="RNK67" s="42"/>
      <c r="RNL67" s="42"/>
      <c r="RNM67" s="42"/>
      <c r="RNN67" s="42"/>
      <c r="RNO67" s="42"/>
      <c r="RNP67" s="42"/>
      <c r="RNQ67" s="42"/>
      <c r="RNR67" s="42"/>
      <c r="RNS67" s="42"/>
      <c r="RNT67" s="42"/>
      <c r="RNU67" s="42"/>
      <c r="RNV67" s="42"/>
      <c r="RNW67" s="42"/>
      <c r="RNX67" s="42"/>
      <c r="RNY67" s="42"/>
      <c r="RNZ67" s="42"/>
      <c r="ROA67" s="42"/>
      <c r="ROB67" s="42"/>
      <c r="ROC67" s="42"/>
      <c r="ROD67" s="42"/>
      <c r="ROE67" s="42"/>
      <c r="ROF67" s="42"/>
      <c r="ROG67" s="42"/>
      <c r="ROH67" s="42"/>
      <c r="ROI67" s="42"/>
      <c r="ROJ67" s="42"/>
      <c r="ROK67" s="42"/>
      <c r="ROL67" s="42"/>
      <c r="ROM67" s="42"/>
      <c r="RON67" s="42"/>
      <c r="ROO67" s="42"/>
      <c r="ROP67" s="42"/>
      <c r="ROQ67" s="42"/>
      <c r="ROR67" s="42"/>
      <c r="ROS67" s="42"/>
      <c r="ROT67" s="42"/>
      <c r="ROU67" s="42"/>
      <c r="ROV67" s="42"/>
      <c r="ROW67" s="42"/>
      <c r="ROX67" s="42"/>
      <c r="ROY67" s="42"/>
      <c r="ROZ67" s="42"/>
      <c r="RPA67" s="42"/>
      <c r="RPB67" s="42"/>
      <c r="RPC67" s="42"/>
      <c r="RPD67" s="42"/>
      <c r="RPE67" s="42"/>
      <c r="RPF67" s="42"/>
      <c r="RPG67" s="42"/>
      <c r="RPH67" s="42"/>
      <c r="RPI67" s="42"/>
      <c r="RPJ67" s="42"/>
      <c r="RPK67" s="42"/>
      <c r="RPL67" s="42"/>
      <c r="RPM67" s="42"/>
      <c r="RPN67" s="42"/>
      <c r="RPO67" s="42"/>
      <c r="RPP67" s="42"/>
      <c r="RPQ67" s="42"/>
      <c r="RPR67" s="42"/>
      <c r="RPS67" s="42"/>
      <c r="RPT67" s="42"/>
      <c r="RPU67" s="42"/>
      <c r="RPV67" s="42"/>
      <c r="RPW67" s="42"/>
      <c r="RPX67" s="42"/>
      <c r="RPY67" s="42"/>
      <c r="RPZ67" s="42"/>
      <c r="RQA67" s="42"/>
      <c r="RQB67" s="42"/>
      <c r="RQC67" s="42"/>
      <c r="RQD67" s="42"/>
      <c r="RQE67" s="42"/>
      <c r="RQF67" s="42"/>
      <c r="RQG67" s="42"/>
      <c r="RQH67" s="42"/>
      <c r="RQI67" s="42"/>
      <c r="RQJ67" s="42"/>
      <c r="RQK67" s="42"/>
      <c r="RQL67" s="42"/>
      <c r="RQM67" s="42"/>
      <c r="RQN67" s="42"/>
      <c r="RQO67" s="42"/>
      <c r="RQP67" s="42"/>
      <c r="RQQ67" s="42"/>
      <c r="RQR67" s="42"/>
      <c r="RQS67" s="42"/>
      <c r="RQT67" s="42"/>
      <c r="RQU67" s="42"/>
      <c r="RQV67" s="42"/>
      <c r="RQW67" s="42"/>
      <c r="RQX67" s="42"/>
      <c r="RQY67" s="42"/>
      <c r="RQZ67" s="42"/>
      <c r="RRA67" s="42"/>
      <c r="RRB67" s="42"/>
      <c r="RRC67" s="42"/>
      <c r="RRD67" s="42"/>
      <c r="RRE67" s="42"/>
      <c r="RRF67" s="42"/>
      <c r="RRG67" s="42"/>
      <c r="RRH67" s="42"/>
      <c r="RRI67" s="42"/>
      <c r="RRJ67" s="42"/>
      <c r="RRK67" s="42"/>
      <c r="RRL67" s="42"/>
      <c r="RRM67" s="42"/>
      <c r="RRN67" s="42"/>
      <c r="RRO67" s="42"/>
      <c r="RRP67" s="42"/>
      <c r="RRQ67" s="42"/>
      <c r="RRR67" s="42"/>
      <c r="RRS67" s="42"/>
      <c r="RRT67" s="42"/>
      <c r="RRU67" s="42"/>
      <c r="RRV67" s="42"/>
      <c r="RRW67" s="42"/>
      <c r="RRX67" s="42"/>
      <c r="RRY67" s="42"/>
      <c r="RRZ67" s="42"/>
      <c r="RSA67" s="42"/>
      <c r="RSB67" s="42"/>
      <c r="RSC67" s="42"/>
      <c r="RSD67" s="42"/>
      <c r="RSE67" s="42"/>
      <c r="RSF67" s="42"/>
      <c r="RSG67" s="42"/>
      <c r="RSH67" s="42"/>
      <c r="RSI67" s="42"/>
      <c r="RSJ67" s="42"/>
      <c r="RSK67" s="42"/>
      <c r="RSL67" s="42"/>
      <c r="RSM67" s="42"/>
      <c r="RSN67" s="42"/>
      <c r="RSO67" s="42"/>
      <c r="RSP67" s="42"/>
      <c r="RSQ67" s="42"/>
      <c r="RSR67" s="42"/>
      <c r="RSS67" s="42"/>
      <c r="RST67" s="42"/>
      <c r="RSU67" s="42"/>
      <c r="RSV67" s="42"/>
      <c r="RSW67" s="42"/>
      <c r="RSX67" s="42"/>
      <c r="RSY67" s="42"/>
      <c r="RSZ67" s="42"/>
      <c r="RTA67" s="42"/>
      <c r="RTB67" s="42"/>
      <c r="RTC67" s="42"/>
      <c r="RTD67" s="42"/>
      <c r="RTE67" s="42"/>
      <c r="RTF67" s="42"/>
      <c r="RTG67" s="42"/>
      <c r="RTH67" s="42"/>
      <c r="RTI67" s="42"/>
      <c r="RTJ67" s="42"/>
      <c r="RTK67" s="42"/>
      <c r="RTL67" s="42"/>
      <c r="RTM67" s="42"/>
      <c r="RTN67" s="42"/>
      <c r="RTO67" s="42"/>
      <c r="RTP67" s="42"/>
      <c r="RTQ67" s="42"/>
      <c r="RTR67" s="42"/>
      <c r="RTS67" s="42"/>
      <c r="RTT67" s="42"/>
      <c r="RTU67" s="42"/>
      <c r="RTV67" s="42"/>
      <c r="RTW67" s="42"/>
      <c r="RTX67" s="42"/>
      <c r="RTY67" s="42"/>
      <c r="RTZ67" s="42"/>
      <c r="RUA67" s="42"/>
      <c r="RUB67" s="42"/>
      <c r="RUC67" s="42"/>
      <c r="RUD67" s="42"/>
      <c r="RUE67" s="42"/>
      <c r="RUF67" s="42"/>
      <c r="RUG67" s="42"/>
      <c r="RUH67" s="42"/>
      <c r="RUI67" s="42"/>
      <c r="RUJ67" s="42"/>
      <c r="RUK67" s="42"/>
      <c r="RUL67" s="42"/>
      <c r="RUM67" s="42"/>
      <c r="RUN67" s="42"/>
      <c r="RUO67" s="42"/>
      <c r="RUP67" s="42"/>
      <c r="RUQ67" s="42"/>
      <c r="RUR67" s="42"/>
      <c r="RUS67" s="42"/>
      <c r="RUT67" s="42"/>
      <c r="RUU67" s="42"/>
      <c r="RUV67" s="42"/>
      <c r="RUW67" s="42"/>
      <c r="RUX67" s="42"/>
      <c r="RUY67" s="42"/>
      <c r="RUZ67" s="42"/>
      <c r="RVA67" s="42"/>
      <c r="RVB67" s="42"/>
      <c r="RVC67" s="42"/>
      <c r="RVD67" s="42"/>
      <c r="RVE67" s="42"/>
      <c r="RVF67" s="42"/>
      <c r="RVG67" s="42"/>
      <c r="RVH67" s="42"/>
      <c r="RVI67" s="42"/>
      <c r="RVJ67" s="42"/>
      <c r="RVK67" s="42"/>
      <c r="RVL67" s="42"/>
      <c r="RVM67" s="42"/>
      <c r="RVN67" s="42"/>
      <c r="RVO67" s="42"/>
      <c r="RVP67" s="42"/>
      <c r="RVQ67" s="42"/>
      <c r="RVR67" s="42"/>
      <c r="RVS67" s="42"/>
      <c r="RVT67" s="42"/>
      <c r="RVU67" s="42"/>
      <c r="RVV67" s="42"/>
      <c r="RVW67" s="42"/>
      <c r="RVX67" s="42"/>
      <c r="RVY67" s="42"/>
      <c r="RVZ67" s="42"/>
      <c r="RWA67" s="42"/>
      <c r="RWB67" s="42"/>
      <c r="RWC67" s="42"/>
      <c r="RWD67" s="42"/>
      <c r="RWE67" s="42"/>
      <c r="RWF67" s="42"/>
      <c r="RWG67" s="42"/>
      <c r="RWH67" s="42"/>
      <c r="RWI67" s="42"/>
      <c r="RWJ67" s="42"/>
      <c r="RWK67" s="42"/>
      <c r="RWL67" s="42"/>
      <c r="RWM67" s="42"/>
      <c r="RWN67" s="42"/>
      <c r="RWO67" s="42"/>
      <c r="RWP67" s="42"/>
      <c r="RWQ67" s="42"/>
      <c r="RWR67" s="42"/>
      <c r="RWS67" s="42"/>
      <c r="RWT67" s="42"/>
      <c r="RWU67" s="42"/>
      <c r="RWV67" s="42"/>
      <c r="RWW67" s="42"/>
      <c r="RWX67" s="42"/>
      <c r="RWY67" s="42"/>
      <c r="RWZ67" s="42"/>
      <c r="RXA67" s="42"/>
      <c r="RXB67" s="42"/>
      <c r="RXC67" s="42"/>
      <c r="RXD67" s="42"/>
      <c r="RXE67" s="42"/>
      <c r="RXF67" s="42"/>
      <c r="RXG67" s="42"/>
      <c r="RXH67" s="42"/>
      <c r="RXI67" s="42"/>
      <c r="RXJ67" s="42"/>
      <c r="RXK67" s="42"/>
      <c r="RXL67" s="42"/>
      <c r="RXM67" s="42"/>
      <c r="RXN67" s="42"/>
      <c r="RXO67" s="42"/>
      <c r="RXP67" s="42"/>
      <c r="RXQ67" s="42"/>
      <c r="RXR67" s="42"/>
      <c r="RXS67" s="42"/>
      <c r="RXT67" s="42"/>
      <c r="RXU67" s="42"/>
      <c r="RXV67" s="42"/>
      <c r="RXW67" s="42"/>
      <c r="RXX67" s="42"/>
      <c r="RXY67" s="42"/>
      <c r="RXZ67" s="42"/>
      <c r="RYA67" s="42"/>
      <c r="RYB67" s="42"/>
      <c r="RYC67" s="42"/>
      <c r="RYD67" s="42"/>
      <c r="RYE67" s="42"/>
      <c r="RYF67" s="42"/>
      <c r="RYG67" s="42"/>
      <c r="RYH67" s="42"/>
      <c r="RYI67" s="42"/>
      <c r="RYJ67" s="42"/>
      <c r="RYK67" s="42"/>
      <c r="RYL67" s="42"/>
      <c r="RYM67" s="42"/>
      <c r="RYN67" s="42"/>
      <c r="RYO67" s="42"/>
      <c r="RYP67" s="42"/>
      <c r="RYQ67" s="42"/>
      <c r="RYR67" s="42"/>
      <c r="RYS67" s="42"/>
      <c r="RYT67" s="42"/>
      <c r="RYU67" s="42"/>
      <c r="RYV67" s="42"/>
      <c r="RYW67" s="42"/>
      <c r="RYX67" s="42"/>
      <c r="RYY67" s="42"/>
      <c r="RYZ67" s="42"/>
      <c r="RZA67" s="42"/>
      <c r="RZB67" s="42"/>
      <c r="RZC67" s="42"/>
      <c r="RZD67" s="42"/>
      <c r="RZE67" s="42"/>
      <c r="RZF67" s="42"/>
      <c r="RZG67" s="42"/>
      <c r="RZH67" s="42"/>
      <c r="RZI67" s="42"/>
      <c r="RZJ67" s="42"/>
      <c r="RZK67" s="42"/>
      <c r="RZL67" s="42"/>
      <c r="RZM67" s="42"/>
      <c r="RZN67" s="42"/>
      <c r="RZO67" s="42"/>
      <c r="RZP67" s="42"/>
      <c r="RZQ67" s="42"/>
      <c r="RZR67" s="42"/>
      <c r="RZS67" s="42"/>
      <c r="RZT67" s="42"/>
      <c r="RZU67" s="42"/>
      <c r="RZV67" s="42"/>
      <c r="RZW67" s="42"/>
      <c r="RZX67" s="42"/>
      <c r="RZY67" s="42"/>
      <c r="RZZ67" s="42"/>
      <c r="SAA67" s="42"/>
      <c r="SAB67" s="42"/>
      <c r="SAC67" s="42"/>
      <c r="SAD67" s="42"/>
      <c r="SAE67" s="42"/>
      <c r="SAF67" s="42"/>
      <c r="SAG67" s="42"/>
      <c r="SAH67" s="42"/>
      <c r="SAI67" s="42"/>
      <c r="SAJ67" s="42"/>
      <c r="SAK67" s="42"/>
      <c r="SAL67" s="42"/>
      <c r="SAM67" s="42"/>
      <c r="SAN67" s="42"/>
      <c r="SAO67" s="42"/>
      <c r="SAP67" s="42"/>
      <c r="SAQ67" s="42"/>
      <c r="SAR67" s="42"/>
      <c r="SAS67" s="42"/>
      <c r="SAT67" s="42"/>
      <c r="SAU67" s="42"/>
      <c r="SAV67" s="42"/>
      <c r="SAW67" s="42"/>
      <c r="SAX67" s="42"/>
      <c r="SAY67" s="42"/>
      <c r="SAZ67" s="42"/>
      <c r="SBA67" s="42"/>
      <c r="SBB67" s="42"/>
      <c r="SBC67" s="42"/>
      <c r="SBD67" s="42"/>
      <c r="SBE67" s="42"/>
      <c r="SBF67" s="42"/>
      <c r="SBG67" s="42"/>
      <c r="SBH67" s="42"/>
      <c r="SBI67" s="42"/>
      <c r="SBJ67" s="42"/>
      <c r="SBK67" s="42"/>
      <c r="SBL67" s="42"/>
      <c r="SBM67" s="42"/>
      <c r="SBN67" s="42"/>
      <c r="SBO67" s="42"/>
      <c r="SBP67" s="42"/>
      <c r="SBQ67" s="42"/>
      <c r="SBR67" s="42"/>
      <c r="SBS67" s="42"/>
      <c r="SBT67" s="42"/>
      <c r="SBU67" s="42"/>
      <c r="SBV67" s="42"/>
      <c r="SBW67" s="42"/>
      <c r="SBX67" s="42"/>
      <c r="SBY67" s="42"/>
      <c r="SBZ67" s="42"/>
      <c r="SCA67" s="42"/>
      <c r="SCB67" s="42"/>
      <c r="SCC67" s="42"/>
      <c r="SCD67" s="42"/>
      <c r="SCE67" s="42"/>
      <c r="SCF67" s="42"/>
      <c r="SCG67" s="42"/>
      <c r="SCH67" s="42"/>
      <c r="SCI67" s="42"/>
      <c r="SCJ67" s="42"/>
      <c r="SCK67" s="42"/>
      <c r="SCL67" s="42"/>
      <c r="SCM67" s="42"/>
      <c r="SCN67" s="42"/>
      <c r="SCO67" s="42"/>
      <c r="SCP67" s="42"/>
      <c r="SCQ67" s="42"/>
      <c r="SCR67" s="42"/>
      <c r="SCS67" s="42"/>
      <c r="SCT67" s="42"/>
      <c r="SCU67" s="42"/>
      <c r="SCV67" s="42"/>
      <c r="SCW67" s="42"/>
      <c r="SCX67" s="42"/>
      <c r="SCY67" s="42"/>
      <c r="SCZ67" s="42"/>
      <c r="SDA67" s="42"/>
      <c r="SDB67" s="42"/>
      <c r="SDC67" s="42"/>
      <c r="SDD67" s="42"/>
      <c r="SDE67" s="42"/>
      <c r="SDF67" s="42"/>
      <c r="SDG67" s="42"/>
      <c r="SDH67" s="42"/>
      <c r="SDI67" s="42"/>
      <c r="SDJ67" s="42"/>
      <c r="SDK67" s="42"/>
      <c r="SDL67" s="42"/>
      <c r="SDM67" s="42"/>
      <c r="SDN67" s="42"/>
      <c r="SDO67" s="42"/>
      <c r="SDP67" s="42"/>
      <c r="SDQ67" s="42"/>
      <c r="SDR67" s="42"/>
      <c r="SDS67" s="42"/>
      <c r="SDT67" s="42"/>
      <c r="SDU67" s="42"/>
      <c r="SDV67" s="42"/>
      <c r="SDW67" s="42"/>
      <c r="SDX67" s="42"/>
      <c r="SDY67" s="42"/>
      <c r="SDZ67" s="42"/>
      <c r="SEA67" s="42"/>
      <c r="SEB67" s="42"/>
      <c r="SEC67" s="42"/>
      <c r="SED67" s="42"/>
      <c r="SEE67" s="42"/>
      <c r="SEF67" s="42"/>
      <c r="SEG67" s="42"/>
      <c r="SEH67" s="42"/>
      <c r="SEI67" s="42"/>
      <c r="SEJ67" s="42"/>
      <c r="SEK67" s="42"/>
      <c r="SEL67" s="42"/>
      <c r="SEM67" s="42"/>
      <c r="SEN67" s="42"/>
      <c r="SEO67" s="42"/>
      <c r="SEP67" s="42"/>
      <c r="SEQ67" s="42"/>
      <c r="SER67" s="42"/>
      <c r="SES67" s="42"/>
      <c r="SET67" s="42"/>
      <c r="SEU67" s="42"/>
      <c r="SEV67" s="42"/>
      <c r="SEW67" s="42"/>
      <c r="SEX67" s="42"/>
      <c r="SEY67" s="42"/>
      <c r="SEZ67" s="42"/>
      <c r="SFA67" s="42"/>
      <c r="SFB67" s="42"/>
      <c r="SFC67" s="42"/>
      <c r="SFD67" s="42"/>
      <c r="SFE67" s="42"/>
      <c r="SFF67" s="42"/>
      <c r="SFG67" s="42"/>
      <c r="SFH67" s="42"/>
      <c r="SFI67" s="42"/>
      <c r="SFJ67" s="42"/>
      <c r="SFK67" s="42"/>
      <c r="SFL67" s="42"/>
      <c r="SFM67" s="42"/>
      <c r="SFN67" s="42"/>
      <c r="SFO67" s="42"/>
      <c r="SFP67" s="42"/>
      <c r="SFQ67" s="42"/>
      <c r="SFR67" s="42"/>
      <c r="SFS67" s="42"/>
      <c r="SFT67" s="42"/>
      <c r="SFU67" s="42"/>
      <c r="SFV67" s="42"/>
      <c r="SFW67" s="42"/>
      <c r="SFX67" s="42"/>
      <c r="SFY67" s="42"/>
      <c r="SFZ67" s="42"/>
      <c r="SGA67" s="42"/>
      <c r="SGB67" s="42"/>
      <c r="SGC67" s="42"/>
      <c r="SGD67" s="42"/>
      <c r="SGE67" s="42"/>
      <c r="SGF67" s="42"/>
      <c r="SGG67" s="42"/>
      <c r="SGH67" s="42"/>
      <c r="SGI67" s="42"/>
      <c r="SGJ67" s="42"/>
      <c r="SGK67" s="42"/>
      <c r="SGL67" s="42"/>
      <c r="SGM67" s="42"/>
      <c r="SGN67" s="42"/>
      <c r="SGO67" s="42"/>
      <c r="SGP67" s="42"/>
      <c r="SGQ67" s="42"/>
      <c r="SGR67" s="42"/>
      <c r="SGS67" s="42"/>
      <c r="SGT67" s="42"/>
      <c r="SGU67" s="42"/>
      <c r="SGV67" s="42"/>
      <c r="SGW67" s="42"/>
      <c r="SGX67" s="42"/>
      <c r="SGY67" s="42"/>
      <c r="SGZ67" s="42"/>
      <c r="SHA67" s="42"/>
      <c r="SHB67" s="42"/>
      <c r="SHC67" s="42"/>
      <c r="SHD67" s="42"/>
      <c r="SHE67" s="42"/>
      <c r="SHF67" s="42"/>
      <c r="SHG67" s="42"/>
      <c r="SHH67" s="42"/>
      <c r="SHI67" s="42"/>
      <c r="SHJ67" s="42"/>
      <c r="SHK67" s="42"/>
      <c r="SHL67" s="42"/>
      <c r="SHM67" s="42"/>
      <c r="SHN67" s="42"/>
      <c r="SHO67" s="42"/>
      <c r="SHP67" s="42"/>
      <c r="SHQ67" s="42"/>
      <c r="SHR67" s="42"/>
      <c r="SHS67" s="42"/>
      <c r="SHT67" s="42"/>
      <c r="SHU67" s="42"/>
      <c r="SHV67" s="42"/>
      <c r="SHW67" s="42"/>
      <c r="SHX67" s="42"/>
      <c r="SHY67" s="42"/>
      <c r="SHZ67" s="42"/>
      <c r="SIA67" s="42"/>
      <c r="SIB67" s="42"/>
      <c r="SIC67" s="42"/>
      <c r="SID67" s="42"/>
      <c r="SIE67" s="42"/>
      <c r="SIF67" s="42"/>
      <c r="SIG67" s="42"/>
      <c r="SIH67" s="42"/>
      <c r="SII67" s="42"/>
      <c r="SIJ67" s="42"/>
      <c r="SIK67" s="42"/>
      <c r="SIL67" s="42"/>
      <c r="SIM67" s="42"/>
      <c r="SIN67" s="42"/>
      <c r="SIO67" s="42"/>
      <c r="SIP67" s="42"/>
      <c r="SIQ67" s="42"/>
      <c r="SIR67" s="42"/>
      <c r="SIS67" s="42"/>
      <c r="SIT67" s="42"/>
      <c r="SIU67" s="42"/>
      <c r="SIV67" s="42"/>
      <c r="SIW67" s="42"/>
      <c r="SIX67" s="42"/>
      <c r="SIY67" s="42"/>
      <c r="SIZ67" s="42"/>
      <c r="SJA67" s="42"/>
      <c r="SJB67" s="42"/>
      <c r="SJC67" s="42"/>
      <c r="SJD67" s="42"/>
      <c r="SJE67" s="42"/>
      <c r="SJF67" s="42"/>
      <c r="SJG67" s="42"/>
      <c r="SJH67" s="42"/>
      <c r="SJI67" s="42"/>
      <c r="SJJ67" s="42"/>
      <c r="SJK67" s="42"/>
      <c r="SJL67" s="42"/>
      <c r="SJM67" s="42"/>
      <c r="SJN67" s="42"/>
      <c r="SJO67" s="42"/>
      <c r="SJP67" s="42"/>
      <c r="SJQ67" s="42"/>
      <c r="SJR67" s="42"/>
      <c r="SJS67" s="42"/>
      <c r="SJT67" s="42"/>
      <c r="SJU67" s="42"/>
      <c r="SJV67" s="42"/>
      <c r="SJW67" s="42"/>
      <c r="SJX67" s="42"/>
      <c r="SJY67" s="42"/>
      <c r="SJZ67" s="42"/>
      <c r="SKA67" s="42"/>
      <c r="SKB67" s="42"/>
      <c r="SKC67" s="42"/>
      <c r="SKD67" s="42"/>
      <c r="SKE67" s="42"/>
      <c r="SKF67" s="42"/>
      <c r="SKG67" s="42"/>
      <c r="SKH67" s="42"/>
      <c r="SKI67" s="42"/>
      <c r="SKJ67" s="42"/>
      <c r="SKK67" s="42"/>
      <c r="SKL67" s="42"/>
      <c r="SKM67" s="42"/>
      <c r="SKN67" s="42"/>
      <c r="SKO67" s="42"/>
      <c r="SKP67" s="42"/>
      <c r="SKQ67" s="42"/>
      <c r="SKR67" s="42"/>
      <c r="SKS67" s="42"/>
      <c r="SKT67" s="42"/>
      <c r="SKU67" s="42"/>
      <c r="SKV67" s="42"/>
      <c r="SKW67" s="42"/>
      <c r="SKX67" s="42"/>
      <c r="SKY67" s="42"/>
      <c r="SKZ67" s="42"/>
      <c r="SLA67" s="42"/>
      <c r="SLB67" s="42"/>
      <c r="SLC67" s="42"/>
      <c r="SLD67" s="42"/>
      <c r="SLE67" s="42"/>
      <c r="SLF67" s="42"/>
      <c r="SLG67" s="42"/>
      <c r="SLH67" s="42"/>
      <c r="SLI67" s="42"/>
      <c r="SLJ67" s="42"/>
      <c r="SLK67" s="42"/>
      <c r="SLL67" s="42"/>
      <c r="SLM67" s="42"/>
      <c r="SLN67" s="42"/>
      <c r="SLO67" s="42"/>
      <c r="SLP67" s="42"/>
      <c r="SLQ67" s="42"/>
      <c r="SLR67" s="42"/>
      <c r="SLS67" s="42"/>
      <c r="SLT67" s="42"/>
      <c r="SLU67" s="42"/>
      <c r="SLV67" s="42"/>
      <c r="SLW67" s="42"/>
      <c r="SLX67" s="42"/>
      <c r="SLY67" s="42"/>
      <c r="SLZ67" s="42"/>
      <c r="SMA67" s="42"/>
      <c r="SMB67" s="42"/>
      <c r="SMC67" s="42"/>
      <c r="SMD67" s="42"/>
      <c r="SME67" s="42"/>
      <c r="SMF67" s="42"/>
      <c r="SMG67" s="42"/>
      <c r="SMH67" s="42"/>
      <c r="SMI67" s="42"/>
      <c r="SMJ67" s="42"/>
      <c r="SMK67" s="42"/>
      <c r="SML67" s="42"/>
      <c r="SMM67" s="42"/>
      <c r="SMN67" s="42"/>
      <c r="SMO67" s="42"/>
      <c r="SMP67" s="42"/>
      <c r="SMQ67" s="42"/>
      <c r="SMR67" s="42"/>
      <c r="SMS67" s="42"/>
      <c r="SMT67" s="42"/>
      <c r="SMU67" s="42"/>
      <c r="SMV67" s="42"/>
      <c r="SMW67" s="42"/>
      <c r="SMX67" s="42"/>
      <c r="SMY67" s="42"/>
      <c r="SMZ67" s="42"/>
      <c r="SNA67" s="42"/>
      <c r="SNB67" s="42"/>
      <c r="SNC67" s="42"/>
      <c r="SND67" s="42"/>
      <c r="SNE67" s="42"/>
      <c r="SNF67" s="42"/>
      <c r="SNG67" s="42"/>
      <c r="SNH67" s="42"/>
      <c r="SNI67" s="42"/>
      <c r="SNJ67" s="42"/>
      <c r="SNK67" s="42"/>
      <c r="SNL67" s="42"/>
      <c r="SNM67" s="42"/>
      <c r="SNN67" s="42"/>
      <c r="SNO67" s="42"/>
      <c r="SNP67" s="42"/>
      <c r="SNQ67" s="42"/>
      <c r="SNR67" s="42"/>
      <c r="SNS67" s="42"/>
      <c r="SNT67" s="42"/>
      <c r="SNU67" s="42"/>
      <c r="SNV67" s="42"/>
      <c r="SNW67" s="42"/>
      <c r="SNX67" s="42"/>
      <c r="SNY67" s="42"/>
      <c r="SNZ67" s="42"/>
      <c r="SOA67" s="42"/>
      <c r="SOB67" s="42"/>
      <c r="SOC67" s="42"/>
      <c r="SOD67" s="42"/>
      <c r="SOE67" s="42"/>
      <c r="SOF67" s="42"/>
      <c r="SOG67" s="42"/>
      <c r="SOH67" s="42"/>
      <c r="SOI67" s="42"/>
      <c r="SOJ67" s="42"/>
      <c r="SOK67" s="42"/>
      <c r="SOL67" s="42"/>
      <c r="SOM67" s="42"/>
      <c r="SON67" s="42"/>
      <c r="SOO67" s="42"/>
      <c r="SOP67" s="42"/>
      <c r="SOQ67" s="42"/>
      <c r="SOR67" s="42"/>
      <c r="SOS67" s="42"/>
      <c r="SOT67" s="42"/>
      <c r="SOU67" s="42"/>
      <c r="SOV67" s="42"/>
      <c r="SOW67" s="42"/>
      <c r="SOX67" s="42"/>
      <c r="SOY67" s="42"/>
      <c r="SOZ67" s="42"/>
      <c r="SPA67" s="42"/>
      <c r="SPB67" s="42"/>
      <c r="SPC67" s="42"/>
      <c r="SPD67" s="42"/>
      <c r="SPE67" s="42"/>
      <c r="SPF67" s="42"/>
      <c r="SPG67" s="42"/>
      <c r="SPH67" s="42"/>
      <c r="SPI67" s="42"/>
      <c r="SPJ67" s="42"/>
      <c r="SPK67" s="42"/>
      <c r="SPL67" s="42"/>
      <c r="SPM67" s="42"/>
      <c r="SPN67" s="42"/>
      <c r="SPO67" s="42"/>
      <c r="SPP67" s="42"/>
      <c r="SPQ67" s="42"/>
      <c r="SPR67" s="42"/>
      <c r="SPS67" s="42"/>
      <c r="SPT67" s="42"/>
      <c r="SPU67" s="42"/>
      <c r="SPV67" s="42"/>
      <c r="SPW67" s="42"/>
      <c r="SPX67" s="42"/>
      <c r="SPY67" s="42"/>
      <c r="SPZ67" s="42"/>
      <c r="SQA67" s="42"/>
      <c r="SQB67" s="42"/>
      <c r="SQC67" s="42"/>
      <c r="SQD67" s="42"/>
      <c r="SQE67" s="42"/>
      <c r="SQF67" s="42"/>
      <c r="SQG67" s="42"/>
      <c r="SQH67" s="42"/>
      <c r="SQI67" s="42"/>
      <c r="SQJ67" s="42"/>
      <c r="SQK67" s="42"/>
      <c r="SQL67" s="42"/>
      <c r="SQM67" s="42"/>
      <c r="SQN67" s="42"/>
      <c r="SQO67" s="42"/>
      <c r="SQP67" s="42"/>
      <c r="SQQ67" s="42"/>
      <c r="SQR67" s="42"/>
      <c r="SQS67" s="42"/>
      <c r="SQT67" s="42"/>
      <c r="SQU67" s="42"/>
      <c r="SQV67" s="42"/>
      <c r="SQW67" s="42"/>
      <c r="SQX67" s="42"/>
      <c r="SQY67" s="42"/>
      <c r="SQZ67" s="42"/>
      <c r="SRA67" s="42"/>
      <c r="SRB67" s="42"/>
      <c r="SRC67" s="42"/>
      <c r="SRD67" s="42"/>
      <c r="SRE67" s="42"/>
      <c r="SRF67" s="42"/>
      <c r="SRG67" s="42"/>
      <c r="SRH67" s="42"/>
      <c r="SRI67" s="42"/>
      <c r="SRJ67" s="42"/>
      <c r="SRK67" s="42"/>
      <c r="SRL67" s="42"/>
      <c r="SRM67" s="42"/>
      <c r="SRN67" s="42"/>
      <c r="SRO67" s="42"/>
      <c r="SRP67" s="42"/>
      <c r="SRQ67" s="42"/>
      <c r="SRR67" s="42"/>
      <c r="SRS67" s="42"/>
      <c r="SRT67" s="42"/>
      <c r="SRU67" s="42"/>
      <c r="SRV67" s="42"/>
      <c r="SRW67" s="42"/>
      <c r="SRX67" s="42"/>
      <c r="SRY67" s="42"/>
      <c r="SRZ67" s="42"/>
      <c r="SSA67" s="42"/>
      <c r="SSB67" s="42"/>
      <c r="SSC67" s="42"/>
      <c r="SSD67" s="42"/>
      <c r="SSE67" s="42"/>
      <c r="SSF67" s="42"/>
      <c r="SSG67" s="42"/>
      <c r="SSH67" s="42"/>
      <c r="SSI67" s="42"/>
      <c r="SSJ67" s="42"/>
      <c r="SSK67" s="42"/>
      <c r="SSL67" s="42"/>
      <c r="SSM67" s="42"/>
      <c r="SSN67" s="42"/>
      <c r="SSO67" s="42"/>
      <c r="SSP67" s="42"/>
      <c r="SSQ67" s="42"/>
      <c r="SSR67" s="42"/>
      <c r="SSS67" s="42"/>
      <c r="SST67" s="42"/>
      <c r="SSU67" s="42"/>
      <c r="SSV67" s="42"/>
      <c r="SSW67" s="42"/>
      <c r="SSX67" s="42"/>
      <c r="SSY67" s="42"/>
      <c r="SSZ67" s="42"/>
      <c r="STA67" s="42"/>
      <c r="STB67" s="42"/>
      <c r="STC67" s="42"/>
      <c r="STD67" s="42"/>
      <c r="STE67" s="42"/>
      <c r="STF67" s="42"/>
      <c r="STG67" s="42"/>
      <c r="STH67" s="42"/>
      <c r="STI67" s="42"/>
      <c r="STJ67" s="42"/>
      <c r="STK67" s="42"/>
      <c r="STL67" s="42"/>
      <c r="STM67" s="42"/>
      <c r="STN67" s="42"/>
      <c r="STO67" s="42"/>
      <c r="STP67" s="42"/>
      <c r="STQ67" s="42"/>
      <c r="STR67" s="42"/>
      <c r="STS67" s="42"/>
      <c r="STT67" s="42"/>
      <c r="STU67" s="42"/>
      <c r="STV67" s="42"/>
      <c r="STW67" s="42"/>
      <c r="STX67" s="42"/>
      <c r="STY67" s="42"/>
      <c r="STZ67" s="42"/>
      <c r="SUA67" s="42"/>
      <c r="SUB67" s="42"/>
      <c r="SUC67" s="42"/>
      <c r="SUD67" s="42"/>
      <c r="SUE67" s="42"/>
      <c r="SUF67" s="42"/>
      <c r="SUG67" s="42"/>
      <c r="SUH67" s="42"/>
      <c r="SUI67" s="42"/>
      <c r="SUJ67" s="42"/>
      <c r="SUK67" s="42"/>
      <c r="SUL67" s="42"/>
      <c r="SUM67" s="42"/>
      <c r="SUN67" s="42"/>
      <c r="SUO67" s="42"/>
      <c r="SUP67" s="42"/>
      <c r="SUQ67" s="42"/>
      <c r="SUR67" s="42"/>
      <c r="SUS67" s="42"/>
      <c r="SUT67" s="42"/>
      <c r="SUU67" s="42"/>
      <c r="SUV67" s="42"/>
      <c r="SUW67" s="42"/>
      <c r="SUX67" s="42"/>
      <c r="SUY67" s="42"/>
      <c r="SUZ67" s="42"/>
      <c r="SVA67" s="42"/>
      <c r="SVB67" s="42"/>
      <c r="SVC67" s="42"/>
      <c r="SVD67" s="42"/>
      <c r="SVE67" s="42"/>
      <c r="SVF67" s="42"/>
      <c r="SVG67" s="42"/>
      <c r="SVH67" s="42"/>
      <c r="SVI67" s="42"/>
      <c r="SVJ67" s="42"/>
      <c r="SVK67" s="42"/>
      <c r="SVL67" s="42"/>
      <c r="SVM67" s="42"/>
      <c r="SVN67" s="42"/>
      <c r="SVO67" s="42"/>
      <c r="SVP67" s="42"/>
      <c r="SVQ67" s="42"/>
      <c r="SVR67" s="42"/>
      <c r="SVS67" s="42"/>
      <c r="SVT67" s="42"/>
      <c r="SVU67" s="42"/>
      <c r="SVV67" s="42"/>
      <c r="SVW67" s="42"/>
      <c r="SVX67" s="42"/>
      <c r="SVY67" s="42"/>
      <c r="SVZ67" s="42"/>
      <c r="SWA67" s="42"/>
      <c r="SWB67" s="42"/>
      <c r="SWC67" s="42"/>
      <c r="SWD67" s="42"/>
      <c r="SWE67" s="42"/>
      <c r="SWF67" s="42"/>
      <c r="SWG67" s="42"/>
      <c r="SWH67" s="42"/>
      <c r="SWI67" s="42"/>
      <c r="SWJ67" s="42"/>
      <c r="SWK67" s="42"/>
      <c r="SWL67" s="42"/>
      <c r="SWM67" s="42"/>
      <c r="SWN67" s="42"/>
      <c r="SWO67" s="42"/>
      <c r="SWP67" s="42"/>
      <c r="SWQ67" s="42"/>
      <c r="SWR67" s="42"/>
      <c r="SWS67" s="42"/>
      <c r="SWT67" s="42"/>
      <c r="SWU67" s="42"/>
      <c r="SWV67" s="42"/>
      <c r="SWW67" s="42"/>
      <c r="SWX67" s="42"/>
      <c r="SWY67" s="42"/>
      <c r="SWZ67" s="42"/>
      <c r="SXA67" s="42"/>
      <c r="SXB67" s="42"/>
      <c r="SXC67" s="42"/>
      <c r="SXD67" s="42"/>
      <c r="SXE67" s="42"/>
      <c r="SXF67" s="42"/>
      <c r="SXG67" s="42"/>
      <c r="SXH67" s="42"/>
      <c r="SXI67" s="42"/>
      <c r="SXJ67" s="42"/>
      <c r="SXK67" s="42"/>
      <c r="SXL67" s="42"/>
      <c r="SXM67" s="42"/>
      <c r="SXN67" s="42"/>
      <c r="SXO67" s="42"/>
      <c r="SXP67" s="42"/>
      <c r="SXQ67" s="42"/>
      <c r="SXR67" s="42"/>
      <c r="SXS67" s="42"/>
      <c r="SXT67" s="42"/>
      <c r="SXU67" s="42"/>
      <c r="SXV67" s="42"/>
      <c r="SXW67" s="42"/>
      <c r="SXX67" s="42"/>
      <c r="SXY67" s="42"/>
      <c r="SXZ67" s="42"/>
      <c r="SYA67" s="42"/>
      <c r="SYB67" s="42"/>
      <c r="SYC67" s="42"/>
      <c r="SYD67" s="42"/>
      <c r="SYE67" s="42"/>
      <c r="SYF67" s="42"/>
      <c r="SYG67" s="42"/>
      <c r="SYH67" s="42"/>
      <c r="SYI67" s="42"/>
      <c r="SYJ67" s="42"/>
      <c r="SYK67" s="42"/>
      <c r="SYL67" s="42"/>
      <c r="SYM67" s="42"/>
      <c r="SYN67" s="42"/>
      <c r="SYO67" s="42"/>
      <c r="SYP67" s="42"/>
      <c r="SYQ67" s="42"/>
      <c r="SYR67" s="42"/>
      <c r="SYS67" s="42"/>
      <c r="SYT67" s="42"/>
      <c r="SYU67" s="42"/>
      <c r="SYV67" s="42"/>
      <c r="SYW67" s="42"/>
      <c r="SYX67" s="42"/>
      <c r="SYY67" s="42"/>
      <c r="SYZ67" s="42"/>
      <c r="SZA67" s="42"/>
      <c r="SZB67" s="42"/>
      <c r="SZC67" s="42"/>
      <c r="SZD67" s="42"/>
      <c r="SZE67" s="42"/>
      <c r="SZF67" s="42"/>
      <c r="SZG67" s="42"/>
      <c r="SZH67" s="42"/>
      <c r="SZI67" s="42"/>
      <c r="SZJ67" s="42"/>
      <c r="SZK67" s="42"/>
      <c r="SZL67" s="42"/>
      <c r="SZM67" s="42"/>
      <c r="SZN67" s="42"/>
      <c r="SZO67" s="42"/>
      <c r="SZP67" s="42"/>
      <c r="SZQ67" s="42"/>
      <c r="SZR67" s="42"/>
      <c r="SZS67" s="42"/>
      <c r="SZT67" s="42"/>
      <c r="SZU67" s="42"/>
      <c r="SZV67" s="42"/>
      <c r="SZW67" s="42"/>
      <c r="SZX67" s="42"/>
      <c r="SZY67" s="42"/>
      <c r="SZZ67" s="42"/>
      <c r="TAA67" s="42"/>
      <c r="TAB67" s="42"/>
      <c r="TAC67" s="42"/>
      <c r="TAD67" s="42"/>
      <c r="TAE67" s="42"/>
      <c r="TAF67" s="42"/>
      <c r="TAG67" s="42"/>
      <c r="TAH67" s="42"/>
      <c r="TAI67" s="42"/>
      <c r="TAJ67" s="42"/>
      <c r="TAK67" s="42"/>
      <c r="TAL67" s="42"/>
      <c r="TAM67" s="42"/>
      <c r="TAN67" s="42"/>
      <c r="TAO67" s="42"/>
      <c r="TAP67" s="42"/>
      <c r="TAQ67" s="42"/>
      <c r="TAR67" s="42"/>
      <c r="TAS67" s="42"/>
      <c r="TAT67" s="42"/>
      <c r="TAU67" s="42"/>
      <c r="TAV67" s="42"/>
      <c r="TAW67" s="42"/>
      <c r="TAX67" s="42"/>
      <c r="TAY67" s="42"/>
      <c r="TAZ67" s="42"/>
      <c r="TBA67" s="42"/>
      <c r="TBB67" s="42"/>
      <c r="TBC67" s="42"/>
      <c r="TBD67" s="42"/>
      <c r="TBE67" s="42"/>
      <c r="TBF67" s="42"/>
      <c r="TBG67" s="42"/>
      <c r="TBH67" s="42"/>
      <c r="TBI67" s="42"/>
      <c r="TBJ67" s="42"/>
      <c r="TBK67" s="42"/>
      <c r="TBL67" s="42"/>
      <c r="TBM67" s="42"/>
      <c r="TBN67" s="42"/>
      <c r="TBO67" s="42"/>
      <c r="TBP67" s="42"/>
      <c r="TBQ67" s="42"/>
      <c r="TBR67" s="42"/>
      <c r="TBS67" s="42"/>
      <c r="TBT67" s="42"/>
      <c r="TBU67" s="42"/>
      <c r="TBV67" s="42"/>
      <c r="TBW67" s="42"/>
      <c r="TBX67" s="42"/>
      <c r="TBY67" s="42"/>
      <c r="TBZ67" s="42"/>
      <c r="TCA67" s="42"/>
      <c r="TCB67" s="42"/>
      <c r="TCC67" s="42"/>
      <c r="TCD67" s="42"/>
      <c r="TCE67" s="42"/>
      <c r="TCF67" s="42"/>
      <c r="TCG67" s="42"/>
      <c r="TCH67" s="42"/>
      <c r="TCI67" s="42"/>
      <c r="TCJ67" s="42"/>
      <c r="TCK67" s="42"/>
      <c r="TCL67" s="42"/>
      <c r="TCM67" s="42"/>
      <c r="TCN67" s="42"/>
      <c r="TCO67" s="42"/>
      <c r="TCP67" s="42"/>
      <c r="TCQ67" s="42"/>
      <c r="TCR67" s="42"/>
      <c r="TCS67" s="42"/>
      <c r="TCT67" s="42"/>
      <c r="TCU67" s="42"/>
      <c r="TCV67" s="42"/>
      <c r="TCW67" s="42"/>
      <c r="TCX67" s="42"/>
      <c r="TCY67" s="42"/>
      <c r="TCZ67" s="42"/>
      <c r="TDA67" s="42"/>
      <c r="TDB67" s="42"/>
      <c r="TDC67" s="42"/>
      <c r="TDD67" s="42"/>
      <c r="TDE67" s="42"/>
      <c r="TDF67" s="42"/>
      <c r="TDG67" s="42"/>
      <c r="TDH67" s="42"/>
      <c r="TDI67" s="42"/>
      <c r="TDJ67" s="42"/>
      <c r="TDK67" s="42"/>
      <c r="TDL67" s="42"/>
      <c r="TDM67" s="42"/>
      <c r="TDN67" s="42"/>
      <c r="TDO67" s="42"/>
      <c r="TDP67" s="42"/>
      <c r="TDQ67" s="42"/>
      <c r="TDR67" s="42"/>
      <c r="TDS67" s="42"/>
      <c r="TDT67" s="42"/>
      <c r="TDU67" s="42"/>
      <c r="TDV67" s="42"/>
      <c r="TDW67" s="42"/>
      <c r="TDX67" s="42"/>
      <c r="TDY67" s="42"/>
      <c r="TDZ67" s="42"/>
      <c r="TEA67" s="42"/>
      <c r="TEB67" s="42"/>
      <c r="TEC67" s="42"/>
      <c r="TED67" s="42"/>
      <c r="TEE67" s="42"/>
      <c r="TEF67" s="42"/>
      <c r="TEG67" s="42"/>
      <c r="TEH67" s="42"/>
      <c r="TEI67" s="42"/>
      <c r="TEJ67" s="42"/>
      <c r="TEK67" s="42"/>
      <c r="TEL67" s="42"/>
      <c r="TEM67" s="42"/>
      <c r="TEN67" s="42"/>
      <c r="TEO67" s="42"/>
      <c r="TEP67" s="42"/>
      <c r="TEQ67" s="42"/>
      <c r="TER67" s="42"/>
      <c r="TES67" s="42"/>
      <c r="TET67" s="42"/>
      <c r="TEU67" s="42"/>
      <c r="TEV67" s="42"/>
      <c r="TEW67" s="42"/>
      <c r="TEX67" s="42"/>
      <c r="TEY67" s="42"/>
      <c r="TEZ67" s="42"/>
      <c r="TFA67" s="42"/>
      <c r="TFB67" s="42"/>
      <c r="TFC67" s="42"/>
      <c r="TFD67" s="42"/>
      <c r="TFE67" s="42"/>
      <c r="TFF67" s="42"/>
      <c r="TFG67" s="42"/>
      <c r="TFH67" s="42"/>
      <c r="TFI67" s="42"/>
      <c r="TFJ67" s="42"/>
      <c r="TFK67" s="42"/>
      <c r="TFL67" s="42"/>
      <c r="TFM67" s="42"/>
      <c r="TFN67" s="42"/>
      <c r="TFO67" s="42"/>
      <c r="TFP67" s="42"/>
      <c r="TFQ67" s="42"/>
      <c r="TFR67" s="42"/>
      <c r="TFS67" s="42"/>
      <c r="TFT67" s="42"/>
      <c r="TFU67" s="42"/>
      <c r="TFV67" s="42"/>
      <c r="TFW67" s="42"/>
      <c r="TFX67" s="42"/>
      <c r="TFY67" s="42"/>
      <c r="TFZ67" s="42"/>
      <c r="TGA67" s="42"/>
      <c r="TGB67" s="42"/>
      <c r="TGC67" s="42"/>
      <c r="TGD67" s="42"/>
      <c r="TGE67" s="42"/>
      <c r="TGF67" s="42"/>
      <c r="TGG67" s="42"/>
      <c r="TGH67" s="42"/>
      <c r="TGI67" s="42"/>
      <c r="TGJ67" s="42"/>
      <c r="TGK67" s="42"/>
      <c r="TGL67" s="42"/>
      <c r="TGM67" s="42"/>
      <c r="TGN67" s="42"/>
      <c r="TGO67" s="42"/>
      <c r="TGP67" s="42"/>
      <c r="TGQ67" s="42"/>
      <c r="TGR67" s="42"/>
      <c r="TGS67" s="42"/>
      <c r="TGT67" s="42"/>
      <c r="TGU67" s="42"/>
      <c r="TGV67" s="42"/>
      <c r="TGW67" s="42"/>
      <c r="TGX67" s="42"/>
      <c r="TGY67" s="42"/>
      <c r="TGZ67" s="42"/>
      <c r="THA67" s="42"/>
      <c r="THB67" s="42"/>
      <c r="THC67" s="42"/>
      <c r="THD67" s="42"/>
      <c r="THE67" s="42"/>
      <c r="THF67" s="42"/>
      <c r="THG67" s="42"/>
      <c r="THH67" s="42"/>
      <c r="THI67" s="42"/>
      <c r="THJ67" s="42"/>
      <c r="THK67" s="42"/>
      <c r="THL67" s="42"/>
      <c r="THM67" s="42"/>
      <c r="THN67" s="42"/>
      <c r="THO67" s="42"/>
      <c r="THP67" s="42"/>
      <c r="THQ67" s="42"/>
      <c r="THR67" s="42"/>
      <c r="THS67" s="42"/>
      <c r="THT67" s="42"/>
      <c r="THU67" s="42"/>
      <c r="THV67" s="42"/>
      <c r="THW67" s="42"/>
      <c r="THX67" s="42"/>
      <c r="THY67" s="42"/>
      <c r="THZ67" s="42"/>
      <c r="TIA67" s="42"/>
      <c r="TIB67" s="42"/>
      <c r="TIC67" s="42"/>
      <c r="TID67" s="42"/>
      <c r="TIE67" s="42"/>
      <c r="TIF67" s="42"/>
      <c r="TIG67" s="42"/>
      <c r="TIH67" s="42"/>
      <c r="TII67" s="42"/>
      <c r="TIJ67" s="42"/>
      <c r="TIK67" s="42"/>
      <c r="TIL67" s="42"/>
      <c r="TIM67" s="42"/>
      <c r="TIN67" s="42"/>
      <c r="TIO67" s="42"/>
      <c r="TIP67" s="42"/>
      <c r="TIQ67" s="42"/>
      <c r="TIR67" s="42"/>
      <c r="TIS67" s="42"/>
      <c r="TIT67" s="42"/>
      <c r="TIU67" s="42"/>
      <c r="TIV67" s="42"/>
      <c r="TIW67" s="42"/>
      <c r="TIX67" s="42"/>
      <c r="TIY67" s="42"/>
      <c r="TIZ67" s="42"/>
      <c r="TJA67" s="42"/>
      <c r="TJB67" s="42"/>
      <c r="TJC67" s="42"/>
      <c r="TJD67" s="42"/>
      <c r="TJE67" s="42"/>
      <c r="TJF67" s="42"/>
      <c r="TJG67" s="42"/>
      <c r="TJH67" s="42"/>
      <c r="TJI67" s="42"/>
      <c r="TJJ67" s="42"/>
      <c r="TJK67" s="42"/>
      <c r="TJL67" s="42"/>
      <c r="TJM67" s="42"/>
      <c r="TJN67" s="42"/>
      <c r="TJO67" s="42"/>
      <c r="TJP67" s="42"/>
      <c r="TJQ67" s="42"/>
      <c r="TJR67" s="42"/>
      <c r="TJS67" s="42"/>
      <c r="TJT67" s="42"/>
      <c r="TJU67" s="42"/>
      <c r="TJV67" s="42"/>
      <c r="TJW67" s="42"/>
      <c r="TJX67" s="42"/>
      <c r="TJY67" s="42"/>
      <c r="TJZ67" s="42"/>
      <c r="TKA67" s="42"/>
      <c r="TKB67" s="42"/>
      <c r="TKC67" s="42"/>
      <c r="TKD67" s="42"/>
      <c r="TKE67" s="42"/>
      <c r="TKF67" s="42"/>
      <c r="TKG67" s="42"/>
      <c r="TKH67" s="42"/>
      <c r="TKI67" s="42"/>
      <c r="TKJ67" s="42"/>
      <c r="TKK67" s="42"/>
      <c r="TKL67" s="42"/>
      <c r="TKM67" s="42"/>
      <c r="TKN67" s="42"/>
      <c r="TKO67" s="42"/>
      <c r="TKP67" s="42"/>
      <c r="TKQ67" s="42"/>
      <c r="TKR67" s="42"/>
      <c r="TKS67" s="42"/>
      <c r="TKT67" s="42"/>
      <c r="TKU67" s="42"/>
      <c r="TKV67" s="42"/>
      <c r="TKW67" s="42"/>
      <c r="TKX67" s="42"/>
      <c r="TKY67" s="42"/>
      <c r="TKZ67" s="42"/>
      <c r="TLA67" s="42"/>
      <c r="TLB67" s="42"/>
      <c r="TLC67" s="42"/>
      <c r="TLD67" s="42"/>
      <c r="TLE67" s="42"/>
      <c r="TLF67" s="42"/>
      <c r="TLG67" s="42"/>
      <c r="TLH67" s="42"/>
      <c r="TLI67" s="42"/>
      <c r="TLJ67" s="42"/>
      <c r="TLK67" s="42"/>
      <c r="TLL67" s="42"/>
      <c r="TLM67" s="42"/>
      <c r="TLN67" s="42"/>
      <c r="TLO67" s="42"/>
      <c r="TLP67" s="42"/>
      <c r="TLQ67" s="42"/>
      <c r="TLR67" s="42"/>
      <c r="TLS67" s="42"/>
      <c r="TLT67" s="42"/>
      <c r="TLU67" s="42"/>
      <c r="TLV67" s="42"/>
      <c r="TLW67" s="42"/>
      <c r="TLX67" s="42"/>
      <c r="TLY67" s="42"/>
      <c r="TLZ67" s="42"/>
      <c r="TMA67" s="42"/>
      <c r="TMB67" s="42"/>
      <c r="TMC67" s="42"/>
      <c r="TMD67" s="42"/>
      <c r="TME67" s="42"/>
      <c r="TMF67" s="42"/>
      <c r="TMG67" s="42"/>
      <c r="TMH67" s="42"/>
      <c r="TMI67" s="42"/>
      <c r="TMJ67" s="42"/>
      <c r="TMK67" s="42"/>
      <c r="TML67" s="42"/>
      <c r="TMM67" s="42"/>
      <c r="TMN67" s="42"/>
      <c r="TMO67" s="42"/>
      <c r="TMP67" s="42"/>
      <c r="TMQ67" s="42"/>
      <c r="TMR67" s="42"/>
      <c r="TMS67" s="42"/>
      <c r="TMT67" s="42"/>
      <c r="TMU67" s="42"/>
      <c r="TMV67" s="42"/>
      <c r="TMW67" s="42"/>
      <c r="TMX67" s="42"/>
      <c r="TMY67" s="42"/>
      <c r="TMZ67" s="42"/>
      <c r="TNA67" s="42"/>
      <c r="TNB67" s="42"/>
      <c r="TNC67" s="42"/>
      <c r="TND67" s="42"/>
      <c r="TNE67" s="42"/>
      <c r="TNF67" s="42"/>
      <c r="TNG67" s="42"/>
      <c r="TNH67" s="42"/>
      <c r="TNI67" s="42"/>
      <c r="TNJ67" s="42"/>
      <c r="TNK67" s="42"/>
      <c r="TNL67" s="42"/>
      <c r="TNM67" s="42"/>
      <c r="TNN67" s="42"/>
      <c r="TNO67" s="42"/>
      <c r="TNP67" s="42"/>
      <c r="TNQ67" s="42"/>
      <c r="TNR67" s="42"/>
      <c r="TNS67" s="42"/>
      <c r="TNT67" s="42"/>
      <c r="TNU67" s="42"/>
      <c r="TNV67" s="42"/>
      <c r="TNW67" s="42"/>
      <c r="TNX67" s="42"/>
      <c r="TNY67" s="42"/>
      <c r="TNZ67" s="42"/>
      <c r="TOA67" s="42"/>
      <c r="TOB67" s="42"/>
      <c r="TOC67" s="42"/>
      <c r="TOD67" s="42"/>
      <c r="TOE67" s="42"/>
      <c r="TOF67" s="42"/>
      <c r="TOG67" s="42"/>
      <c r="TOH67" s="42"/>
      <c r="TOI67" s="42"/>
      <c r="TOJ67" s="42"/>
      <c r="TOK67" s="42"/>
      <c r="TOL67" s="42"/>
      <c r="TOM67" s="42"/>
      <c r="TON67" s="42"/>
      <c r="TOO67" s="42"/>
      <c r="TOP67" s="42"/>
      <c r="TOQ67" s="42"/>
      <c r="TOR67" s="42"/>
      <c r="TOS67" s="42"/>
      <c r="TOT67" s="42"/>
      <c r="TOU67" s="42"/>
      <c r="TOV67" s="42"/>
      <c r="TOW67" s="42"/>
      <c r="TOX67" s="42"/>
      <c r="TOY67" s="42"/>
      <c r="TOZ67" s="42"/>
      <c r="TPA67" s="42"/>
      <c r="TPB67" s="42"/>
      <c r="TPC67" s="42"/>
      <c r="TPD67" s="42"/>
      <c r="TPE67" s="42"/>
      <c r="TPF67" s="42"/>
      <c r="TPG67" s="42"/>
      <c r="TPH67" s="42"/>
      <c r="TPI67" s="42"/>
      <c r="TPJ67" s="42"/>
      <c r="TPK67" s="42"/>
      <c r="TPL67" s="42"/>
      <c r="TPM67" s="42"/>
      <c r="TPN67" s="42"/>
      <c r="TPO67" s="42"/>
      <c r="TPP67" s="42"/>
      <c r="TPQ67" s="42"/>
      <c r="TPR67" s="42"/>
      <c r="TPS67" s="42"/>
      <c r="TPT67" s="42"/>
      <c r="TPU67" s="42"/>
      <c r="TPV67" s="42"/>
      <c r="TPW67" s="42"/>
      <c r="TPX67" s="42"/>
      <c r="TPY67" s="42"/>
      <c r="TPZ67" s="42"/>
      <c r="TQA67" s="42"/>
      <c r="TQB67" s="42"/>
      <c r="TQC67" s="42"/>
      <c r="TQD67" s="42"/>
      <c r="TQE67" s="42"/>
      <c r="TQF67" s="42"/>
      <c r="TQG67" s="42"/>
      <c r="TQH67" s="42"/>
      <c r="TQI67" s="42"/>
      <c r="TQJ67" s="42"/>
      <c r="TQK67" s="42"/>
      <c r="TQL67" s="42"/>
      <c r="TQM67" s="42"/>
      <c r="TQN67" s="42"/>
      <c r="TQO67" s="42"/>
      <c r="TQP67" s="42"/>
      <c r="TQQ67" s="42"/>
      <c r="TQR67" s="42"/>
      <c r="TQS67" s="42"/>
      <c r="TQT67" s="42"/>
      <c r="TQU67" s="42"/>
      <c r="TQV67" s="42"/>
      <c r="TQW67" s="42"/>
      <c r="TQX67" s="42"/>
      <c r="TQY67" s="42"/>
      <c r="TQZ67" s="42"/>
      <c r="TRA67" s="42"/>
      <c r="TRB67" s="42"/>
      <c r="TRC67" s="42"/>
      <c r="TRD67" s="42"/>
      <c r="TRE67" s="42"/>
      <c r="TRF67" s="42"/>
      <c r="TRG67" s="42"/>
      <c r="TRH67" s="42"/>
      <c r="TRI67" s="42"/>
      <c r="TRJ67" s="42"/>
      <c r="TRK67" s="42"/>
      <c r="TRL67" s="42"/>
      <c r="TRM67" s="42"/>
      <c r="TRN67" s="42"/>
      <c r="TRO67" s="42"/>
      <c r="TRP67" s="42"/>
      <c r="TRQ67" s="42"/>
      <c r="TRR67" s="42"/>
      <c r="TRS67" s="42"/>
      <c r="TRT67" s="42"/>
      <c r="TRU67" s="42"/>
      <c r="TRV67" s="42"/>
      <c r="TRW67" s="42"/>
      <c r="TRX67" s="42"/>
      <c r="TRY67" s="42"/>
      <c r="TRZ67" s="42"/>
      <c r="TSA67" s="42"/>
      <c r="TSB67" s="42"/>
      <c r="TSC67" s="42"/>
      <c r="TSD67" s="42"/>
      <c r="TSE67" s="42"/>
      <c r="TSF67" s="42"/>
      <c r="TSG67" s="42"/>
      <c r="TSH67" s="42"/>
      <c r="TSI67" s="42"/>
      <c r="TSJ67" s="42"/>
      <c r="TSK67" s="42"/>
      <c r="TSL67" s="42"/>
      <c r="TSM67" s="42"/>
      <c r="TSN67" s="42"/>
      <c r="TSO67" s="42"/>
      <c r="TSP67" s="42"/>
      <c r="TSQ67" s="42"/>
      <c r="TSR67" s="42"/>
      <c r="TSS67" s="42"/>
      <c r="TST67" s="42"/>
      <c r="TSU67" s="42"/>
      <c r="TSV67" s="42"/>
      <c r="TSW67" s="42"/>
      <c r="TSX67" s="42"/>
      <c r="TSY67" s="42"/>
      <c r="TSZ67" s="42"/>
      <c r="TTA67" s="42"/>
      <c r="TTB67" s="42"/>
      <c r="TTC67" s="42"/>
      <c r="TTD67" s="42"/>
      <c r="TTE67" s="42"/>
      <c r="TTF67" s="42"/>
      <c r="TTG67" s="42"/>
      <c r="TTH67" s="42"/>
      <c r="TTI67" s="42"/>
      <c r="TTJ67" s="42"/>
      <c r="TTK67" s="42"/>
      <c r="TTL67" s="42"/>
      <c r="TTM67" s="42"/>
      <c r="TTN67" s="42"/>
      <c r="TTO67" s="42"/>
      <c r="TTP67" s="42"/>
      <c r="TTQ67" s="42"/>
      <c r="TTR67" s="42"/>
      <c r="TTS67" s="42"/>
      <c r="TTT67" s="42"/>
      <c r="TTU67" s="42"/>
      <c r="TTV67" s="42"/>
      <c r="TTW67" s="42"/>
      <c r="TTX67" s="42"/>
      <c r="TTY67" s="42"/>
      <c r="TTZ67" s="42"/>
      <c r="TUA67" s="42"/>
      <c r="TUB67" s="42"/>
      <c r="TUC67" s="42"/>
      <c r="TUD67" s="42"/>
      <c r="TUE67" s="42"/>
      <c r="TUF67" s="42"/>
      <c r="TUG67" s="42"/>
      <c r="TUH67" s="42"/>
      <c r="TUI67" s="42"/>
      <c r="TUJ67" s="42"/>
      <c r="TUK67" s="42"/>
      <c r="TUL67" s="42"/>
      <c r="TUM67" s="42"/>
      <c r="TUN67" s="42"/>
      <c r="TUO67" s="42"/>
      <c r="TUP67" s="42"/>
      <c r="TUQ67" s="42"/>
      <c r="TUR67" s="42"/>
      <c r="TUS67" s="42"/>
      <c r="TUT67" s="42"/>
      <c r="TUU67" s="42"/>
      <c r="TUV67" s="42"/>
      <c r="TUW67" s="42"/>
      <c r="TUX67" s="42"/>
      <c r="TUY67" s="42"/>
      <c r="TUZ67" s="42"/>
      <c r="TVA67" s="42"/>
      <c r="TVB67" s="42"/>
      <c r="TVC67" s="42"/>
      <c r="TVD67" s="42"/>
      <c r="TVE67" s="42"/>
      <c r="TVF67" s="42"/>
      <c r="TVG67" s="42"/>
      <c r="TVH67" s="42"/>
      <c r="TVI67" s="42"/>
      <c r="TVJ67" s="42"/>
      <c r="TVK67" s="42"/>
      <c r="TVL67" s="42"/>
      <c r="TVM67" s="42"/>
      <c r="TVN67" s="42"/>
      <c r="TVO67" s="42"/>
      <c r="TVP67" s="42"/>
      <c r="TVQ67" s="42"/>
      <c r="TVR67" s="42"/>
      <c r="TVS67" s="42"/>
      <c r="TVT67" s="42"/>
      <c r="TVU67" s="42"/>
      <c r="TVV67" s="42"/>
      <c r="TVW67" s="42"/>
      <c r="TVX67" s="42"/>
      <c r="TVY67" s="42"/>
      <c r="TVZ67" s="42"/>
      <c r="TWA67" s="42"/>
      <c r="TWB67" s="42"/>
      <c r="TWC67" s="42"/>
      <c r="TWD67" s="42"/>
      <c r="TWE67" s="42"/>
      <c r="TWF67" s="42"/>
      <c r="TWG67" s="42"/>
      <c r="TWH67" s="42"/>
      <c r="TWI67" s="42"/>
      <c r="TWJ67" s="42"/>
      <c r="TWK67" s="42"/>
      <c r="TWL67" s="42"/>
      <c r="TWM67" s="42"/>
      <c r="TWN67" s="42"/>
      <c r="TWO67" s="42"/>
      <c r="TWP67" s="42"/>
      <c r="TWQ67" s="42"/>
      <c r="TWR67" s="42"/>
      <c r="TWS67" s="42"/>
      <c r="TWT67" s="42"/>
      <c r="TWU67" s="42"/>
      <c r="TWV67" s="42"/>
      <c r="TWW67" s="42"/>
      <c r="TWX67" s="42"/>
      <c r="TWY67" s="42"/>
      <c r="TWZ67" s="42"/>
      <c r="TXA67" s="42"/>
      <c r="TXB67" s="42"/>
      <c r="TXC67" s="42"/>
      <c r="TXD67" s="42"/>
      <c r="TXE67" s="42"/>
      <c r="TXF67" s="42"/>
      <c r="TXG67" s="42"/>
      <c r="TXH67" s="42"/>
      <c r="TXI67" s="42"/>
      <c r="TXJ67" s="42"/>
      <c r="TXK67" s="42"/>
      <c r="TXL67" s="42"/>
      <c r="TXM67" s="42"/>
      <c r="TXN67" s="42"/>
      <c r="TXO67" s="42"/>
      <c r="TXP67" s="42"/>
      <c r="TXQ67" s="42"/>
      <c r="TXR67" s="42"/>
      <c r="TXS67" s="42"/>
      <c r="TXT67" s="42"/>
      <c r="TXU67" s="42"/>
      <c r="TXV67" s="42"/>
      <c r="TXW67" s="42"/>
      <c r="TXX67" s="42"/>
      <c r="TXY67" s="42"/>
      <c r="TXZ67" s="42"/>
      <c r="TYA67" s="42"/>
      <c r="TYB67" s="42"/>
      <c r="TYC67" s="42"/>
      <c r="TYD67" s="42"/>
      <c r="TYE67" s="42"/>
      <c r="TYF67" s="42"/>
      <c r="TYG67" s="42"/>
      <c r="TYH67" s="42"/>
      <c r="TYI67" s="42"/>
      <c r="TYJ67" s="42"/>
      <c r="TYK67" s="42"/>
      <c r="TYL67" s="42"/>
      <c r="TYM67" s="42"/>
      <c r="TYN67" s="42"/>
      <c r="TYO67" s="42"/>
      <c r="TYP67" s="42"/>
      <c r="TYQ67" s="42"/>
      <c r="TYR67" s="42"/>
      <c r="TYS67" s="42"/>
      <c r="TYT67" s="42"/>
      <c r="TYU67" s="42"/>
      <c r="TYV67" s="42"/>
      <c r="TYW67" s="42"/>
      <c r="TYX67" s="42"/>
      <c r="TYY67" s="42"/>
      <c r="TYZ67" s="42"/>
      <c r="TZA67" s="42"/>
      <c r="TZB67" s="42"/>
      <c r="TZC67" s="42"/>
      <c r="TZD67" s="42"/>
      <c r="TZE67" s="42"/>
      <c r="TZF67" s="42"/>
      <c r="TZG67" s="42"/>
      <c r="TZH67" s="42"/>
      <c r="TZI67" s="42"/>
      <c r="TZJ67" s="42"/>
      <c r="TZK67" s="42"/>
      <c r="TZL67" s="42"/>
      <c r="TZM67" s="42"/>
      <c r="TZN67" s="42"/>
      <c r="TZO67" s="42"/>
      <c r="TZP67" s="42"/>
      <c r="TZQ67" s="42"/>
      <c r="TZR67" s="42"/>
      <c r="TZS67" s="42"/>
      <c r="TZT67" s="42"/>
      <c r="TZU67" s="42"/>
      <c r="TZV67" s="42"/>
      <c r="TZW67" s="42"/>
      <c r="TZX67" s="42"/>
      <c r="TZY67" s="42"/>
      <c r="TZZ67" s="42"/>
      <c r="UAA67" s="42"/>
      <c r="UAB67" s="42"/>
      <c r="UAC67" s="42"/>
      <c r="UAD67" s="42"/>
      <c r="UAE67" s="42"/>
      <c r="UAF67" s="42"/>
      <c r="UAG67" s="42"/>
      <c r="UAH67" s="42"/>
      <c r="UAI67" s="42"/>
      <c r="UAJ67" s="42"/>
      <c r="UAK67" s="42"/>
      <c r="UAL67" s="42"/>
      <c r="UAM67" s="42"/>
      <c r="UAN67" s="42"/>
      <c r="UAO67" s="42"/>
      <c r="UAP67" s="42"/>
      <c r="UAQ67" s="42"/>
      <c r="UAR67" s="42"/>
      <c r="UAS67" s="42"/>
      <c r="UAT67" s="42"/>
      <c r="UAU67" s="42"/>
      <c r="UAV67" s="42"/>
      <c r="UAW67" s="42"/>
      <c r="UAX67" s="42"/>
      <c r="UAY67" s="42"/>
      <c r="UAZ67" s="42"/>
      <c r="UBA67" s="42"/>
      <c r="UBB67" s="42"/>
      <c r="UBC67" s="42"/>
      <c r="UBD67" s="42"/>
      <c r="UBE67" s="42"/>
      <c r="UBF67" s="42"/>
      <c r="UBG67" s="42"/>
      <c r="UBH67" s="42"/>
      <c r="UBI67" s="42"/>
      <c r="UBJ67" s="42"/>
      <c r="UBK67" s="42"/>
      <c r="UBL67" s="42"/>
      <c r="UBM67" s="42"/>
      <c r="UBN67" s="42"/>
      <c r="UBO67" s="42"/>
      <c r="UBP67" s="42"/>
      <c r="UBQ67" s="42"/>
      <c r="UBR67" s="42"/>
      <c r="UBS67" s="42"/>
      <c r="UBT67" s="42"/>
      <c r="UBU67" s="42"/>
      <c r="UBV67" s="42"/>
      <c r="UBW67" s="42"/>
      <c r="UBX67" s="42"/>
      <c r="UBY67" s="42"/>
      <c r="UBZ67" s="42"/>
      <c r="UCA67" s="42"/>
      <c r="UCB67" s="42"/>
      <c r="UCC67" s="42"/>
      <c r="UCD67" s="42"/>
      <c r="UCE67" s="42"/>
      <c r="UCF67" s="42"/>
      <c r="UCG67" s="42"/>
      <c r="UCH67" s="42"/>
      <c r="UCI67" s="42"/>
      <c r="UCJ67" s="42"/>
      <c r="UCK67" s="42"/>
      <c r="UCL67" s="42"/>
      <c r="UCM67" s="42"/>
      <c r="UCN67" s="42"/>
      <c r="UCO67" s="42"/>
      <c r="UCP67" s="42"/>
      <c r="UCQ67" s="42"/>
      <c r="UCR67" s="42"/>
      <c r="UCS67" s="42"/>
      <c r="UCT67" s="42"/>
      <c r="UCU67" s="42"/>
      <c r="UCV67" s="42"/>
      <c r="UCW67" s="42"/>
      <c r="UCX67" s="42"/>
      <c r="UCY67" s="42"/>
      <c r="UCZ67" s="42"/>
      <c r="UDA67" s="42"/>
      <c r="UDB67" s="42"/>
      <c r="UDC67" s="42"/>
      <c r="UDD67" s="42"/>
      <c r="UDE67" s="42"/>
      <c r="UDF67" s="42"/>
      <c r="UDG67" s="42"/>
      <c r="UDH67" s="42"/>
      <c r="UDI67" s="42"/>
      <c r="UDJ67" s="42"/>
      <c r="UDK67" s="42"/>
      <c r="UDL67" s="42"/>
      <c r="UDM67" s="42"/>
      <c r="UDN67" s="42"/>
      <c r="UDO67" s="42"/>
      <c r="UDP67" s="42"/>
      <c r="UDQ67" s="42"/>
      <c r="UDR67" s="42"/>
      <c r="UDS67" s="42"/>
      <c r="UDT67" s="42"/>
      <c r="UDU67" s="42"/>
      <c r="UDV67" s="42"/>
      <c r="UDW67" s="42"/>
      <c r="UDX67" s="42"/>
      <c r="UDY67" s="42"/>
      <c r="UDZ67" s="42"/>
      <c r="UEA67" s="42"/>
      <c r="UEB67" s="42"/>
      <c r="UEC67" s="42"/>
      <c r="UED67" s="42"/>
      <c r="UEE67" s="42"/>
      <c r="UEF67" s="42"/>
      <c r="UEG67" s="42"/>
      <c r="UEH67" s="42"/>
      <c r="UEI67" s="42"/>
      <c r="UEJ67" s="42"/>
      <c r="UEK67" s="42"/>
      <c r="UEL67" s="42"/>
      <c r="UEM67" s="42"/>
      <c r="UEN67" s="42"/>
      <c r="UEO67" s="42"/>
      <c r="UEP67" s="42"/>
      <c r="UEQ67" s="42"/>
      <c r="UER67" s="42"/>
      <c r="UES67" s="42"/>
      <c r="UET67" s="42"/>
      <c r="UEU67" s="42"/>
      <c r="UEV67" s="42"/>
      <c r="UEW67" s="42"/>
      <c r="UEX67" s="42"/>
      <c r="UEY67" s="42"/>
      <c r="UEZ67" s="42"/>
      <c r="UFA67" s="42"/>
      <c r="UFB67" s="42"/>
      <c r="UFC67" s="42"/>
      <c r="UFD67" s="42"/>
      <c r="UFE67" s="42"/>
      <c r="UFF67" s="42"/>
      <c r="UFG67" s="42"/>
      <c r="UFH67" s="42"/>
      <c r="UFI67" s="42"/>
      <c r="UFJ67" s="42"/>
      <c r="UFK67" s="42"/>
      <c r="UFL67" s="42"/>
      <c r="UFM67" s="42"/>
      <c r="UFN67" s="42"/>
      <c r="UFO67" s="42"/>
      <c r="UFP67" s="42"/>
      <c r="UFQ67" s="42"/>
      <c r="UFR67" s="42"/>
      <c r="UFS67" s="42"/>
      <c r="UFT67" s="42"/>
      <c r="UFU67" s="42"/>
      <c r="UFV67" s="42"/>
      <c r="UFW67" s="42"/>
      <c r="UFX67" s="42"/>
      <c r="UFY67" s="42"/>
      <c r="UFZ67" s="42"/>
      <c r="UGA67" s="42"/>
      <c r="UGB67" s="42"/>
      <c r="UGC67" s="42"/>
      <c r="UGD67" s="42"/>
      <c r="UGE67" s="42"/>
      <c r="UGF67" s="42"/>
      <c r="UGG67" s="42"/>
      <c r="UGH67" s="42"/>
      <c r="UGI67" s="42"/>
      <c r="UGJ67" s="42"/>
      <c r="UGK67" s="42"/>
      <c r="UGL67" s="42"/>
      <c r="UGM67" s="42"/>
      <c r="UGN67" s="42"/>
      <c r="UGO67" s="42"/>
      <c r="UGP67" s="42"/>
      <c r="UGQ67" s="42"/>
      <c r="UGR67" s="42"/>
      <c r="UGS67" s="42"/>
      <c r="UGT67" s="42"/>
      <c r="UGU67" s="42"/>
      <c r="UGV67" s="42"/>
      <c r="UGW67" s="42"/>
      <c r="UGX67" s="42"/>
      <c r="UGY67" s="42"/>
      <c r="UGZ67" s="42"/>
      <c r="UHA67" s="42"/>
      <c r="UHB67" s="42"/>
      <c r="UHC67" s="42"/>
      <c r="UHD67" s="42"/>
      <c r="UHE67" s="42"/>
      <c r="UHF67" s="42"/>
      <c r="UHG67" s="42"/>
      <c r="UHH67" s="42"/>
      <c r="UHI67" s="42"/>
      <c r="UHJ67" s="42"/>
      <c r="UHK67" s="42"/>
      <c r="UHL67" s="42"/>
      <c r="UHM67" s="42"/>
      <c r="UHN67" s="42"/>
      <c r="UHO67" s="42"/>
      <c r="UHP67" s="42"/>
      <c r="UHQ67" s="42"/>
      <c r="UHR67" s="42"/>
      <c r="UHS67" s="42"/>
      <c r="UHT67" s="42"/>
      <c r="UHU67" s="42"/>
      <c r="UHV67" s="42"/>
      <c r="UHW67" s="42"/>
      <c r="UHX67" s="42"/>
      <c r="UHY67" s="42"/>
      <c r="UHZ67" s="42"/>
      <c r="UIA67" s="42"/>
      <c r="UIB67" s="42"/>
      <c r="UIC67" s="42"/>
      <c r="UID67" s="42"/>
      <c r="UIE67" s="42"/>
      <c r="UIF67" s="42"/>
      <c r="UIG67" s="42"/>
      <c r="UIH67" s="42"/>
      <c r="UII67" s="42"/>
      <c r="UIJ67" s="42"/>
      <c r="UIK67" s="42"/>
      <c r="UIL67" s="42"/>
      <c r="UIM67" s="42"/>
      <c r="UIN67" s="42"/>
      <c r="UIO67" s="42"/>
      <c r="UIP67" s="42"/>
      <c r="UIQ67" s="42"/>
      <c r="UIR67" s="42"/>
      <c r="UIS67" s="42"/>
      <c r="UIT67" s="42"/>
      <c r="UIU67" s="42"/>
      <c r="UIV67" s="42"/>
      <c r="UIW67" s="42"/>
      <c r="UIX67" s="42"/>
      <c r="UIY67" s="42"/>
      <c r="UIZ67" s="42"/>
      <c r="UJA67" s="42"/>
      <c r="UJB67" s="42"/>
      <c r="UJC67" s="42"/>
      <c r="UJD67" s="42"/>
      <c r="UJE67" s="42"/>
      <c r="UJF67" s="42"/>
      <c r="UJG67" s="42"/>
      <c r="UJH67" s="42"/>
      <c r="UJI67" s="42"/>
      <c r="UJJ67" s="42"/>
      <c r="UJK67" s="42"/>
      <c r="UJL67" s="42"/>
      <c r="UJM67" s="42"/>
      <c r="UJN67" s="42"/>
      <c r="UJO67" s="42"/>
      <c r="UJP67" s="42"/>
      <c r="UJQ67" s="42"/>
      <c r="UJR67" s="42"/>
      <c r="UJS67" s="42"/>
      <c r="UJT67" s="42"/>
      <c r="UJU67" s="42"/>
      <c r="UJV67" s="42"/>
      <c r="UJW67" s="42"/>
      <c r="UJX67" s="42"/>
      <c r="UJY67" s="42"/>
      <c r="UJZ67" s="42"/>
      <c r="UKA67" s="42"/>
      <c r="UKB67" s="42"/>
      <c r="UKC67" s="42"/>
      <c r="UKD67" s="42"/>
      <c r="UKE67" s="42"/>
      <c r="UKF67" s="42"/>
      <c r="UKG67" s="42"/>
      <c r="UKH67" s="42"/>
      <c r="UKI67" s="42"/>
      <c r="UKJ67" s="42"/>
      <c r="UKK67" s="42"/>
      <c r="UKL67" s="42"/>
      <c r="UKM67" s="42"/>
      <c r="UKN67" s="42"/>
      <c r="UKO67" s="42"/>
      <c r="UKP67" s="42"/>
      <c r="UKQ67" s="42"/>
      <c r="UKR67" s="42"/>
      <c r="UKS67" s="42"/>
      <c r="UKT67" s="42"/>
      <c r="UKU67" s="42"/>
      <c r="UKV67" s="42"/>
      <c r="UKW67" s="42"/>
      <c r="UKX67" s="42"/>
      <c r="UKY67" s="42"/>
      <c r="UKZ67" s="42"/>
      <c r="ULA67" s="42"/>
      <c r="ULB67" s="42"/>
      <c r="ULC67" s="42"/>
      <c r="ULD67" s="42"/>
      <c r="ULE67" s="42"/>
      <c r="ULF67" s="42"/>
      <c r="ULG67" s="42"/>
      <c r="ULH67" s="42"/>
      <c r="ULI67" s="42"/>
      <c r="ULJ67" s="42"/>
      <c r="ULK67" s="42"/>
      <c r="ULL67" s="42"/>
      <c r="ULM67" s="42"/>
      <c r="ULN67" s="42"/>
      <c r="ULO67" s="42"/>
      <c r="ULP67" s="42"/>
      <c r="ULQ67" s="42"/>
      <c r="ULR67" s="42"/>
      <c r="ULS67" s="42"/>
      <c r="ULT67" s="42"/>
      <c r="ULU67" s="42"/>
      <c r="ULV67" s="42"/>
      <c r="ULW67" s="42"/>
      <c r="ULX67" s="42"/>
      <c r="ULY67" s="42"/>
      <c r="ULZ67" s="42"/>
      <c r="UMA67" s="42"/>
      <c r="UMB67" s="42"/>
      <c r="UMC67" s="42"/>
      <c r="UMD67" s="42"/>
      <c r="UME67" s="42"/>
      <c r="UMF67" s="42"/>
      <c r="UMG67" s="42"/>
      <c r="UMH67" s="42"/>
      <c r="UMI67" s="42"/>
      <c r="UMJ67" s="42"/>
      <c r="UMK67" s="42"/>
      <c r="UML67" s="42"/>
      <c r="UMM67" s="42"/>
      <c r="UMN67" s="42"/>
      <c r="UMO67" s="42"/>
      <c r="UMP67" s="42"/>
      <c r="UMQ67" s="42"/>
      <c r="UMR67" s="42"/>
      <c r="UMS67" s="42"/>
      <c r="UMT67" s="42"/>
      <c r="UMU67" s="42"/>
      <c r="UMV67" s="42"/>
      <c r="UMW67" s="42"/>
      <c r="UMX67" s="42"/>
      <c r="UMY67" s="42"/>
      <c r="UMZ67" s="42"/>
      <c r="UNA67" s="42"/>
      <c r="UNB67" s="42"/>
      <c r="UNC67" s="42"/>
      <c r="UND67" s="42"/>
      <c r="UNE67" s="42"/>
      <c r="UNF67" s="42"/>
      <c r="UNG67" s="42"/>
      <c r="UNH67" s="42"/>
      <c r="UNI67" s="42"/>
      <c r="UNJ67" s="42"/>
      <c r="UNK67" s="42"/>
      <c r="UNL67" s="42"/>
      <c r="UNM67" s="42"/>
      <c r="UNN67" s="42"/>
      <c r="UNO67" s="42"/>
      <c r="UNP67" s="42"/>
      <c r="UNQ67" s="42"/>
      <c r="UNR67" s="42"/>
      <c r="UNS67" s="42"/>
      <c r="UNT67" s="42"/>
      <c r="UNU67" s="42"/>
      <c r="UNV67" s="42"/>
      <c r="UNW67" s="42"/>
      <c r="UNX67" s="42"/>
      <c r="UNY67" s="42"/>
      <c r="UNZ67" s="42"/>
      <c r="UOA67" s="42"/>
      <c r="UOB67" s="42"/>
      <c r="UOC67" s="42"/>
      <c r="UOD67" s="42"/>
      <c r="UOE67" s="42"/>
      <c r="UOF67" s="42"/>
      <c r="UOG67" s="42"/>
      <c r="UOH67" s="42"/>
      <c r="UOI67" s="42"/>
      <c r="UOJ67" s="42"/>
      <c r="UOK67" s="42"/>
      <c r="UOL67" s="42"/>
      <c r="UOM67" s="42"/>
      <c r="UON67" s="42"/>
      <c r="UOO67" s="42"/>
      <c r="UOP67" s="42"/>
      <c r="UOQ67" s="42"/>
      <c r="UOR67" s="42"/>
      <c r="UOS67" s="42"/>
      <c r="UOT67" s="42"/>
      <c r="UOU67" s="42"/>
      <c r="UOV67" s="42"/>
      <c r="UOW67" s="42"/>
      <c r="UOX67" s="42"/>
      <c r="UOY67" s="42"/>
      <c r="UOZ67" s="42"/>
      <c r="UPA67" s="42"/>
      <c r="UPB67" s="42"/>
      <c r="UPC67" s="42"/>
      <c r="UPD67" s="42"/>
      <c r="UPE67" s="42"/>
      <c r="UPF67" s="42"/>
      <c r="UPG67" s="42"/>
      <c r="UPH67" s="42"/>
      <c r="UPI67" s="42"/>
      <c r="UPJ67" s="42"/>
      <c r="UPK67" s="42"/>
      <c r="UPL67" s="42"/>
      <c r="UPM67" s="42"/>
      <c r="UPN67" s="42"/>
      <c r="UPO67" s="42"/>
      <c r="UPP67" s="42"/>
      <c r="UPQ67" s="42"/>
      <c r="UPR67" s="42"/>
      <c r="UPS67" s="42"/>
      <c r="UPT67" s="42"/>
      <c r="UPU67" s="42"/>
      <c r="UPV67" s="42"/>
      <c r="UPW67" s="42"/>
      <c r="UPX67" s="42"/>
      <c r="UPY67" s="42"/>
      <c r="UPZ67" s="42"/>
      <c r="UQA67" s="42"/>
      <c r="UQB67" s="42"/>
      <c r="UQC67" s="42"/>
      <c r="UQD67" s="42"/>
      <c r="UQE67" s="42"/>
      <c r="UQF67" s="42"/>
      <c r="UQG67" s="42"/>
      <c r="UQH67" s="42"/>
      <c r="UQI67" s="42"/>
      <c r="UQJ67" s="42"/>
      <c r="UQK67" s="42"/>
      <c r="UQL67" s="42"/>
      <c r="UQM67" s="42"/>
      <c r="UQN67" s="42"/>
      <c r="UQO67" s="42"/>
      <c r="UQP67" s="42"/>
      <c r="UQQ67" s="42"/>
      <c r="UQR67" s="42"/>
      <c r="UQS67" s="42"/>
      <c r="UQT67" s="42"/>
      <c r="UQU67" s="42"/>
      <c r="UQV67" s="42"/>
      <c r="UQW67" s="42"/>
      <c r="UQX67" s="42"/>
      <c r="UQY67" s="42"/>
      <c r="UQZ67" s="42"/>
      <c r="URA67" s="42"/>
      <c r="URB67" s="42"/>
      <c r="URC67" s="42"/>
      <c r="URD67" s="42"/>
      <c r="URE67" s="42"/>
      <c r="URF67" s="42"/>
      <c r="URG67" s="42"/>
      <c r="URH67" s="42"/>
      <c r="URI67" s="42"/>
      <c r="URJ67" s="42"/>
      <c r="URK67" s="42"/>
      <c r="URL67" s="42"/>
      <c r="URM67" s="42"/>
      <c r="URN67" s="42"/>
      <c r="URO67" s="42"/>
      <c r="URP67" s="42"/>
      <c r="URQ67" s="42"/>
      <c r="URR67" s="42"/>
      <c r="URS67" s="42"/>
      <c r="URT67" s="42"/>
      <c r="URU67" s="42"/>
      <c r="URV67" s="42"/>
      <c r="URW67" s="42"/>
      <c r="URX67" s="42"/>
      <c r="URY67" s="42"/>
      <c r="URZ67" s="42"/>
      <c r="USA67" s="42"/>
      <c r="USB67" s="42"/>
      <c r="USC67" s="42"/>
      <c r="USD67" s="42"/>
      <c r="USE67" s="42"/>
      <c r="USF67" s="42"/>
      <c r="USG67" s="42"/>
      <c r="USH67" s="42"/>
      <c r="USI67" s="42"/>
      <c r="USJ67" s="42"/>
      <c r="USK67" s="42"/>
      <c r="USL67" s="42"/>
      <c r="USM67" s="42"/>
      <c r="USN67" s="42"/>
      <c r="USO67" s="42"/>
      <c r="USP67" s="42"/>
      <c r="USQ67" s="42"/>
      <c r="USR67" s="42"/>
      <c r="USS67" s="42"/>
      <c r="UST67" s="42"/>
      <c r="USU67" s="42"/>
      <c r="USV67" s="42"/>
      <c r="USW67" s="42"/>
      <c r="USX67" s="42"/>
      <c r="USY67" s="42"/>
      <c r="USZ67" s="42"/>
      <c r="UTA67" s="42"/>
      <c r="UTB67" s="42"/>
      <c r="UTC67" s="42"/>
      <c r="UTD67" s="42"/>
      <c r="UTE67" s="42"/>
      <c r="UTF67" s="42"/>
      <c r="UTG67" s="42"/>
      <c r="UTH67" s="42"/>
      <c r="UTI67" s="42"/>
      <c r="UTJ67" s="42"/>
      <c r="UTK67" s="42"/>
      <c r="UTL67" s="42"/>
      <c r="UTM67" s="42"/>
      <c r="UTN67" s="42"/>
      <c r="UTO67" s="42"/>
      <c r="UTP67" s="42"/>
      <c r="UTQ67" s="42"/>
      <c r="UTR67" s="42"/>
      <c r="UTS67" s="42"/>
      <c r="UTT67" s="42"/>
      <c r="UTU67" s="42"/>
      <c r="UTV67" s="42"/>
      <c r="UTW67" s="42"/>
      <c r="UTX67" s="42"/>
      <c r="UTY67" s="42"/>
      <c r="UTZ67" s="42"/>
      <c r="UUA67" s="42"/>
      <c r="UUB67" s="42"/>
      <c r="UUC67" s="42"/>
      <c r="UUD67" s="42"/>
      <c r="UUE67" s="42"/>
      <c r="UUF67" s="42"/>
      <c r="UUG67" s="42"/>
      <c r="UUH67" s="42"/>
      <c r="UUI67" s="42"/>
      <c r="UUJ67" s="42"/>
      <c r="UUK67" s="42"/>
      <c r="UUL67" s="42"/>
      <c r="UUM67" s="42"/>
      <c r="UUN67" s="42"/>
      <c r="UUO67" s="42"/>
      <c r="UUP67" s="42"/>
      <c r="UUQ67" s="42"/>
      <c r="UUR67" s="42"/>
      <c r="UUS67" s="42"/>
      <c r="UUT67" s="42"/>
      <c r="UUU67" s="42"/>
      <c r="UUV67" s="42"/>
      <c r="UUW67" s="42"/>
      <c r="UUX67" s="42"/>
      <c r="UUY67" s="42"/>
      <c r="UUZ67" s="42"/>
      <c r="UVA67" s="42"/>
      <c r="UVB67" s="42"/>
      <c r="UVC67" s="42"/>
      <c r="UVD67" s="42"/>
      <c r="UVE67" s="42"/>
      <c r="UVF67" s="42"/>
      <c r="UVG67" s="42"/>
      <c r="UVH67" s="42"/>
      <c r="UVI67" s="42"/>
      <c r="UVJ67" s="42"/>
      <c r="UVK67" s="42"/>
      <c r="UVL67" s="42"/>
      <c r="UVM67" s="42"/>
      <c r="UVN67" s="42"/>
      <c r="UVO67" s="42"/>
      <c r="UVP67" s="42"/>
      <c r="UVQ67" s="42"/>
      <c r="UVR67" s="42"/>
      <c r="UVS67" s="42"/>
      <c r="UVT67" s="42"/>
      <c r="UVU67" s="42"/>
      <c r="UVV67" s="42"/>
      <c r="UVW67" s="42"/>
      <c r="UVX67" s="42"/>
      <c r="UVY67" s="42"/>
      <c r="UVZ67" s="42"/>
      <c r="UWA67" s="42"/>
      <c r="UWB67" s="42"/>
      <c r="UWC67" s="42"/>
      <c r="UWD67" s="42"/>
      <c r="UWE67" s="42"/>
      <c r="UWF67" s="42"/>
      <c r="UWG67" s="42"/>
      <c r="UWH67" s="42"/>
      <c r="UWI67" s="42"/>
      <c r="UWJ67" s="42"/>
      <c r="UWK67" s="42"/>
      <c r="UWL67" s="42"/>
      <c r="UWM67" s="42"/>
      <c r="UWN67" s="42"/>
      <c r="UWO67" s="42"/>
      <c r="UWP67" s="42"/>
      <c r="UWQ67" s="42"/>
      <c r="UWR67" s="42"/>
      <c r="UWS67" s="42"/>
      <c r="UWT67" s="42"/>
      <c r="UWU67" s="42"/>
      <c r="UWV67" s="42"/>
      <c r="UWW67" s="42"/>
      <c r="UWX67" s="42"/>
      <c r="UWY67" s="42"/>
      <c r="UWZ67" s="42"/>
      <c r="UXA67" s="42"/>
      <c r="UXB67" s="42"/>
      <c r="UXC67" s="42"/>
      <c r="UXD67" s="42"/>
      <c r="UXE67" s="42"/>
      <c r="UXF67" s="42"/>
      <c r="UXG67" s="42"/>
      <c r="UXH67" s="42"/>
      <c r="UXI67" s="42"/>
      <c r="UXJ67" s="42"/>
      <c r="UXK67" s="42"/>
      <c r="UXL67" s="42"/>
      <c r="UXM67" s="42"/>
      <c r="UXN67" s="42"/>
      <c r="UXO67" s="42"/>
      <c r="UXP67" s="42"/>
      <c r="UXQ67" s="42"/>
      <c r="UXR67" s="42"/>
      <c r="UXS67" s="42"/>
      <c r="UXT67" s="42"/>
      <c r="UXU67" s="42"/>
      <c r="UXV67" s="42"/>
      <c r="UXW67" s="42"/>
      <c r="UXX67" s="42"/>
      <c r="UXY67" s="42"/>
      <c r="UXZ67" s="42"/>
      <c r="UYA67" s="42"/>
      <c r="UYB67" s="42"/>
      <c r="UYC67" s="42"/>
      <c r="UYD67" s="42"/>
      <c r="UYE67" s="42"/>
      <c r="UYF67" s="42"/>
      <c r="UYG67" s="42"/>
      <c r="UYH67" s="42"/>
      <c r="UYI67" s="42"/>
      <c r="UYJ67" s="42"/>
      <c r="UYK67" s="42"/>
      <c r="UYL67" s="42"/>
      <c r="UYM67" s="42"/>
      <c r="UYN67" s="42"/>
      <c r="UYO67" s="42"/>
      <c r="UYP67" s="42"/>
      <c r="UYQ67" s="42"/>
      <c r="UYR67" s="42"/>
      <c r="UYS67" s="42"/>
      <c r="UYT67" s="42"/>
      <c r="UYU67" s="42"/>
      <c r="UYV67" s="42"/>
      <c r="UYW67" s="42"/>
      <c r="UYX67" s="42"/>
      <c r="UYY67" s="42"/>
      <c r="UYZ67" s="42"/>
      <c r="UZA67" s="42"/>
      <c r="UZB67" s="42"/>
      <c r="UZC67" s="42"/>
      <c r="UZD67" s="42"/>
      <c r="UZE67" s="42"/>
      <c r="UZF67" s="42"/>
      <c r="UZG67" s="42"/>
      <c r="UZH67" s="42"/>
      <c r="UZI67" s="42"/>
      <c r="UZJ67" s="42"/>
      <c r="UZK67" s="42"/>
      <c r="UZL67" s="42"/>
      <c r="UZM67" s="42"/>
      <c r="UZN67" s="42"/>
      <c r="UZO67" s="42"/>
      <c r="UZP67" s="42"/>
      <c r="UZQ67" s="42"/>
      <c r="UZR67" s="42"/>
      <c r="UZS67" s="42"/>
      <c r="UZT67" s="42"/>
      <c r="UZU67" s="42"/>
      <c r="UZV67" s="42"/>
      <c r="UZW67" s="42"/>
      <c r="UZX67" s="42"/>
      <c r="UZY67" s="42"/>
      <c r="UZZ67" s="42"/>
      <c r="VAA67" s="42"/>
      <c r="VAB67" s="42"/>
      <c r="VAC67" s="42"/>
      <c r="VAD67" s="42"/>
      <c r="VAE67" s="42"/>
      <c r="VAF67" s="42"/>
      <c r="VAG67" s="42"/>
      <c r="VAH67" s="42"/>
      <c r="VAI67" s="42"/>
      <c r="VAJ67" s="42"/>
      <c r="VAK67" s="42"/>
      <c r="VAL67" s="42"/>
      <c r="VAM67" s="42"/>
      <c r="VAN67" s="42"/>
      <c r="VAO67" s="42"/>
      <c r="VAP67" s="42"/>
      <c r="VAQ67" s="42"/>
      <c r="VAR67" s="42"/>
      <c r="VAS67" s="42"/>
      <c r="VAT67" s="42"/>
      <c r="VAU67" s="42"/>
      <c r="VAV67" s="42"/>
      <c r="VAW67" s="42"/>
      <c r="VAX67" s="42"/>
      <c r="VAY67" s="42"/>
      <c r="VAZ67" s="42"/>
      <c r="VBA67" s="42"/>
      <c r="VBB67" s="42"/>
      <c r="VBC67" s="42"/>
      <c r="VBD67" s="42"/>
      <c r="VBE67" s="42"/>
      <c r="VBF67" s="42"/>
      <c r="VBG67" s="42"/>
      <c r="VBH67" s="42"/>
      <c r="VBI67" s="42"/>
      <c r="VBJ67" s="42"/>
      <c r="VBK67" s="42"/>
      <c r="VBL67" s="42"/>
      <c r="VBM67" s="42"/>
      <c r="VBN67" s="42"/>
      <c r="VBO67" s="42"/>
      <c r="VBP67" s="42"/>
      <c r="VBQ67" s="42"/>
      <c r="VBR67" s="42"/>
      <c r="VBS67" s="42"/>
      <c r="VBT67" s="42"/>
      <c r="VBU67" s="42"/>
      <c r="VBV67" s="42"/>
      <c r="VBW67" s="42"/>
      <c r="VBX67" s="42"/>
      <c r="VBY67" s="42"/>
      <c r="VBZ67" s="42"/>
      <c r="VCA67" s="42"/>
      <c r="VCB67" s="42"/>
      <c r="VCC67" s="42"/>
      <c r="VCD67" s="42"/>
      <c r="VCE67" s="42"/>
      <c r="VCF67" s="42"/>
      <c r="VCG67" s="42"/>
      <c r="VCH67" s="42"/>
      <c r="VCI67" s="42"/>
      <c r="VCJ67" s="42"/>
      <c r="VCK67" s="42"/>
      <c r="VCL67" s="42"/>
      <c r="VCM67" s="42"/>
      <c r="VCN67" s="42"/>
      <c r="VCO67" s="42"/>
      <c r="VCP67" s="42"/>
      <c r="VCQ67" s="42"/>
      <c r="VCR67" s="42"/>
      <c r="VCS67" s="42"/>
      <c r="VCT67" s="42"/>
      <c r="VCU67" s="42"/>
      <c r="VCV67" s="42"/>
      <c r="VCW67" s="42"/>
      <c r="VCX67" s="42"/>
      <c r="VCY67" s="42"/>
      <c r="VCZ67" s="42"/>
      <c r="VDA67" s="42"/>
      <c r="VDB67" s="42"/>
      <c r="VDC67" s="42"/>
      <c r="VDD67" s="42"/>
      <c r="VDE67" s="42"/>
      <c r="VDF67" s="42"/>
      <c r="VDG67" s="42"/>
      <c r="VDH67" s="42"/>
      <c r="VDI67" s="42"/>
      <c r="VDJ67" s="42"/>
      <c r="VDK67" s="42"/>
      <c r="VDL67" s="42"/>
      <c r="VDM67" s="42"/>
      <c r="VDN67" s="42"/>
      <c r="VDO67" s="42"/>
      <c r="VDP67" s="42"/>
      <c r="VDQ67" s="42"/>
      <c r="VDR67" s="42"/>
      <c r="VDS67" s="42"/>
      <c r="VDT67" s="42"/>
      <c r="VDU67" s="42"/>
      <c r="VDV67" s="42"/>
      <c r="VDW67" s="42"/>
      <c r="VDX67" s="42"/>
      <c r="VDY67" s="42"/>
      <c r="VDZ67" s="42"/>
      <c r="VEA67" s="42"/>
      <c r="VEB67" s="42"/>
      <c r="VEC67" s="42"/>
      <c r="VED67" s="42"/>
      <c r="VEE67" s="42"/>
      <c r="VEF67" s="42"/>
      <c r="VEG67" s="42"/>
      <c r="VEH67" s="42"/>
      <c r="VEI67" s="42"/>
      <c r="VEJ67" s="42"/>
      <c r="VEK67" s="42"/>
      <c r="VEL67" s="42"/>
      <c r="VEM67" s="42"/>
      <c r="VEN67" s="42"/>
      <c r="VEO67" s="42"/>
      <c r="VEP67" s="42"/>
      <c r="VEQ67" s="42"/>
      <c r="VER67" s="42"/>
      <c r="VES67" s="42"/>
      <c r="VET67" s="42"/>
      <c r="VEU67" s="42"/>
      <c r="VEV67" s="42"/>
      <c r="VEW67" s="42"/>
      <c r="VEX67" s="42"/>
      <c r="VEY67" s="42"/>
      <c r="VEZ67" s="42"/>
      <c r="VFA67" s="42"/>
      <c r="VFB67" s="42"/>
      <c r="VFC67" s="42"/>
      <c r="VFD67" s="42"/>
      <c r="VFE67" s="42"/>
      <c r="VFF67" s="42"/>
      <c r="VFG67" s="42"/>
      <c r="VFH67" s="42"/>
      <c r="VFI67" s="42"/>
      <c r="VFJ67" s="42"/>
      <c r="VFK67" s="42"/>
      <c r="VFL67" s="42"/>
      <c r="VFM67" s="42"/>
      <c r="VFN67" s="42"/>
      <c r="VFO67" s="42"/>
      <c r="VFP67" s="42"/>
      <c r="VFQ67" s="42"/>
      <c r="VFR67" s="42"/>
      <c r="VFS67" s="42"/>
      <c r="VFT67" s="42"/>
      <c r="VFU67" s="42"/>
      <c r="VFV67" s="42"/>
      <c r="VFW67" s="42"/>
      <c r="VFX67" s="42"/>
      <c r="VFY67" s="42"/>
      <c r="VFZ67" s="42"/>
      <c r="VGA67" s="42"/>
      <c r="VGB67" s="42"/>
      <c r="VGC67" s="42"/>
      <c r="VGD67" s="42"/>
      <c r="VGE67" s="42"/>
      <c r="VGF67" s="42"/>
      <c r="VGG67" s="42"/>
      <c r="VGH67" s="42"/>
      <c r="VGI67" s="42"/>
      <c r="VGJ67" s="42"/>
      <c r="VGK67" s="42"/>
      <c r="VGL67" s="42"/>
      <c r="VGM67" s="42"/>
      <c r="VGN67" s="42"/>
      <c r="VGO67" s="42"/>
      <c r="VGP67" s="42"/>
      <c r="VGQ67" s="42"/>
      <c r="VGR67" s="42"/>
      <c r="VGS67" s="42"/>
      <c r="VGT67" s="42"/>
      <c r="VGU67" s="42"/>
      <c r="VGV67" s="42"/>
      <c r="VGW67" s="42"/>
      <c r="VGX67" s="42"/>
      <c r="VGY67" s="42"/>
      <c r="VGZ67" s="42"/>
      <c r="VHA67" s="42"/>
      <c r="VHB67" s="42"/>
      <c r="VHC67" s="42"/>
      <c r="VHD67" s="42"/>
      <c r="VHE67" s="42"/>
      <c r="VHF67" s="42"/>
      <c r="VHG67" s="42"/>
      <c r="VHH67" s="42"/>
      <c r="VHI67" s="42"/>
      <c r="VHJ67" s="42"/>
      <c r="VHK67" s="42"/>
      <c r="VHL67" s="42"/>
      <c r="VHM67" s="42"/>
      <c r="VHN67" s="42"/>
      <c r="VHO67" s="42"/>
      <c r="VHP67" s="42"/>
      <c r="VHQ67" s="42"/>
      <c r="VHR67" s="42"/>
      <c r="VHS67" s="42"/>
      <c r="VHT67" s="42"/>
      <c r="VHU67" s="42"/>
      <c r="VHV67" s="42"/>
      <c r="VHW67" s="42"/>
      <c r="VHX67" s="42"/>
      <c r="VHY67" s="42"/>
      <c r="VHZ67" s="42"/>
      <c r="VIA67" s="42"/>
      <c r="VIB67" s="42"/>
      <c r="VIC67" s="42"/>
      <c r="VID67" s="42"/>
      <c r="VIE67" s="42"/>
      <c r="VIF67" s="42"/>
      <c r="VIG67" s="42"/>
      <c r="VIH67" s="42"/>
      <c r="VII67" s="42"/>
      <c r="VIJ67" s="42"/>
      <c r="VIK67" s="42"/>
      <c r="VIL67" s="42"/>
      <c r="VIM67" s="42"/>
      <c r="VIN67" s="42"/>
      <c r="VIO67" s="42"/>
      <c r="VIP67" s="42"/>
      <c r="VIQ67" s="42"/>
      <c r="VIR67" s="42"/>
      <c r="VIS67" s="42"/>
      <c r="VIT67" s="42"/>
      <c r="VIU67" s="42"/>
      <c r="VIV67" s="42"/>
      <c r="VIW67" s="42"/>
      <c r="VIX67" s="42"/>
      <c r="VIY67" s="42"/>
      <c r="VIZ67" s="42"/>
      <c r="VJA67" s="42"/>
      <c r="VJB67" s="42"/>
      <c r="VJC67" s="42"/>
      <c r="VJD67" s="42"/>
      <c r="VJE67" s="42"/>
      <c r="VJF67" s="42"/>
      <c r="VJG67" s="42"/>
      <c r="VJH67" s="42"/>
      <c r="VJI67" s="42"/>
      <c r="VJJ67" s="42"/>
      <c r="VJK67" s="42"/>
      <c r="VJL67" s="42"/>
      <c r="VJM67" s="42"/>
      <c r="VJN67" s="42"/>
      <c r="VJO67" s="42"/>
      <c r="VJP67" s="42"/>
      <c r="VJQ67" s="42"/>
      <c r="VJR67" s="42"/>
      <c r="VJS67" s="42"/>
      <c r="VJT67" s="42"/>
      <c r="VJU67" s="42"/>
      <c r="VJV67" s="42"/>
      <c r="VJW67" s="42"/>
      <c r="VJX67" s="42"/>
      <c r="VJY67" s="42"/>
      <c r="VJZ67" s="42"/>
      <c r="VKA67" s="42"/>
      <c r="VKB67" s="42"/>
      <c r="VKC67" s="42"/>
      <c r="VKD67" s="42"/>
      <c r="VKE67" s="42"/>
      <c r="VKF67" s="42"/>
      <c r="VKG67" s="42"/>
      <c r="VKH67" s="42"/>
      <c r="VKI67" s="42"/>
      <c r="VKJ67" s="42"/>
      <c r="VKK67" s="42"/>
      <c r="VKL67" s="42"/>
      <c r="VKM67" s="42"/>
      <c r="VKN67" s="42"/>
      <c r="VKO67" s="42"/>
      <c r="VKP67" s="42"/>
      <c r="VKQ67" s="42"/>
      <c r="VKR67" s="42"/>
      <c r="VKS67" s="42"/>
      <c r="VKT67" s="42"/>
      <c r="VKU67" s="42"/>
      <c r="VKV67" s="42"/>
      <c r="VKW67" s="42"/>
      <c r="VKX67" s="42"/>
      <c r="VKY67" s="42"/>
      <c r="VKZ67" s="42"/>
      <c r="VLA67" s="42"/>
      <c r="VLB67" s="42"/>
      <c r="VLC67" s="42"/>
      <c r="VLD67" s="42"/>
      <c r="VLE67" s="42"/>
      <c r="VLF67" s="42"/>
      <c r="VLG67" s="42"/>
      <c r="VLH67" s="42"/>
      <c r="VLI67" s="42"/>
      <c r="VLJ67" s="42"/>
      <c r="VLK67" s="42"/>
      <c r="VLL67" s="42"/>
      <c r="VLM67" s="42"/>
      <c r="VLN67" s="42"/>
      <c r="VLO67" s="42"/>
      <c r="VLP67" s="42"/>
      <c r="VLQ67" s="42"/>
      <c r="VLR67" s="42"/>
      <c r="VLS67" s="42"/>
      <c r="VLT67" s="42"/>
      <c r="VLU67" s="42"/>
      <c r="VLV67" s="42"/>
      <c r="VLW67" s="42"/>
      <c r="VLX67" s="42"/>
      <c r="VLY67" s="42"/>
      <c r="VLZ67" s="42"/>
      <c r="VMA67" s="42"/>
      <c r="VMB67" s="42"/>
      <c r="VMC67" s="42"/>
      <c r="VMD67" s="42"/>
      <c r="VME67" s="42"/>
      <c r="VMF67" s="42"/>
      <c r="VMG67" s="42"/>
      <c r="VMH67" s="42"/>
      <c r="VMI67" s="42"/>
      <c r="VMJ67" s="42"/>
      <c r="VMK67" s="42"/>
      <c r="VML67" s="42"/>
      <c r="VMM67" s="42"/>
      <c r="VMN67" s="42"/>
      <c r="VMO67" s="42"/>
      <c r="VMP67" s="42"/>
      <c r="VMQ67" s="42"/>
      <c r="VMR67" s="42"/>
      <c r="VMS67" s="42"/>
      <c r="VMT67" s="42"/>
      <c r="VMU67" s="42"/>
      <c r="VMV67" s="42"/>
      <c r="VMW67" s="42"/>
      <c r="VMX67" s="42"/>
      <c r="VMY67" s="42"/>
      <c r="VMZ67" s="42"/>
      <c r="VNA67" s="42"/>
      <c r="VNB67" s="42"/>
      <c r="VNC67" s="42"/>
      <c r="VND67" s="42"/>
      <c r="VNE67" s="42"/>
      <c r="VNF67" s="42"/>
      <c r="VNG67" s="42"/>
      <c r="VNH67" s="42"/>
      <c r="VNI67" s="42"/>
      <c r="VNJ67" s="42"/>
      <c r="VNK67" s="42"/>
      <c r="VNL67" s="42"/>
      <c r="VNM67" s="42"/>
      <c r="VNN67" s="42"/>
      <c r="VNO67" s="42"/>
      <c r="VNP67" s="42"/>
      <c r="VNQ67" s="42"/>
      <c r="VNR67" s="42"/>
      <c r="VNS67" s="42"/>
      <c r="VNT67" s="42"/>
      <c r="VNU67" s="42"/>
      <c r="VNV67" s="42"/>
      <c r="VNW67" s="42"/>
      <c r="VNX67" s="42"/>
      <c r="VNY67" s="42"/>
      <c r="VNZ67" s="42"/>
      <c r="VOA67" s="42"/>
      <c r="VOB67" s="42"/>
      <c r="VOC67" s="42"/>
      <c r="VOD67" s="42"/>
      <c r="VOE67" s="42"/>
      <c r="VOF67" s="42"/>
      <c r="VOG67" s="42"/>
      <c r="VOH67" s="42"/>
      <c r="VOI67" s="42"/>
      <c r="VOJ67" s="42"/>
      <c r="VOK67" s="42"/>
      <c r="VOL67" s="42"/>
      <c r="VOM67" s="42"/>
      <c r="VON67" s="42"/>
      <c r="VOO67" s="42"/>
      <c r="VOP67" s="42"/>
      <c r="VOQ67" s="42"/>
      <c r="VOR67" s="42"/>
      <c r="VOS67" s="42"/>
      <c r="VOT67" s="42"/>
      <c r="VOU67" s="42"/>
      <c r="VOV67" s="42"/>
      <c r="VOW67" s="42"/>
      <c r="VOX67" s="42"/>
      <c r="VOY67" s="42"/>
      <c r="VOZ67" s="42"/>
      <c r="VPA67" s="42"/>
      <c r="VPB67" s="42"/>
      <c r="VPC67" s="42"/>
      <c r="VPD67" s="42"/>
      <c r="VPE67" s="42"/>
      <c r="VPF67" s="42"/>
      <c r="VPG67" s="42"/>
      <c r="VPH67" s="42"/>
      <c r="VPI67" s="42"/>
      <c r="VPJ67" s="42"/>
      <c r="VPK67" s="42"/>
      <c r="VPL67" s="42"/>
      <c r="VPM67" s="42"/>
      <c r="VPN67" s="42"/>
      <c r="VPO67" s="42"/>
      <c r="VPP67" s="42"/>
      <c r="VPQ67" s="42"/>
      <c r="VPR67" s="42"/>
      <c r="VPS67" s="42"/>
      <c r="VPT67" s="42"/>
      <c r="VPU67" s="42"/>
      <c r="VPV67" s="42"/>
      <c r="VPW67" s="42"/>
      <c r="VPX67" s="42"/>
      <c r="VPY67" s="42"/>
      <c r="VPZ67" s="42"/>
      <c r="VQA67" s="42"/>
      <c r="VQB67" s="42"/>
      <c r="VQC67" s="42"/>
      <c r="VQD67" s="42"/>
      <c r="VQE67" s="42"/>
      <c r="VQF67" s="42"/>
      <c r="VQG67" s="42"/>
      <c r="VQH67" s="42"/>
      <c r="VQI67" s="42"/>
      <c r="VQJ67" s="42"/>
      <c r="VQK67" s="42"/>
      <c r="VQL67" s="42"/>
      <c r="VQM67" s="42"/>
      <c r="VQN67" s="42"/>
      <c r="VQO67" s="42"/>
      <c r="VQP67" s="42"/>
      <c r="VQQ67" s="42"/>
      <c r="VQR67" s="42"/>
      <c r="VQS67" s="42"/>
      <c r="VQT67" s="42"/>
      <c r="VQU67" s="42"/>
      <c r="VQV67" s="42"/>
      <c r="VQW67" s="42"/>
      <c r="VQX67" s="42"/>
      <c r="VQY67" s="42"/>
      <c r="VQZ67" s="42"/>
      <c r="VRA67" s="42"/>
      <c r="VRB67" s="42"/>
      <c r="VRC67" s="42"/>
      <c r="VRD67" s="42"/>
      <c r="VRE67" s="42"/>
      <c r="VRF67" s="42"/>
      <c r="VRG67" s="42"/>
      <c r="VRH67" s="42"/>
      <c r="VRI67" s="42"/>
      <c r="VRJ67" s="42"/>
      <c r="VRK67" s="42"/>
      <c r="VRL67" s="42"/>
      <c r="VRM67" s="42"/>
      <c r="VRN67" s="42"/>
      <c r="VRO67" s="42"/>
      <c r="VRP67" s="42"/>
      <c r="VRQ67" s="42"/>
      <c r="VRR67" s="42"/>
      <c r="VRS67" s="42"/>
      <c r="VRT67" s="42"/>
      <c r="VRU67" s="42"/>
      <c r="VRV67" s="42"/>
      <c r="VRW67" s="42"/>
      <c r="VRX67" s="42"/>
      <c r="VRY67" s="42"/>
      <c r="VRZ67" s="42"/>
      <c r="VSA67" s="42"/>
      <c r="VSB67" s="42"/>
      <c r="VSC67" s="42"/>
      <c r="VSD67" s="42"/>
      <c r="VSE67" s="42"/>
      <c r="VSF67" s="42"/>
      <c r="VSG67" s="42"/>
      <c r="VSH67" s="42"/>
      <c r="VSI67" s="42"/>
      <c r="VSJ67" s="42"/>
      <c r="VSK67" s="42"/>
      <c r="VSL67" s="42"/>
      <c r="VSM67" s="42"/>
      <c r="VSN67" s="42"/>
      <c r="VSO67" s="42"/>
      <c r="VSP67" s="42"/>
      <c r="VSQ67" s="42"/>
      <c r="VSR67" s="42"/>
      <c r="VSS67" s="42"/>
      <c r="VST67" s="42"/>
      <c r="VSU67" s="42"/>
      <c r="VSV67" s="42"/>
      <c r="VSW67" s="42"/>
      <c r="VSX67" s="42"/>
      <c r="VSY67" s="42"/>
      <c r="VSZ67" s="42"/>
      <c r="VTA67" s="42"/>
      <c r="VTB67" s="42"/>
      <c r="VTC67" s="42"/>
      <c r="VTD67" s="42"/>
      <c r="VTE67" s="42"/>
      <c r="VTF67" s="42"/>
      <c r="VTG67" s="42"/>
      <c r="VTH67" s="42"/>
      <c r="VTI67" s="42"/>
      <c r="VTJ67" s="42"/>
      <c r="VTK67" s="42"/>
      <c r="VTL67" s="42"/>
      <c r="VTM67" s="42"/>
      <c r="VTN67" s="42"/>
      <c r="VTO67" s="42"/>
      <c r="VTP67" s="42"/>
      <c r="VTQ67" s="42"/>
      <c r="VTR67" s="42"/>
      <c r="VTS67" s="42"/>
      <c r="VTT67" s="42"/>
      <c r="VTU67" s="42"/>
      <c r="VTV67" s="42"/>
      <c r="VTW67" s="42"/>
      <c r="VTX67" s="42"/>
      <c r="VTY67" s="42"/>
      <c r="VTZ67" s="42"/>
      <c r="VUA67" s="42"/>
      <c r="VUB67" s="42"/>
      <c r="VUC67" s="42"/>
      <c r="VUD67" s="42"/>
      <c r="VUE67" s="42"/>
      <c r="VUF67" s="42"/>
      <c r="VUG67" s="42"/>
      <c r="VUH67" s="42"/>
      <c r="VUI67" s="42"/>
      <c r="VUJ67" s="42"/>
      <c r="VUK67" s="42"/>
      <c r="VUL67" s="42"/>
      <c r="VUM67" s="42"/>
      <c r="VUN67" s="42"/>
      <c r="VUO67" s="42"/>
      <c r="VUP67" s="42"/>
      <c r="VUQ67" s="42"/>
      <c r="VUR67" s="42"/>
      <c r="VUS67" s="42"/>
      <c r="VUT67" s="42"/>
      <c r="VUU67" s="42"/>
      <c r="VUV67" s="42"/>
      <c r="VUW67" s="42"/>
      <c r="VUX67" s="42"/>
      <c r="VUY67" s="42"/>
      <c r="VUZ67" s="42"/>
      <c r="VVA67" s="42"/>
      <c r="VVB67" s="42"/>
      <c r="VVC67" s="42"/>
      <c r="VVD67" s="42"/>
      <c r="VVE67" s="42"/>
      <c r="VVF67" s="42"/>
      <c r="VVG67" s="42"/>
      <c r="VVH67" s="42"/>
      <c r="VVI67" s="42"/>
      <c r="VVJ67" s="42"/>
      <c r="VVK67" s="42"/>
      <c r="VVL67" s="42"/>
      <c r="VVM67" s="42"/>
      <c r="VVN67" s="42"/>
      <c r="VVO67" s="42"/>
      <c r="VVP67" s="42"/>
      <c r="VVQ67" s="42"/>
      <c r="VVR67" s="42"/>
      <c r="VVS67" s="42"/>
      <c r="VVT67" s="42"/>
      <c r="VVU67" s="42"/>
      <c r="VVV67" s="42"/>
      <c r="VVW67" s="42"/>
      <c r="VVX67" s="42"/>
      <c r="VVY67" s="42"/>
      <c r="VVZ67" s="42"/>
      <c r="VWA67" s="42"/>
      <c r="VWB67" s="42"/>
      <c r="VWC67" s="42"/>
      <c r="VWD67" s="42"/>
      <c r="VWE67" s="42"/>
      <c r="VWF67" s="42"/>
      <c r="VWG67" s="42"/>
      <c r="VWH67" s="42"/>
      <c r="VWI67" s="42"/>
      <c r="VWJ67" s="42"/>
      <c r="VWK67" s="42"/>
      <c r="VWL67" s="42"/>
      <c r="VWM67" s="42"/>
      <c r="VWN67" s="42"/>
      <c r="VWO67" s="42"/>
      <c r="VWP67" s="42"/>
      <c r="VWQ67" s="42"/>
      <c r="VWR67" s="42"/>
      <c r="VWS67" s="42"/>
      <c r="VWT67" s="42"/>
      <c r="VWU67" s="42"/>
      <c r="VWV67" s="42"/>
      <c r="VWW67" s="42"/>
      <c r="VWX67" s="42"/>
      <c r="VWY67" s="42"/>
      <c r="VWZ67" s="42"/>
      <c r="VXA67" s="42"/>
      <c r="VXB67" s="42"/>
      <c r="VXC67" s="42"/>
      <c r="VXD67" s="42"/>
      <c r="VXE67" s="42"/>
      <c r="VXF67" s="42"/>
      <c r="VXG67" s="42"/>
      <c r="VXH67" s="42"/>
      <c r="VXI67" s="42"/>
      <c r="VXJ67" s="42"/>
      <c r="VXK67" s="42"/>
      <c r="VXL67" s="42"/>
      <c r="VXM67" s="42"/>
      <c r="VXN67" s="42"/>
      <c r="VXO67" s="42"/>
      <c r="VXP67" s="42"/>
      <c r="VXQ67" s="42"/>
      <c r="VXR67" s="42"/>
      <c r="VXS67" s="42"/>
      <c r="VXT67" s="42"/>
      <c r="VXU67" s="42"/>
      <c r="VXV67" s="42"/>
      <c r="VXW67" s="42"/>
      <c r="VXX67" s="42"/>
      <c r="VXY67" s="42"/>
      <c r="VXZ67" s="42"/>
      <c r="VYA67" s="42"/>
      <c r="VYB67" s="42"/>
      <c r="VYC67" s="42"/>
      <c r="VYD67" s="42"/>
      <c r="VYE67" s="42"/>
      <c r="VYF67" s="42"/>
      <c r="VYG67" s="42"/>
      <c r="VYH67" s="42"/>
      <c r="VYI67" s="42"/>
      <c r="VYJ67" s="42"/>
      <c r="VYK67" s="42"/>
      <c r="VYL67" s="42"/>
      <c r="VYM67" s="42"/>
      <c r="VYN67" s="42"/>
      <c r="VYO67" s="42"/>
      <c r="VYP67" s="42"/>
      <c r="VYQ67" s="42"/>
      <c r="VYR67" s="42"/>
      <c r="VYS67" s="42"/>
      <c r="VYT67" s="42"/>
      <c r="VYU67" s="42"/>
      <c r="VYV67" s="42"/>
      <c r="VYW67" s="42"/>
      <c r="VYX67" s="42"/>
      <c r="VYY67" s="42"/>
      <c r="VYZ67" s="42"/>
      <c r="VZA67" s="42"/>
      <c r="VZB67" s="42"/>
      <c r="VZC67" s="42"/>
      <c r="VZD67" s="42"/>
      <c r="VZE67" s="42"/>
      <c r="VZF67" s="42"/>
      <c r="VZG67" s="42"/>
      <c r="VZH67" s="42"/>
      <c r="VZI67" s="42"/>
      <c r="VZJ67" s="42"/>
      <c r="VZK67" s="42"/>
      <c r="VZL67" s="42"/>
      <c r="VZM67" s="42"/>
      <c r="VZN67" s="42"/>
      <c r="VZO67" s="42"/>
      <c r="VZP67" s="42"/>
      <c r="VZQ67" s="42"/>
      <c r="VZR67" s="42"/>
      <c r="VZS67" s="42"/>
      <c r="VZT67" s="42"/>
      <c r="VZU67" s="42"/>
      <c r="VZV67" s="42"/>
      <c r="VZW67" s="42"/>
      <c r="VZX67" s="42"/>
      <c r="VZY67" s="42"/>
      <c r="VZZ67" s="42"/>
      <c r="WAA67" s="42"/>
      <c r="WAB67" s="42"/>
      <c r="WAC67" s="42"/>
      <c r="WAD67" s="42"/>
      <c r="WAE67" s="42"/>
      <c r="WAF67" s="42"/>
      <c r="WAG67" s="42"/>
      <c r="WAH67" s="42"/>
      <c r="WAI67" s="42"/>
      <c r="WAJ67" s="42"/>
      <c r="WAK67" s="42"/>
      <c r="WAL67" s="42"/>
      <c r="WAM67" s="42"/>
      <c r="WAN67" s="42"/>
      <c r="WAO67" s="42"/>
      <c r="WAP67" s="42"/>
      <c r="WAQ67" s="42"/>
      <c r="WAR67" s="42"/>
      <c r="WAS67" s="42"/>
      <c r="WAT67" s="42"/>
      <c r="WAU67" s="42"/>
      <c r="WAV67" s="42"/>
      <c r="WAW67" s="42"/>
      <c r="WAX67" s="42"/>
      <c r="WAY67" s="42"/>
      <c r="WAZ67" s="42"/>
      <c r="WBA67" s="42"/>
      <c r="WBB67" s="42"/>
      <c r="WBC67" s="42"/>
      <c r="WBD67" s="42"/>
      <c r="WBE67" s="42"/>
      <c r="WBF67" s="42"/>
      <c r="WBG67" s="42"/>
      <c r="WBH67" s="42"/>
      <c r="WBI67" s="42"/>
      <c r="WBJ67" s="42"/>
      <c r="WBK67" s="42"/>
      <c r="WBL67" s="42"/>
      <c r="WBM67" s="42"/>
      <c r="WBN67" s="42"/>
      <c r="WBO67" s="42"/>
      <c r="WBP67" s="42"/>
      <c r="WBQ67" s="42"/>
      <c r="WBR67" s="42"/>
      <c r="WBS67" s="42"/>
      <c r="WBT67" s="42"/>
      <c r="WBU67" s="42"/>
      <c r="WBV67" s="42"/>
      <c r="WBW67" s="42"/>
      <c r="WBX67" s="42"/>
      <c r="WBY67" s="42"/>
      <c r="WBZ67" s="42"/>
      <c r="WCA67" s="42"/>
      <c r="WCB67" s="42"/>
      <c r="WCC67" s="42"/>
      <c r="WCD67" s="42"/>
      <c r="WCE67" s="42"/>
      <c r="WCF67" s="42"/>
      <c r="WCG67" s="42"/>
      <c r="WCH67" s="42"/>
      <c r="WCI67" s="42"/>
      <c r="WCJ67" s="42"/>
      <c r="WCK67" s="42"/>
      <c r="WCL67" s="42"/>
      <c r="WCM67" s="42"/>
      <c r="WCN67" s="42"/>
      <c r="WCO67" s="42"/>
      <c r="WCP67" s="42"/>
      <c r="WCQ67" s="42"/>
      <c r="WCR67" s="42"/>
      <c r="WCS67" s="42"/>
      <c r="WCT67" s="42"/>
      <c r="WCU67" s="42"/>
      <c r="WCV67" s="42"/>
      <c r="WCW67" s="42"/>
      <c r="WCX67" s="42"/>
      <c r="WCY67" s="42"/>
      <c r="WCZ67" s="42"/>
      <c r="WDA67" s="42"/>
      <c r="WDB67" s="42"/>
      <c r="WDC67" s="42"/>
      <c r="WDD67" s="42"/>
      <c r="WDE67" s="42"/>
      <c r="WDF67" s="42"/>
      <c r="WDG67" s="42"/>
      <c r="WDH67" s="42"/>
      <c r="WDI67" s="42"/>
      <c r="WDJ67" s="42"/>
      <c r="WDK67" s="42"/>
      <c r="WDL67" s="42"/>
      <c r="WDM67" s="42"/>
      <c r="WDN67" s="42"/>
      <c r="WDO67" s="42"/>
      <c r="WDP67" s="42"/>
      <c r="WDQ67" s="42"/>
      <c r="WDR67" s="42"/>
      <c r="WDS67" s="42"/>
      <c r="WDT67" s="42"/>
      <c r="WDU67" s="42"/>
      <c r="WDV67" s="42"/>
      <c r="WDW67" s="42"/>
      <c r="WDX67" s="42"/>
      <c r="WDY67" s="42"/>
      <c r="WDZ67" s="42"/>
      <c r="WEA67" s="42"/>
      <c r="WEB67" s="42"/>
      <c r="WEC67" s="42"/>
      <c r="WED67" s="42"/>
      <c r="WEE67" s="42"/>
      <c r="WEF67" s="42"/>
      <c r="WEG67" s="42"/>
      <c r="WEH67" s="42"/>
      <c r="WEI67" s="42"/>
      <c r="WEJ67" s="42"/>
      <c r="WEK67" s="42"/>
      <c r="WEL67" s="42"/>
      <c r="WEM67" s="42"/>
      <c r="WEN67" s="42"/>
      <c r="WEO67" s="42"/>
      <c r="WEP67" s="42"/>
      <c r="WEQ67" s="42"/>
      <c r="WER67" s="42"/>
      <c r="WES67" s="42"/>
      <c r="WET67" s="42"/>
      <c r="WEU67" s="42"/>
      <c r="WEV67" s="42"/>
      <c r="WEW67" s="42"/>
      <c r="WEX67" s="42"/>
      <c r="WEY67" s="42"/>
      <c r="WEZ67" s="42"/>
      <c r="WFA67" s="42"/>
      <c r="WFB67" s="42"/>
      <c r="WFC67" s="42"/>
      <c r="WFD67" s="42"/>
      <c r="WFE67" s="42"/>
      <c r="WFF67" s="42"/>
      <c r="WFG67" s="42"/>
      <c r="WFH67" s="42"/>
      <c r="WFI67" s="42"/>
      <c r="WFJ67" s="42"/>
      <c r="WFK67" s="42"/>
      <c r="WFL67" s="42"/>
      <c r="WFM67" s="42"/>
      <c r="WFN67" s="42"/>
      <c r="WFO67" s="42"/>
      <c r="WFP67" s="42"/>
      <c r="WFQ67" s="42"/>
      <c r="WFR67" s="42"/>
      <c r="WFS67" s="42"/>
      <c r="WFT67" s="42"/>
      <c r="WFU67" s="42"/>
      <c r="WFV67" s="42"/>
      <c r="WFW67" s="42"/>
      <c r="WFX67" s="42"/>
      <c r="WFY67" s="42"/>
      <c r="WFZ67" s="42"/>
      <c r="WGA67" s="42"/>
      <c r="WGB67" s="42"/>
      <c r="WGC67" s="42"/>
      <c r="WGD67" s="42"/>
      <c r="WGE67" s="42"/>
      <c r="WGF67" s="42"/>
      <c r="WGG67" s="42"/>
      <c r="WGH67" s="42"/>
      <c r="WGI67" s="42"/>
      <c r="WGJ67" s="42"/>
      <c r="WGK67" s="42"/>
      <c r="WGL67" s="42"/>
      <c r="WGM67" s="42"/>
      <c r="WGN67" s="42"/>
      <c r="WGO67" s="42"/>
      <c r="WGP67" s="42"/>
      <c r="WGQ67" s="42"/>
      <c r="WGR67" s="42"/>
      <c r="WGS67" s="42"/>
      <c r="WGT67" s="42"/>
      <c r="WGU67" s="42"/>
      <c r="WGV67" s="42"/>
      <c r="WGW67" s="42"/>
      <c r="WGX67" s="42"/>
      <c r="WGY67" s="42"/>
      <c r="WGZ67" s="42"/>
      <c r="WHA67" s="42"/>
      <c r="WHB67" s="42"/>
      <c r="WHC67" s="42"/>
      <c r="WHD67" s="42"/>
      <c r="WHE67" s="42"/>
      <c r="WHF67" s="42"/>
      <c r="WHG67" s="42"/>
      <c r="WHH67" s="42"/>
      <c r="WHI67" s="42"/>
      <c r="WHJ67" s="42"/>
      <c r="WHK67" s="42"/>
      <c r="WHL67" s="42"/>
      <c r="WHM67" s="42"/>
      <c r="WHN67" s="42"/>
      <c r="WHO67" s="42"/>
      <c r="WHP67" s="42"/>
      <c r="WHQ67" s="42"/>
      <c r="WHR67" s="42"/>
      <c r="WHS67" s="42"/>
      <c r="WHT67" s="42"/>
      <c r="WHU67" s="42"/>
      <c r="WHV67" s="42"/>
      <c r="WHW67" s="42"/>
      <c r="WHX67" s="42"/>
      <c r="WHY67" s="42"/>
      <c r="WHZ67" s="42"/>
      <c r="WIA67" s="42"/>
      <c r="WIB67" s="42"/>
      <c r="WIC67" s="42"/>
      <c r="WID67" s="42"/>
      <c r="WIE67" s="42"/>
      <c r="WIF67" s="42"/>
      <c r="WIG67" s="42"/>
      <c r="WIH67" s="42"/>
      <c r="WII67" s="42"/>
      <c r="WIJ67" s="42"/>
      <c r="WIK67" s="42"/>
      <c r="WIL67" s="42"/>
      <c r="WIM67" s="42"/>
      <c r="WIN67" s="42"/>
      <c r="WIO67" s="42"/>
      <c r="WIP67" s="42"/>
      <c r="WIQ67" s="42"/>
      <c r="WIR67" s="42"/>
      <c r="WIS67" s="42"/>
      <c r="WIT67" s="42"/>
      <c r="WIU67" s="42"/>
      <c r="WIV67" s="42"/>
      <c r="WIW67" s="42"/>
      <c r="WIX67" s="42"/>
      <c r="WIY67" s="42"/>
      <c r="WIZ67" s="42"/>
      <c r="WJA67" s="42"/>
      <c r="WJB67" s="42"/>
      <c r="WJC67" s="42"/>
      <c r="WJD67" s="42"/>
      <c r="WJE67" s="42"/>
      <c r="WJF67" s="42"/>
      <c r="WJG67" s="42"/>
      <c r="WJH67" s="42"/>
      <c r="WJI67" s="42"/>
      <c r="WJJ67" s="42"/>
      <c r="WJK67" s="42"/>
      <c r="WJL67" s="42"/>
      <c r="WJM67" s="42"/>
      <c r="WJN67" s="42"/>
      <c r="WJO67" s="42"/>
      <c r="WJP67" s="42"/>
      <c r="WJQ67" s="42"/>
      <c r="WJR67" s="42"/>
      <c r="WJS67" s="42"/>
      <c r="WJT67" s="42"/>
      <c r="WJU67" s="42"/>
      <c r="WJV67" s="42"/>
      <c r="WJW67" s="42"/>
      <c r="WJX67" s="42"/>
      <c r="WJY67" s="42"/>
      <c r="WJZ67" s="42"/>
      <c r="WKA67" s="42"/>
      <c r="WKB67" s="42"/>
      <c r="WKC67" s="42"/>
      <c r="WKD67" s="42"/>
      <c r="WKE67" s="42"/>
      <c r="WKF67" s="42"/>
      <c r="WKG67" s="42"/>
      <c r="WKH67" s="42"/>
      <c r="WKI67" s="42"/>
      <c r="WKJ67" s="42"/>
      <c r="WKK67" s="42"/>
      <c r="WKL67" s="42"/>
      <c r="WKM67" s="42"/>
      <c r="WKN67" s="42"/>
      <c r="WKO67" s="42"/>
      <c r="WKP67" s="42"/>
      <c r="WKQ67" s="42"/>
      <c r="WKR67" s="42"/>
      <c r="WKS67" s="42"/>
      <c r="WKT67" s="42"/>
      <c r="WKU67" s="42"/>
      <c r="WKV67" s="42"/>
      <c r="WKW67" s="42"/>
      <c r="WKX67" s="42"/>
      <c r="WKY67" s="42"/>
      <c r="WKZ67" s="42"/>
      <c r="WLA67" s="42"/>
      <c r="WLB67" s="42"/>
      <c r="WLC67" s="42"/>
      <c r="WLD67" s="42"/>
      <c r="WLE67" s="42"/>
      <c r="WLF67" s="42"/>
      <c r="WLG67" s="42"/>
      <c r="WLH67" s="42"/>
      <c r="WLI67" s="42"/>
      <c r="WLJ67" s="42"/>
      <c r="WLK67" s="42"/>
      <c r="WLL67" s="42"/>
      <c r="WLM67" s="42"/>
      <c r="WLN67" s="42"/>
      <c r="WLO67" s="42"/>
      <c r="WLP67" s="42"/>
      <c r="WLQ67" s="42"/>
      <c r="WLR67" s="42"/>
      <c r="WLS67" s="42"/>
      <c r="WLT67" s="42"/>
      <c r="WLU67" s="42"/>
      <c r="WLV67" s="42"/>
      <c r="WLW67" s="42"/>
      <c r="WLX67" s="42"/>
      <c r="WLY67" s="42"/>
      <c r="WLZ67" s="42"/>
      <c r="WMA67" s="42"/>
      <c r="WMB67" s="42"/>
      <c r="WMC67" s="42"/>
      <c r="WMD67" s="42"/>
      <c r="WME67" s="42"/>
      <c r="WMF67" s="42"/>
      <c r="WMG67" s="42"/>
      <c r="WMH67" s="42"/>
      <c r="WMI67" s="42"/>
      <c r="WMJ67" s="42"/>
      <c r="WMK67" s="42"/>
      <c r="WML67" s="42"/>
      <c r="WMM67" s="42"/>
      <c r="WMN67" s="42"/>
      <c r="WMO67" s="42"/>
      <c r="WMP67" s="42"/>
      <c r="WMQ67" s="42"/>
      <c r="WMR67" s="42"/>
      <c r="WMS67" s="42"/>
      <c r="WMT67" s="42"/>
      <c r="WMU67" s="42"/>
      <c r="WMV67" s="42"/>
      <c r="WMW67" s="42"/>
      <c r="WMX67" s="42"/>
      <c r="WMY67" s="42"/>
      <c r="WMZ67" s="42"/>
      <c r="WNA67" s="42"/>
      <c r="WNB67" s="42"/>
      <c r="WNC67" s="42"/>
      <c r="WND67" s="42"/>
      <c r="WNE67" s="42"/>
      <c r="WNF67" s="42"/>
      <c r="WNG67" s="42"/>
      <c r="WNH67" s="42"/>
      <c r="WNI67" s="42"/>
      <c r="WNJ67" s="42"/>
      <c r="WNK67" s="42"/>
      <c r="WNL67" s="42"/>
      <c r="WNM67" s="42"/>
      <c r="WNN67" s="42"/>
      <c r="WNO67" s="42"/>
      <c r="WNP67" s="42"/>
      <c r="WNQ67" s="42"/>
      <c r="WNR67" s="42"/>
      <c r="WNS67" s="42"/>
      <c r="WNT67" s="42"/>
      <c r="WNU67" s="42"/>
      <c r="WNV67" s="42"/>
      <c r="WNW67" s="42"/>
      <c r="WNX67" s="42"/>
      <c r="WNY67" s="42"/>
      <c r="WNZ67" s="42"/>
      <c r="WOA67" s="42"/>
      <c r="WOB67" s="42"/>
      <c r="WOC67" s="42"/>
      <c r="WOD67" s="42"/>
      <c r="WOE67" s="42"/>
      <c r="WOF67" s="42"/>
      <c r="WOG67" s="42"/>
      <c r="WOH67" s="42"/>
      <c r="WOI67" s="42"/>
      <c r="WOJ67" s="42"/>
      <c r="WOK67" s="42"/>
      <c r="WOL67" s="42"/>
      <c r="WOM67" s="42"/>
      <c r="WON67" s="42"/>
      <c r="WOO67" s="42"/>
      <c r="WOP67" s="42"/>
      <c r="WOQ67" s="42"/>
      <c r="WOR67" s="42"/>
      <c r="WOS67" s="42"/>
      <c r="WOT67" s="42"/>
      <c r="WOU67" s="42"/>
      <c r="WOV67" s="42"/>
      <c r="WOW67" s="42"/>
      <c r="WOX67" s="42"/>
      <c r="WOY67" s="42"/>
      <c r="WOZ67" s="42"/>
      <c r="WPA67" s="42"/>
      <c r="WPB67" s="42"/>
      <c r="WPC67" s="42"/>
      <c r="WPD67" s="42"/>
      <c r="WPE67" s="42"/>
      <c r="WPF67" s="42"/>
      <c r="WPG67" s="42"/>
      <c r="WPH67" s="42"/>
      <c r="WPI67" s="42"/>
      <c r="WPJ67" s="42"/>
      <c r="WPK67" s="42"/>
      <c r="WPL67" s="42"/>
      <c r="WPM67" s="42"/>
      <c r="WPN67" s="42"/>
      <c r="WPO67" s="42"/>
      <c r="WPP67" s="42"/>
      <c r="WPQ67" s="42"/>
      <c r="WPR67" s="42"/>
      <c r="WPS67" s="42"/>
      <c r="WPT67" s="42"/>
      <c r="WPU67" s="42"/>
      <c r="WPV67" s="42"/>
      <c r="WPW67" s="42"/>
      <c r="WPX67" s="42"/>
      <c r="WPY67" s="42"/>
      <c r="WPZ67" s="42"/>
      <c r="WQA67" s="42"/>
      <c r="WQB67" s="42"/>
      <c r="WQC67" s="42"/>
      <c r="WQD67" s="42"/>
      <c r="WQE67" s="42"/>
      <c r="WQF67" s="42"/>
      <c r="WQG67" s="42"/>
      <c r="WQH67" s="42"/>
      <c r="WQI67" s="42"/>
      <c r="WQJ67" s="42"/>
      <c r="WQK67" s="42"/>
      <c r="WQL67" s="42"/>
      <c r="WQM67" s="42"/>
      <c r="WQN67" s="42"/>
      <c r="WQO67" s="42"/>
      <c r="WQP67" s="42"/>
      <c r="WQQ67" s="42"/>
      <c r="WQR67" s="42"/>
      <c r="WQS67" s="42"/>
      <c r="WQT67" s="42"/>
      <c r="WQU67" s="42"/>
      <c r="WQV67" s="42"/>
      <c r="WQW67" s="42"/>
      <c r="WQX67" s="42"/>
      <c r="WQY67" s="42"/>
      <c r="WQZ67" s="42"/>
      <c r="WRA67" s="42"/>
      <c r="WRB67" s="42"/>
      <c r="WRC67" s="42"/>
      <c r="WRD67" s="42"/>
      <c r="WRE67" s="42"/>
      <c r="WRF67" s="42"/>
      <c r="WRG67" s="42"/>
      <c r="WRH67" s="42"/>
      <c r="WRI67" s="42"/>
      <c r="WRJ67" s="42"/>
      <c r="WRK67" s="42"/>
      <c r="WRL67" s="42"/>
      <c r="WRM67" s="42"/>
      <c r="WRN67" s="42"/>
      <c r="WRO67" s="42"/>
      <c r="WRP67" s="42"/>
      <c r="WRQ67" s="42"/>
      <c r="WRR67" s="42"/>
      <c r="WRS67" s="42"/>
      <c r="WRT67" s="42"/>
      <c r="WRU67" s="42"/>
      <c r="WRV67" s="42"/>
      <c r="WRW67" s="42"/>
      <c r="WRX67" s="42"/>
      <c r="WRY67" s="42"/>
      <c r="WRZ67" s="42"/>
      <c r="WSA67" s="42"/>
      <c r="WSB67" s="42"/>
      <c r="WSC67" s="42"/>
      <c r="WSD67" s="42"/>
      <c r="WSE67" s="42"/>
      <c r="WSF67" s="42"/>
      <c r="WSG67" s="42"/>
      <c r="WSH67" s="42"/>
      <c r="WSI67" s="42"/>
      <c r="WSJ67" s="42"/>
      <c r="WSK67" s="42"/>
      <c r="WSL67" s="42"/>
      <c r="WSM67" s="42"/>
      <c r="WSN67" s="42"/>
      <c r="WSO67" s="42"/>
      <c r="WSP67" s="42"/>
      <c r="WSQ67" s="42"/>
      <c r="WSR67" s="42"/>
      <c r="WSS67" s="42"/>
      <c r="WST67" s="42"/>
      <c r="WSU67" s="42"/>
      <c r="WSV67" s="42"/>
      <c r="WSW67" s="42"/>
      <c r="WSX67" s="42"/>
      <c r="WSY67" s="42"/>
      <c r="WSZ67" s="42"/>
      <c r="WTA67" s="42"/>
      <c r="WTB67" s="42"/>
      <c r="WTC67" s="42"/>
      <c r="WTD67" s="42"/>
      <c r="WTE67" s="42"/>
      <c r="WTF67" s="42"/>
      <c r="WTG67" s="42"/>
      <c r="WTH67" s="42"/>
      <c r="WTI67" s="42"/>
      <c r="WTJ67" s="42"/>
      <c r="WTK67" s="42"/>
      <c r="WTL67" s="42"/>
      <c r="WTM67" s="42"/>
      <c r="WTN67" s="42"/>
      <c r="WTO67" s="42"/>
      <c r="WTP67" s="42"/>
      <c r="WTQ67" s="42"/>
      <c r="WTR67" s="42"/>
      <c r="WTS67" s="42"/>
      <c r="WTT67" s="42"/>
      <c r="WTU67" s="42"/>
      <c r="WTV67" s="42"/>
      <c r="WTW67" s="42"/>
      <c r="WTX67" s="42"/>
      <c r="WTY67" s="42"/>
      <c r="WTZ67" s="42"/>
      <c r="WUA67" s="42"/>
      <c r="WUB67" s="42"/>
      <c r="WUC67" s="42"/>
      <c r="WUD67" s="42"/>
      <c r="WUE67" s="42"/>
      <c r="WUF67" s="42"/>
      <c r="WUG67" s="42"/>
      <c r="WUH67" s="42"/>
      <c r="WUI67" s="42"/>
      <c r="WUJ67" s="42"/>
      <c r="WUK67" s="42"/>
      <c r="WUL67" s="42"/>
      <c r="WUM67" s="42"/>
      <c r="WUN67" s="42"/>
      <c r="WUO67" s="42"/>
      <c r="WUP67" s="42"/>
      <c r="WUQ67" s="42"/>
      <c r="WUR67" s="42"/>
      <c r="WUS67" s="42"/>
      <c r="WUT67" s="42"/>
      <c r="WUU67" s="42"/>
      <c r="WUV67" s="42"/>
      <c r="WUW67" s="42"/>
      <c r="WUX67" s="42"/>
      <c r="WUY67" s="42"/>
      <c r="WUZ67" s="42"/>
      <c r="WVA67" s="42"/>
      <c r="WVB67" s="42"/>
      <c r="WVC67" s="42"/>
      <c r="WVD67" s="42"/>
      <c r="WVE67" s="42"/>
      <c r="WVF67" s="42"/>
    </row>
    <row r="68" spans="1:16126" s="60" customFormat="1" x14ac:dyDescent="0.2">
      <c r="A68" s="42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/>
      <c r="BL68" s="42"/>
      <c r="BM68" s="42"/>
      <c r="BN68" s="42"/>
      <c r="BO68" s="42"/>
      <c r="BP68" s="42"/>
      <c r="BQ68" s="42"/>
      <c r="BR68" s="42"/>
      <c r="BS68" s="42"/>
      <c r="BT68" s="42"/>
      <c r="BU68" s="42"/>
      <c r="BV68" s="42"/>
      <c r="BW68" s="42"/>
      <c r="BX68" s="42"/>
      <c r="BY68" s="42"/>
      <c r="BZ68" s="42"/>
      <c r="CA68" s="42"/>
      <c r="CB68" s="42"/>
      <c r="CC68" s="42"/>
      <c r="CD68" s="42"/>
      <c r="CE68" s="42"/>
      <c r="CF68" s="42"/>
      <c r="CG68" s="42"/>
      <c r="CH68" s="42"/>
      <c r="CI68" s="42"/>
      <c r="CJ68" s="42"/>
      <c r="CK68" s="42"/>
      <c r="CL68" s="42"/>
      <c r="CM68" s="42"/>
      <c r="CN68" s="42"/>
      <c r="CO68" s="42"/>
      <c r="CP68" s="42"/>
      <c r="CQ68" s="42"/>
      <c r="CR68" s="42"/>
      <c r="CS68" s="42"/>
      <c r="CT68" s="42"/>
      <c r="CU68" s="42"/>
      <c r="CV68" s="42"/>
      <c r="CW68" s="42"/>
      <c r="CX68" s="42"/>
      <c r="CY68" s="42"/>
      <c r="CZ68" s="42"/>
      <c r="DA68" s="42"/>
      <c r="DB68" s="42"/>
      <c r="DC68" s="42"/>
      <c r="DD68" s="42"/>
      <c r="DE68" s="42"/>
      <c r="DF68" s="42"/>
      <c r="DG68" s="42"/>
      <c r="DH68" s="42"/>
      <c r="DI68" s="42"/>
      <c r="DJ68" s="42"/>
      <c r="DK68" s="42"/>
      <c r="DL68" s="42"/>
      <c r="DM68" s="42"/>
      <c r="DN68" s="42"/>
      <c r="DO68" s="42"/>
      <c r="DP68" s="42"/>
      <c r="DQ68" s="42"/>
      <c r="DR68" s="42"/>
      <c r="DS68" s="42"/>
      <c r="DT68" s="42"/>
      <c r="DU68" s="42"/>
      <c r="DV68" s="42"/>
      <c r="DW68" s="42"/>
      <c r="DX68" s="42"/>
      <c r="DY68" s="42"/>
      <c r="DZ68" s="42"/>
      <c r="EA68" s="42"/>
      <c r="EB68" s="42"/>
      <c r="EC68" s="42"/>
      <c r="ED68" s="42"/>
      <c r="EE68" s="42"/>
      <c r="EF68" s="42"/>
      <c r="EG68" s="42"/>
      <c r="EH68" s="42"/>
      <c r="EI68" s="42"/>
      <c r="EJ68" s="42"/>
      <c r="EK68" s="42"/>
      <c r="EL68" s="42"/>
      <c r="EM68" s="42"/>
      <c r="EN68" s="42"/>
      <c r="EO68" s="42"/>
      <c r="EP68" s="42"/>
      <c r="EQ68" s="42"/>
      <c r="ER68" s="42"/>
      <c r="ES68" s="42"/>
      <c r="ET68" s="42"/>
      <c r="EU68" s="42"/>
      <c r="EV68" s="42"/>
      <c r="EW68" s="42"/>
      <c r="EX68" s="42"/>
      <c r="EY68" s="42"/>
      <c r="EZ68" s="42"/>
      <c r="FA68" s="42"/>
      <c r="FB68" s="42"/>
      <c r="FC68" s="42"/>
      <c r="FD68" s="42"/>
      <c r="FE68" s="42"/>
      <c r="FF68" s="42"/>
      <c r="FG68" s="42"/>
      <c r="FH68" s="42"/>
      <c r="FI68" s="42"/>
      <c r="FJ68" s="42"/>
      <c r="FK68" s="42"/>
      <c r="FL68" s="42"/>
      <c r="FM68" s="42"/>
      <c r="FN68" s="42"/>
      <c r="FO68" s="42"/>
      <c r="FP68" s="42"/>
      <c r="FQ68" s="42"/>
      <c r="FR68" s="42"/>
      <c r="FS68" s="42"/>
      <c r="FT68" s="42"/>
      <c r="FU68" s="42"/>
      <c r="FV68" s="42"/>
      <c r="FW68" s="42"/>
      <c r="FX68" s="42"/>
      <c r="FY68" s="42"/>
      <c r="FZ68" s="42"/>
      <c r="GA68" s="42"/>
      <c r="GB68" s="42"/>
      <c r="GC68" s="42"/>
      <c r="GD68" s="42"/>
      <c r="GE68" s="42"/>
      <c r="GF68" s="42"/>
      <c r="GG68" s="42"/>
      <c r="GH68" s="42"/>
      <c r="GI68" s="42"/>
      <c r="GJ68" s="42"/>
      <c r="GK68" s="42"/>
      <c r="GL68" s="42"/>
      <c r="GM68" s="42"/>
      <c r="GN68" s="42"/>
      <c r="GO68" s="42"/>
      <c r="GP68" s="42"/>
      <c r="GQ68" s="42"/>
      <c r="GR68" s="42"/>
      <c r="GS68" s="42"/>
      <c r="GT68" s="42"/>
      <c r="GU68" s="42"/>
      <c r="GV68" s="42"/>
      <c r="GW68" s="42"/>
      <c r="GX68" s="42"/>
      <c r="GY68" s="42"/>
      <c r="GZ68" s="42"/>
      <c r="HA68" s="42"/>
      <c r="HB68" s="42"/>
      <c r="HC68" s="42"/>
      <c r="HD68" s="42"/>
      <c r="HE68" s="42"/>
      <c r="HF68" s="42"/>
      <c r="HG68" s="42"/>
      <c r="HH68" s="42"/>
      <c r="HI68" s="42"/>
      <c r="HJ68" s="42"/>
      <c r="HK68" s="42"/>
      <c r="HL68" s="42"/>
      <c r="HM68" s="42"/>
      <c r="HN68" s="42"/>
      <c r="HO68" s="42"/>
      <c r="HP68" s="42"/>
      <c r="HQ68" s="42"/>
      <c r="HR68" s="42"/>
      <c r="HS68" s="42"/>
      <c r="HT68" s="42"/>
      <c r="HU68" s="42"/>
      <c r="HV68" s="42"/>
      <c r="HW68" s="42"/>
      <c r="HX68" s="42"/>
      <c r="HY68" s="42"/>
      <c r="HZ68" s="42"/>
      <c r="IA68" s="42"/>
      <c r="IB68" s="42"/>
      <c r="IC68" s="42"/>
      <c r="ID68" s="42"/>
      <c r="IE68" s="42"/>
      <c r="IF68" s="42"/>
      <c r="IG68" s="42"/>
      <c r="IH68" s="42"/>
      <c r="II68" s="42"/>
      <c r="IJ68" s="42"/>
      <c r="IK68" s="42"/>
      <c r="IL68" s="42"/>
      <c r="IM68" s="42"/>
      <c r="IN68" s="42"/>
      <c r="IO68" s="42"/>
      <c r="IP68" s="42"/>
      <c r="IQ68" s="42"/>
      <c r="IR68" s="42"/>
      <c r="IS68" s="42"/>
      <c r="IT68" s="42"/>
      <c r="IU68" s="42"/>
      <c r="IV68" s="42"/>
      <c r="IW68" s="42"/>
      <c r="IX68" s="42"/>
      <c r="IY68" s="42"/>
      <c r="IZ68" s="42"/>
      <c r="JA68" s="42"/>
      <c r="JB68" s="42"/>
      <c r="JC68" s="42"/>
      <c r="JD68" s="42"/>
      <c r="JE68" s="42"/>
      <c r="JF68" s="42"/>
      <c r="JG68" s="42"/>
      <c r="JH68" s="42"/>
      <c r="JI68" s="42"/>
      <c r="JJ68" s="42"/>
      <c r="JK68" s="42"/>
      <c r="JL68" s="42"/>
      <c r="JM68" s="42"/>
      <c r="JN68" s="42"/>
      <c r="JO68" s="42"/>
      <c r="JP68" s="42"/>
      <c r="JQ68" s="42"/>
      <c r="JR68" s="42"/>
      <c r="JS68" s="42"/>
      <c r="JT68" s="42"/>
      <c r="JU68" s="42"/>
      <c r="JV68" s="42"/>
      <c r="JW68" s="42"/>
      <c r="JX68" s="42"/>
      <c r="JY68" s="42"/>
      <c r="JZ68" s="42"/>
      <c r="KA68" s="42"/>
      <c r="KB68" s="42"/>
      <c r="KC68" s="42"/>
      <c r="KD68" s="42"/>
      <c r="KE68" s="42"/>
      <c r="KF68" s="42"/>
      <c r="KG68" s="42"/>
      <c r="KH68" s="42"/>
      <c r="KI68" s="42"/>
      <c r="KJ68" s="42"/>
      <c r="KK68" s="42"/>
      <c r="KL68" s="42"/>
      <c r="KM68" s="42"/>
      <c r="KN68" s="42"/>
      <c r="KO68" s="42"/>
      <c r="KP68" s="42"/>
      <c r="KQ68" s="42"/>
      <c r="KR68" s="42"/>
      <c r="KS68" s="42"/>
      <c r="KT68" s="42"/>
      <c r="KU68" s="42"/>
      <c r="KV68" s="42"/>
      <c r="KW68" s="42"/>
      <c r="KX68" s="42"/>
      <c r="KY68" s="42"/>
      <c r="KZ68" s="42"/>
      <c r="LA68" s="42"/>
      <c r="LB68" s="42"/>
      <c r="LC68" s="42"/>
      <c r="LD68" s="42"/>
      <c r="LE68" s="42"/>
      <c r="LF68" s="42"/>
      <c r="LG68" s="42"/>
      <c r="LH68" s="42"/>
      <c r="LI68" s="42"/>
      <c r="LJ68" s="42"/>
      <c r="LK68" s="42"/>
      <c r="LL68" s="42"/>
      <c r="LM68" s="42"/>
      <c r="LN68" s="42"/>
      <c r="LO68" s="42"/>
      <c r="LP68" s="42"/>
      <c r="LQ68" s="42"/>
      <c r="LR68" s="42"/>
      <c r="LS68" s="42"/>
      <c r="LT68" s="42"/>
      <c r="LU68" s="42"/>
      <c r="LV68" s="42"/>
      <c r="LW68" s="42"/>
      <c r="LX68" s="42"/>
      <c r="LY68" s="42"/>
      <c r="LZ68" s="42"/>
      <c r="MA68" s="42"/>
      <c r="MB68" s="42"/>
      <c r="MC68" s="42"/>
      <c r="MD68" s="42"/>
      <c r="ME68" s="42"/>
      <c r="MF68" s="42"/>
      <c r="MG68" s="42"/>
      <c r="MH68" s="42"/>
      <c r="MI68" s="42"/>
      <c r="MJ68" s="42"/>
      <c r="MK68" s="42"/>
      <c r="ML68" s="42"/>
      <c r="MM68" s="42"/>
      <c r="MN68" s="42"/>
      <c r="MO68" s="42"/>
      <c r="MP68" s="42"/>
      <c r="MQ68" s="42"/>
      <c r="MR68" s="42"/>
      <c r="MS68" s="42"/>
      <c r="MT68" s="42"/>
      <c r="MU68" s="42"/>
      <c r="MV68" s="42"/>
      <c r="MW68" s="42"/>
      <c r="MX68" s="42"/>
      <c r="MY68" s="42"/>
      <c r="MZ68" s="42"/>
      <c r="NA68" s="42"/>
      <c r="NB68" s="42"/>
      <c r="NC68" s="42"/>
      <c r="ND68" s="42"/>
      <c r="NE68" s="42"/>
      <c r="NF68" s="42"/>
      <c r="NG68" s="42"/>
      <c r="NH68" s="42"/>
      <c r="NI68" s="42"/>
      <c r="NJ68" s="42"/>
      <c r="NK68" s="42"/>
      <c r="NL68" s="42"/>
      <c r="NM68" s="42"/>
      <c r="NN68" s="42"/>
      <c r="NO68" s="42"/>
      <c r="NP68" s="42"/>
      <c r="NQ68" s="42"/>
      <c r="NR68" s="42"/>
      <c r="NS68" s="42"/>
      <c r="NT68" s="42"/>
      <c r="NU68" s="42"/>
      <c r="NV68" s="42"/>
      <c r="NW68" s="42"/>
      <c r="NX68" s="42"/>
      <c r="NY68" s="42"/>
      <c r="NZ68" s="42"/>
      <c r="OA68" s="42"/>
      <c r="OB68" s="42"/>
      <c r="OC68" s="42"/>
      <c r="OD68" s="42"/>
      <c r="OE68" s="42"/>
      <c r="OF68" s="42"/>
      <c r="OG68" s="42"/>
      <c r="OH68" s="42"/>
      <c r="OI68" s="42"/>
      <c r="OJ68" s="42"/>
      <c r="OK68" s="42"/>
      <c r="OL68" s="42"/>
      <c r="OM68" s="42"/>
      <c r="ON68" s="42"/>
      <c r="OO68" s="42"/>
      <c r="OP68" s="42"/>
      <c r="OQ68" s="42"/>
      <c r="OR68" s="42"/>
      <c r="OS68" s="42"/>
      <c r="OT68" s="42"/>
      <c r="OU68" s="42"/>
      <c r="OV68" s="42"/>
      <c r="OW68" s="42"/>
      <c r="OX68" s="42"/>
      <c r="OY68" s="42"/>
      <c r="OZ68" s="42"/>
      <c r="PA68" s="42"/>
      <c r="PB68" s="42"/>
      <c r="PC68" s="42"/>
      <c r="PD68" s="42"/>
      <c r="PE68" s="42"/>
      <c r="PF68" s="42"/>
      <c r="PG68" s="42"/>
      <c r="PH68" s="42"/>
      <c r="PI68" s="42"/>
      <c r="PJ68" s="42"/>
      <c r="PK68" s="42"/>
      <c r="PL68" s="42"/>
      <c r="PM68" s="42"/>
      <c r="PN68" s="42"/>
      <c r="PO68" s="42"/>
      <c r="PP68" s="42"/>
      <c r="PQ68" s="42"/>
      <c r="PR68" s="42"/>
      <c r="PS68" s="42"/>
      <c r="PT68" s="42"/>
      <c r="PU68" s="42"/>
      <c r="PV68" s="42"/>
      <c r="PW68" s="42"/>
      <c r="PX68" s="42"/>
      <c r="PY68" s="42"/>
      <c r="PZ68" s="42"/>
      <c r="QA68" s="42"/>
      <c r="QB68" s="42"/>
      <c r="QC68" s="42"/>
      <c r="QD68" s="42"/>
      <c r="QE68" s="42"/>
      <c r="QF68" s="42"/>
      <c r="QG68" s="42"/>
      <c r="QH68" s="42"/>
      <c r="QI68" s="42"/>
      <c r="QJ68" s="42"/>
      <c r="QK68" s="42"/>
      <c r="QL68" s="42"/>
      <c r="QM68" s="42"/>
      <c r="QN68" s="42"/>
      <c r="QO68" s="42"/>
      <c r="QP68" s="42"/>
      <c r="QQ68" s="42"/>
      <c r="QR68" s="42"/>
      <c r="QS68" s="42"/>
      <c r="QT68" s="42"/>
      <c r="QU68" s="42"/>
      <c r="QV68" s="42"/>
      <c r="QW68" s="42"/>
      <c r="QX68" s="42"/>
      <c r="QY68" s="42"/>
      <c r="QZ68" s="42"/>
      <c r="RA68" s="42"/>
      <c r="RB68" s="42"/>
      <c r="RC68" s="42"/>
      <c r="RD68" s="42"/>
      <c r="RE68" s="42"/>
      <c r="RF68" s="42"/>
      <c r="RG68" s="42"/>
      <c r="RH68" s="42"/>
      <c r="RI68" s="42"/>
      <c r="RJ68" s="42"/>
      <c r="RK68" s="42"/>
      <c r="RL68" s="42"/>
      <c r="RM68" s="42"/>
      <c r="RN68" s="42"/>
      <c r="RO68" s="42"/>
      <c r="RP68" s="42"/>
      <c r="RQ68" s="42"/>
      <c r="RR68" s="42"/>
      <c r="RS68" s="42"/>
      <c r="RT68" s="42"/>
      <c r="RU68" s="42"/>
      <c r="RV68" s="42"/>
      <c r="RW68" s="42"/>
      <c r="RX68" s="42"/>
      <c r="RY68" s="42"/>
      <c r="RZ68" s="42"/>
      <c r="SA68" s="42"/>
      <c r="SB68" s="42"/>
      <c r="SC68" s="42"/>
      <c r="SD68" s="42"/>
      <c r="SE68" s="42"/>
      <c r="SF68" s="42"/>
      <c r="SG68" s="42"/>
      <c r="SH68" s="42"/>
      <c r="SI68" s="42"/>
      <c r="SJ68" s="42"/>
      <c r="SK68" s="42"/>
      <c r="SL68" s="42"/>
      <c r="SM68" s="42"/>
      <c r="SN68" s="42"/>
      <c r="SO68" s="42"/>
      <c r="SP68" s="42"/>
      <c r="SQ68" s="42"/>
      <c r="SR68" s="42"/>
      <c r="SS68" s="42"/>
      <c r="ST68" s="42"/>
      <c r="SU68" s="42"/>
      <c r="SV68" s="42"/>
      <c r="SW68" s="42"/>
      <c r="SX68" s="42"/>
      <c r="SY68" s="42"/>
      <c r="SZ68" s="42"/>
      <c r="TA68" s="42"/>
      <c r="TB68" s="42"/>
      <c r="TC68" s="42"/>
      <c r="TD68" s="42"/>
      <c r="TE68" s="42"/>
      <c r="TF68" s="42"/>
      <c r="TG68" s="42"/>
      <c r="TH68" s="42"/>
      <c r="TI68" s="42"/>
      <c r="TJ68" s="42"/>
      <c r="TK68" s="42"/>
      <c r="TL68" s="42"/>
      <c r="TM68" s="42"/>
      <c r="TN68" s="42"/>
      <c r="TO68" s="42"/>
      <c r="TP68" s="42"/>
      <c r="TQ68" s="42"/>
      <c r="TR68" s="42"/>
      <c r="TS68" s="42"/>
      <c r="TT68" s="42"/>
      <c r="TU68" s="42"/>
      <c r="TV68" s="42"/>
      <c r="TW68" s="42"/>
      <c r="TX68" s="42"/>
      <c r="TY68" s="42"/>
      <c r="TZ68" s="42"/>
      <c r="UA68" s="42"/>
      <c r="UB68" s="42"/>
      <c r="UC68" s="42"/>
      <c r="UD68" s="42"/>
      <c r="UE68" s="42"/>
      <c r="UF68" s="42"/>
      <c r="UG68" s="42"/>
      <c r="UH68" s="42"/>
      <c r="UI68" s="42"/>
      <c r="UJ68" s="42"/>
      <c r="UK68" s="42"/>
      <c r="UL68" s="42"/>
      <c r="UM68" s="42"/>
      <c r="UN68" s="42"/>
      <c r="UO68" s="42"/>
      <c r="UP68" s="42"/>
      <c r="UQ68" s="42"/>
      <c r="UR68" s="42"/>
      <c r="US68" s="42"/>
      <c r="UT68" s="42"/>
      <c r="UU68" s="42"/>
      <c r="UV68" s="42"/>
      <c r="UW68" s="42"/>
      <c r="UX68" s="42"/>
      <c r="UY68" s="42"/>
      <c r="UZ68" s="42"/>
      <c r="VA68" s="42"/>
      <c r="VB68" s="42"/>
      <c r="VC68" s="42"/>
      <c r="VD68" s="42"/>
      <c r="VE68" s="42"/>
      <c r="VF68" s="42"/>
      <c r="VG68" s="42"/>
      <c r="VH68" s="42"/>
      <c r="VI68" s="42"/>
      <c r="VJ68" s="42"/>
      <c r="VK68" s="42"/>
      <c r="VL68" s="42"/>
      <c r="VM68" s="42"/>
      <c r="VN68" s="42"/>
      <c r="VO68" s="42"/>
      <c r="VP68" s="42"/>
      <c r="VQ68" s="42"/>
      <c r="VR68" s="42"/>
      <c r="VS68" s="42"/>
      <c r="VT68" s="42"/>
      <c r="VU68" s="42"/>
      <c r="VV68" s="42"/>
      <c r="VW68" s="42"/>
      <c r="VX68" s="42"/>
      <c r="VY68" s="42"/>
      <c r="VZ68" s="42"/>
      <c r="WA68" s="42"/>
      <c r="WB68" s="42"/>
      <c r="WC68" s="42"/>
      <c r="WD68" s="42"/>
      <c r="WE68" s="42"/>
      <c r="WF68" s="42"/>
      <c r="WG68" s="42"/>
      <c r="WH68" s="42"/>
      <c r="WI68" s="42"/>
      <c r="WJ68" s="42"/>
      <c r="WK68" s="42"/>
      <c r="WL68" s="42"/>
      <c r="WM68" s="42"/>
      <c r="WN68" s="42"/>
      <c r="WO68" s="42"/>
      <c r="WP68" s="42"/>
      <c r="WQ68" s="42"/>
      <c r="WR68" s="42"/>
      <c r="WS68" s="42"/>
      <c r="WT68" s="42"/>
      <c r="WU68" s="42"/>
      <c r="WV68" s="42"/>
      <c r="WW68" s="42"/>
      <c r="WX68" s="42"/>
      <c r="WY68" s="42"/>
      <c r="WZ68" s="42"/>
      <c r="XA68" s="42"/>
      <c r="XB68" s="42"/>
      <c r="XC68" s="42"/>
      <c r="XD68" s="42"/>
      <c r="XE68" s="42"/>
      <c r="XF68" s="42"/>
      <c r="XG68" s="42"/>
      <c r="XH68" s="42"/>
      <c r="XI68" s="42"/>
      <c r="XJ68" s="42"/>
      <c r="XK68" s="42"/>
      <c r="XL68" s="42"/>
      <c r="XM68" s="42"/>
      <c r="XN68" s="42"/>
      <c r="XO68" s="42"/>
      <c r="XP68" s="42"/>
      <c r="XQ68" s="42"/>
      <c r="XR68" s="42"/>
      <c r="XS68" s="42"/>
      <c r="XT68" s="42"/>
      <c r="XU68" s="42"/>
      <c r="XV68" s="42"/>
      <c r="XW68" s="42"/>
      <c r="XX68" s="42"/>
      <c r="XY68" s="42"/>
      <c r="XZ68" s="42"/>
      <c r="YA68" s="42"/>
      <c r="YB68" s="42"/>
      <c r="YC68" s="42"/>
      <c r="YD68" s="42"/>
      <c r="YE68" s="42"/>
      <c r="YF68" s="42"/>
      <c r="YG68" s="42"/>
      <c r="YH68" s="42"/>
      <c r="YI68" s="42"/>
      <c r="YJ68" s="42"/>
      <c r="YK68" s="42"/>
      <c r="YL68" s="42"/>
      <c r="YM68" s="42"/>
      <c r="YN68" s="42"/>
      <c r="YO68" s="42"/>
      <c r="YP68" s="42"/>
      <c r="YQ68" s="42"/>
      <c r="YR68" s="42"/>
      <c r="YS68" s="42"/>
      <c r="YT68" s="42"/>
      <c r="YU68" s="42"/>
      <c r="YV68" s="42"/>
      <c r="YW68" s="42"/>
      <c r="YX68" s="42"/>
      <c r="YY68" s="42"/>
      <c r="YZ68" s="42"/>
      <c r="ZA68" s="42"/>
      <c r="ZB68" s="42"/>
      <c r="ZC68" s="42"/>
      <c r="ZD68" s="42"/>
      <c r="ZE68" s="42"/>
      <c r="ZF68" s="42"/>
      <c r="ZG68" s="42"/>
      <c r="ZH68" s="42"/>
      <c r="ZI68" s="42"/>
      <c r="ZJ68" s="42"/>
      <c r="ZK68" s="42"/>
      <c r="ZL68" s="42"/>
      <c r="ZM68" s="42"/>
      <c r="ZN68" s="42"/>
      <c r="ZO68" s="42"/>
      <c r="ZP68" s="42"/>
      <c r="ZQ68" s="42"/>
      <c r="ZR68" s="42"/>
      <c r="ZS68" s="42"/>
      <c r="ZT68" s="42"/>
      <c r="ZU68" s="42"/>
      <c r="ZV68" s="42"/>
      <c r="ZW68" s="42"/>
      <c r="ZX68" s="42"/>
      <c r="ZY68" s="42"/>
      <c r="ZZ68" s="42"/>
      <c r="AAA68" s="42"/>
      <c r="AAB68" s="42"/>
      <c r="AAC68" s="42"/>
      <c r="AAD68" s="42"/>
      <c r="AAE68" s="42"/>
      <c r="AAF68" s="42"/>
      <c r="AAG68" s="42"/>
      <c r="AAH68" s="42"/>
      <c r="AAI68" s="42"/>
      <c r="AAJ68" s="42"/>
      <c r="AAK68" s="42"/>
      <c r="AAL68" s="42"/>
      <c r="AAM68" s="42"/>
      <c r="AAN68" s="42"/>
      <c r="AAO68" s="42"/>
      <c r="AAP68" s="42"/>
      <c r="AAQ68" s="42"/>
      <c r="AAR68" s="42"/>
      <c r="AAS68" s="42"/>
      <c r="AAT68" s="42"/>
      <c r="AAU68" s="42"/>
      <c r="AAV68" s="42"/>
      <c r="AAW68" s="42"/>
      <c r="AAX68" s="42"/>
      <c r="AAY68" s="42"/>
      <c r="AAZ68" s="42"/>
      <c r="ABA68" s="42"/>
      <c r="ABB68" s="42"/>
      <c r="ABC68" s="42"/>
      <c r="ABD68" s="42"/>
      <c r="ABE68" s="42"/>
      <c r="ABF68" s="42"/>
      <c r="ABG68" s="42"/>
      <c r="ABH68" s="42"/>
      <c r="ABI68" s="42"/>
      <c r="ABJ68" s="42"/>
      <c r="ABK68" s="42"/>
      <c r="ABL68" s="42"/>
      <c r="ABM68" s="42"/>
      <c r="ABN68" s="42"/>
      <c r="ABO68" s="42"/>
      <c r="ABP68" s="42"/>
      <c r="ABQ68" s="42"/>
      <c r="ABR68" s="42"/>
      <c r="ABS68" s="42"/>
      <c r="ABT68" s="42"/>
      <c r="ABU68" s="42"/>
      <c r="ABV68" s="42"/>
      <c r="ABW68" s="42"/>
      <c r="ABX68" s="42"/>
      <c r="ABY68" s="42"/>
      <c r="ABZ68" s="42"/>
      <c r="ACA68" s="42"/>
      <c r="ACB68" s="42"/>
      <c r="ACC68" s="42"/>
      <c r="ACD68" s="42"/>
      <c r="ACE68" s="42"/>
      <c r="ACF68" s="42"/>
      <c r="ACG68" s="42"/>
      <c r="ACH68" s="42"/>
      <c r="ACI68" s="42"/>
      <c r="ACJ68" s="42"/>
      <c r="ACK68" s="42"/>
      <c r="ACL68" s="42"/>
      <c r="ACM68" s="42"/>
      <c r="ACN68" s="42"/>
      <c r="ACO68" s="42"/>
      <c r="ACP68" s="42"/>
      <c r="ACQ68" s="42"/>
      <c r="ACR68" s="42"/>
      <c r="ACS68" s="42"/>
      <c r="ACT68" s="42"/>
      <c r="ACU68" s="42"/>
      <c r="ACV68" s="42"/>
      <c r="ACW68" s="42"/>
      <c r="ACX68" s="42"/>
      <c r="ACY68" s="42"/>
      <c r="ACZ68" s="42"/>
      <c r="ADA68" s="42"/>
      <c r="ADB68" s="42"/>
      <c r="ADC68" s="42"/>
      <c r="ADD68" s="42"/>
      <c r="ADE68" s="42"/>
      <c r="ADF68" s="42"/>
      <c r="ADG68" s="42"/>
      <c r="ADH68" s="42"/>
      <c r="ADI68" s="42"/>
      <c r="ADJ68" s="42"/>
      <c r="ADK68" s="42"/>
      <c r="ADL68" s="42"/>
      <c r="ADM68" s="42"/>
      <c r="ADN68" s="42"/>
      <c r="ADO68" s="42"/>
      <c r="ADP68" s="42"/>
      <c r="ADQ68" s="42"/>
      <c r="ADR68" s="42"/>
      <c r="ADS68" s="42"/>
      <c r="ADT68" s="42"/>
      <c r="ADU68" s="42"/>
      <c r="ADV68" s="42"/>
      <c r="ADW68" s="42"/>
      <c r="ADX68" s="42"/>
      <c r="ADY68" s="42"/>
      <c r="ADZ68" s="42"/>
      <c r="AEA68" s="42"/>
      <c r="AEB68" s="42"/>
      <c r="AEC68" s="42"/>
      <c r="AED68" s="42"/>
      <c r="AEE68" s="42"/>
      <c r="AEF68" s="42"/>
      <c r="AEG68" s="42"/>
      <c r="AEH68" s="42"/>
      <c r="AEI68" s="42"/>
      <c r="AEJ68" s="42"/>
      <c r="AEK68" s="42"/>
      <c r="AEL68" s="42"/>
      <c r="AEM68" s="42"/>
      <c r="AEN68" s="42"/>
      <c r="AEO68" s="42"/>
      <c r="AEP68" s="42"/>
      <c r="AEQ68" s="42"/>
      <c r="AER68" s="42"/>
      <c r="AES68" s="42"/>
      <c r="AET68" s="42"/>
      <c r="AEU68" s="42"/>
      <c r="AEV68" s="42"/>
      <c r="AEW68" s="42"/>
      <c r="AEX68" s="42"/>
      <c r="AEY68" s="42"/>
      <c r="AEZ68" s="42"/>
      <c r="AFA68" s="42"/>
      <c r="AFB68" s="42"/>
      <c r="AFC68" s="42"/>
      <c r="AFD68" s="42"/>
      <c r="AFE68" s="42"/>
      <c r="AFF68" s="42"/>
      <c r="AFG68" s="42"/>
      <c r="AFH68" s="42"/>
      <c r="AFI68" s="42"/>
      <c r="AFJ68" s="42"/>
      <c r="AFK68" s="42"/>
      <c r="AFL68" s="42"/>
      <c r="AFM68" s="42"/>
      <c r="AFN68" s="42"/>
      <c r="AFO68" s="42"/>
      <c r="AFP68" s="42"/>
      <c r="AFQ68" s="42"/>
      <c r="AFR68" s="42"/>
      <c r="AFS68" s="42"/>
      <c r="AFT68" s="42"/>
      <c r="AFU68" s="42"/>
      <c r="AFV68" s="42"/>
      <c r="AFW68" s="42"/>
      <c r="AFX68" s="42"/>
      <c r="AFY68" s="42"/>
      <c r="AFZ68" s="42"/>
      <c r="AGA68" s="42"/>
      <c r="AGB68" s="42"/>
      <c r="AGC68" s="42"/>
      <c r="AGD68" s="42"/>
      <c r="AGE68" s="42"/>
      <c r="AGF68" s="42"/>
      <c r="AGG68" s="42"/>
      <c r="AGH68" s="42"/>
      <c r="AGI68" s="42"/>
      <c r="AGJ68" s="42"/>
      <c r="AGK68" s="42"/>
      <c r="AGL68" s="42"/>
      <c r="AGM68" s="42"/>
      <c r="AGN68" s="42"/>
      <c r="AGO68" s="42"/>
      <c r="AGP68" s="42"/>
      <c r="AGQ68" s="42"/>
      <c r="AGR68" s="42"/>
      <c r="AGS68" s="42"/>
      <c r="AGT68" s="42"/>
      <c r="AGU68" s="42"/>
      <c r="AGV68" s="42"/>
      <c r="AGW68" s="42"/>
      <c r="AGX68" s="42"/>
      <c r="AGY68" s="42"/>
      <c r="AGZ68" s="42"/>
      <c r="AHA68" s="42"/>
      <c r="AHB68" s="42"/>
      <c r="AHC68" s="42"/>
      <c r="AHD68" s="42"/>
      <c r="AHE68" s="42"/>
      <c r="AHF68" s="42"/>
      <c r="AHG68" s="42"/>
      <c r="AHH68" s="42"/>
      <c r="AHI68" s="42"/>
      <c r="AHJ68" s="42"/>
      <c r="AHK68" s="42"/>
      <c r="AHL68" s="42"/>
      <c r="AHM68" s="42"/>
      <c r="AHN68" s="42"/>
      <c r="AHO68" s="42"/>
      <c r="AHP68" s="42"/>
      <c r="AHQ68" s="42"/>
      <c r="AHR68" s="42"/>
      <c r="AHS68" s="42"/>
      <c r="AHT68" s="42"/>
      <c r="AHU68" s="42"/>
      <c r="AHV68" s="42"/>
      <c r="AHW68" s="42"/>
      <c r="AHX68" s="42"/>
      <c r="AHY68" s="42"/>
      <c r="AHZ68" s="42"/>
      <c r="AIA68" s="42"/>
      <c r="AIB68" s="42"/>
      <c r="AIC68" s="42"/>
      <c r="AID68" s="42"/>
      <c r="AIE68" s="42"/>
      <c r="AIF68" s="42"/>
      <c r="AIG68" s="42"/>
      <c r="AIH68" s="42"/>
      <c r="AII68" s="42"/>
      <c r="AIJ68" s="42"/>
      <c r="AIK68" s="42"/>
      <c r="AIL68" s="42"/>
      <c r="AIM68" s="42"/>
      <c r="AIN68" s="42"/>
      <c r="AIO68" s="42"/>
      <c r="AIP68" s="42"/>
      <c r="AIQ68" s="42"/>
      <c r="AIR68" s="42"/>
      <c r="AIS68" s="42"/>
      <c r="AIT68" s="42"/>
      <c r="AIU68" s="42"/>
      <c r="AIV68" s="42"/>
      <c r="AIW68" s="42"/>
      <c r="AIX68" s="42"/>
      <c r="AIY68" s="42"/>
      <c r="AIZ68" s="42"/>
      <c r="AJA68" s="42"/>
      <c r="AJB68" s="42"/>
      <c r="AJC68" s="42"/>
      <c r="AJD68" s="42"/>
      <c r="AJE68" s="42"/>
      <c r="AJF68" s="42"/>
      <c r="AJG68" s="42"/>
      <c r="AJH68" s="42"/>
      <c r="AJI68" s="42"/>
      <c r="AJJ68" s="42"/>
      <c r="AJK68" s="42"/>
      <c r="AJL68" s="42"/>
      <c r="AJM68" s="42"/>
      <c r="AJN68" s="42"/>
      <c r="AJO68" s="42"/>
      <c r="AJP68" s="42"/>
      <c r="AJQ68" s="42"/>
      <c r="AJR68" s="42"/>
      <c r="AJS68" s="42"/>
      <c r="AJT68" s="42"/>
      <c r="AJU68" s="42"/>
      <c r="AJV68" s="42"/>
      <c r="AJW68" s="42"/>
      <c r="AJX68" s="42"/>
      <c r="AJY68" s="42"/>
      <c r="AJZ68" s="42"/>
      <c r="AKA68" s="42"/>
      <c r="AKB68" s="42"/>
      <c r="AKC68" s="42"/>
      <c r="AKD68" s="42"/>
      <c r="AKE68" s="42"/>
      <c r="AKF68" s="42"/>
      <c r="AKG68" s="42"/>
      <c r="AKH68" s="42"/>
      <c r="AKI68" s="42"/>
      <c r="AKJ68" s="42"/>
      <c r="AKK68" s="42"/>
      <c r="AKL68" s="42"/>
      <c r="AKM68" s="42"/>
      <c r="AKN68" s="42"/>
      <c r="AKO68" s="42"/>
      <c r="AKP68" s="42"/>
      <c r="AKQ68" s="42"/>
      <c r="AKR68" s="42"/>
      <c r="AKS68" s="42"/>
      <c r="AKT68" s="42"/>
      <c r="AKU68" s="42"/>
      <c r="AKV68" s="42"/>
      <c r="AKW68" s="42"/>
      <c r="AKX68" s="42"/>
      <c r="AKY68" s="42"/>
      <c r="AKZ68" s="42"/>
      <c r="ALA68" s="42"/>
      <c r="ALB68" s="42"/>
      <c r="ALC68" s="42"/>
      <c r="ALD68" s="42"/>
      <c r="ALE68" s="42"/>
      <c r="ALF68" s="42"/>
      <c r="ALG68" s="42"/>
      <c r="ALH68" s="42"/>
      <c r="ALI68" s="42"/>
      <c r="ALJ68" s="42"/>
      <c r="ALK68" s="42"/>
      <c r="ALL68" s="42"/>
      <c r="ALM68" s="42"/>
      <c r="ALN68" s="42"/>
      <c r="ALO68" s="42"/>
      <c r="ALP68" s="42"/>
      <c r="ALQ68" s="42"/>
      <c r="ALR68" s="42"/>
      <c r="ALS68" s="42"/>
      <c r="ALT68" s="42"/>
      <c r="ALU68" s="42"/>
      <c r="ALV68" s="42"/>
      <c r="ALW68" s="42"/>
      <c r="ALX68" s="42"/>
      <c r="ALY68" s="42"/>
      <c r="ALZ68" s="42"/>
      <c r="AMA68" s="42"/>
      <c r="AMB68" s="42"/>
      <c r="AMC68" s="42"/>
      <c r="AMD68" s="42"/>
      <c r="AME68" s="42"/>
      <c r="AMF68" s="42"/>
      <c r="AMG68" s="42"/>
      <c r="AMH68" s="42"/>
      <c r="AMI68" s="42"/>
      <c r="AMJ68" s="42"/>
      <c r="AMK68" s="42"/>
      <c r="AML68" s="42"/>
      <c r="AMM68" s="42"/>
      <c r="AMN68" s="42"/>
      <c r="AMO68" s="42"/>
      <c r="AMP68" s="42"/>
      <c r="AMQ68" s="42"/>
      <c r="AMR68" s="42"/>
      <c r="AMS68" s="42"/>
      <c r="AMT68" s="42"/>
      <c r="AMU68" s="42"/>
      <c r="AMV68" s="42"/>
      <c r="AMW68" s="42"/>
      <c r="AMX68" s="42"/>
      <c r="AMY68" s="42"/>
      <c r="AMZ68" s="42"/>
      <c r="ANA68" s="42"/>
      <c r="ANB68" s="42"/>
      <c r="ANC68" s="42"/>
      <c r="AND68" s="42"/>
      <c r="ANE68" s="42"/>
      <c r="ANF68" s="42"/>
      <c r="ANG68" s="42"/>
      <c r="ANH68" s="42"/>
      <c r="ANI68" s="42"/>
      <c r="ANJ68" s="42"/>
      <c r="ANK68" s="42"/>
      <c r="ANL68" s="42"/>
      <c r="ANM68" s="42"/>
      <c r="ANN68" s="42"/>
      <c r="ANO68" s="42"/>
      <c r="ANP68" s="42"/>
      <c r="ANQ68" s="42"/>
      <c r="ANR68" s="42"/>
      <c r="ANS68" s="42"/>
      <c r="ANT68" s="42"/>
      <c r="ANU68" s="42"/>
      <c r="ANV68" s="42"/>
      <c r="ANW68" s="42"/>
      <c r="ANX68" s="42"/>
      <c r="ANY68" s="42"/>
      <c r="ANZ68" s="42"/>
      <c r="AOA68" s="42"/>
      <c r="AOB68" s="42"/>
      <c r="AOC68" s="42"/>
      <c r="AOD68" s="42"/>
      <c r="AOE68" s="42"/>
      <c r="AOF68" s="42"/>
      <c r="AOG68" s="42"/>
      <c r="AOH68" s="42"/>
      <c r="AOI68" s="42"/>
      <c r="AOJ68" s="42"/>
      <c r="AOK68" s="42"/>
      <c r="AOL68" s="42"/>
      <c r="AOM68" s="42"/>
      <c r="AON68" s="42"/>
      <c r="AOO68" s="42"/>
      <c r="AOP68" s="42"/>
      <c r="AOQ68" s="42"/>
      <c r="AOR68" s="42"/>
      <c r="AOS68" s="42"/>
      <c r="AOT68" s="42"/>
      <c r="AOU68" s="42"/>
      <c r="AOV68" s="42"/>
      <c r="AOW68" s="42"/>
      <c r="AOX68" s="42"/>
      <c r="AOY68" s="42"/>
      <c r="AOZ68" s="42"/>
      <c r="APA68" s="42"/>
      <c r="APB68" s="42"/>
      <c r="APC68" s="42"/>
      <c r="APD68" s="42"/>
      <c r="APE68" s="42"/>
      <c r="APF68" s="42"/>
      <c r="APG68" s="42"/>
      <c r="APH68" s="42"/>
      <c r="API68" s="42"/>
      <c r="APJ68" s="42"/>
      <c r="APK68" s="42"/>
      <c r="APL68" s="42"/>
      <c r="APM68" s="42"/>
      <c r="APN68" s="42"/>
      <c r="APO68" s="42"/>
      <c r="APP68" s="42"/>
      <c r="APQ68" s="42"/>
      <c r="APR68" s="42"/>
      <c r="APS68" s="42"/>
      <c r="APT68" s="42"/>
      <c r="APU68" s="42"/>
      <c r="APV68" s="42"/>
      <c r="APW68" s="42"/>
      <c r="APX68" s="42"/>
      <c r="APY68" s="42"/>
      <c r="APZ68" s="42"/>
      <c r="AQA68" s="42"/>
      <c r="AQB68" s="42"/>
      <c r="AQC68" s="42"/>
      <c r="AQD68" s="42"/>
      <c r="AQE68" s="42"/>
      <c r="AQF68" s="42"/>
      <c r="AQG68" s="42"/>
      <c r="AQH68" s="42"/>
      <c r="AQI68" s="42"/>
      <c r="AQJ68" s="42"/>
      <c r="AQK68" s="42"/>
      <c r="AQL68" s="42"/>
      <c r="AQM68" s="42"/>
      <c r="AQN68" s="42"/>
      <c r="AQO68" s="42"/>
      <c r="AQP68" s="42"/>
      <c r="AQQ68" s="42"/>
      <c r="AQR68" s="42"/>
      <c r="AQS68" s="42"/>
      <c r="AQT68" s="42"/>
      <c r="AQU68" s="42"/>
      <c r="AQV68" s="42"/>
      <c r="AQW68" s="42"/>
      <c r="AQX68" s="42"/>
      <c r="AQY68" s="42"/>
      <c r="AQZ68" s="42"/>
      <c r="ARA68" s="42"/>
      <c r="ARB68" s="42"/>
      <c r="ARC68" s="42"/>
      <c r="ARD68" s="42"/>
      <c r="ARE68" s="42"/>
      <c r="ARF68" s="42"/>
      <c r="ARG68" s="42"/>
      <c r="ARH68" s="42"/>
      <c r="ARI68" s="42"/>
      <c r="ARJ68" s="42"/>
      <c r="ARK68" s="42"/>
      <c r="ARL68" s="42"/>
      <c r="ARM68" s="42"/>
      <c r="ARN68" s="42"/>
      <c r="ARO68" s="42"/>
      <c r="ARP68" s="42"/>
      <c r="ARQ68" s="42"/>
      <c r="ARR68" s="42"/>
      <c r="ARS68" s="42"/>
      <c r="ART68" s="42"/>
      <c r="ARU68" s="42"/>
      <c r="ARV68" s="42"/>
      <c r="ARW68" s="42"/>
      <c r="ARX68" s="42"/>
      <c r="ARY68" s="42"/>
      <c r="ARZ68" s="42"/>
      <c r="ASA68" s="42"/>
      <c r="ASB68" s="42"/>
      <c r="ASC68" s="42"/>
      <c r="ASD68" s="42"/>
      <c r="ASE68" s="42"/>
      <c r="ASF68" s="42"/>
      <c r="ASG68" s="42"/>
      <c r="ASH68" s="42"/>
      <c r="ASI68" s="42"/>
      <c r="ASJ68" s="42"/>
      <c r="ASK68" s="42"/>
      <c r="ASL68" s="42"/>
      <c r="ASM68" s="42"/>
      <c r="ASN68" s="42"/>
      <c r="ASO68" s="42"/>
      <c r="ASP68" s="42"/>
      <c r="ASQ68" s="42"/>
      <c r="ASR68" s="42"/>
      <c r="ASS68" s="42"/>
      <c r="AST68" s="42"/>
      <c r="ASU68" s="42"/>
      <c r="ASV68" s="42"/>
      <c r="ASW68" s="42"/>
      <c r="ASX68" s="42"/>
      <c r="ASY68" s="42"/>
      <c r="ASZ68" s="42"/>
      <c r="ATA68" s="42"/>
      <c r="ATB68" s="42"/>
      <c r="ATC68" s="42"/>
      <c r="ATD68" s="42"/>
      <c r="ATE68" s="42"/>
      <c r="ATF68" s="42"/>
      <c r="ATG68" s="42"/>
      <c r="ATH68" s="42"/>
      <c r="ATI68" s="42"/>
      <c r="ATJ68" s="42"/>
      <c r="ATK68" s="42"/>
      <c r="ATL68" s="42"/>
      <c r="ATM68" s="42"/>
      <c r="ATN68" s="42"/>
      <c r="ATO68" s="42"/>
      <c r="ATP68" s="42"/>
      <c r="ATQ68" s="42"/>
      <c r="ATR68" s="42"/>
      <c r="ATS68" s="42"/>
      <c r="ATT68" s="42"/>
      <c r="ATU68" s="42"/>
      <c r="ATV68" s="42"/>
      <c r="ATW68" s="42"/>
      <c r="ATX68" s="42"/>
      <c r="ATY68" s="42"/>
      <c r="ATZ68" s="42"/>
      <c r="AUA68" s="42"/>
      <c r="AUB68" s="42"/>
      <c r="AUC68" s="42"/>
      <c r="AUD68" s="42"/>
      <c r="AUE68" s="42"/>
      <c r="AUF68" s="42"/>
      <c r="AUG68" s="42"/>
      <c r="AUH68" s="42"/>
      <c r="AUI68" s="42"/>
      <c r="AUJ68" s="42"/>
      <c r="AUK68" s="42"/>
      <c r="AUL68" s="42"/>
      <c r="AUM68" s="42"/>
      <c r="AUN68" s="42"/>
      <c r="AUO68" s="42"/>
      <c r="AUP68" s="42"/>
      <c r="AUQ68" s="42"/>
      <c r="AUR68" s="42"/>
      <c r="AUS68" s="42"/>
      <c r="AUT68" s="42"/>
      <c r="AUU68" s="42"/>
      <c r="AUV68" s="42"/>
      <c r="AUW68" s="42"/>
      <c r="AUX68" s="42"/>
      <c r="AUY68" s="42"/>
      <c r="AUZ68" s="42"/>
      <c r="AVA68" s="42"/>
      <c r="AVB68" s="42"/>
      <c r="AVC68" s="42"/>
      <c r="AVD68" s="42"/>
      <c r="AVE68" s="42"/>
      <c r="AVF68" s="42"/>
      <c r="AVG68" s="42"/>
      <c r="AVH68" s="42"/>
      <c r="AVI68" s="42"/>
      <c r="AVJ68" s="42"/>
      <c r="AVK68" s="42"/>
      <c r="AVL68" s="42"/>
      <c r="AVM68" s="42"/>
      <c r="AVN68" s="42"/>
      <c r="AVO68" s="42"/>
      <c r="AVP68" s="42"/>
      <c r="AVQ68" s="42"/>
      <c r="AVR68" s="42"/>
      <c r="AVS68" s="42"/>
      <c r="AVT68" s="42"/>
      <c r="AVU68" s="42"/>
      <c r="AVV68" s="42"/>
      <c r="AVW68" s="42"/>
      <c r="AVX68" s="42"/>
      <c r="AVY68" s="42"/>
      <c r="AVZ68" s="42"/>
      <c r="AWA68" s="42"/>
      <c r="AWB68" s="42"/>
      <c r="AWC68" s="42"/>
      <c r="AWD68" s="42"/>
      <c r="AWE68" s="42"/>
      <c r="AWF68" s="42"/>
      <c r="AWG68" s="42"/>
      <c r="AWH68" s="42"/>
      <c r="AWI68" s="42"/>
      <c r="AWJ68" s="42"/>
      <c r="AWK68" s="42"/>
      <c r="AWL68" s="42"/>
      <c r="AWM68" s="42"/>
      <c r="AWN68" s="42"/>
      <c r="AWO68" s="42"/>
      <c r="AWP68" s="42"/>
      <c r="AWQ68" s="42"/>
      <c r="AWR68" s="42"/>
      <c r="AWS68" s="42"/>
      <c r="AWT68" s="42"/>
      <c r="AWU68" s="42"/>
      <c r="AWV68" s="42"/>
      <c r="AWW68" s="42"/>
      <c r="AWX68" s="42"/>
      <c r="AWY68" s="42"/>
      <c r="AWZ68" s="42"/>
      <c r="AXA68" s="42"/>
      <c r="AXB68" s="42"/>
      <c r="AXC68" s="42"/>
      <c r="AXD68" s="42"/>
      <c r="AXE68" s="42"/>
      <c r="AXF68" s="42"/>
      <c r="AXG68" s="42"/>
      <c r="AXH68" s="42"/>
      <c r="AXI68" s="42"/>
      <c r="AXJ68" s="42"/>
      <c r="AXK68" s="42"/>
      <c r="AXL68" s="42"/>
      <c r="AXM68" s="42"/>
      <c r="AXN68" s="42"/>
      <c r="AXO68" s="42"/>
      <c r="AXP68" s="42"/>
      <c r="AXQ68" s="42"/>
      <c r="AXR68" s="42"/>
      <c r="AXS68" s="42"/>
      <c r="AXT68" s="42"/>
      <c r="AXU68" s="42"/>
      <c r="AXV68" s="42"/>
      <c r="AXW68" s="42"/>
      <c r="AXX68" s="42"/>
      <c r="AXY68" s="42"/>
      <c r="AXZ68" s="42"/>
      <c r="AYA68" s="42"/>
      <c r="AYB68" s="42"/>
      <c r="AYC68" s="42"/>
      <c r="AYD68" s="42"/>
      <c r="AYE68" s="42"/>
      <c r="AYF68" s="42"/>
      <c r="AYG68" s="42"/>
      <c r="AYH68" s="42"/>
      <c r="AYI68" s="42"/>
      <c r="AYJ68" s="42"/>
      <c r="AYK68" s="42"/>
      <c r="AYL68" s="42"/>
      <c r="AYM68" s="42"/>
      <c r="AYN68" s="42"/>
      <c r="AYO68" s="42"/>
      <c r="AYP68" s="42"/>
      <c r="AYQ68" s="42"/>
      <c r="AYR68" s="42"/>
      <c r="AYS68" s="42"/>
      <c r="AYT68" s="42"/>
      <c r="AYU68" s="42"/>
      <c r="AYV68" s="42"/>
      <c r="AYW68" s="42"/>
      <c r="AYX68" s="42"/>
      <c r="AYY68" s="42"/>
      <c r="AYZ68" s="42"/>
      <c r="AZA68" s="42"/>
      <c r="AZB68" s="42"/>
      <c r="AZC68" s="42"/>
      <c r="AZD68" s="42"/>
      <c r="AZE68" s="42"/>
      <c r="AZF68" s="42"/>
      <c r="AZG68" s="42"/>
      <c r="AZH68" s="42"/>
      <c r="AZI68" s="42"/>
      <c r="AZJ68" s="42"/>
      <c r="AZK68" s="42"/>
      <c r="AZL68" s="42"/>
      <c r="AZM68" s="42"/>
      <c r="AZN68" s="42"/>
      <c r="AZO68" s="42"/>
      <c r="AZP68" s="42"/>
      <c r="AZQ68" s="42"/>
      <c r="AZR68" s="42"/>
      <c r="AZS68" s="42"/>
      <c r="AZT68" s="42"/>
      <c r="AZU68" s="42"/>
      <c r="AZV68" s="42"/>
      <c r="AZW68" s="42"/>
      <c r="AZX68" s="42"/>
      <c r="AZY68" s="42"/>
      <c r="AZZ68" s="42"/>
      <c r="BAA68" s="42"/>
      <c r="BAB68" s="42"/>
      <c r="BAC68" s="42"/>
      <c r="BAD68" s="42"/>
      <c r="BAE68" s="42"/>
      <c r="BAF68" s="42"/>
      <c r="BAG68" s="42"/>
      <c r="BAH68" s="42"/>
      <c r="BAI68" s="42"/>
      <c r="BAJ68" s="42"/>
      <c r="BAK68" s="42"/>
      <c r="BAL68" s="42"/>
      <c r="BAM68" s="42"/>
      <c r="BAN68" s="42"/>
      <c r="BAO68" s="42"/>
      <c r="BAP68" s="42"/>
      <c r="BAQ68" s="42"/>
      <c r="BAR68" s="42"/>
      <c r="BAS68" s="42"/>
      <c r="BAT68" s="42"/>
      <c r="BAU68" s="42"/>
      <c r="BAV68" s="42"/>
      <c r="BAW68" s="42"/>
      <c r="BAX68" s="42"/>
      <c r="BAY68" s="42"/>
      <c r="BAZ68" s="42"/>
      <c r="BBA68" s="42"/>
      <c r="BBB68" s="42"/>
      <c r="BBC68" s="42"/>
      <c r="BBD68" s="42"/>
      <c r="BBE68" s="42"/>
      <c r="BBF68" s="42"/>
      <c r="BBG68" s="42"/>
      <c r="BBH68" s="42"/>
      <c r="BBI68" s="42"/>
      <c r="BBJ68" s="42"/>
      <c r="BBK68" s="42"/>
      <c r="BBL68" s="42"/>
      <c r="BBM68" s="42"/>
      <c r="BBN68" s="42"/>
      <c r="BBO68" s="42"/>
      <c r="BBP68" s="42"/>
      <c r="BBQ68" s="42"/>
      <c r="BBR68" s="42"/>
      <c r="BBS68" s="42"/>
      <c r="BBT68" s="42"/>
      <c r="BBU68" s="42"/>
      <c r="BBV68" s="42"/>
      <c r="BBW68" s="42"/>
      <c r="BBX68" s="42"/>
      <c r="BBY68" s="42"/>
      <c r="BBZ68" s="42"/>
      <c r="BCA68" s="42"/>
      <c r="BCB68" s="42"/>
      <c r="BCC68" s="42"/>
      <c r="BCD68" s="42"/>
      <c r="BCE68" s="42"/>
      <c r="BCF68" s="42"/>
      <c r="BCG68" s="42"/>
      <c r="BCH68" s="42"/>
      <c r="BCI68" s="42"/>
      <c r="BCJ68" s="42"/>
      <c r="BCK68" s="42"/>
      <c r="BCL68" s="42"/>
      <c r="BCM68" s="42"/>
      <c r="BCN68" s="42"/>
      <c r="BCO68" s="42"/>
      <c r="BCP68" s="42"/>
      <c r="BCQ68" s="42"/>
      <c r="BCR68" s="42"/>
      <c r="BCS68" s="42"/>
      <c r="BCT68" s="42"/>
      <c r="BCU68" s="42"/>
      <c r="BCV68" s="42"/>
      <c r="BCW68" s="42"/>
      <c r="BCX68" s="42"/>
      <c r="BCY68" s="42"/>
      <c r="BCZ68" s="42"/>
      <c r="BDA68" s="42"/>
      <c r="BDB68" s="42"/>
      <c r="BDC68" s="42"/>
      <c r="BDD68" s="42"/>
      <c r="BDE68" s="42"/>
      <c r="BDF68" s="42"/>
      <c r="BDG68" s="42"/>
      <c r="BDH68" s="42"/>
      <c r="BDI68" s="42"/>
      <c r="BDJ68" s="42"/>
      <c r="BDK68" s="42"/>
      <c r="BDL68" s="42"/>
      <c r="BDM68" s="42"/>
      <c r="BDN68" s="42"/>
      <c r="BDO68" s="42"/>
      <c r="BDP68" s="42"/>
      <c r="BDQ68" s="42"/>
      <c r="BDR68" s="42"/>
      <c r="BDS68" s="42"/>
      <c r="BDT68" s="42"/>
      <c r="BDU68" s="42"/>
      <c r="BDV68" s="42"/>
      <c r="BDW68" s="42"/>
      <c r="BDX68" s="42"/>
      <c r="BDY68" s="42"/>
      <c r="BDZ68" s="42"/>
      <c r="BEA68" s="42"/>
      <c r="BEB68" s="42"/>
      <c r="BEC68" s="42"/>
      <c r="BED68" s="42"/>
      <c r="BEE68" s="42"/>
      <c r="BEF68" s="42"/>
      <c r="BEG68" s="42"/>
      <c r="BEH68" s="42"/>
      <c r="BEI68" s="42"/>
      <c r="BEJ68" s="42"/>
      <c r="BEK68" s="42"/>
      <c r="BEL68" s="42"/>
      <c r="BEM68" s="42"/>
      <c r="BEN68" s="42"/>
      <c r="BEO68" s="42"/>
      <c r="BEP68" s="42"/>
      <c r="BEQ68" s="42"/>
      <c r="BER68" s="42"/>
      <c r="BES68" s="42"/>
      <c r="BET68" s="42"/>
      <c r="BEU68" s="42"/>
      <c r="BEV68" s="42"/>
      <c r="BEW68" s="42"/>
      <c r="BEX68" s="42"/>
      <c r="BEY68" s="42"/>
      <c r="BEZ68" s="42"/>
      <c r="BFA68" s="42"/>
      <c r="BFB68" s="42"/>
      <c r="BFC68" s="42"/>
      <c r="BFD68" s="42"/>
      <c r="BFE68" s="42"/>
      <c r="BFF68" s="42"/>
      <c r="BFG68" s="42"/>
      <c r="BFH68" s="42"/>
      <c r="BFI68" s="42"/>
      <c r="BFJ68" s="42"/>
      <c r="BFK68" s="42"/>
      <c r="BFL68" s="42"/>
      <c r="BFM68" s="42"/>
      <c r="BFN68" s="42"/>
      <c r="BFO68" s="42"/>
      <c r="BFP68" s="42"/>
      <c r="BFQ68" s="42"/>
      <c r="BFR68" s="42"/>
      <c r="BFS68" s="42"/>
      <c r="BFT68" s="42"/>
      <c r="BFU68" s="42"/>
      <c r="BFV68" s="42"/>
      <c r="BFW68" s="42"/>
      <c r="BFX68" s="42"/>
      <c r="BFY68" s="42"/>
      <c r="BFZ68" s="42"/>
      <c r="BGA68" s="42"/>
      <c r="BGB68" s="42"/>
      <c r="BGC68" s="42"/>
      <c r="BGD68" s="42"/>
      <c r="BGE68" s="42"/>
      <c r="BGF68" s="42"/>
      <c r="BGG68" s="42"/>
      <c r="BGH68" s="42"/>
      <c r="BGI68" s="42"/>
      <c r="BGJ68" s="42"/>
      <c r="BGK68" s="42"/>
      <c r="BGL68" s="42"/>
      <c r="BGM68" s="42"/>
      <c r="BGN68" s="42"/>
      <c r="BGO68" s="42"/>
      <c r="BGP68" s="42"/>
      <c r="BGQ68" s="42"/>
      <c r="BGR68" s="42"/>
      <c r="BGS68" s="42"/>
      <c r="BGT68" s="42"/>
      <c r="BGU68" s="42"/>
      <c r="BGV68" s="42"/>
      <c r="BGW68" s="42"/>
      <c r="BGX68" s="42"/>
      <c r="BGY68" s="42"/>
      <c r="BGZ68" s="42"/>
      <c r="BHA68" s="42"/>
      <c r="BHB68" s="42"/>
      <c r="BHC68" s="42"/>
      <c r="BHD68" s="42"/>
      <c r="BHE68" s="42"/>
      <c r="BHF68" s="42"/>
      <c r="BHG68" s="42"/>
      <c r="BHH68" s="42"/>
      <c r="BHI68" s="42"/>
      <c r="BHJ68" s="42"/>
      <c r="BHK68" s="42"/>
      <c r="BHL68" s="42"/>
      <c r="BHM68" s="42"/>
      <c r="BHN68" s="42"/>
      <c r="BHO68" s="42"/>
      <c r="BHP68" s="42"/>
      <c r="BHQ68" s="42"/>
      <c r="BHR68" s="42"/>
      <c r="BHS68" s="42"/>
      <c r="BHT68" s="42"/>
      <c r="BHU68" s="42"/>
      <c r="BHV68" s="42"/>
      <c r="BHW68" s="42"/>
      <c r="BHX68" s="42"/>
      <c r="BHY68" s="42"/>
      <c r="BHZ68" s="42"/>
      <c r="BIA68" s="42"/>
      <c r="BIB68" s="42"/>
      <c r="BIC68" s="42"/>
      <c r="BID68" s="42"/>
      <c r="BIE68" s="42"/>
      <c r="BIF68" s="42"/>
      <c r="BIG68" s="42"/>
      <c r="BIH68" s="42"/>
      <c r="BII68" s="42"/>
      <c r="BIJ68" s="42"/>
      <c r="BIK68" s="42"/>
      <c r="BIL68" s="42"/>
      <c r="BIM68" s="42"/>
      <c r="BIN68" s="42"/>
      <c r="BIO68" s="42"/>
      <c r="BIP68" s="42"/>
      <c r="BIQ68" s="42"/>
      <c r="BIR68" s="42"/>
      <c r="BIS68" s="42"/>
      <c r="BIT68" s="42"/>
      <c r="BIU68" s="42"/>
      <c r="BIV68" s="42"/>
      <c r="BIW68" s="42"/>
      <c r="BIX68" s="42"/>
      <c r="BIY68" s="42"/>
      <c r="BIZ68" s="42"/>
      <c r="BJA68" s="42"/>
      <c r="BJB68" s="42"/>
      <c r="BJC68" s="42"/>
      <c r="BJD68" s="42"/>
      <c r="BJE68" s="42"/>
      <c r="BJF68" s="42"/>
      <c r="BJG68" s="42"/>
      <c r="BJH68" s="42"/>
      <c r="BJI68" s="42"/>
      <c r="BJJ68" s="42"/>
      <c r="BJK68" s="42"/>
      <c r="BJL68" s="42"/>
      <c r="BJM68" s="42"/>
      <c r="BJN68" s="42"/>
      <c r="BJO68" s="42"/>
      <c r="BJP68" s="42"/>
      <c r="BJQ68" s="42"/>
      <c r="BJR68" s="42"/>
      <c r="BJS68" s="42"/>
      <c r="BJT68" s="42"/>
      <c r="BJU68" s="42"/>
      <c r="BJV68" s="42"/>
      <c r="BJW68" s="42"/>
      <c r="BJX68" s="42"/>
      <c r="BJY68" s="42"/>
      <c r="BJZ68" s="42"/>
      <c r="BKA68" s="42"/>
      <c r="BKB68" s="42"/>
      <c r="BKC68" s="42"/>
      <c r="BKD68" s="42"/>
      <c r="BKE68" s="42"/>
      <c r="BKF68" s="42"/>
      <c r="BKG68" s="42"/>
      <c r="BKH68" s="42"/>
      <c r="BKI68" s="42"/>
      <c r="BKJ68" s="42"/>
      <c r="BKK68" s="42"/>
      <c r="BKL68" s="42"/>
      <c r="BKM68" s="42"/>
      <c r="BKN68" s="42"/>
      <c r="BKO68" s="42"/>
      <c r="BKP68" s="42"/>
      <c r="BKQ68" s="42"/>
      <c r="BKR68" s="42"/>
      <c r="BKS68" s="42"/>
      <c r="BKT68" s="42"/>
      <c r="BKU68" s="42"/>
      <c r="BKV68" s="42"/>
      <c r="BKW68" s="42"/>
      <c r="BKX68" s="42"/>
      <c r="BKY68" s="42"/>
      <c r="BKZ68" s="42"/>
      <c r="BLA68" s="42"/>
      <c r="BLB68" s="42"/>
      <c r="BLC68" s="42"/>
      <c r="BLD68" s="42"/>
      <c r="BLE68" s="42"/>
      <c r="BLF68" s="42"/>
      <c r="BLG68" s="42"/>
      <c r="BLH68" s="42"/>
      <c r="BLI68" s="42"/>
      <c r="BLJ68" s="42"/>
      <c r="BLK68" s="42"/>
      <c r="BLL68" s="42"/>
      <c r="BLM68" s="42"/>
      <c r="BLN68" s="42"/>
      <c r="BLO68" s="42"/>
      <c r="BLP68" s="42"/>
      <c r="BLQ68" s="42"/>
      <c r="BLR68" s="42"/>
      <c r="BLS68" s="42"/>
      <c r="BLT68" s="42"/>
      <c r="BLU68" s="42"/>
      <c r="BLV68" s="42"/>
      <c r="BLW68" s="42"/>
      <c r="BLX68" s="42"/>
      <c r="BLY68" s="42"/>
      <c r="BLZ68" s="42"/>
      <c r="BMA68" s="42"/>
      <c r="BMB68" s="42"/>
      <c r="BMC68" s="42"/>
      <c r="BMD68" s="42"/>
      <c r="BME68" s="42"/>
      <c r="BMF68" s="42"/>
      <c r="BMG68" s="42"/>
      <c r="BMH68" s="42"/>
      <c r="BMI68" s="42"/>
      <c r="BMJ68" s="42"/>
      <c r="BMK68" s="42"/>
      <c r="BML68" s="42"/>
      <c r="BMM68" s="42"/>
      <c r="BMN68" s="42"/>
      <c r="BMO68" s="42"/>
      <c r="BMP68" s="42"/>
      <c r="BMQ68" s="42"/>
      <c r="BMR68" s="42"/>
      <c r="BMS68" s="42"/>
      <c r="BMT68" s="42"/>
      <c r="BMU68" s="42"/>
      <c r="BMV68" s="42"/>
      <c r="BMW68" s="42"/>
      <c r="BMX68" s="42"/>
      <c r="BMY68" s="42"/>
      <c r="BMZ68" s="42"/>
      <c r="BNA68" s="42"/>
      <c r="BNB68" s="42"/>
      <c r="BNC68" s="42"/>
      <c r="BND68" s="42"/>
      <c r="BNE68" s="42"/>
      <c r="BNF68" s="42"/>
      <c r="BNG68" s="42"/>
      <c r="BNH68" s="42"/>
      <c r="BNI68" s="42"/>
      <c r="BNJ68" s="42"/>
      <c r="BNK68" s="42"/>
      <c r="BNL68" s="42"/>
      <c r="BNM68" s="42"/>
      <c r="BNN68" s="42"/>
      <c r="BNO68" s="42"/>
      <c r="BNP68" s="42"/>
      <c r="BNQ68" s="42"/>
      <c r="BNR68" s="42"/>
      <c r="BNS68" s="42"/>
      <c r="BNT68" s="42"/>
      <c r="BNU68" s="42"/>
      <c r="BNV68" s="42"/>
      <c r="BNW68" s="42"/>
      <c r="BNX68" s="42"/>
      <c r="BNY68" s="42"/>
      <c r="BNZ68" s="42"/>
      <c r="BOA68" s="42"/>
      <c r="BOB68" s="42"/>
      <c r="BOC68" s="42"/>
      <c r="BOD68" s="42"/>
      <c r="BOE68" s="42"/>
      <c r="BOF68" s="42"/>
      <c r="BOG68" s="42"/>
      <c r="BOH68" s="42"/>
      <c r="BOI68" s="42"/>
      <c r="BOJ68" s="42"/>
      <c r="BOK68" s="42"/>
      <c r="BOL68" s="42"/>
      <c r="BOM68" s="42"/>
      <c r="BON68" s="42"/>
      <c r="BOO68" s="42"/>
      <c r="BOP68" s="42"/>
      <c r="BOQ68" s="42"/>
      <c r="BOR68" s="42"/>
      <c r="BOS68" s="42"/>
      <c r="BOT68" s="42"/>
      <c r="BOU68" s="42"/>
      <c r="BOV68" s="42"/>
      <c r="BOW68" s="42"/>
      <c r="BOX68" s="42"/>
      <c r="BOY68" s="42"/>
      <c r="BOZ68" s="42"/>
      <c r="BPA68" s="42"/>
      <c r="BPB68" s="42"/>
      <c r="BPC68" s="42"/>
      <c r="BPD68" s="42"/>
      <c r="BPE68" s="42"/>
      <c r="BPF68" s="42"/>
      <c r="BPG68" s="42"/>
      <c r="BPH68" s="42"/>
      <c r="BPI68" s="42"/>
      <c r="BPJ68" s="42"/>
      <c r="BPK68" s="42"/>
      <c r="BPL68" s="42"/>
      <c r="BPM68" s="42"/>
      <c r="BPN68" s="42"/>
      <c r="BPO68" s="42"/>
      <c r="BPP68" s="42"/>
      <c r="BPQ68" s="42"/>
      <c r="BPR68" s="42"/>
      <c r="BPS68" s="42"/>
      <c r="BPT68" s="42"/>
      <c r="BPU68" s="42"/>
      <c r="BPV68" s="42"/>
      <c r="BPW68" s="42"/>
      <c r="BPX68" s="42"/>
      <c r="BPY68" s="42"/>
      <c r="BPZ68" s="42"/>
      <c r="BQA68" s="42"/>
      <c r="BQB68" s="42"/>
      <c r="BQC68" s="42"/>
      <c r="BQD68" s="42"/>
      <c r="BQE68" s="42"/>
      <c r="BQF68" s="42"/>
      <c r="BQG68" s="42"/>
      <c r="BQH68" s="42"/>
      <c r="BQI68" s="42"/>
      <c r="BQJ68" s="42"/>
      <c r="BQK68" s="42"/>
      <c r="BQL68" s="42"/>
      <c r="BQM68" s="42"/>
      <c r="BQN68" s="42"/>
      <c r="BQO68" s="42"/>
      <c r="BQP68" s="42"/>
      <c r="BQQ68" s="42"/>
      <c r="BQR68" s="42"/>
      <c r="BQS68" s="42"/>
      <c r="BQT68" s="42"/>
      <c r="BQU68" s="42"/>
      <c r="BQV68" s="42"/>
      <c r="BQW68" s="42"/>
      <c r="BQX68" s="42"/>
      <c r="BQY68" s="42"/>
      <c r="BQZ68" s="42"/>
      <c r="BRA68" s="42"/>
      <c r="BRB68" s="42"/>
      <c r="BRC68" s="42"/>
      <c r="BRD68" s="42"/>
      <c r="BRE68" s="42"/>
      <c r="BRF68" s="42"/>
      <c r="BRG68" s="42"/>
      <c r="BRH68" s="42"/>
      <c r="BRI68" s="42"/>
      <c r="BRJ68" s="42"/>
      <c r="BRK68" s="42"/>
      <c r="BRL68" s="42"/>
      <c r="BRM68" s="42"/>
      <c r="BRN68" s="42"/>
      <c r="BRO68" s="42"/>
      <c r="BRP68" s="42"/>
      <c r="BRQ68" s="42"/>
      <c r="BRR68" s="42"/>
      <c r="BRS68" s="42"/>
      <c r="BRT68" s="42"/>
      <c r="BRU68" s="42"/>
      <c r="BRV68" s="42"/>
      <c r="BRW68" s="42"/>
      <c r="BRX68" s="42"/>
      <c r="BRY68" s="42"/>
      <c r="BRZ68" s="42"/>
      <c r="BSA68" s="42"/>
      <c r="BSB68" s="42"/>
      <c r="BSC68" s="42"/>
      <c r="BSD68" s="42"/>
      <c r="BSE68" s="42"/>
      <c r="BSF68" s="42"/>
      <c r="BSG68" s="42"/>
      <c r="BSH68" s="42"/>
      <c r="BSI68" s="42"/>
      <c r="BSJ68" s="42"/>
      <c r="BSK68" s="42"/>
      <c r="BSL68" s="42"/>
      <c r="BSM68" s="42"/>
      <c r="BSN68" s="42"/>
      <c r="BSO68" s="42"/>
      <c r="BSP68" s="42"/>
      <c r="BSQ68" s="42"/>
      <c r="BSR68" s="42"/>
      <c r="BSS68" s="42"/>
      <c r="BST68" s="42"/>
      <c r="BSU68" s="42"/>
      <c r="BSV68" s="42"/>
      <c r="BSW68" s="42"/>
      <c r="BSX68" s="42"/>
      <c r="BSY68" s="42"/>
      <c r="BSZ68" s="42"/>
      <c r="BTA68" s="42"/>
      <c r="BTB68" s="42"/>
      <c r="BTC68" s="42"/>
      <c r="BTD68" s="42"/>
      <c r="BTE68" s="42"/>
      <c r="BTF68" s="42"/>
      <c r="BTG68" s="42"/>
      <c r="BTH68" s="42"/>
      <c r="BTI68" s="42"/>
      <c r="BTJ68" s="42"/>
      <c r="BTK68" s="42"/>
      <c r="BTL68" s="42"/>
      <c r="BTM68" s="42"/>
      <c r="BTN68" s="42"/>
      <c r="BTO68" s="42"/>
      <c r="BTP68" s="42"/>
      <c r="BTQ68" s="42"/>
      <c r="BTR68" s="42"/>
      <c r="BTS68" s="42"/>
      <c r="BTT68" s="42"/>
      <c r="BTU68" s="42"/>
      <c r="BTV68" s="42"/>
      <c r="BTW68" s="42"/>
      <c r="BTX68" s="42"/>
      <c r="BTY68" s="42"/>
      <c r="BTZ68" s="42"/>
      <c r="BUA68" s="42"/>
      <c r="BUB68" s="42"/>
      <c r="BUC68" s="42"/>
      <c r="BUD68" s="42"/>
      <c r="BUE68" s="42"/>
      <c r="BUF68" s="42"/>
      <c r="BUG68" s="42"/>
      <c r="BUH68" s="42"/>
      <c r="BUI68" s="42"/>
      <c r="BUJ68" s="42"/>
      <c r="BUK68" s="42"/>
      <c r="BUL68" s="42"/>
      <c r="BUM68" s="42"/>
      <c r="BUN68" s="42"/>
      <c r="BUO68" s="42"/>
      <c r="BUP68" s="42"/>
      <c r="BUQ68" s="42"/>
      <c r="BUR68" s="42"/>
      <c r="BUS68" s="42"/>
      <c r="BUT68" s="42"/>
      <c r="BUU68" s="42"/>
      <c r="BUV68" s="42"/>
      <c r="BUW68" s="42"/>
      <c r="BUX68" s="42"/>
      <c r="BUY68" s="42"/>
      <c r="BUZ68" s="42"/>
      <c r="BVA68" s="42"/>
      <c r="BVB68" s="42"/>
      <c r="BVC68" s="42"/>
      <c r="BVD68" s="42"/>
      <c r="BVE68" s="42"/>
      <c r="BVF68" s="42"/>
      <c r="BVG68" s="42"/>
      <c r="BVH68" s="42"/>
      <c r="BVI68" s="42"/>
      <c r="BVJ68" s="42"/>
      <c r="BVK68" s="42"/>
      <c r="BVL68" s="42"/>
      <c r="BVM68" s="42"/>
      <c r="BVN68" s="42"/>
      <c r="BVO68" s="42"/>
      <c r="BVP68" s="42"/>
      <c r="BVQ68" s="42"/>
      <c r="BVR68" s="42"/>
      <c r="BVS68" s="42"/>
      <c r="BVT68" s="42"/>
      <c r="BVU68" s="42"/>
      <c r="BVV68" s="42"/>
      <c r="BVW68" s="42"/>
      <c r="BVX68" s="42"/>
      <c r="BVY68" s="42"/>
      <c r="BVZ68" s="42"/>
      <c r="BWA68" s="42"/>
      <c r="BWB68" s="42"/>
      <c r="BWC68" s="42"/>
      <c r="BWD68" s="42"/>
      <c r="BWE68" s="42"/>
      <c r="BWF68" s="42"/>
      <c r="BWG68" s="42"/>
      <c r="BWH68" s="42"/>
      <c r="BWI68" s="42"/>
      <c r="BWJ68" s="42"/>
      <c r="BWK68" s="42"/>
      <c r="BWL68" s="42"/>
      <c r="BWM68" s="42"/>
      <c r="BWN68" s="42"/>
      <c r="BWO68" s="42"/>
      <c r="BWP68" s="42"/>
      <c r="BWQ68" s="42"/>
      <c r="BWR68" s="42"/>
      <c r="BWS68" s="42"/>
      <c r="BWT68" s="42"/>
      <c r="BWU68" s="42"/>
      <c r="BWV68" s="42"/>
      <c r="BWW68" s="42"/>
      <c r="BWX68" s="42"/>
      <c r="BWY68" s="42"/>
      <c r="BWZ68" s="42"/>
      <c r="BXA68" s="42"/>
      <c r="BXB68" s="42"/>
      <c r="BXC68" s="42"/>
      <c r="BXD68" s="42"/>
      <c r="BXE68" s="42"/>
      <c r="BXF68" s="42"/>
      <c r="BXG68" s="42"/>
      <c r="BXH68" s="42"/>
      <c r="BXI68" s="42"/>
      <c r="BXJ68" s="42"/>
      <c r="BXK68" s="42"/>
      <c r="BXL68" s="42"/>
      <c r="BXM68" s="42"/>
      <c r="BXN68" s="42"/>
      <c r="BXO68" s="42"/>
      <c r="BXP68" s="42"/>
      <c r="BXQ68" s="42"/>
      <c r="BXR68" s="42"/>
      <c r="BXS68" s="42"/>
      <c r="BXT68" s="42"/>
      <c r="BXU68" s="42"/>
      <c r="BXV68" s="42"/>
      <c r="BXW68" s="42"/>
      <c r="BXX68" s="42"/>
      <c r="BXY68" s="42"/>
      <c r="BXZ68" s="42"/>
      <c r="BYA68" s="42"/>
      <c r="BYB68" s="42"/>
      <c r="BYC68" s="42"/>
      <c r="BYD68" s="42"/>
      <c r="BYE68" s="42"/>
      <c r="BYF68" s="42"/>
      <c r="BYG68" s="42"/>
      <c r="BYH68" s="42"/>
      <c r="BYI68" s="42"/>
      <c r="BYJ68" s="42"/>
      <c r="BYK68" s="42"/>
      <c r="BYL68" s="42"/>
      <c r="BYM68" s="42"/>
      <c r="BYN68" s="42"/>
      <c r="BYO68" s="42"/>
      <c r="BYP68" s="42"/>
      <c r="BYQ68" s="42"/>
      <c r="BYR68" s="42"/>
      <c r="BYS68" s="42"/>
      <c r="BYT68" s="42"/>
      <c r="BYU68" s="42"/>
      <c r="BYV68" s="42"/>
      <c r="BYW68" s="42"/>
      <c r="BYX68" s="42"/>
      <c r="BYY68" s="42"/>
      <c r="BYZ68" s="42"/>
      <c r="BZA68" s="42"/>
      <c r="BZB68" s="42"/>
      <c r="BZC68" s="42"/>
      <c r="BZD68" s="42"/>
      <c r="BZE68" s="42"/>
      <c r="BZF68" s="42"/>
      <c r="BZG68" s="42"/>
      <c r="BZH68" s="42"/>
      <c r="BZI68" s="42"/>
      <c r="BZJ68" s="42"/>
      <c r="BZK68" s="42"/>
      <c r="BZL68" s="42"/>
      <c r="BZM68" s="42"/>
      <c r="BZN68" s="42"/>
      <c r="BZO68" s="42"/>
      <c r="BZP68" s="42"/>
      <c r="BZQ68" s="42"/>
      <c r="BZR68" s="42"/>
      <c r="BZS68" s="42"/>
      <c r="BZT68" s="42"/>
      <c r="BZU68" s="42"/>
      <c r="BZV68" s="42"/>
      <c r="BZW68" s="42"/>
      <c r="BZX68" s="42"/>
      <c r="BZY68" s="42"/>
      <c r="BZZ68" s="42"/>
      <c r="CAA68" s="42"/>
      <c r="CAB68" s="42"/>
      <c r="CAC68" s="42"/>
      <c r="CAD68" s="42"/>
      <c r="CAE68" s="42"/>
      <c r="CAF68" s="42"/>
      <c r="CAG68" s="42"/>
      <c r="CAH68" s="42"/>
      <c r="CAI68" s="42"/>
      <c r="CAJ68" s="42"/>
      <c r="CAK68" s="42"/>
      <c r="CAL68" s="42"/>
      <c r="CAM68" s="42"/>
      <c r="CAN68" s="42"/>
      <c r="CAO68" s="42"/>
      <c r="CAP68" s="42"/>
      <c r="CAQ68" s="42"/>
      <c r="CAR68" s="42"/>
      <c r="CAS68" s="42"/>
      <c r="CAT68" s="42"/>
      <c r="CAU68" s="42"/>
      <c r="CAV68" s="42"/>
      <c r="CAW68" s="42"/>
      <c r="CAX68" s="42"/>
      <c r="CAY68" s="42"/>
      <c r="CAZ68" s="42"/>
      <c r="CBA68" s="42"/>
      <c r="CBB68" s="42"/>
      <c r="CBC68" s="42"/>
      <c r="CBD68" s="42"/>
      <c r="CBE68" s="42"/>
      <c r="CBF68" s="42"/>
      <c r="CBG68" s="42"/>
      <c r="CBH68" s="42"/>
      <c r="CBI68" s="42"/>
      <c r="CBJ68" s="42"/>
      <c r="CBK68" s="42"/>
      <c r="CBL68" s="42"/>
      <c r="CBM68" s="42"/>
      <c r="CBN68" s="42"/>
      <c r="CBO68" s="42"/>
      <c r="CBP68" s="42"/>
      <c r="CBQ68" s="42"/>
      <c r="CBR68" s="42"/>
      <c r="CBS68" s="42"/>
      <c r="CBT68" s="42"/>
      <c r="CBU68" s="42"/>
      <c r="CBV68" s="42"/>
      <c r="CBW68" s="42"/>
      <c r="CBX68" s="42"/>
      <c r="CBY68" s="42"/>
      <c r="CBZ68" s="42"/>
      <c r="CCA68" s="42"/>
      <c r="CCB68" s="42"/>
      <c r="CCC68" s="42"/>
      <c r="CCD68" s="42"/>
      <c r="CCE68" s="42"/>
      <c r="CCF68" s="42"/>
      <c r="CCG68" s="42"/>
      <c r="CCH68" s="42"/>
      <c r="CCI68" s="42"/>
      <c r="CCJ68" s="42"/>
      <c r="CCK68" s="42"/>
      <c r="CCL68" s="42"/>
      <c r="CCM68" s="42"/>
      <c r="CCN68" s="42"/>
      <c r="CCO68" s="42"/>
      <c r="CCP68" s="42"/>
      <c r="CCQ68" s="42"/>
      <c r="CCR68" s="42"/>
      <c r="CCS68" s="42"/>
      <c r="CCT68" s="42"/>
      <c r="CCU68" s="42"/>
      <c r="CCV68" s="42"/>
      <c r="CCW68" s="42"/>
      <c r="CCX68" s="42"/>
      <c r="CCY68" s="42"/>
      <c r="CCZ68" s="42"/>
      <c r="CDA68" s="42"/>
      <c r="CDB68" s="42"/>
      <c r="CDC68" s="42"/>
      <c r="CDD68" s="42"/>
      <c r="CDE68" s="42"/>
      <c r="CDF68" s="42"/>
      <c r="CDG68" s="42"/>
      <c r="CDH68" s="42"/>
      <c r="CDI68" s="42"/>
      <c r="CDJ68" s="42"/>
      <c r="CDK68" s="42"/>
      <c r="CDL68" s="42"/>
      <c r="CDM68" s="42"/>
      <c r="CDN68" s="42"/>
      <c r="CDO68" s="42"/>
      <c r="CDP68" s="42"/>
      <c r="CDQ68" s="42"/>
      <c r="CDR68" s="42"/>
      <c r="CDS68" s="42"/>
      <c r="CDT68" s="42"/>
      <c r="CDU68" s="42"/>
      <c r="CDV68" s="42"/>
      <c r="CDW68" s="42"/>
      <c r="CDX68" s="42"/>
      <c r="CDY68" s="42"/>
      <c r="CDZ68" s="42"/>
      <c r="CEA68" s="42"/>
      <c r="CEB68" s="42"/>
      <c r="CEC68" s="42"/>
      <c r="CED68" s="42"/>
      <c r="CEE68" s="42"/>
      <c r="CEF68" s="42"/>
      <c r="CEG68" s="42"/>
      <c r="CEH68" s="42"/>
      <c r="CEI68" s="42"/>
      <c r="CEJ68" s="42"/>
      <c r="CEK68" s="42"/>
      <c r="CEL68" s="42"/>
      <c r="CEM68" s="42"/>
      <c r="CEN68" s="42"/>
      <c r="CEO68" s="42"/>
      <c r="CEP68" s="42"/>
      <c r="CEQ68" s="42"/>
      <c r="CER68" s="42"/>
      <c r="CES68" s="42"/>
      <c r="CET68" s="42"/>
      <c r="CEU68" s="42"/>
      <c r="CEV68" s="42"/>
      <c r="CEW68" s="42"/>
      <c r="CEX68" s="42"/>
      <c r="CEY68" s="42"/>
      <c r="CEZ68" s="42"/>
      <c r="CFA68" s="42"/>
      <c r="CFB68" s="42"/>
      <c r="CFC68" s="42"/>
      <c r="CFD68" s="42"/>
      <c r="CFE68" s="42"/>
      <c r="CFF68" s="42"/>
      <c r="CFG68" s="42"/>
      <c r="CFH68" s="42"/>
      <c r="CFI68" s="42"/>
      <c r="CFJ68" s="42"/>
      <c r="CFK68" s="42"/>
      <c r="CFL68" s="42"/>
      <c r="CFM68" s="42"/>
      <c r="CFN68" s="42"/>
      <c r="CFO68" s="42"/>
      <c r="CFP68" s="42"/>
      <c r="CFQ68" s="42"/>
      <c r="CFR68" s="42"/>
      <c r="CFS68" s="42"/>
      <c r="CFT68" s="42"/>
      <c r="CFU68" s="42"/>
      <c r="CFV68" s="42"/>
      <c r="CFW68" s="42"/>
      <c r="CFX68" s="42"/>
      <c r="CFY68" s="42"/>
      <c r="CFZ68" s="42"/>
      <c r="CGA68" s="42"/>
      <c r="CGB68" s="42"/>
      <c r="CGC68" s="42"/>
      <c r="CGD68" s="42"/>
      <c r="CGE68" s="42"/>
      <c r="CGF68" s="42"/>
      <c r="CGG68" s="42"/>
      <c r="CGH68" s="42"/>
      <c r="CGI68" s="42"/>
      <c r="CGJ68" s="42"/>
      <c r="CGK68" s="42"/>
      <c r="CGL68" s="42"/>
      <c r="CGM68" s="42"/>
      <c r="CGN68" s="42"/>
      <c r="CGO68" s="42"/>
      <c r="CGP68" s="42"/>
      <c r="CGQ68" s="42"/>
      <c r="CGR68" s="42"/>
      <c r="CGS68" s="42"/>
      <c r="CGT68" s="42"/>
      <c r="CGU68" s="42"/>
      <c r="CGV68" s="42"/>
      <c r="CGW68" s="42"/>
      <c r="CGX68" s="42"/>
      <c r="CGY68" s="42"/>
      <c r="CGZ68" s="42"/>
      <c r="CHA68" s="42"/>
      <c r="CHB68" s="42"/>
      <c r="CHC68" s="42"/>
      <c r="CHD68" s="42"/>
      <c r="CHE68" s="42"/>
      <c r="CHF68" s="42"/>
      <c r="CHG68" s="42"/>
      <c r="CHH68" s="42"/>
      <c r="CHI68" s="42"/>
      <c r="CHJ68" s="42"/>
      <c r="CHK68" s="42"/>
      <c r="CHL68" s="42"/>
      <c r="CHM68" s="42"/>
      <c r="CHN68" s="42"/>
      <c r="CHO68" s="42"/>
      <c r="CHP68" s="42"/>
      <c r="CHQ68" s="42"/>
      <c r="CHR68" s="42"/>
      <c r="CHS68" s="42"/>
      <c r="CHT68" s="42"/>
      <c r="CHU68" s="42"/>
      <c r="CHV68" s="42"/>
      <c r="CHW68" s="42"/>
      <c r="CHX68" s="42"/>
      <c r="CHY68" s="42"/>
      <c r="CHZ68" s="42"/>
      <c r="CIA68" s="42"/>
      <c r="CIB68" s="42"/>
      <c r="CIC68" s="42"/>
      <c r="CID68" s="42"/>
      <c r="CIE68" s="42"/>
      <c r="CIF68" s="42"/>
      <c r="CIG68" s="42"/>
      <c r="CIH68" s="42"/>
      <c r="CII68" s="42"/>
      <c r="CIJ68" s="42"/>
      <c r="CIK68" s="42"/>
      <c r="CIL68" s="42"/>
      <c r="CIM68" s="42"/>
      <c r="CIN68" s="42"/>
      <c r="CIO68" s="42"/>
      <c r="CIP68" s="42"/>
      <c r="CIQ68" s="42"/>
      <c r="CIR68" s="42"/>
      <c r="CIS68" s="42"/>
      <c r="CIT68" s="42"/>
      <c r="CIU68" s="42"/>
      <c r="CIV68" s="42"/>
      <c r="CIW68" s="42"/>
      <c r="CIX68" s="42"/>
      <c r="CIY68" s="42"/>
      <c r="CIZ68" s="42"/>
      <c r="CJA68" s="42"/>
      <c r="CJB68" s="42"/>
      <c r="CJC68" s="42"/>
      <c r="CJD68" s="42"/>
      <c r="CJE68" s="42"/>
      <c r="CJF68" s="42"/>
      <c r="CJG68" s="42"/>
      <c r="CJH68" s="42"/>
      <c r="CJI68" s="42"/>
      <c r="CJJ68" s="42"/>
      <c r="CJK68" s="42"/>
      <c r="CJL68" s="42"/>
      <c r="CJM68" s="42"/>
      <c r="CJN68" s="42"/>
      <c r="CJO68" s="42"/>
      <c r="CJP68" s="42"/>
      <c r="CJQ68" s="42"/>
      <c r="CJR68" s="42"/>
      <c r="CJS68" s="42"/>
      <c r="CJT68" s="42"/>
      <c r="CJU68" s="42"/>
      <c r="CJV68" s="42"/>
      <c r="CJW68" s="42"/>
      <c r="CJX68" s="42"/>
      <c r="CJY68" s="42"/>
      <c r="CJZ68" s="42"/>
      <c r="CKA68" s="42"/>
      <c r="CKB68" s="42"/>
      <c r="CKC68" s="42"/>
      <c r="CKD68" s="42"/>
      <c r="CKE68" s="42"/>
      <c r="CKF68" s="42"/>
      <c r="CKG68" s="42"/>
      <c r="CKH68" s="42"/>
      <c r="CKI68" s="42"/>
      <c r="CKJ68" s="42"/>
      <c r="CKK68" s="42"/>
      <c r="CKL68" s="42"/>
      <c r="CKM68" s="42"/>
      <c r="CKN68" s="42"/>
      <c r="CKO68" s="42"/>
      <c r="CKP68" s="42"/>
      <c r="CKQ68" s="42"/>
      <c r="CKR68" s="42"/>
      <c r="CKS68" s="42"/>
      <c r="CKT68" s="42"/>
      <c r="CKU68" s="42"/>
      <c r="CKV68" s="42"/>
      <c r="CKW68" s="42"/>
      <c r="CKX68" s="42"/>
      <c r="CKY68" s="42"/>
      <c r="CKZ68" s="42"/>
      <c r="CLA68" s="42"/>
      <c r="CLB68" s="42"/>
      <c r="CLC68" s="42"/>
      <c r="CLD68" s="42"/>
      <c r="CLE68" s="42"/>
      <c r="CLF68" s="42"/>
      <c r="CLG68" s="42"/>
      <c r="CLH68" s="42"/>
      <c r="CLI68" s="42"/>
      <c r="CLJ68" s="42"/>
      <c r="CLK68" s="42"/>
      <c r="CLL68" s="42"/>
      <c r="CLM68" s="42"/>
      <c r="CLN68" s="42"/>
      <c r="CLO68" s="42"/>
      <c r="CLP68" s="42"/>
      <c r="CLQ68" s="42"/>
      <c r="CLR68" s="42"/>
      <c r="CLS68" s="42"/>
      <c r="CLT68" s="42"/>
      <c r="CLU68" s="42"/>
      <c r="CLV68" s="42"/>
      <c r="CLW68" s="42"/>
      <c r="CLX68" s="42"/>
      <c r="CLY68" s="42"/>
      <c r="CLZ68" s="42"/>
      <c r="CMA68" s="42"/>
      <c r="CMB68" s="42"/>
      <c r="CMC68" s="42"/>
      <c r="CMD68" s="42"/>
      <c r="CME68" s="42"/>
      <c r="CMF68" s="42"/>
      <c r="CMG68" s="42"/>
      <c r="CMH68" s="42"/>
      <c r="CMI68" s="42"/>
      <c r="CMJ68" s="42"/>
      <c r="CMK68" s="42"/>
      <c r="CML68" s="42"/>
      <c r="CMM68" s="42"/>
      <c r="CMN68" s="42"/>
      <c r="CMO68" s="42"/>
      <c r="CMP68" s="42"/>
      <c r="CMQ68" s="42"/>
      <c r="CMR68" s="42"/>
      <c r="CMS68" s="42"/>
      <c r="CMT68" s="42"/>
      <c r="CMU68" s="42"/>
      <c r="CMV68" s="42"/>
      <c r="CMW68" s="42"/>
      <c r="CMX68" s="42"/>
      <c r="CMY68" s="42"/>
      <c r="CMZ68" s="42"/>
      <c r="CNA68" s="42"/>
      <c r="CNB68" s="42"/>
      <c r="CNC68" s="42"/>
      <c r="CND68" s="42"/>
      <c r="CNE68" s="42"/>
      <c r="CNF68" s="42"/>
      <c r="CNG68" s="42"/>
      <c r="CNH68" s="42"/>
      <c r="CNI68" s="42"/>
      <c r="CNJ68" s="42"/>
      <c r="CNK68" s="42"/>
      <c r="CNL68" s="42"/>
      <c r="CNM68" s="42"/>
      <c r="CNN68" s="42"/>
      <c r="CNO68" s="42"/>
      <c r="CNP68" s="42"/>
      <c r="CNQ68" s="42"/>
      <c r="CNR68" s="42"/>
      <c r="CNS68" s="42"/>
      <c r="CNT68" s="42"/>
      <c r="CNU68" s="42"/>
      <c r="CNV68" s="42"/>
      <c r="CNW68" s="42"/>
      <c r="CNX68" s="42"/>
      <c r="CNY68" s="42"/>
      <c r="CNZ68" s="42"/>
      <c r="COA68" s="42"/>
      <c r="COB68" s="42"/>
      <c r="COC68" s="42"/>
      <c r="COD68" s="42"/>
      <c r="COE68" s="42"/>
      <c r="COF68" s="42"/>
      <c r="COG68" s="42"/>
      <c r="COH68" s="42"/>
      <c r="COI68" s="42"/>
      <c r="COJ68" s="42"/>
      <c r="COK68" s="42"/>
      <c r="COL68" s="42"/>
      <c r="COM68" s="42"/>
      <c r="CON68" s="42"/>
      <c r="COO68" s="42"/>
      <c r="COP68" s="42"/>
      <c r="COQ68" s="42"/>
      <c r="COR68" s="42"/>
      <c r="COS68" s="42"/>
      <c r="COT68" s="42"/>
      <c r="COU68" s="42"/>
      <c r="COV68" s="42"/>
      <c r="COW68" s="42"/>
      <c r="COX68" s="42"/>
      <c r="COY68" s="42"/>
      <c r="COZ68" s="42"/>
      <c r="CPA68" s="42"/>
      <c r="CPB68" s="42"/>
      <c r="CPC68" s="42"/>
      <c r="CPD68" s="42"/>
      <c r="CPE68" s="42"/>
      <c r="CPF68" s="42"/>
      <c r="CPG68" s="42"/>
      <c r="CPH68" s="42"/>
      <c r="CPI68" s="42"/>
      <c r="CPJ68" s="42"/>
      <c r="CPK68" s="42"/>
      <c r="CPL68" s="42"/>
      <c r="CPM68" s="42"/>
      <c r="CPN68" s="42"/>
      <c r="CPO68" s="42"/>
      <c r="CPP68" s="42"/>
      <c r="CPQ68" s="42"/>
      <c r="CPR68" s="42"/>
      <c r="CPS68" s="42"/>
      <c r="CPT68" s="42"/>
      <c r="CPU68" s="42"/>
      <c r="CPV68" s="42"/>
      <c r="CPW68" s="42"/>
      <c r="CPX68" s="42"/>
      <c r="CPY68" s="42"/>
      <c r="CPZ68" s="42"/>
      <c r="CQA68" s="42"/>
      <c r="CQB68" s="42"/>
      <c r="CQC68" s="42"/>
      <c r="CQD68" s="42"/>
      <c r="CQE68" s="42"/>
      <c r="CQF68" s="42"/>
      <c r="CQG68" s="42"/>
      <c r="CQH68" s="42"/>
      <c r="CQI68" s="42"/>
      <c r="CQJ68" s="42"/>
      <c r="CQK68" s="42"/>
      <c r="CQL68" s="42"/>
      <c r="CQM68" s="42"/>
      <c r="CQN68" s="42"/>
      <c r="CQO68" s="42"/>
      <c r="CQP68" s="42"/>
      <c r="CQQ68" s="42"/>
      <c r="CQR68" s="42"/>
      <c r="CQS68" s="42"/>
      <c r="CQT68" s="42"/>
      <c r="CQU68" s="42"/>
      <c r="CQV68" s="42"/>
      <c r="CQW68" s="42"/>
      <c r="CQX68" s="42"/>
      <c r="CQY68" s="42"/>
      <c r="CQZ68" s="42"/>
      <c r="CRA68" s="42"/>
      <c r="CRB68" s="42"/>
      <c r="CRC68" s="42"/>
      <c r="CRD68" s="42"/>
      <c r="CRE68" s="42"/>
      <c r="CRF68" s="42"/>
      <c r="CRG68" s="42"/>
      <c r="CRH68" s="42"/>
      <c r="CRI68" s="42"/>
      <c r="CRJ68" s="42"/>
      <c r="CRK68" s="42"/>
      <c r="CRL68" s="42"/>
      <c r="CRM68" s="42"/>
      <c r="CRN68" s="42"/>
      <c r="CRO68" s="42"/>
      <c r="CRP68" s="42"/>
      <c r="CRQ68" s="42"/>
      <c r="CRR68" s="42"/>
      <c r="CRS68" s="42"/>
      <c r="CRT68" s="42"/>
      <c r="CRU68" s="42"/>
      <c r="CRV68" s="42"/>
      <c r="CRW68" s="42"/>
      <c r="CRX68" s="42"/>
      <c r="CRY68" s="42"/>
      <c r="CRZ68" s="42"/>
      <c r="CSA68" s="42"/>
      <c r="CSB68" s="42"/>
      <c r="CSC68" s="42"/>
      <c r="CSD68" s="42"/>
      <c r="CSE68" s="42"/>
      <c r="CSF68" s="42"/>
      <c r="CSG68" s="42"/>
      <c r="CSH68" s="42"/>
      <c r="CSI68" s="42"/>
      <c r="CSJ68" s="42"/>
      <c r="CSK68" s="42"/>
      <c r="CSL68" s="42"/>
      <c r="CSM68" s="42"/>
      <c r="CSN68" s="42"/>
      <c r="CSO68" s="42"/>
      <c r="CSP68" s="42"/>
      <c r="CSQ68" s="42"/>
      <c r="CSR68" s="42"/>
      <c r="CSS68" s="42"/>
      <c r="CST68" s="42"/>
      <c r="CSU68" s="42"/>
      <c r="CSV68" s="42"/>
      <c r="CSW68" s="42"/>
      <c r="CSX68" s="42"/>
      <c r="CSY68" s="42"/>
      <c r="CSZ68" s="42"/>
      <c r="CTA68" s="42"/>
      <c r="CTB68" s="42"/>
      <c r="CTC68" s="42"/>
      <c r="CTD68" s="42"/>
      <c r="CTE68" s="42"/>
      <c r="CTF68" s="42"/>
      <c r="CTG68" s="42"/>
      <c r="CTH68" s="42"/>
      <c r="CTI68" s="42"/>
      <c r="CTJ68" s="42"/>
      <c r="CTK68" s="42"/>
      <c r="CTL68" s="42"/>
      <c r="CTM68" s="42"/>
      <c r="CTN68" s="42"/>
      <c r="CTO68" s="42"/>
      <c r="CTP68" s="42"/>
      <c r="CTQ68" s="42"/>
      <c r="CTR68" s="42"/>
      <c r="CTS68" s="42"/>
      <c r="CTT68" s="42"/>
      <c r="CTU68" s="42"/>
      <c r="CTV68" s="42"/>
      <c r="CTW68" s="42"/>
      <c r="CTX68" s="42"/>
      <c r="CTY68" s="42"/>
      <c r="CTZ68" s="42"/>
      <c r="CUA68" s="42"/>
      <c r="CUB68" s="42"/>
      <c r="CUC68" s="42"/>
      <c r="CUD68" s="42"/>
      <c r="CUE68" s="42"/>
      <c r="CUF68" s="42"/>
      <c r="CUG68" s="42"/>
      <c r="CUH68" s="42"/>
      <c r="CUI68" s="42"/>
      <c r="CUJ68" s="42"/>
      <c r="CUK68" s="42"/>
      <c r="CUL68" s="42"/>
      <c r="CUM68" s="42"/>
      <c r="CUN68" s="42"/>
      <c r="CUO68" s="42"/>
      <c r="CUP68" s="42"/>
      <c r="CUQ68" s="42"/>
      <c r="CUR68" s="42"/>
      <c r="CUS68" s="42"/>
      <c r="CUT68" s="42"/>
      <c r="CUU68" s="42"/>
      <c r="CUV68" s="42"/>
      <c r="CUW68" s="42"/>
      <c r="CUX68" s="42"/>
      <c r="CUY68" s="42"/>
      <c r="CUZ68" s="42"/>
      <c r="CVA68" s="42"/>
      <c r="CVB68" s="42"/>
      <c r="CVC68" s="42"/>
      <c r="CVD68" s="42"/>
      <c r="CVE68" s="42"/>
      <c r="CVF68" s="42"/>
      <c r="CVG68" s="42"/>
      <c r="CVH68" s="42"/>
      <c r="CVI68" s="42"/>
      <c r="CVJ68" s="42"/>
      <c r="CVK68" s="42"/>
      <c r="CVL68" s="42"/>
      <c r="CVM68" s="42"/>
      <c r="CVN68" s="42"/>
      <c r="CVO68" s="42"/>
      <c r="CVP68" s="42"/>
      <c r="CVQ68" s="42"/>
      <c r="CVR68" s="42"/>
      <c r="CVS68" s="42"/>
      <c r="CVT68" s="42"/>
      <c r="CVU68" s="42"/>
      <c r="CVV68" s="42"/>
      <c r="CVW68" s="42"/>
      <c r="CVX68" s="42"/>
      <c r="CVY68" s="42"/>
      <c r="CVZ68" s="42"/>
      <c r="CWA68" s="42"/>
      <c r="CWB68" s="42"/>
      <c r="CWC68" s="42"/>
      <c r="CWD68" s="42"/>
      <c r="CWE68" s="42"/>
      <c r="CWF68" s="42"/>
      <c r="CWG68" s="42"/>
      <c r="CWH68" s="42"/>
      <c r="CWI68" s="42"/>
      <c r="CWJ68" s="42"/>
      <c r="CWK68" s="42"/>
      <c r="CWL68" s="42"/>
      <c r="CWM68" s="42"/>
      <c r="CWN68" s="42"/>
      <c r="CWO68" s="42"/>
      <c r="CWP68" s="42"/>
      <c r="CWQ68" s="42"/>
      <c r="CWR68" s="42"/>
      <c r="CWS68" s="42"/>
      <c r="CWT68" s="42"/>
      <c r="CWU68" s="42"/>
      <c r="CWV68" s="42"/>
      <c r="CWW68" s="42"/>
      <c r="CWX68" s="42"/>
      <c r="CWY68" s="42"/>
      <c r="CWZ68" s="42"/>
      <c r="CXA68" s="42"/>
      <c r="CXB68" s="42"/>
      <c r="CXC68" s="42"/>
      <c r="CXD68" s="42"/>
      <c r="CXE68" s="42"/>
      <c r="CXF68" s="42"/>
      <c r="CXG68" s="42"/>
      <c r="CXH68" s="42"/>
      <c r="CXI68" s="42"/>
      <c r="CXJ68" s="42"/>
      <c r="CXK68" s="42"/>
      <c r="CXL68" s="42"/>
      <c r="CXM68" s="42"/>
      <c r="CXN68" s="42"/>
      <c r="CXO68" s="42"/>
      <c r="CXP68" s="42"/>
      <c r="CXQ68" s="42"/>
      <c r="CXR68" s="42"/>
      <c r="CXS68" s="42"/>
      <c r="CXT68" s="42"/>
      <c r="CXU68" s="42"/>
      <c r="CXV68" s="42"/>
      <c r="CXW68" s="42"/>
      <c r="CXX68" s="42"/>
      <c r="CXY68" s="42"/>
      <c r="CXZ68" s="42"/>
      <c r="CYA68" s="42"/>
      <c r="CYB68" s="42"/>
      <c r="CYC68" s="42"/>
      <c r="CYD68" s="42"/>
      <c r="CYE68" s="42"/>
      <c r="CYF68" s="42"/>
      <c r="CYG68" s="42"/>
      <c r="CYH68" s="42"/>
      <c r="CYI68" s="42"/>
      <c r="CYJ68" s="42"/>
      <c r="CYK68" s="42"/>
      <c r="CYL68" s="42"/>
      <c r="CYM68" s="42"/>
      <c r="CYN68" s="42"/>
      <c r="CYO68" s="42"/>
      <c r="CYP68" s="42"/>
      <c r="CYQ68" s="42"/>
      <c r="CYR68" s="42"/>
      <c r="CYS68" s="42"/>
      <c r="CYT68" s="42"/>
      <c r="CYU68" s="42"/>
      <c r="CYV68" s="42"/>
      <c r="CYW68" s="42"/>
      <c r="CYX68" s="42"/>
      <c r="CYY68" s="42"/>
      <c r="CYZ68" s="42"/>
      <c r="CZA68" s="42"/>
      <c r="CZB68" s="42"/>
      <c r="CZC68" s="42"/>
      <c r="CZD68" s="42"/>
      <c r="CZE68" s="42"/>
      <c r="CZF68" s="42"/>
      <c r="CZG68" s="42"/>
      <c r="CZH68" s="42"/>
      <c r="CZI68" s="42"/>
      <c r="CZJ68" s="42"/>
      <c r="CZK68" s="42"/>
      <c r="CZL68" s="42"/>
      <c r="CZM68" s="42"/>
      <c r="CZN68" s="42"/>
      <c r="CZO68" s="42"/>
      <c r="CZP68" s="42"/>
      <c r="CZQ68" s="42"/>
      <c r="CZR68" s="42"/>
      <c r="CZS68" s="42"/>
      <c r="CZT68" s="42"/>
      <c r="CZU68" s="42"/>
      <c r="CZV68" s="42"/>
      <c r="CZW68" s="42"/>
      <c r="CZX68" s="42"/>
      <c r="CZY68" s="42"/>
      <c r="CZZ68" s="42"/>
      <c r="DAA68" s="42"/>
      <c r="DAB68" s="42"/>
      <c r="DAC68" s="42"/>
      <c r="DAD68" s="42"/>
      <c r="DAE68" s="42"/>
      <c r="DAF68" s="42"/>
      <c r="DAG68" s="42"/>
      <c r="DAH68" s="42"/>
      <c r="DAI68" s="42"/>
      <c r="DAJ68" s="42"/>
      <c r="DAK68" s="42"/>
      <c r="DAL68" s="42"/>
      <c r="DAM68" s="42"/>
      <c r="DAN68" s="42"/>
      <c r="DAO68" s="42"/>
      <c r="DAP68" s="42"/>
      <c r="DAQ68" s="42"/>
      <c r="DAR68" s="42"/>
      <c r="DAS68" s="42"/>
      <c r="DAT68" s="42"/>
      <c r="DAU68" s="42"/>
      <c r="DAV68" s="42"/>
      <c r="DAW68" s="42"/>
      <c r="DAX68" s="42"/>
      <c r="DAY68" s="42"/>
      <c r="DAZ68" s="42"/>
      <c r="DBA68" s="42"/>
      <c r="DBB68" s="42"/>
      <c r="DBC68" s="42"/>
      <c r="DBD68" s="42"/>
      <c r="DBE68" s="42"/>
      <c r="DBF68" s="42"/>
      <c r="DBG68" s="42"/>
      <c r="DBH68" s="42"/>
      <c r="DBI68" s="42"/>
      <c r="DBJ68" s="42"/>
      <c r="DBK68" s="42"/>
      <c r="DBL68" s="42"/>
      <c r="DBM68" s="42"/>
      <c r="DBN68" s="42"/>
      <c r="DBO68" s="42"/>
      <c r="DBP68" s="42"/>
      <c r="DBQ68" s="42"/>
      <c r="DBR68" s="42"/>
      <c r="DBS68" s="42"/>
      <c r="DBT68" s="42"/>
      <c r="DBU68" s="42"/>
      <c r="DBV68" s="42"/>
      <c r="DBW68" s="42"/>
      <c r="DBX68" s="42"/>
      <c r="DBY68" s="42"/>
      <c r="DBZ68" s="42"/>
      <c r="DCA68" s="42"/>
      <c r="DCB68" s="42"/>
      <c r="DCC68" s="42"/>
      <c r="DCD68" s="42"/>
      <c r="DCE68" s="42"/>
      <c r="DCF68" s="42"/>
      <c r="DCG68" s="42"/>
      <c r="DCH68" s="42"/>
      <c r="DCI68" s="42"/>
      <c r="DCJ68" s="42"/>
      <c r="DCK68" s="42"/>
      <c r="DCL68" s="42"/>
      <c r="DCM68" s="42"/>
      <c r="DCN68" s="42"/>
      <c r="DCO68" s="42"/>
      <c r="DCP68" s="42"/>
      <c r="DCQ68" s="42"/>
      <c r="DCR68" s="42"/>
      <c r="DCS68" s="42"/>
      <c r="DCT68" s="42"/>
      <c r="DCU68" s="42"/>
      <c r="DCV68" s="42"/>
      <c r="DCW68" s="42"/>
      <c r="DCX68" s="42"/>
      <c r="DCY68" s="42"/>
      <c r="DCZ68" s="42"/>
      <c r="DDA68" s="42"/>
      <c r="DDB68" s="42"/>
      <c r="DDC68" s="42"/>
      <c r="DDD68" s="42"/>
      <c r="DDE68" s="42"/>
      <c r="DDF68" s="42"/>
      <c r="DDG68" s="42"/>
      <c r="DDH68" s="42"/>
      <c r="DDI68" s="42"/>
      <c r="DDJ68" s="42"/>
      <c r="DDK68" s="42"/>
      <c r="DDL68" s="42"/>
      <c r="DDM68" s="42"/>
      <c r="DDN68" s="42"/>
      <c r="DDO68" s="42"/>
      <c r="DDP68" s="42"/>
      <c r="DDQ68" s="42"/>
      <c r="DDR68" s="42"/>
      <c r="DDS68" s="42"/>
      <c r="DDT68" s="42"/>
      <c r="DDU68" s="42"/>
      <c r="DDV68" s="42"/>
      <c r="DDW68" s="42"/>
      <c r="DDX68" s="42"/>
      <c r="DDY68" s="42"/>
      <c r="DDZ68" s="42"/>
      <c r="DEA68" s="42"/>
      <c r="DEB68" s="42"/>
      <c r="DEC68" s="42"/>
      <c r="DED68" s="42"/>
      <c r="DEE68" s="42"/>
      <c r="DEF68" s="42"/>
      <c r="DEG68" s="42"/>
      <c r="DEH68" s="42"/>
      <c r="DEI68" s="42"/>
      <c r="DEJ68" s="42"/>
      <c r="DEK68" s="42"/>
      <c r="DEL68" s="42"/>
      <c r="DEM68" s="42"/>
      <c r="DEN68" s="42"/>
      <c r="DEO68" s="42"/>
      <c r="DEP68" s="42"/>
      <c r="DEQ68" s="42"/>
      <c r="DER68" s="42"/>
      <c r="DES68" s="42"/>
      <c r="DET68" s="42"/>
      <c r="DEU68" s="42"/>
      <c r="DEV68" s="42"/>
      <c r="DEW68" s="42"/>
      <c r="DEX68" s="42"/>
      <c r="DEY68" s="42"/>
      <c r="DEZ68" s="42"/>
      <c r="DFA68" s="42"/>
      <c r="DFB68" s="42"/>
      <c r="DFC68" s="42"/>
      <c r="DFD68" s="42"/>
      <c r="DFE68" s="42"/>
      <c r="DFF68" s="42"/>
      <c r="DFG68" s="42"/>
      <c r="DFH68" s="42"/>
      <c r="DFI68" s="42"/>
      <c r="DFJ68" s="42"/>
      <c r="DFK68" s="42"/>
      <c r="DFL68" s="42"/>
      <c r="DFM68" s="42"/>
      <c r="DFN68" s="42"/>
      <c r="DFO68" s="42"/>
      <c r="DFP68" s="42"/>
      <c r="DFQ68" s="42"/>
      <c r="DFR68" s="42"/>
      <c r="DFS68" s="42"/>
      <c r="DFT68" s="42"/>
      <c r="DFU68" s="42"/>
      <c r="DFV68" s="42"/>
      <c r="DFW68" s="42"/>
      <c r="DFX68" s="42"/>
      <c r="DFY68" s="42"/>
      <c r="DFZ68" s="42"/>
      <c r="DGA68" s="42"/>
      <c r="DGB68" s="42"/>
      <c r="DGC68" s="42"/>
      <c r="DGD68" s="42"/>
      <c r="DGE68" s="42"/>
      <c r="DGF68" s="42"/>
      <c r="DGG68" s="42"/>
      <c r="DGH68" s="42"/>
      <c r="DGI68" s="42"/>
      <c r="DGJ68" s="42"/>
      <c r="DGK68" s="42"/>
      <c r="DGL68" s="42"/>
      <c r="DGM68" s="42"/>
      <c r="DGN68" s="42"/>
      <c r="DGO68" s="42"/>
      <c r="DGP68" s="42"/>
      <c r="DGQ68" s="42"/>
      <c r="DGR68" s="42"/>
      <c r="DGS68" s="42"/>
      <c r="DGT68" s="42"/>
      <c r="DGU68" s="42"/>
      <c r="DGV68" s="42"/>
      <c r="DGW68" s="42"/>
      <c r="DGX68" s="42"/>
      <c r="DGY68" s="42"/>
      <c r="DGZ68" s="42"/>
      <c r="DHA68" s="42"/>
      <c r="DHB68" s="42"/>
      <c r="DHC68" s="42"/>
      <c r="DHD68" s="42"/>
      <c r="DHE68" s="42"/>
      <c r="DHF68" s="42"/>
      <c r="DHG68" s="42"/>
      <c r="DHH68" s="42"/>
      <c r="DHI68" s="42"/>
      <c r="DHJ68" s="42"/>
      <c r="DHK68" s="42"/>
      <c r="DHL68" s="42"/>
      <c r="DHM68" s="42"/>
      <c r="DHN68" s="42"/>
      <c r="DHO68" s="42"/>
      <c r="DHP68" s="42"/>
      <c r="DHQ68" s="42"/>
      <c r="DHR68" s="42"/>
      <c r="DHS68" s="42"/>
      <c r="DHT68" s="42"/>
      <c r="DHU68" s="42"/>
      <c r="DHV68" s="42"/>
      <c r="DHW68" s="42"/>
      <c r="DHX68" s="42"/>
      <c r="DHY68" s="42"/>
      <c r="DHZ68" s="42"/>
      <c r="DIA68" s="42"/>
      <c r="DIB68" s="42"/>
      <c r="DIC68" s="42"/>
      <c r="DID68" s="42"/>
      <c r="DIE68" s="42"/>
      <c r="DIF68" s="42"/>
      <c r="DIG68" s="42"/>
      <c r="DIH68" s="42"/>
      <c r="DII68" s="42"/>
      <c r="DIJ68" s="42"/>
      <c r="DIK68" s="42"/>
      <c r="DIL68" s="42"/>
      <c r="DIM68" s="42"/>
      <c r="DIN68" s="42"/>
      <c r="DIO68" s="42"/>
      <c r="DIP68" s="42"/>
      <c r="DIQ68" s="42"/>
      <c r="DIR68" s="42"/>
      <c r="DIS68" s="42"/>
      <c r="DIT68" s="42"/>
      <c r="DIU68" s="42"/>
      <c r="DIV68" s="42"/>
      <c r="DIW68" s="42"/>
      <c r="DIX68" s="42"/>
      <c r="DIY68" s="42"/>
      <c r="DIZ68" s="42"/>
      <c r="DJA68" s="42"/>
      <c r="DJB68" s="42"/>
      <c r="DJC68" s="42"/>
      <c r="DJD68" s="42"/>
      <c r="DJE68" s="42"/>
      <c r="DJF68" s="42"/>
      <c r="DJG68" s="42"/>
      <c r="DJH68" s="42"/>
      <c r="DJI68" s="42"/>
      <c r="DJJ68" s="42"/>
      <c r="DJK68" s="42"/>
      <c r="DJL68" s="42"/>
      <c r="DJM68" s="42"/>
      <c r="DJN68" s="42"/>
      <c r="DJO68" s="42"/>
      <c r="DJP68" s="42"/>
      <c r="DJQ68" s="42"/>
      <c r="DJR68" s="42"/>
      <c r="DJS68" s="42"/>
      <c r="DJT68" s="42"/>
      <c r="DJU68" s="42"/>
      <c r="DJV68" s="42"/>
      <c r="DJW68" s="42"/>
      <c r="DJX68" s="42"/>
      <c r="DJY68" s="42"/>
      <c r="DJZ68" s="42"/>
      <c r="DKA68" s="42"/>
      <c r="DKB68" s="42"/>
      <c r="DKC68" s="42"/>
      <c r="DKD68" s="42"/>
      <c r="DKE68" s="42"/>
      <c r="DKF68" s="42"/>
      <c r="DKG68" s="42"/>
      <c r="DKH68" s="42"/>
      <c r="DKI68" s="42"/>
      <c r="DKJ68" s="42"/>
      <c r="DKK68" s="42"/>
      <c r="DKL68" s="42"/>
      <c r="DKM68" s="42"/>
      <c r="DKN68" s="42"/>
      <c r="DKO68" s="42"/>
      <c r="DKP68" s="42"/>
      <c r="DKQ68" s="42"/>
      <c r="DKR68" s="42"/>
      <c r="DKS68" s="42"/>
      <c r="DKT68" s="42"/>
      <c r="DKU68" s="42"/>
      <c r="DKV68" s="42"/>
      <c r="DKW68" s="42"/>
      <c r="DKX68" s="42"/>
      <c r="DKY68" s="42"/>
      <c r="DKZ68" s="42"/>
      <c r="DLA68" s="42"/>
      <c r="DLB68" s="42"/>
      <c r="DLC68" s="42"/>
      <c r="DLD68" s="42"/>
      <c r="DLE68" s="42"/>
      <c r="DLF68" s="42"/>
      <c r="DLG68" s="42"/>
      <c r="DLH68" s="42"/>
      <c r="DLI68" s="42"/>
      <c r="DLJ68" s="42"/>
      <c r="DLK68" s="42"/>
      <c r="DLL68" s="42"/>
      <c r="DLM68" s="42"/>
      <c r="DLN68" s="42"/>
      <c r="DLO68" s="42"/>
      <c r="DLP68" s="42"/>
      <c r="DLQ68" s="42"/>
      <c r="DLR68" s="42"/>
      <c r="DLS68" s="42"/>
      <c r="DLT68" s="42"/>
      <c r="DLU68" s="42"/>
      <c r="DLV68" s="42"/>
      <c r="DLW68" s="42"/>
      <c r="DLX68" s="42"/>
      <c r="DLY68" s="42"/>
      <c r="DLZ68" s="42"/>
      <c r="DMA68" s="42"/>
      <c r="DMB68" s="42"/>
      <c r="DMC68" s="42"/>
      <c r="DMD68" s="42"/>
      <c r="DME68" s="42"/>
      <c r="DMF68" s="42"/>
      <c r="DMG68" s="42"/>
      <c r="DMH68" s="42"/>
      <c r="DMI68" s="42"/>
      <c r="DMJ68" s="42"/>
      <c r="DMK68" s="42"/>
      <c r="DML68" s="42"/>
      <c r="DMM68" s="42"/>
      <c r="DMN68" s="42"/>
      <c r="DMO68" s="42"/>
      <c r="DMP68" s="42"/>
      <c r="DMQ68" s="42"/>
      <c r="DMR68" s="42"/>
      <c r="DMS68" s="42"/>
      <c r="DMT68" s="42"/>
      <c r="DMU68" s="42"/>
      <c r="DMV68" s="42"/>
      <c r="DMW68" s="42"/>
      <c r="DMX68" s="42"/>
      <c r="DMY68" s="42"/>
      <c r="DMZ68" s="42"/>
      <c r="DNA68" s="42"/>
      <c r="DNB68" s="42"/>
      <c r="DNC68" s="42"/>
      <c r="DND68" s="42"/>
      <c r="DNE68" s="42"/>
      <c r="DNF68" s="42"/>
      <c r="DNG68" s="42"/>
      <c r="DNH68" s="42"/>
      <c r="DNI68" s="42"/>
      <c r="DNJ68" s="42"/>
      <c r="DNK68" s="42"/>
      <c r="DNL68" s="42"/>
      <c r="DNM68" s="42"/>
      <c r="DNN68" s="42"/>
      <c r="DNO68" s="42"/>
      <c r="DNP68" s="42"/>
      <c r="DNQ68" s="42"/>
      <c r="DNR68" s="42"/>
      <c r="DNS68" s="42"/>
      <c r="DNT68" s="42"/>
      <c r="DNU68" s="42"/>
      <c r="DNV68" s="42"/>
      <c r="DNW68" s="42"/>
      <c r="DNX68" s="42"/>
      <c r="DNY68" s="42"/>
      <c r="DNZ68" s="42"/>
      <c r="DOA68" s="42"/>
      <c r="DOB68" s="42"/>
      <c r="DOC68" s="42"/>
      <c r="DOD68" s="42"/>
      <c r="DOE68" s="42"/>
      <c r="DOF68" s="42"/>
      <c r="DOG68" s="42"/>
      <c r="DOH68" s="42"/>
      <c r="DOI68" s="42"/>
      <c r="DOJ68" s="42"/>
      <c r="DOK68" s="42"/>
      <c r="DOL68" s="42"/>
      <c r="DOM68" s="42"/>
      <c r="DON68" s="42"/>
      <c r="DOO68" s="42"/>
      <c r="DOP68" s="42"/>
      <c r="DOQ68" s="42"/>
      <c r="DOR68" s="42"/>
      <c r="DOS68" s="42"/>
      <c r="DOT68" s="42"/>
      <c r="DOU68" s="42"/>
      <c r="DOV68" s="42"/>
      <c r="DOW68" s="42"/>
      <c r="DOX68" s="42"/>
      <c r="DOY68" s="42"/>
      <c r="DOZ68" s="42"/>
      <c r="DPA68" s="42"/>
      <c r="DPB68" s="42"/>
      <c r="DPC68" s="42"/>
      <c r="DPD68" s="42"/>
      <c r="DPE68" s="42"/>
      <c r="DPF68" s="42"/>
      <c r="DPG68" s="42"/>
      <c r="DPH68" s="42"/>
      <c r="DPI68" s="42"/>
      <c r="DPJ68" s="42"/>
      <c r="DPK68" s="42"/>
      <c r="DPL68" s="42"/>
      <c r="DPM68" s="42"/>
      <c r="DPN68" s="42"/>
      <c r="DPO68" s="42"/>
      <c r="DPP68" s="42"/>
      <c r="DPQ68" s="42"/>
      <c r="DPR68" s="42"/>
      <c r="DPS68" s="42"/>
      <c r="DPT68" s="42"/>
      <c r="DPU68" s="42"/>
      <c r="DPV68" s="42"/>
      <c r="DPW68" s="42"/>
      <c r="DPX68" s="42"/>
      <c r="DPY68" s="42"/>
      <c r="DPZ68" s="42"/>
      <c r="DQA68" s="42"/>
      <c r="DQB68" s="42"/>
      <c r="DQC68" s="42"/>
      <c r="DQD68" s="42"/>
      <c r="DQE68" s="42"/>
      <c r="DQF68" s="42"/>
      <c r="DQG68" s="42"/>
      <c r="DQH68" s="42"/>
      <c r="DQI68" s="42"/>
      <c r="DQJ68" s="42"/>
      <c r="DQK68" s="42"/>
      <c r="DQL68" s="42"/>
      <c r="DQM68" s="42"/>
      <c r="DQN68" s="42"/>
      <c r="DQO68" s="42"/>
      <c r="DQP68" s="42"/>
      <c r="DQQ68" s="42"/>
      <c r="DQR68" s="42"/>
      <c r="DQS68" s="42"/>
      <c r="DQT68" s="42"/>
      <c r="DQU68" s="42"/>
      <c r="DQV68" s="42"/>
      <c r="DQW68" s="42"/>
      <c r="DQX68" s="42"/>
      <c r="DQY68" s="42"/>
      <c r="DQZ68" s="42"/>
      <c r="DRA68" s="42"/>
      <c r="DRB68" s="42"/>
      <c r="DRC68" s="42"/>
      <c r="DRD68" s="42"/>
      <c r="DRE68" s="42"/>
      <c r="DRF68" s="42"/>
      <c r="DRG68" s="42"/>
      <c r="DRH68" s="42"/>
      <c r="DRI68" s="42"/>
      <c r="DRJ68" s="42"/>
      <c r="DRK68" s="42"/>
      <c r="DRL68" s="42"/>
      <c r="DRM68" s="42"/>
      <c r="DRN68" s="42"/>
      <c r="DRO68" s="42"/>
      <c r="DRP68" s="42"/>
      <c r="DRQ68" s="42"/>
      <c r="DRR68" s="42"/>
      <c r="DRS68" s="42"/>
      <c r="DRT68" s="42"/>
      <c r="DRU68" s="42"/>
      <c r="DRV68" s="42"/>
      <c r="DRW68" s="42"/>
      <c r="DRX68" s="42"/>
      <c r="DRY68" s="42"/>
      <c r="DRZ68" s="42"/>
      <c r="DSA68" s="42"/>
      <c r="DSB68" s="42"/>
      <c r="DSC68" s="42"/>
      <c r="DSD68" s="42"/>
      <c r="DSE68" s="42"/>
      <c r="DSF68" s="42"/>
      <c r="DSG68" s="42"/>
      <c r="DSH68" s="42"/>
      <c r="DSI68" s="42"/>
      <c r="DSJ68" s="42"/>
      <c r="DSK68" s="42"/>
      <c r="DSL68" s="42"/>
      <c r="DSM68" s="42"/>
      <c r="DSN68" s="42"/>
      <c r="DSO68" s="42"/>
      <c r="DSP68" s="42"/>
      <c r="DSQ68" s="42"/>
      <c r="DSR68" s="42"/>
      <c r="DSS68" s="42"/>
      <c r="DST68" s="42"/>
      <c r="DSU68" s="42"/>
      <c r="DSV68" s="42"/>
      <c r="DSW68" s="42"/>
      <c r="DSX68" s="42"/>
      <c r="DSY68" s="42"/>
      <c r="DSZ68" s="42"/>
      <c r="DTA68" s="42"/>
      <c r="DTB68" s="42"/>
      <c r="DTC68" s="42"/>
      <c r="DTD68" s="42"/>
      <c r="DTE68" s="42"/>
      <c r="DTF68" s="42"/>
      <c r="DTG68" s="42"/>
      <c r="DTH68" s="42"/>
      <c r="DTI68" s="42"/>
      <c r="DTJ68" s="42"/>
      <c r="DTK68" s="42"/>
      <c r="DTL68" s="42"/>
      <c r="DTM68" s="42"/>
      <c r="DTN68" s="42"/>
      <c r="DTO68" s="42"/>
      <c r="DTP68" s="42"/>
      <c r="DTQ68" s="42"/>
      <c r="DTR68" s="42"/>
      <c r="DTS68" s="42"/>
      <c r="DTT68" s="42"/>
      <c r="DTU68" s="42"/>
      <c r="DTV68" s="42"/>
      <c r="DTW68" s="42"/>
      <c r="DTX68" s="42"/>
      <c r="DTY68" s="42"/>
      <c r="DTZ68" s="42"/>
      <c r="DUA68" s="42"/>
      <c r="DUB68" s="42"/>
      <c r="DUC68" s="42"/>
      <c r="DUD68" s="42"/>
      <c r="DUE68" s="42"/>
      <c r="DUF68" s="42"/>
      <c r="DUG68" s="42"/>
      <c r="DUH68" s="42"/>
      <c r="DUI68" s="42"/>
      <c r="DUJ68" s="42"/>
      <c r="DUK68" s="42"/>
      <c r="DUL68" s="42"/>
      <c r="DUM68" s="42"/>
      <c r="DUN68" s="42"/>
      <c r="DUO68" s="42"/>
      <c r="DUP68" s="42"/>
      <c r="DUQ68" s="42"/>
      <c r="DUR68" s="42"/>
      <c r="DUS68" s="42"/>
      <c r="DUT68" s="42"/>
      <c r="DUU68" s="42"/>
      <c r="DUV68" s="42"/>
      <c r="DUW68" s="42"/>
      <c r="DUX68" s="42"/>
      <c r="DUY68" s="42"/>
      <c r="DUZ68" s="42"/>
      <c r="DVA68" s="42"/>
      <c r="DVB68" s="42"/>
      <c r="DVC68" s="42"/>
      <c r="DVD68" s="42"/>
      <c r="DVE68" s="42"/>
      <c r="DVF68" s="42"/>
      <c r="DVG68" s="42"/>
      <c r="DVH68" s="42"/>
      <c r="DVI68" s="42"/>
      <c r="DVJ68" s="42"/>
      <c r="DVK68" s="42"/>
      <c r="DVL68" s="42"/>
      <c r="DVM68" s="42"/>
      <c r="DVN68" s="42"/>
      <c r="DVO68" s="42"/>
      <c r="DVP68" s="42"/>
      <c r="DVQ68" s="42"/>
      <c r="DVR68" s="42"/>
      <c r="DVS68" s="42"/>
      <c r="DVT68" s="42"/>
      <c r="DVU68" s="42"/>
      <c r="DVV68" s="42"/>
      <c r="DVW68" s="42"/>
      <c r="DVX68" s="42"/>
      <c r="DVY68" s="42"/>
      <c r="DVZ68" s="42"/>
      <c r="DWA68" s="42"/>
      <c r="DWB68" s="42"/>
      <c r="DWC68" s="42"/>
      <c r="DWD68" s="42"/>
      <c r="DWE68" s="42"/>
      <c r="DWF68" s="42"/>
      <c r="DWG68" s="42"/>
      <c r="DWH68" s="42"/>
      <c r="DWI68" s="42"/>
      <c r="DWJ68" s="42"/>
      <c r="DWK68" s="42"/>
      <c r="DWL68" s="42"/>
      <c r="DWM68" s="42"/>
      <c r="DWN68" s="42"/>
      <c r="DWO68" s="42"/>
      <c r="DWP68" s="42"/>
      <c r="DWQ68" s="42"/>
      <c r="DWR68" s="42"/>
      <c r="DWS68" s="42"/>
      <c r="DWT68" s="42"/>
      <c r="DWU68" s="42"/>
      <c r="DWV68" s="42"/>
      <c r="DWW68" s="42"/>
      <c r="DWX68" s="42"/>
      <c r="DWY68" s="42"/>
      <c r="DWZ68" s="42"/>
      <c r="DXA68" s="42"/>
      <c r="DXB68" s="42"/>
      <c r="DXC68" s="42"/>
      <c r="DXD68" s="42"/>
      <c r="DXE68" s="42"/>
      <c r="DXF68" s="42"/>
      <c r="DXG68" s="42"/>
      <c r="DXH68" s="42"/>
      <c r="DXI68" s="42"/>
      <c r="DXJ68" s="42"/>
      <c r="DXK68" s="42"/>
      <c r="DXL68" s="42"/>
      <c r="DXM68" s="42"/>
      <c r="DXN68" s="42"/>
      <c r="DXO68" s="42"/>
      <c r="DXP68" s="42"/>
      <c r="DXQ68" s="42"/>
      <c r="DXR68" s="42"/>
      <c r="DXS68" s="42"/>
      <c r="DXT68" s="42"/>
      <c r="DXU68" s="42"/>
      <c r="DXV68" s="42"/>
      <c r="DXW68" s="42"/>
      <c r="DXX68" s="42"/>
      <c r="DXY68" s="42"/>
      <c r="DXZ68" s="42"/>
      <c r="DYA68" s="42"/>
      <c r="DYB68" s="42"/>
      <c r="DYC68" s="42"/>
      <c r="DYD68" s="42"/>
      <c r="DYE68" s="42"/>
      <c r="DYF68" s="42"/>
      <c r="DYG68" s="42"/>
      <c r="DYH68" s="42"/>
      <c r="DYI68" s="42"/>
      <c r="DYJ68" s="42"/>
      <c r="DYK68" s="42"/>
      <c r="DYL68" s="42"/>
      <c r="DYM68" s="42"/>
      <c r="DYN68" s="42"/>
      <c r="DYO68" s="42"/>
      <c r="DYP68" s="42"/>
      <c r="DYQ68" s="42"/>
      <c r="DYR68" s="42"/>
      <c r="DYS68" s="42"/>
      <c r="DYT68" s="42"/>
      <c r="DYU68" s="42"/>
      <c r="DYV68" s="42"/>
      <c r="DYW68" s="42"/>
      <c r="DYX68" s="42"/>
      <c r="DYY68" s="42"/>
      <c r="DYZ68" s="42"/>
      <c r="DZA68" s="42"/>
      <c r="DZB68" s="42"/>
      <c r="DZC68" s="42"/>
      <c r="DZD68" s="42"/>
      <c r="DZE68" s="42"/>
      <c r="DZF68" s="42"/>
      <c r="DZG68" s="42"/>
      <c r="DZH68" s="42"/>
      <c r="DZI68" s="42"/>
      <c r="DZJ68" s="42"/>
      <c r="DZK68" s="42"/>
      <c r="DZL68" s="42"/>
      <c r="DZM68" s="42"/>
      <c r="DZN68" s="42"/>
      <c r="DZO68" s="42"/>
      <c r="DZP68" s="42"/>
      <c r="DZQ68" s="42"/>
      <c r="DZR68" s="42"/>
      <c r="DZS68" s="42"/>
      <c r="DZT68" s="42"/>
      <c r="DZU68" s="42"/>
      <c r="DZV68" s="42"/>
      <c r="DZW68" s="42"/>
      <c r="DZX68" s="42"/>
      <c r="DZY68" s="42"/>
      <c r="DZZ68" s="42"/>
      <c r="EAA68" s="42"/>
      <c r="EAB68" s="42"/>
      <c r="EAC68" s="42"/>
      <c r="EAD68" s="42"/>
      <c r="EAE68" s="42"/>
      <c r="EAF68" s="42"/>
      <c r="EAG68" s="42"/>
      <c r="EAH68" s="42"/>
      <c r="EAI68" s="42"/>
      <c r="EAJ68" s="42"/>
      <c r="EAK68" s="42"/>
      <c r="EAL68" s="42"/>
      <c r="EAM68" s="42"/>
      <c r="EAN68" s="42"/>
      <c r="EAO68" s="42"/>
      <c r="EAP68" s="42"/>
      <c r="EAQ68" s="42"/>
      <c r="EAR68" s="42"/>
      <c r="EAS68" s="42"/>
      <c r="EAT68" s="42"/>
      <c r="EAU68" s="42"/>
      <c r="EAV68" s="42"/>
      <c r="EAW68" s="42"/>
      <c r="EAX68" s="42"/>
      <c r="EAY68" s="42"/>
      <c r="EAZ68" s="42"/>
      <c r="EBA68" s="42"/>
      <c r="EBB68" s="42"/>
      <c r="EBC68" s="42"/>
      <c r="EBD68" s="42"/>
      <c r="EBE68" s="42"/>
      <c r="EBF68" s="42"/>
      <c r="EBG68" s="42"/>
      <c r="EBH68" s="42"/>
      <c r="EBI68" s="42"/>
      <c r="EBJ68" s="42"/>
      <c r="EBK68" s="42"/>
      <c r="EBL68" s="42"/>
      <c r="EBM68" s="42"/>
      <c r="EBN68" s="42"/>
      <c r="EBO68" s="42"/>
      <c r="EBP68" s="42"/>
      <c r="EBQ68" s="42"/>
      <c r="EBR68" s="42"/>
      <c r="EBS68" s="42"/>
      <c r="EBT68" s="42"/>
      <c r="EBU68" s="42"/>
      <c r="EBV68" s="42"/>
      <c r="EBW68" s="42"/>
      <c r="EBX68" s="42"/>
      <c r="EBY68" s="42"/>
      <c r="EBZ68" s="42"/>
      <c r="ECA68" s="42"/>
      <c r="ECB68" s="42"/>
      <c r="ECC68" s="42"/>
      <c r="ECD68" s="42"/>
      <c r="ECE68" s="42"/>
      <c r="ECF68" s="42"/>
      <c r="ECG68" s="42"/>
      <c r="ECH68" s="42"/>
      <c r="ECI68" s="42"/>
      <c r="ECJ68" s="42"/>
      <c r="ECK68" s="42"/>
      <c r="ECL68" s="42"/>
      <c r="ECM68" s="42"/>
      <c r="ECN68" s="42"/>
      <c r="ECO68" s="42"/>
      <c r="ECP68" s="42"/>
      <c r="ECQ68" s="42"/>
      <c r="ECR68" s="42"/>
      <c r="ECS68" s="42"/>
      <c r="ECT68" s="42"/>
      <c r="ECU68" s="42"/>
      <c r="ECV68" s="42"/>
      <c r="ECW68" s="42"/>
      <c r="ECX68" s="42"/>
      <c r="ECY68" s="42"/>
      <c r="ECZ68" s="42"/>
      <c r="EDA68" s="42"/>
      <c r="EDB68" s="42"/>
      <c r="EDC68" s="42"/>
      <c r="EDD68" s="42"/>
      <c r="EDE68" s="42"/>
      <c r="EDF68" s="42"/>
      <c r="EDG68" s="42"/>
      <c r="EDH68" s="42"/>
      <c r="EDI68" s="42"/>
      <c r="EDJ68" s="42"/>
      <c r="EDK68" s="42"/>
      <c r="EDL68" s="42"/>
      <c r="EDM68" s="42"/>
      <c r="EDN68" s="42"/>
      <c r="EDO68" s="42"/>
      <c r="EDP68" s="42"/>
      <c r="EDQ68" s="42"/>
      <c r="EDR68" s="42"/>
      <c r="EDS68" s="42"/>
      <c r="EDT68" s="42"/>
      <c r="EDU68" s="42"/>
      <c r="EDV68" s="42"/>
      <c r="EDW68" s="42"/>
      <c r="EDX68" s="42"/>
      <c r="EDY68" s="42"/>
      <c r="EDZ68" s="42"/>
      <c r="EEA68" s="42"/>
      <c r="EEB68" s="42"/>
      <c r="EEC68" s="42"/>
      <c r="EED68" s="42"/>
      <c r="EEE68" s="42"/>
      <c r="EEF68" s="42"/>
      <c r="EEG68" s="42"/>
      <c r="EEH68" s="42"/>
      <c r="EEI68" s="42"/>
      <c r="EEJ68" s="42"/>
      <c r="EEK68" s="42"/>
      <c r="EEL68" s="42"/>
      <c r="EEM68" s="42"/>
      <c r="EEN68" s="42"/>
      <c r="EEO68" s="42"/>
      <c r="EEP68" s="42"/>
      <c r="EEQ68" s="42"/>
      <c r="EER68" s="42"/>
      <c r="EES68" s="42"/>
      <c r="EET68" s="42"/>
      <c r="EEU68" s="42"/>
      <c r="EEV68" s="42"/>
      <c r="EEW68" s="42"/>
      <c r="EEX68" s="42"/>
      <c r="EEY68" s="42"/>
      <c r="EEZ68" s="42"/>
      <c r="EFA68" s="42"/>
      <c r="EFB68" s="42"/>
      <c r="EFC68" s="42"/>
      <c r="EFD68" s="42"/>
      <c r="EFE68" s="42"/>
      <c r="EFF68" s="42"/>
      <c r="EFG68" s="42"/>
      <c r="EFH68" s="42"/>
      <c r="EFI68" s="42"/>
      <c r="EFJ68" s="42"/>
      <c r="EFK68" s="42"/>
      <c r="EFL68" s="42"/>
      <c r="EFM68" s="42"/>
      <c r="EFN68" s="42"/>
      <c r="EFO68" s="42"/>
      <c r="EFP68" s="42"/>
      <c r="EFQ68" s="42"/>
      <c r="EFR68" s="42"/>
      <c r="EFS68" s="42"/>
      <c r="EFT68" s="42"/>
      <c r="EFU68" s="42"/>
      <c r="EFV68" s="42"/>
      <c r="EFW68" s="42"/>
      <c r="EFX68" s="42"/>
      <c r="EFY68" s="42"/>
      <c r="EFZ68" s="42"/>
      <c r="EGA68" s="42"/>
      <c r="EGB68" s="42"/>
      <c r="EGC68" s="42"/>
      <c r="EGD68" s="42"/>
      <c r="EGE68" s="42"/>
      <c r="EGF68" s="42"/>
      <c r="EGG68" s="42"/>
      <c r="EGH68" s="42"/>
      <c r="EGI68" s="42"/>
      <c r="EGJ68" s="42"/>
      <c r="EGK68" s="42"/>
      <c r="EGL68" s="42"/>
      <c r="EGM68" s="42"/>
      <c r="EGN68" s="42"/>
      <c r="EGO68" s="42"/>
      <c r="EGP68" s="42"/>
      <c r="EGQ68" s="42"/>
      <c r="EGR68" s="42"/>
      <c r="EGS68" s="42"/>
      <c r="EGT68" s="42"/>
      <c r="EGU68" s="42"/>
      <c r="EGV68" s="42"/>
      <c r="EGW68" s="42"/>
      <c r="EGX68" s="42"/>
      <c r="EGY68" s="42"/>
      <c r="EGZ68" s="42"/>
      <c r="EHA68" s="42"/>
      <c r="EHB68" s="42"/>
      <c r="EHC68" s="42"/>
      <c r="EHD68" s="42"/>
      <c r="EHE68" s="42"/>
      <c r="EHF68" s="42"/>
      <c r="EHG68" s="42"/>
      <c r="EHH68" s="42"/>
      <c r="EHI68" s="42"/>
      <c r="EHJ68" s="42"/>
      <c r="EHK68" s="42"/>
      <c r="EHL68" s="42"/>
      <c r="EHM68" s="42"/>
      <c r="EHN68" s="42"/>
      <c r="EHO68" s="42"/>
      <c r="EHP68" s="42"/>
      <c r="EHQ68" s="42"/>
      <c r="EHR68" s="42"/>
      <c r="EHS68" s="42"/>
      <c r="EHT68" s="42"/>
      <c r="EHU68" s="42"/>
      <c r="EHV68" s="42"/>
      <c r="EHW68" s="42"/>
      <c r="EHX68" s="42"/>
      <c r="EHY68" s="42"/>
      <c r="EHZ68" s="42"/>
      <c r="EIA68" s="42"/>
      <c r="EIB68" s="42"/>
      <c r="EIC68" s="42"/>
      <c r="EID68" s="42"/>
      <c r="EIE68" s="42"/>
      <c r="EIF68" s="42"/>
      <c r="EIG68" s="42"/>
      <c r="EIH68" s="42"/>
      <c r="EII68" s="42"/>
      <c r="EIJ68" s="42"/>
      <c r="EIK68" s="42"/>
      <c r="EIL68" s="42"/>
      <c r="EIM68" s="42"/>
      <c r="EIN68" s="42"/>
      <c r="EIO68" s="42"/>
      <c r="EIP68" s="42"/>
      <c r="EIQ68" s="42"/>
      <c r="EIR68" s="42"/>
      <c r="EIS68" s="42"/>
      <c r="EIT68" s="42"/>
      <c r="EIU68" s="42"/>
      <c r="EIV68" s="42"/>
      <c r="EIW68" s="42"/>
      <c r="EIX68" s="42"/>
      <c r="EIY68" s="42"/>
      <c r="EIZ68" s="42"/>
      <c r="EJA68" s="42"/>
      <c r="EJB68" s="42"/>
      <c r="EJC68" s="42"/>
      <c r="EJD68" s="42"/>
      <c r="EJE68" s="42"/>
      <c r="EJF68" s="42"/>
      <c r="EJG68" s="42"/>
      <c r="EJH68" s="42"/>
      <c r="EJI68" s="42"/>
      <c r="EJJ68" s="42"/>
      <c r="EJK68" s="42"/>
      <c r="EJL68" s="42"/>
      <c r="EJM68" s="42"/>
      <c r="EJN68" s="42"/>
      <c r="EJO68" s="42"/>
      <c r="EJP68" s="42"/>
      <c r="EJQ68" s="42"/>
      <c r="EJR68" s="42"/>
      <c r="EJS68" s="42"/>
      <c r="EJT68" s="42"/>
      <c r="EJU68" s="42"/>
      <c r="EJV68" s="42"/>
      <c r="EJW68" s="42"/>
      <c r="EJX68" s="42"/>
      <c r="EJY68" s="42"/>
      <c r="EJZ68" s="42"/>
      <c r="EKA68" s="42"/>
      <c r="EKB68" s="42"/>
      <c r="EKC68" s="42"/>
      <c r="EKD68" s="42"/>
      <c r="EKE68" s="42"/>
      <c r="EKF68" s="42"/>
      <c r="EKG68" s="42"/>
      <c r="EKH68" s="42"/>
      <c r="EKI68" s="42"/>
      <c r="EKJ68" s="42"/>
      <c r="EKK68" s="42"/>
      <c r="EKL68" s="42"/>
      <c r="EKM68" s="42"/>
      <c r="EKN68" s="42"/>
      <c r="EKO68" s="42"/>
      <c r="EKP68" s="42"/>
      <c r="EKQ68" s="42"/>
      <c r="EKR68" s="42"/>
      <c r="EKS68" s="42"/>
      <c r="EKT68" s="42"/>
      <c r="EKU68" s="42"/>
      <c r="EKV68" s="42"/>
      <c r="EKW68" s="42"/>
      <c r="EKX68" s="42"/>
      <c r="EKY68" s="42"/>
      <c r="EKZ68" s="42"/>
      <c r="ELA68" s="42"/>
      <c r="ELB68" s="42"/>
      <c r="ELC68" s="42"/>
      <c r="ELD68" s="42"/>
      <c r="ELE68" s="42"/>
      <c r="ELF68" s="42"/>
      <c r="ELG68" s="42"/>
      <c r="ELH68" s="42"/>
      <c r="ELI68" s="42"/>
      <c r="ELJ68" s="42"/>
      <c r="ELK68" s="42"/>
      <c r="ELL68" s="42"/>
      <c r="ELM68" s="42"/>
      <c r="ELN68" s="42"/>
      <c r="ELO68" s="42"/>
      <c r="ELP68" s="42"/>
      <c r="ELQ68" s="42"/>
      <c r="ELR68" s="42"/>
      <c r="ELS68" s="42"/>
      <c r="ELT68" s="42"/>
      <c r="ELU68" s="42"/>
      <c r="ELV68" s="42"/>
      <c r="ELW68" s="42"/>
      <c r="ELX68" s="42"/>
      <c r="ELY68" s="42"/>
      <c r="ELZ68" s="42"/>
      <c r="EMA68" s="42"/>
      <c r="EMB68" s="42"/>
      <c r="EMC68" s="42"/>
      <c r="EMD68" s="42"/>
      <c r="EME68" s="42"/>
      <c r="EMF68" s="42"/>
      <c r="EMG68" s="42"/>
      <c r="EMH68" s="42"/>
      <c r="EMI68" s="42"/>
      <c r="EMJ68" s="42"/>
      <c r="EMK68" s="42"/>
      <c r="EML68" s="42"/>
      <c r="EMM68" s="42"/>
      <c r="EMN68" s="42"/>
      <c r="EMO68" s="42"/>
      <c r="EMP68" s="42"/>
      <c r="EMQ68" s="42"/>
      <c r="EMR68" s="42"/>
      <c r="EMS68" s="42"/>
      <c r="EMT68" s="42"/>
      <c r="EMU68" s="42"/>
      <c r="EMV68" s="42"/>
      <c r="EMW68" s="42"/>
      <c r="EMX68" s="42"/>
      <c r="EMY68" s="42"/>
      <c r="EMZ68" s="42"/>
      <c r="ENA68" s="42"/>
      <c r="ENB68" s="42"/>
      <c r="ENC68" s="42"/>
      <c r="END68" s="42"/>
      <c r="ENE68" s="42"/>
      <c r="ENF68" s="42"/>
      <c r="ENG68" s="42"/>
      <c r="ENH68" s="42"/>
      <c r="ENI68" s="42"/>
      <c r="ENJ68" s="42"/>
      <c r="ENK68" s="42"/>
      <c r="ENL68" s="42"/>
      <c r="ENM68" s="42"/>
      <c r="ENN68" s="42"/>
      <c r="ENO68" s="42"/>
      <c r="ENP68" s="42"/>
      <c r="ENQ68" s="42"/>
      <c r="ENR68" s="42"/>
      <c r="ENS68" s="42"/>
      <c r="ENT68" s="42"/>
      <c r="ENU68" s="42"/>
      <c r="ENV68" s="42"/>
      <c r="ENW68" s="42"/>
      <c r="ENX68" s="42"/>
      <c r="ENY68" s="42"/>
      <c r="ENZ68" s="42"/>
      <c r="EOA68" s="42"/>
      <c r="EOB68" s="42"/>
      <c r="EOC68" s="42"/>
      <c r="EOD68" s="42"/>
      <c r="EOE68" s="42"/>
      <c r="EOF68" s="42"/>
      <c r="EOG68" s="42"/>
      <c r="EOH68" s="42"/>
      <c r="EOI68" s="42"/>
      <c r="EOJ68" s="42"/>
      <c r="EOK68" s="42"/>
      <c r="EOL68" s="42"/>
      <c r="EOM68" s="42"/>
      <c r="EON68" s="42"/>
      <c r="EOO68" s="42"/>
      <c r="EOP68" s="42"/>
      <c r="EOQ68" s="42"/>
      <c r="EOR68" s="42"/>
      <c r="EOS68" s="42"/>
      <c r="EOT68" s="42"/>
      <c r="EOU68" s="42"/>
      <c r="EOV68" s="42"/>
      <c r="EOW68" s="42"/>
      <c r="EOX68" s="42"/>
      <c r="EOY68" s="42"/>
      <c r="EOZ68" s="42"/>
      <c r="EPA68" s="42"/>
      <c r="EPB68" s="42"/>
      <c r="EPC68" s="42"/>
      <c r="EPD68" s="42"/>
      <c r="EPE68" s="42"/>
      <c r="EPF68" s="42"/>
      <c r="EPG68" s="42"/>
      <c r="EPH68" s="42"/>
      <c r="EPI68" s="42"/>
      <c r="EPJ68" s="42"/>
      <c r="EPK68" s="42"/>
      <c r="EPL68" s="42"/>
      <c r="EPM68" s="42"/>
      <c r="EPN68" s="42"/>
      <c r="EPO68" s="42"/>
      <c r="EPP68" s="42"/>
      <c r="EPQ68" s="42"/>
      <c r="EPR68" s="42"/>
      <c r="EPS68" s="42"/>
      <c r="EPT68" s="42"/>
      <c r="EPU68" s="42"/>
      <c r="EPV68" s="42"/>
      <c r="EPW68" s="42"/>
      <c r="EPX68" s="42"/>
      <c r="EPY68" s="42"/>
      <c r="EPZ68" s="42"/>
      <c r="EQA68" s="42"/>
      <c r="EQB68" s="42"/>
      <c r="EQC68" s="42"/>
      <c r="EQD68" s="42"/>
      <c r="EQE68" s="42"/>
      <c r="EQF68" s="42"/>
      <c r="EQG68" s="42"/>
      <c r="EQH68" s="42"/>
      <c r="EQI68" s="42"/>
      <c r="EQJ68" s="42"/>
      <c r="EQK68" s="42"/>
      <c r="EQL68" s="42"/>
      <c r="EQM68" s="42"/>
      <c r="EQN68" s="42"/>
      <c r="EQO68" s="42"/>
      <c r="EQP68" s="42"/>
      <c r="EQQ68" s="42"/>
      <c r="EQR68" s="42"/>
      <c r="EQS68" s="42"/>
      <c r="EQT68" s="42"/>
      <c r="EQU68" s="42"/>
      <c r="EQV68" s="42"/>
      <c r="EQW68" s="42"/>
      <c r="EQX68" s="42"/>
      <c r="EQY68" s="42"/>
      <c r="EQZ68" s="42"/>
      <c r="ERA68" s="42"/>
      <c r="ERB68" s="42"/>
      <c r="ERC68" s="42"/>
      <c r="ERD68" s="42"/>
      <c r="ERE68" s="42"/>
      <c r="ERF68" s="42"/>
      <c r="ERG68" s="42"/>
      <c r="ERH68" s="42"/>
      <c r="ERI68" s="42"/>
      <c r="ERJ68" s="42"/>
      <c r="ERK68" s="42"/>
      <c r="ERL68" s="42"/>
      <c r="ERM68" s="42"/>
      <c r="ERN68" s="42"/>
      <c r="ERO68" s="42"/>
      <c r="ERP68" s="42"/>
      <c r="ERQ68" s="42"/>
      <c r="ERR68" s="42"/>
      <c r="ERS68" s="42"/>
      <c r="ERT68" s="42"/>
      <c r="ERU68" s="42"/>
      <c r="ERV68" s="42"/>
      <c r="ERW68" s="42"/>
      <c r="ERX68" s="42"/>
      <c r="ERY68" s="42"/>
      <c r="ERZ68" s="42"/>
      <c r="ESA68" s="42"/>
      <c r="ESB68" s="42"/>
      <c r="ESC68" s="42"/>
      <c r="ESD68" s="42"/>
      <c r="ESE68" s="42"/>
      <c r="ESF68" s="42"/>
      <c r="ESG68" s="42"/>
      <c r="ESH68" s="42"/>
      <c r="ESI68" s="42"/>
      <c r="ESJ68" s="42"/>
      <c r="ESK68" s="42"/>
      <c r="ESL68" s="42"/>
      <c r="ESM68" s="42"/>
      <c r="ESN68" s="42"/>
      <c r="ESO68" s="42"/>
      <c r="ESP68" s="42"/>
      <c r="ESQ68" s="42"/>
      <c r="ESR68" s="42"/>
      <c r="ESS68" s="42"/>
      <c r="EST68" s="42"/>
      <c r="ESU68" s="42"/>
      <c r="ESV68" s="42"/>
      <c r="ESW68" s="42"/>
      <c r="ESX68" s="42"/>
      <c r="ESY68" s="42"/>
      <c r="ESZ68" s="42"/>
      <c r="ETA68" s="42"/>
      <c r="ETB68" s="42"/>
      <c r="ETC68" s="42"/>
      <c r="ETD68" s="42"/>
      <c r="ETE68" s="42"/>
      <c r="ETF68" s="42"/>
      <c r="ETG68" s="42"/>
      <c r="ETH68" s="42"/>
      <c r="ETI68" s="42"/>
      <c r="ETJ68" s="42"/>
      <c r="ETK68" s="42"/>
      <c r="ETL68" s="42"/>
      <c r="ETM68" s="42"/>
      <c r="ETN68" s="42"/>
      <c r="ETO68" s="42"/>
      <c r="ETP68" s="42"/>
      <c r="ETQ68" s="42"/>
      <c r="ETR68" s="42"/>
      <c r="ETS68" s="42"/>
      <c r="ETT68" s="42"/>
      <c r="ETU68" s="42"/>
      <c r="ETV68" s="42"/>
      <c r="ETW68" s="42"/>
      <c r="ETX68" s="42"/>
      <c r="ETY68" s="42"/>
      <c r="ETZ68" s="42"/>
      <c r="EUA68" s="42"/>
      <c r="EUB68" s="42"/>
      <c r="EUC68" s="42"/>
      <c r="EUD68" s="42"/>
      <c r="EUE68" s="42"/>
      <c r="EUF68" s="42"/>
      <c r="EUG68" s="42"/>
      <c r="EUH68" s="42"/>
      <c r="EUI68" s="42"/>
      <c r="EUJ68" s="42"/>
      <c r="EUK68" s="42"/>
      <c r="EUL68" s="42"/>
      <c r="EUM68" s="42"/>
      <c r="EUN68" s="42"/>
      <c r="EUO68" s="42"/>
      <c r="EUP68" s="42"/>
      <c r="EUQ68" s="42"/>
      <c r="EUR68" s="42"/>
      <c r="EUS68" s="42"/>
      <c r="EUT68" s="42"/>
      <c r="EUU68" s="42"/>
      <c r="EUV68" s="42"/>
      <c r="EUW68" s="42"/>
      <c r="EUX68" s="42"/>
      <c r="EUY68" s="42"/>
      <c r="EUZ68" s="42"/>
      <c r="EVA68" s="42"/>
      <c r="EVB68" s="42"/>
      <c r="EVC68" s="42"/>
      <c r="EVD68" s="42"/>
      <c r="EVE68" s="42"/>
      <c r="EVF68" s="42"/>
      <c r="EVG68" s="42"/>
      <c r="EVH68" s="42"/>
      <c r="EVI68" s="42"/>
      <c r="EVJ68" s="42"/>
      <c r="EVK68" s="42"/>
      <c r="EVL68" s="42"/>
      <c r="EVM68" s="42"/>
      <c r="EVN68" s="42"/>
      <c r="EVO68" s="42"/>
      <c r="EVP68" s="42"/>
      <c r="EVQ68" s="42"/>
      <c r="EVR68" s="42"/>
      <c r="EVS68" s="42"/>
      <c r="EVT68" s="42"/>
      <c r="EVU68" s="42"/>
      <c r="EVV68" s="42"/>
      <c r="EVW68" s="42"/>
      <c r="EVX68" s="42"/>
      <c r="EVY68" s="42"/>
      <c r="EVZ68" s="42"/>
      <c r="EWA68" s="42"/>
      <c r="EWB68" s="42"/>
      <c r="EWC68" s="42"/>
      <c r="EWD68" s="42"/>
      <c r="EWE68" s="42"/>
      <c r="EWF68" s="42"/>
      <c r="EWG68" s="42"/>
      <c r="EWH68" s="42"/>
      <c r="EWI68" s="42"/>
      <c r="EWJ68" s="42"/>
      <c r="EWK68" s="42"/>
      <c r="EWL68" s="42"/>
      <c r="EWM68" s="42"/>
      <c r="EWN68" s="42"/>
      <c r="EWO68" s="42"/>
      <c r="EWP68" s="42"/>
      <c r="EWQ68" s="42"/>
      <c r="EWR68" s="42"/>
      <c r="EWS68" s="42"/>
      <c r="EWT68" s="42"/>
      <c r="EWU68" s="42"/>
      <c r="EWV68" s="42"/>
      <c r="EWW68" s="42"/>
      <c r="EWX68" s="42"/>
      <c r="EWY68" s="42"/>
      <c r="EWZ68" s="42"/>
      <c r="EXA68" s="42"/>
      <c r="EXB68" s="42"/>
      <c r="EXC68" s="42"/>
      <c r="EXD68" s="42"/>
      <c r="EXE68" s="42"/>
      <c r="EXF68" s="42"/>
      <c r="EXG68" s="42"/>
      <c r="EXH68" s="42"/>
      <c r="EXI68" s="42"/>
      <c r="EXJ68" s="42"/>
      <c r="EXK68" s="42"/>
      <c r="EXL68" s="42"/>
      <c r="EXM68" s="42"/>
      <c r="EXN68" s="42"/>
      <c r="EXO68" s="42"/>
      <c r="EXP68" s="42"/>
      <c r="EXQ68" s="42"/>
      <c r="EXR68" s="42"/>
      <c r="EXS68" s="42"/>
      <c r="EXT68" s="42"/>
      <c r="EXU68" s="42"/>
      <c r="EXV68" s="42"/>
      <c r="EXW68" s="42"/>
      <c r="EXX68" s="42"/>
      <c r="EXY68" s="42"/>
      <c r="EXZ68" s="42"/>
      <c r="EYA68" s="42"/>
      <c r="EYB68" s="42"/>
      <c r="EYC68" s="42"/>
      <c r="EYD68" s="42"/>
      <c r="EYE68" s="42"/>
      <c r="EYF68" s="42"/>
      <c r="EYG68" s="42"/>
      <c r="EYH68" s="42"/>
      <c r="EYI68" s="42"/>
      <c r="EYJ68" s="42"/>
      <c r="EYK68" s="42"/>
      <c r="EYL68" s="42"/>
      <c r="EYM68" s="42"/>
      <c r="EYN68" s="42"/>
      <c r="EYO68" s="42"/>
      <c r="EYP68" s="42"/>
      <c r="EYQ68" s="42"/>
      <c r="EYR68" s="42"/>
      <c r="EYS68" s="42"/>
      <c r="EYT68" s="42"/>
      <c r="EYU68" s="42"/>
      <c r="EYV68" s="42"/>
      <c r="EYW68" s="42"/>
      <c r="EYX68" s="42"/>
      <c r="EYY68" s="42"/>
      <c r="EYZ68" s="42"/>
      <c r="EZA68" s="42"/>
      <c r="EZB68" s="42"/>
      <c r="EZC68" s="42"/>
      <c r="EZD68" s="42"/>
      <c r="EZE68" s="42"/>
      <c r="EZF68" s="42"/>
      <c r="EZG68" s="42"/>
      <c r="EZH68" s="42"/>
      <c r="EZI68" s="42"/>
      <c r="EZJ68" s="42"/>
      <c r="EZK68" s="42"/>
      <c r="EZL68" s="42"/>
      <c r="EZM68" s="42"/>
      <c r="EZN68" s="42"/>
      <c r="EZO68" s="42"/>
      <c r="EZP68" s="42"/>
      <c r="EZQ68" s="42"/>
      <c r="EZR68" s="42"/>
      <c r="EZS68" s="42"/>
      <c r="EZT68" s="42"/>
      <c r="EZU68" s="42"/>
      <c r="EZV68" s="42"/>
      <c r="EZW68" s="42"/>
      <c r="EZX68" s="42"/>
      <c r="EZY68" s="42"/>
      <c r="EZZ68" s="42"/>
      <c r="FAA68" s="42"/>
      <c r="FAB68" s="42"/>
      <c r="FAC68" s="42"/>
      <c r="FAD68" s="42"/>
      <c r="FAE68" s="42"/>
      <c r="FAF68" s="42"/>
      <c r="FAG68" s="42"/>
      <c r="FAH68" s="42"/>
      <c r="FAI68" s="42"/>
      <c r="FAJ68" s="42"/>
      <c r="FAK68" s="42"/>
      <c r="FAL68" s="42"/>
      <c r="FAM68" s="42"/>
      <c r="FAN68" s="42"/>
      <c r="FAO68" s="42"/>
      <c r="FAP68" s="42"/>
      <c r="FAQ68" s="42"/>
      <c r="FAR68" s="42"/>
      <c r="FAS68" s="42"/>
      <c r="FAT68" s="42"/>
      <c r="FAU68" s="42"/>
      <c r="FAV68" s="42"/>
      <c r="FAW68" s="42"/>
      <c r="FAX68" s="42"/>
      <c r="FAY68" s="42"/>
      <c r="FAZ68" s="42"/>
      <c r="FBA68" s="42"/>
      <c r="FBB68" s="42"/>
      <c r="FBC68" s="42"/>
      <c r="FBD68" s="42"/>
      <c r="FBE68" s="42"/>
      <c r="FBF68" s="42"/>
      <c r="FBG68" s="42"/>
      <c r="FBH68" s="42"/>
      <c r="FBI68" s="42"/>
      <c r="FBJ68" s="42"/>
      <c r="FBK68" s="42"/>
      <c r="FBL68" s="42"/>
      <c r="FBM68" s="42"/>
      <c r="FBN68" s="42"/>
      <c r="FBO68" s="42"/>
      <c r="FBP68" s="42"/>
      <c r="FBQ68" s="42"/>
      <c r="FBR68" s="42"/>
      <c r="FBS68" s="42"/>
      <c r="FBT68" s="42"/>
      <c r="FBU68" s="42"/>
      <c r="FBV68" s="42"/>
      <c r="FBW68" s="42"/>
      <c r="FBX68" s="42"/>
      <c r="FBY68" s="42"/>
      <c r="FBZ68" s="42"/>
      <c r="FCA68" s="42"/>
      <c r="FCB68" s="42"/>
      <c r="FCC68" s="42"/>
      <c r="FCD68" s="42"/>
      <c r="FCE68" s="42"/>
      <c r="FCF68" s="42"/>
      <c r="FCG68" s="42"/>
      <c r="FCH68" s="42"/>
      <c r="FCI68" s="42"/>
      <c r="FCJ68" s="42"/>
      <c r="FCK68" s="42"/>
      <c r="FCL68" s="42"/>
      <c r="FCM68" s="42"/>
      <c r="FCN68" s="42"/>
      <c r="FCO68" s="42"/>
      <c r="FCP68" s="42"/>
      <c r="FCQ68" s="42"/>
      <c r="FCR68" s="42"/>
      <c r="FCS68" s="42"/>
      <c r="FCT68" s="42"/>
      <c r="FCU68" s="42"/>
      <c r="FCV68" s="42"/>
      <c r="FCW68" s="42"/>
      <c r="FCX68" s="42"/>
      <c r="FCY68" s="42"/>
      <c r="FCZ68" s="42"/>
      <c r="FDA68" s="42"/>
      <c r="FDB68" s="42"/>
      <c r="FDC68" s="42"/>
      <c r="FDD68" s="42"/>
      <c r="FDE68" s="42"/>
      <c r="FDF68" s="42"/>
      <c r="FDG68" s="42"/>
      <c r="FDH68" s="42"/>
      <c r="FDI68" s="42"/>
      <c r="FDJ68" s="42"/>
      <c r="FDK68" s="42"/>
      <c r="FDL68" s="42"/>
      <c r="FDM68" s="42"/>
      <c r="FDN68" s="42"/>
      <c r="FDO68" s="42"/>
      <c r="FDP68" s="42"/>
      <c r="FDQ68" s="42"/>
      <c r="FDR68" s="42"/>
      <c r="FDS68" s="42"/>
      <c r="FDT68" s="42"/>
      <c r="FDU68" s="42"/>
      <c r="FDV68" s="42"/>
      <c r="FDW68" s="42"/>
      <c r="FDX68" s="42"/>
      <c r="FDY68" s="42"/>
      <c r="FDZ68" s="42"/>
      <c r="FEA68" s="42"/>
      <c r="FEB68" s="42"/>
      <c r="FEC68" s="42"/>
      <c r="FED68" s="42"/>
      <c r="FEE68" s="42"/>
      <c r="FEF68" s="42"/>
      <c r="FEG68" s="42"/>
      <c r="FEH68" s="42"/>
      <c r="FEI68" s="42"/>
      <c r="FEJ68" s="42"/>
      <c r="FEK68" s="42"/>
      <c r="FEL68" s="42"/>
      <c r="FEM68" s="42"/>
      <c r="FEN68" s="42"/>
      <c r="FEO68" s="42"/>
      <c r="FEP68" s="42"/>
      <c r="FEQ68" s="42"/>
      <c r="FER68" s="42"/>
      <c r="FES68" s="42"/>
      <c r="FET68" s="42"/>
      <c r="FEU68" s="42"/>
      <c r="FEV68" s="42"/>
      <c r="FEW68" s="42"/>
      <c r="FEX68" s="42"/>
      <c r="FEY68" s="42"/>
      <c r="FEZ68" s="42"/>
      <c r="FFA68" s="42"/>
      <c r="FFB68" s="42"/>
      <c r="FFC68" s="42"/>
      <c r="FFD68" s="42"/>
      <c r="FFE68" s="42"/>
      <c r="FFF68" s="42"/>
      <c r="FFG68" s="42"/>
      <c r="FFH68" s="42"/>
      <c r="FFI68" s="42"/>
      <c r="FFJ68" s="42"/>
      <c r="FFK68" s="42"/>
      <c r="FFL68" s="42"/>
      <c r="FFM68" s="42"/>
      <c r="FFN68" s="42"/>
      <c r="FFO68" s="42"/>
      <c r="FFP68" s="42"/>
      <c r="FFQ68" s="42"/>
      <c r="FFR68" s="42"/>
      <c r="FFS68" s="42"/>
      <c r="FFT68" s="42"/>
      <c r="FFU68" s="42"/>
      <c r="FFV68" s="42"/>
      <c r="FFW68" s="42"/>
      <c r="FFX68" s="42"/>
      <c r="FFY68" s="42"/>
      <c r="FFZ68" s="42"/>
      <c r="FGA68" s="42"/>
      <c r="FGB68" s="42"/>
      <c r="FGC68" s="42"/>
      <c r="FGD68" s="42"/>
      <c r="FGE68" s="42"/>
      <c r="FGF68" s="42"/>
      <c r="FGG68" s="42"/>
      <c r="FGH68" s="42"/>
      <c r="FGI68" s="42"/>
      <c r="FGJ68" s="42"/>
      <c r="FGK68" s="42"/>
      <c r="FGL68" s="42"/>
      <c r="FGM68" s="42"/>
      <c r="FGN68" s="42"/>
      <c r="FGO68" s="42"/>
      <c r="FGP68" s="42"/>
      <c r="FGQ68" s="42"/>
      <c r="FGR68" s="42"/>
      <c r="FGS68" s="42"/>
      <c r="FGT68" s="42"/>
      <c r="FGU68" s="42"/>
      <c r="FGV68" s="42"/>
      <c r="FGW68" s="42"/>
      <c r="FGX68" s="42"/>
      <c r="FGY68" s="42"/>
      <c r="FGZ68" s="42"/>
      <c r="FHA68" s="42"/>
      <c r="FHB68" s="42"/>
      <c r="FHC68" s="42"/>
      <c r="FHD68" s="42"/>
      <c r="FHE68" s="42"/>
      <c r="FHF68" s="42"/>
      <c r="FHG68" s="42"/>
      <c r="FHH68" s="42"/>
      <c r="FHI68" s="42"/>
      <c r="FHJ68" s="42"/>
      <c r="FHK68" s="42"/>
      <c r="FHL68" s="42"/>
      <c r="FHM68" s="42"/>
      <c r="FHN68" s="42"/>
      <c r="FHO68" s="42"/>
      <c r="FHP68" s="42"/>
      <c r="FHQ68" s="42"/>
      <c r="FHR68" s="42"/>
      <c r="FHS68" s="42"/>
      <c r="FHT68" s="42"/>
      <c r="FHU68" s="42"/>
      <c r="FHV68" s="42"/>
      <c r="FHW68" s="42"/>
      <c r="FHX68" s="42"/>
      <c r="FHY68" s="42"/>
      <c r="FHZ68" s="42"/>
      <c r="FIA68" s="42"/>
      <c r="FIB68" s="42"/>
      <c r="FIC68" s="42"/>
      <c r="FID68" s="42"/>
      <c r="FIE68" s="42"/>
      <c r="FIF68" s="42"/>
      <c r="FIG68" s="42"/>
      <c r="FIH68" s="42"/>
      <c r="FII68" s="42"/>
      <c r="FIJ68" s="42"/>
      <c r="FIK68" s="42"/>
      <c r="FIL68" s="42"/>
      <c r="FIM68" s="42"/>
      <c r="FIN68" s="42"/>
      <c r="FIO68" s="42"/>
      <c r="FIP68" s="42"/>
      <c r="FIQ68" s="42"/>
      <c r="FIR68" s="42"/>
      <c r="FIS68" s="42"/>
      <c r="FIT68" s="42"/>
      <c r="FIU68" s="42"/>
      <c r="FIV68" s="42"/>
      <c r="FIW68" s="42"/>
      <c r="FIX68" s="42"/>
      <c r="FIY68" s="42"/>
      <c r="FIZ68" s="42"/>
      <c r="FJA68" s="42"/>
      <c r="FJB68" s="42"/>
      <c r="FJC68" s="42"/>
      <c r="FJD68" s="42"/>
      <c r="FJE68" s="42"/>
      <c r="FJF68" s="42"/>
      <c r="FJG68" s="42"/>
      <c r="FJH68" s="42"/>
      <c r="FJI68" s="42"/>
      <c r="FJJ68" s="42"/>
      <c r="FJK68" s="42"/>
      <c r="FJL68" s="42"/>
      <c r="FJM68" s="42"/>
      <c r="FJN68" s="42"/>
      <c r="FJO68" s="42"/>
      <c r="FJP68" s="42"/>
      <c r="FJQ68" s="42"/>
      <c r="FJR68" s="42"/>
      <c r="FJS68" s="42"/>
      <c r="FJT68" s="42"/>
      <c r="FJU68" s="42"/>
      <c r="FJV68" s="42"/>
      <c r="FJW68" s="42"/>
      <c r="FJX68" s="42"/>
      <c r="FJY68" s="42"/>
      <c r="FJZ68" s="42"/>
      <c r="FKA68" s="42"/>
      <c r="FKB68" s="42"/>
      <c r="FKC68" s="42"/>
      <c r="FKD68" s="42"/>
      <c r="FKE68" s="42"/>
      <c r="FKF68" s="42"/>
      <c r="FKG68" s="42"/>
      <c r="FKH68" s="42"/>
      <c r="FKI68" s="42"/>
      <c r="FKJ68" s="42"/>
      <c r="FKK68" s="42"/>
      <c r="FKL68" s="42"/>
      <c r="FKM68" s="42"/>
      <c r="FKN68" s="42"/>
      <c r="FKO68" s="42"/>
      <c r="FKP68" s="42"/>
      <c r="FKQ68" s="42"/>
      <c r="FKR68" s="42"/>
      <c r="FKS68" s="42"/>
      <c r="FKT68" s="42"/>
      <c r="FKU68" s="42"/>
      <c r="FKV68" s="42"/>
      <c r="FKW68" s="42"/>
      <c r="FKX68" s="42"/>
      <c r="FKY68" s="42"/>
      <c r="FKZ68" s="42"/>
      <c r="FLA68" s="42"/>
      <c r="FLB68" s="42"/>
      <c r="FLC68" s="42"/>
      <c r="FLD68" s="42"/>
      <c r="FLE68" s="42"/>
      <c r="FLF68" s="42"/>
      <c r="FLG68" s="42"/>
      <c r="FLH68" s="42"/>
      <c r="FLI68" s="42"/>
      <c r="FLJ68" s="42"/>
      <c r="FLK68" s="42"/>
      <c r="FLL68" s="42"/>
      <c r="FLM68" s="42"/>
      <c r="FLN68" s="42"/>
      <c r="FLO68" s="42"/>
      <c r="FLP68" s="42"/>
      <c r="FLQ68" s="42"/>
      <c r="FLR68" s="42"/>
      <c r="FLS68" s="42"/>
      <c r="FLT68" s="42"/>
      <c r="FLU68" s="42"/>
      <c r="FLV68" s="42"/>
      <c r="FLW68" s="42"/>
      <c r="FLX68" s="42"/>
      <c r="FLY68" s="42"/>
      <c r="FLZ68" s="42"/>
      <c r="FMA68" s="42"/>
      <c r="FMB68" s="42"/>
      <c r="FMC68" s="42"/>
      <c r="FMD68" s="42"/>
      <c r="FME68" s="42"/>
      <c r="FMF68" s="42"/>
      <c r="FMG68" s="42"/>
      <c r="FMH68" s="42"/>
      <c r="FMI68" s="42"/>
      <c r="FMJ68" s="42"/>
      <c r="FMK68" s="42"/>
      <c r="FML68" s="42"/>
      <c r="FMM68" s="42"/>
      <c r="FMN68" s="42"/>
      <c r="FMO68" s="42"/>
      <c r="FMP68" s="42"/>
      <c r="FMQ68" s="42"/>
      <c r="FMR68" s="42"/>
      <c r="FMS68" s="42"/>
      <c r="FMT68" s="42"/>
      <c r="FMU68" s="42"/>
      <c r="FMV68" s="42"/>
      <c r="FMW68" s="42"/>
      <c r="FMX68" s="42"/>
      <c r="FMY68" s="42"/>
      <c r="FMZ68" s="42"/>
      <c r="FNA68" s="42"/>
      <c r="FNB68" s="42"/>
      <c r="FNC68" s="42"/>
      <c r="FND68" s="42"/>
      <c r="FNE68" s="42"/>
      <c r="FNF68" s="42"/>
      <c r="FNG68" s="42"/>
      <c r="FNH68" s="42"/>
      <c r="FNI68" s="42"/>
      <c r="FNJ68" s="42"/>
      <c r="FNK68" s="42"/>
      <c r="FNL68" s="42"/>
      <c r="FNM68" s="42"/>
      <c r="FNN68" s="42"/>
      <c r="FNO68" s="42"/>
      <c r="FNP68" s="42"/>
      <c r="FNQ68" s="42"/>
      <c r="FNR68" s="42"/>
      <c r="FNS68" s="42"/>
      <c r="FNT68" s="42"/>
      <c r="FNU68" s="42"/>
      <c r="FNV68" s="42"/>
      <c r="FNW68" s="42"/>
      <c r="FNX68" s="42"/>
      <c r="FNY68" s="42"/>
      <c r="FNZ68" s="42"/>
      <c r="FOA68" s="42"/>
      <c r="FOB68" s="42"/>
      <c r="FOC68" s="42"/>
      <c r="FOD68" s="42"/>
      <c r="FOE68" s="42"/>
      <c r="FOF68" s="42"/>
      <c r="FOG68" s="42"/>
      <c r="FOH68" s="42"/>
      <c r="FOI68" s="42"/>
      <c r="FOJ68" s="42"/>
      <c r="FOK68" s="42"/>
      <c r="FOL68" s="42"/>
      <c r="FOM68" s="42"/>
      <c r="FON68" s="42"/>
      <c r="FOO68" s="42"/>
      <c r="FOP68" s="42"/>
      <c r="FOQ68" s="42"/>
      <c r="FOR68" s="42"/>
      <c r="FOS68" s="42"/>
      <c r="FOT68" s="42"/>
      <c r="FOU68" s="42"/>
      <c r="FOV68" s="42"/>
      <c r="FOW68" s="42"/>
      <c r="FOX68" s="42"/>
      <c r="FOY68" s="42"/>
      <c r="FOZ68" s="42"/>
      <c r="FPA68" s="42"/>
      <c r="FPB68" s="42"/>
      <c r="FPC68" s="42"/>
      <c r="FPD68" s="42"/>
      <c r="FPE68" s="42"/>
      <c r="FPF68" s="42"/>
      <c r="FPG68" s="42"/>
      <c r="FPH68" s="42"/>
      <c r="FPI68" s="42"/>
      <c r="FPJ68" s="42"/>
      <c r="FPK68" s="42"/>
      <c r="FPL68" s="42"/>
      <c r="FPM68" s="42"/>
      <c r="FPN68" s="42"/>
      <c r="FPO68" s="42"/>
      <c r="FPP68" s="42"/>
      <c r="FPQ68" s="42"/>
      <c r="FPR68" s="42"/>
      <c r="FPS68" s="42"/>
      <c r="FPT68" s="42"/>
      <c r="FPU68" s="42"/>
      <c r="FPV68" s="42"/>
      <c r="FPW68" s="42"/>
      <c r="FPX68" s="42"/>
      <c r="FPY68" s="42"/>
      <c r="FPZ68" s="42"/>
      <c r="FQA68" s="42"/>
      <c r="FQB68" s="42"/>
      <c r="FQC68" s="42"/>
      <c r="FQD68" s="42"/>
      <c r="FQE68" s="42"/>
      <c r="FQF68" s="42"/>
      <c r="FQG68" s="42"/>
      <c r="FQH68" s="42"/>
      <c r="FQI68" s="42"/>
      <c r="FQJ68" s="42"/>
      <c r="FQK68" s="42"/>
      <c r="FQL68" s="42"/>
      <c r="FQM68" s="42"/>
      <c r="FQN68" s="42"/>
      <c r="FQO68" s="42"/>
      <c r="FQP68" s="42"/>
      <c r="FQQ68" s="42"/>
      <c r="FQR68" s="42"/>
      <c r="FQS68" s="42"/>
      <c r="FQT68" s="42"/>
      <c r="FQU68" s="42"/>
      <c r="FQV68" s="42"/>
      <c r="FQW68" s="42"/>
      <c r="FQX68" s="42"/>
      <c r="FQY68" s="42"/>
      <c r="FQZ68" s="42"/>
      <c r="FRA68" s="42"/>
      <c r="FRB68" s="42"/>
      <c r="FRC68" s="42"/>
      <c r="FRD68" s="42"/>
      <c r="FRE68" s="42"/>
      <c r="FRF68" s="42"/>
      <c r="FRG68" s="42"/>
      <c r="FRH68" s="42"/>
      <c r="FRI68" s="42"/>
      <c r="FRJ68" s="42"/>
      <c r="FRK68" s="42"/>
      <c r="FRL68" s="42"/>
      <c r="FRM68" s="42"/>
      <c r="FRN68" s="42"/>
      <c r="FRO68" s="42"/>
      <c r="FRP68" s="42"/>
      <c r="FRQ68" s="42"/>
      <c r="FRR68" s="42"/>
      <c r="FRS68" s="42"/>
      <c r="FRT68" s="42"/>
      <c r="FRU68" s="42"/>
      <c r="FRV68" s="42"/>
      <c r="FRW68" s="42"/>
      <c r="FRX68" s="42"/>
      <c r="FRY68" s="42"/>
      <c r="FRZ68" s="42"/>
      <c r="FSA68" s="42"/>
      <c r="FSB68" s="42"/>
      <c r="FSC68" s="42"/>
      <c r="FSD68" s="42"/>
      <c r="FSE68" s="42"/>
      <c r="FSF68" s="42"/>
      <c r="FSG68" s="42"/>
      <c r="FSH68" s="42"/>
      <c r="FSI68" s="42"/>
      <c r="FSJ68" s="42"/>
      <c r="FSK68" s="42"/>
      <c r="FSL68" s="42"/>
      <c r="FSM68" s="42"/>
      <c r="FSN68" s="42"/>
      <c r="FSO68" s="42"/>
      <c r="FSP68" s="42"/>
      <c r="FSQ68" s="42"/>
      <c r="FSR68" s="42"/>
      <c r="FSS68" s="42"/>
      <c r="FST68" s="42"/>
      <c r="FSU68" s="42"/>
      <c r="FSV68" s="42"/>
      <c r="FSW68" s="42"/>
      <c r="FSX68" s="42"/>
      <c r="FSY68" s="42"/>
      <c r="FSZ68" s="42"/>
      <c r="FTA68" s="42"/>
      <c r="FTB68" s="42"/>
      <c r="FTC68" s="42"/>
      <c r="FTD68" s="42"/>
      <c r="FTE68" s="42"/>
      <c r="FTF68" s="42"/>
      <c r="FTG68" s="42"/>
      <c r="FTH68" s="42"/>
      <c r="FTI68" s="42"/>
      <c r="FTJ68" s="42"/>
      <c r="FTK68" s="42"/>
      <c r="FTL68" s="42"/>
      <c r="FTM68" s="42"/>
      <c r="FTN68" s="42"/>
      <c r="FTO68" s="42"/>
      <c r="FTP68" s="42"/>
      <c r="FTQ68" s="42"/>
      <c r="FTR68" s="42"/>
      <c r="FTS68" s="42"/>
      <c r="FTT68" s="42"/>
      <c r="FTU68" s="42"/>
      <c r="FTV68" s="42"/>
      <c r="FTW68" s="42"/>
      <c r="FTX68" s="42"/>
      <c r="FTY68" s="42"/>
      <c r="FTZ68" s="42"/>
      <c r="FUA68" s="42"/>
      <c r="FUB68" s="42"/>
      <c r="FUC68" s="42"/>
      <c r="FUD68" s="42"/>
      <c r="FUE68" s="42"/>
      <c r="FUF68" s="42"/>
      <c r="FUG68" s="42"/>
      <c r="FUH68" s="42"/>
      <c r="FUI68" s="42"/>
      <c r="FUJ68" s="42"/>
      <c r="FUK68" s="42"/>
      <c r="FUL68" s="42"/>
      <c r="FUM68" s="42"/>
      <c r="FUN68" s="42"/>
      <c r="FUO68" s="42"/>
      <c r="FUP68" s="42"/>
      <c r="FUQ68" s="42"/>
      <c r="FUR68" s="42"/>
      <c r="FUS68" s="42"/>
      <c r="FUT68" s="42"/>
      <c r="FUU68" s="42"/>
      <c r="FUV68" s="42"/>
      <c r="FUW68" s="42"/>
      <c r="FUX68" s="42"/>
      <c r="FUY68" s="42"/>
      <c r="FUZ68" s="42"/>
      <c r="FVA68" s="42"/>
      <c r="FVB68" s="42"/>
      <c r="FVC68" s="42"/>
      <c r="FVD68" s="42"/>
      <c r="FVE68" s="42"/>
      <c r="FVF68" s="42"/>
      <c r="FVG68" s="42"/>
      <c r="FVH68" s="42"/>
      <c r="FVI68" s="42"/>
      <c r="FVJ68" s="42"/>
      <c r="FVK68" s="42"/>
      <c r="FVL68" s="42"/>
      <c r="FVM68" s="42"/>
      <c r="FVN68" s="42"/>
      <c r="FVO68" s="42"/>
      <c r="FVP68" s="42"/>
      <c r="FVQ68" s="42"/>
      <c r="FVR68" s="42"/>
      <c r="FVS68" s="42"/>
      <c r="FVT68" s="42"/>
      <c r="FVU68" s="42"/>
      <c r="FVV68" s="42"/>
      <c r="FVW68" s="42"/>
      <c r="FVX68" s="42"/>
      <c r="FVY68" s="42"/>
      <c r="FVZ68" s="42"/>
      <c r="FWA68" s="42"/>
      <c r="FWB68" s="42"/>
      <c r="FWC68" s="42"/>
      <c r="FWD68" s="42"/>
      <c r="FWE68" s="42"/>
      <c r="FWF68" s="42"/>
      <c r="FWG68" s="42"/>
      <c r="FWH68" s="42"/>
      <c r="FWI68" s="42"/>
      <c r="FWJ68" s="42"/>
      <c r="FWK68" s="42"/>
      <c r="FWL68" s="42"/>
      <c r="FWM68" s="42"/>
      <c r="FWN68" s="42"/>
      <c r="FWO68" s="42"/>
      <c r="FWP68" s="42"/>
      <c r="FWQ68" s="42"/>
      <c r="FWR68" s="42"/>
      <c r="FWS68" s="42"/>
      <c r="FWT68" s="42"/>
      <c r="FWU68" s="42"/>
      <c r="FWV68" s="42"/>
      <c r="FWW68" s="42"/>
      <c r="FWX68" s="42"/>
      <c r="FWY68" s="42"/>
      <c r="FWZ68" s="42"/>
      <c r="FXA68" s="42"/>
      <c r="FXB68" s="42"/>
      <c r="FXC68" s="42"/>
      <c r="FXD68" s="42"/>
      <c r="FXE68" s="42"/>
      <c r="FXF68" s="42"/>
      <c r="FXG68" s="42"/>
      <c r="FXH68" s="42"/>
      <c r="FXI68" s="42"/>
      <c r="FXJ68" s="42"/>
      <c r="FXK68" s="42"/>
      <c r="FXL68" s="42"/>
      <c r="FXM68" s="42"/>
      <c r="FXN68" s="42"/>
      <c r="FXO68" s="42"/>
      <c r="FXP68" s="42"/>
      <c r="FXQ68" s="42"/>
      <c r="FXR68" s="42"/>
      <c r="FXS68" s="42"/>
      <c r="FXT68" s="42"/>
      <c r="FXU68" s="42"/>
      <c r="FXV68" s="42"/>
      <c r="FXW68" s="42"/>
      <c r="FXX68" s="42"/>
      <c r="FXY68" s="42"/>
      <c r="FXZ68" s="42"/>
      <c r="FYA68" s="42"/>
      <c r="FYB68" s="42"/>
      <c r="FYC68" s="42"/>
      <c r="FYD68" s="42"/>
      <c r="FYE68" s="42"/>
      <c r="FYF68" s="42"/>
      <c r="FYG68" s="42"/>
      <c r="FYH68" s="42"/>
      <c r="FYI68" s="42"/>
      <c r="FYJ68" s="42"/>
      <c r="FYK68" s="42"/>
      <c r="FYL68" s="42"/>
      <c r="FYM68" s="42"/>
      <c r="FYN68" s="42"/>
      <c r="FYO68" s="42"/>
      <c r="FYP68" s="42"/>
      <c r="FYQ68" s="42"/>
      <c r="FYR68" s="42"/>
      <c r="FYS68" s="42"/>
      <c r="FYT68" s="42"/>
      <c r="FYU68" s="42"/>
      <c r="FYV68" s="42"/>
      <c r="FYW68" s="42"/>
      <c r="FYX68" s="42"/>
      <c r="FYY68" s="42"/>
      <c r="FYZ68" s="42"/>
      <c r="FZA68" s="42"/>
      <c r="FZB68" s="42"/>
      <c r="FZC68" s="42"/>
      <c r="FZD68" s="42"/>
      <c r="FZE68" s="42"/>
      <c r="FZF68" s="42"/>
      <c r="FZG68" s="42"/>
      <c r="FZH68" s="42"/>
      <c r="FZI68" s="42"/>
      <c r="FZJ68" s="42"/>
      <c r="FZK68" s="42"/>
      <c r="FZL68" s="42"/>
      <c r="FZM68" s="42"/>
      <c r="FZN68" s="42"/>
      <c r="FZO68" s="42"/>
      <c r="FZP68" s="42"/>
      <c r="FZQ68" s="42"/>
      <c r="FZR68" s="42"/>
      <c r="FZS68" s="42"/>
      <c r="FZT68" s="42"/>
      <c r="FZU68" s="42"/>
      <c r="FZV68" s="42"/>
      <c r="FZW68" s="42"/>
      <c r="FZX68" s="42"/>
      <c r="FZY68" s="42"/>
      <c r="FZZ68" s="42"/>
      <c r="GAA68" s="42"/>
      <c r="GAB68" s="42"/>
      <c r="GAC68" s="42"/>
      <c r="GAD68" s="42"/>
      <c r="GAE68" s="42"/>
      <c r="GAF68" s="42"/>
      <c r="GAG68" s="42"/>
      <c r="GAH68" s="42"/>
      <c r="GAI68" s="42"/>
      <c r="GAJ68" s="42"/>
      <c r="GAK68" s="42"/>
      <c r="GAL68" s="42"/>
      <c r="GAM68" s="42"/>
      <c r="GAN68" s="42"/>
      <c r="GAO68" s="42"/>
      <c r="GAP68" s="42"/>
      <c r="GAQ68" s="42"/>
      <c r="GAR68" s="42"/>
      <c r="GAS68" s="42"/>
      <c r="GAT68" s="42"/>
      <c r="GAU68" s="42"/>
      <c r="GAV68" s="42"/>
      <c r="GAW68" s="42"/>
      <c r="GAX68" s="42"/>
      <c r="GAY68" s="42"/>
      <c r="GAZ68" s="42"/>
      <c r="GBA68" s="42"/>
      <c r="GBB68" s="42"/>
      <c r="GBC68" s="42"/>
      <c r="GBD68" s="42"/>
      <c r="GBE68" s="42"/>
      <c r="GBF68" s="42"/>
      <c r="GBG68" s="42"/>
      <c r="GBH68" s="42"/>
      <c r="GBI68" s="42"/>
      <c r="GBJ68" s="42"/>
      <c r="GBK68" s="42"/>
      <c r="GBL68" s="42"/>
      <c r="GBM68" s="42"/>
      <c r="GBN68" s="42"/>
      <c r="GBO68" s="42"/>
      <c r="GBP68" s="42"/>
      <c r="GBQ68" s="42"/>
      <c r="GBR68" s="42"/>
      <c r="GBS68" s="42"/>
      <c r="GBT68" s="42"/>
      <c r="GBU68" s="42"/>
      <c r="GBV68" s="42"/>
      <c r="GBW68" s="42"/>
      <c r="GBX68" s="42"/>
      <c r="GBY68" s="42"/>
      <c r="GBZ68" s="42"/>
      <c r="GCA68" s="42"/>
      <c r="GCB68" s="42"/>
      <c r="GCC68" s="42"/>
      <c r="GCD68" s="42"/>
      <c r="GCE68" s="42"/>
      <c r="GCF68" s="42"/>
      <c r="GCG68" s="42"/>
      <c r="GCH68" s="42"/>
      <c r="GCI68" s="42"/>
      <c r="GCJ68" s="42"/>
      <c r="GCK68" s="42"/>
      <c r="GCL68" s="42"/>
      <c r="GCM68" s="42"/>
      <c r="GCN68" s="42"/>
      <c r="GCO68" s="42"/>
      <c r="GCP68" s="42"/>
      <c r="GCQ68" s="42"/>
      <c r="GCR68" s="42"/>
      <c r="GCS68" s="42"/>
      <c r="GCT68" s="42"/>
      <c r="GCU68" s="42"/>
      <c r="GCV68" s="42"/>
      <c r="GCW68" s="42"/>
      <c r="GCX68" s="42"/>
      <c r="GCY68" s="42"/>
      <c r="GCZ68" s="42"/>
      <c r="GDA68" s="42"/>
      <c r="GDB68" s="42"/>
      <c r="GDC68" s="42"/>
      <c r="GDD68" s="42"/>
      <c r="GDE68" s="42"/>
      <c r="GDF68" s="42"/>
      <c r="GDG68" s="42"/>
      <c r="GDH68" s="42"/>
      <c r="GDI68" s="42"/>
      <c r="GDJ68" s="42"/>
      <c r="GDK68" s="42"/>
      <c r="GDL68" s="42"/>
      <c r="GDM68" s="42"/>
      <c r="GDN68" s="42"/>
      <c r="GDO68" s="42"/>
      <c r="GDP68" s="42"/>
      <c r="GDQ68" s="42"/>
      <c r="GDR68" s="42"/>
      <c r="GDS68" s="42"/>
      <c r="GDT68" s="42"/>
      <c r="GDU68" s="42"/>
      <c r="GDV68" s="42"/>
      <c r="GDW68" s="42"/>
      <c r="GDX68" s="42"/>
      <c r="GDY68" s="42"/>
      <c r="GDZ68" s="42"/>
      <c r="GEA68" s="42"/>
      <c r="GEB68" s="42"/>
      <c r="GEC68" s="42"/>
      <c r="GED68" s="42"/>
      <c r="GEE68" s="42"/>
      <c r="GEF68" s="42"/>
      <c r="GEG68" s="42"/>
      <c r="GEH68" s="42"/>
      <c r="GEI68" s="42"/>
      <c r="GEJ68" s="42"/>
      <c r="GEK68" s="42"/>
      <c r="GEL68" s="42"/>
      <c r="GEM68" s="42"/>
      <c r="GEN68" s="42"/>
      <c r="GEO68" s="42"/>
      <c r="GEP68" s="42"/>
      <c r="GEQ68" s="42"/>
      <c r="GER68" s="42"/>
      <c r="GES68" s="42"/>
      <c r="GET68" s="42"/>
      <c r="GEU68" s="42"/>
      <c r="GEV68" s="42"/>
      <c r="GEW68" s="42"/>
      <c r="GEX68" s="42"/>
      <c r="GEY68" s="42"/>
      <c r="GEZ68" s="42"/>
      <c r="GFA68" s="42"/>
      <c r="GFB68" s="42"/>
      <c r="GFC68" s="42"/>
      <c r="GFD68" s="42"/>
      <c r="GFE68" s="42"/>
      <c r="GFF68" s="42"/>
      <c r="GFG68" s="42"/>
      <c r="GFH68" s="42"/>
      <c r="GFI68" s="42"/>
      <c r="GFJ68" s="42"/>
      <c r="GFK68" s="42"/>
      <c r="GFL68" s="42"/>
      <c r="GFM68" s="42"/>
      <c r="GFN68" s="42"/>
      <c r="GFO68" s="42"/>
      <c r="GFP68" s="42"/>
      <c r="GFQ68" s="42"/>
      <c r="GFR68" s="42"/>
      <c r="GFS68" s="42"/>
      <c r="GFT68" s="42"/>
      <c r="GFU68" s="42"/>
      <c r="GFV68" s="42"/>
      <c r="GFW68" s="42"/>
      <c r="GFX68" s="42"/>
      <c r="GFY68" s="42"/>
      <c r="GFZ68" s="42"/>
      <c r="GGA68" s="42"/>
      <c r="GGB68" s="42"/>
      <c r="GGC68" s="42"/>
      <c r="GGD68" s="42"/>
      <c r="GGE68" s="42"/>
      <c r="GGF68" s="42"/>
      <c r="GGG68" s="42"/>
      <c r="GGH68" s="42"/>
      <c r="GGI68" s="42"/>
      <c r="GGJ68" s="42"/>
      <c r="GGK68" s="42"/>
      <c r="GGL68" s="42"/>
      <c r="GGM68" s="42"/>
      <c r="GGN68" s="42"/>
      <c r="GGO68" s="42"/>
      <c r="GGP68" s="42"/>
      <c r="GGQ68" s="42"/>
      <c r="GGR68" s="42"/>
      <c r="GGS68" s="42"/>
      <c r="GGT68" s="42"/>
      <c r="GGU68" s="42"/>
      <c r="GGV68" s="42"/>
      <c r="GGW68" s="42"/>
      <c r="GGX68" s="42"/>
      <c r="GGY68" s="42"/>
      <c r="GGZ68" s="42"/>
      <c r="GHA68" s="42"/>
      <c r="GHB68" s="42"/>
      <c r="GHC68" s="42"/>
      <c r="GHD68" s="42"/>
      <c r="GHE68" s="42"/>
      <c r="GHF68" s="42"/>
      <c r="GHG68" s="42"/>
      <c r="GHH68" s="42"/>
      <c r="GHI68" s="42"/>
      <c r="GHJ68" s="42"/>
      <c r="GHK68" s="42"/>
      <c r="GHL68" s="42"/>
      <c r="GHM68" s="42"/>
      <c r="GHN68" s="42"/>
      <c r="GHO68" s="42"/>
      <c r="GHP68" s="42"/>
      <c r="GHQ68" s="42"/>
      <c r="GHR68" s="42"/>
      <c r="GHS68" s="42"/>
      <c r="GHT68" s="42"/>
      <c r="GHU68" s="42"/>
      <c r="GHV68" s="42"/>
      <c r="GHW68" s="42"/>
      <c r="GHX68" s="42"/>
      <c r="GHY68" s="42"/>
      <c r="GHZ68" s="42"/>
      <c r="GIA68" s="42"/>
      <c r="GIB68" s="42"/>
      <c r="GIC68" s="42"/>
      <c r="GID68" s="42"/>
      <c r="GIE68" s="42"/>
      <c r="GIF68" s="42"/>
      <c r="GIG68" s="42"/>
      <c r="GIH68" s="42"/>
      <c r="GII68" s="42"/>
      <c r="GIJ68" s="42"/>
      <c r="GIK68" s="42"/>
      <c r="GIL68" s="42"/>
      <c r="GIM68" s="42"/>
      <c r="GIN68" s="42"/>
      <c r="GIO68" s="42"/>
      <c r="GIP68" s="42"/>
      <c r="GIQ68" s="42"/>
      <c r="GIR68" s="42"/>
      <c r="GIS68" s="42"/>
      <c r="GIT68" s="42"/>
      <c r="GIU68" s="42"/>
      <c r="GIV68" s="42"/>
      <c r="GIW68" s="42"/>
      <c r="GIX68" s="42"/>
      <c r="GIY68" s="42"/>
      <c r="GIZ68" s="42"/>
      <c r="GJA68" s="42"/>
      <c r="GJB68" s="42"/>
      <c r="GJC68" s="42"/>
      <c r="GJD68" s="42"/>
      <c r="GJE68" s="42"/>
      <c r="GJF68" s="42"/>
      <c r="GJG68" s="42"/>
      <c r="GJH68" s="42"/>
      <c r="GJI68" s="42"/>
      <c r="GJJ68" s="42"/>
      <c r="GJK68" s="42"/>
      <c r="GJL68" s="42"/>
      <c r="GJM68" s="42"/>
      <c r="GJN68" s="42"/>
      <c r="GJO68" s="42"/>
      <c r="GJP68" s="42"/>
      <c r="GJQ68" s="42"/>
      <c r="GJR68" s="42"/>
      <c r="GJS68" s="42"/>
      <c r="GJT68" s="42"/>
      <c r="GJU68" s="42"/>
      <c r="GJV68" s="42"/>
      <c r="GJW68" s="42"/>
      <c r="GJX68" s="42"/>
      <c r="GJY68" s="42"/>
      <c r="GJZ68" s="42"/>
      <c r="GKA68" s="42"/>
      <c r="GKB68" s="42"/>
      <c r="GKC68" s="42"/>
      <c r="GKD68" s="42"/>
      <c r="GKE68" s="42"/>
      <c r="GKF68" s="42"/>
      <c r="GKG68" s="42"/>
      <c r="GKH68" s="42"/>
      <c r="GKI68" s="42"/>
      <c r="GKJ68" s="42"/>
      <c r="GKK68" s="42"/>
      <c r="GKL68" s="42"/>
      <c r="GKM68" s="42"/>
      <c r="GKN68" s="42"/>
      <c r="GKO68" s="42"/>
      <c r="GKP68" s="42"/>
      <c r="GKQ68" s="42"/>
      <c r="GKR68" s="42"/>
      <c r="GKS68" s="42"/>
      <c r="GKT68" s="42"/>
      <c r="GKU68" s="42"/>
      <c r="GKV68" s="42"/>
      <c r="GKW68" s="42"/>
      <c r="GKX68" s="42"/>
      <c r="GKY68" s="42"/>
      <c r="GKZ68" s="42"/>
      <c r="GLA68" s="42"/>
      <c r="GLB68" s="42"/>
      <c r="GLC68" s="42"/>
      <c r="GLD68" s="42"/>
      <c r="GLE68" s="42"/>
      <c r="GLF68" s="42"/>
      <c r="GLG68" s="42"/>
      <c r="GLH68" s="42"/>
      <c r="GLI68" s="42"/>
      <c r="GLJ68" s="42"/>
      <c r="GLK68" s="42"/>
      <c r="GLL68" s="42"/>
      <c r="GLM68" s="42"/>
      <c r="GLN68" s="42"/>
      <c r="GLO68" s="42"/>
      <c r="GLP68" s="42"/>
      <c r="GLQ68" s="42"/>
      <c r="GLR68" s="42"/>
      <c r="GLS68" s="42"/>
      <c r="GLT68" s="42"/>
      <c r="GLU68" s="42"/>
      <c r="GLV68" s="42"/>
      <c r="GLW68" s="42"/>
      <c r="GLX68" s="42"/>
      <c r="GLY68" s="42"/>
      <c r="GLZ68" s="42"/>
      <c r="GMA68" s="42"/>
      <c r="GMB68" s="42"/>
      <c r="GMC68" s="42"/>
      <c r="GMD68" s="42"/>
      <c r="GME68" s="42"/>
      <c r="GMF68" s="42"/>
      <c r="GMG68" s="42"/>
      <c r="GMH68" s="42"/>
      <c r="GMI68" s="42"/>
      <c r="GMJ68" s="42"/>
      <c r="GMK68" s="42"/>
      <c r="GML68" s="42"/>
      <c r="GMM68" s="42"/>
      <c r="GMN68" s="42"/>
      <c r="GMO68" s="42"/>
      <c r="GMP68" s="42"/>
      <c r="GMQ68" s="42"/>
      <c r="GMR68" s="42"/>
      <c r="GMS68" s="42"/>
      <c r="GMT68" s="42"/>
      <c r="GMU68" s="42"/>
      <c r="GMV68" s="42"/>
      <c r="GMW68" s="42"/>
      <c r="GMX68" s="42"/>
      <c r="GMY68" s="42"/>
      <c r="GMZ68" s="42"/>
      <c r="GNA68" s="42"/>
      <c r="GNB68" s="42"/>
      <c r="GNC68" s="42"/>
      <c r="GND68" s="42"/>
      <c r="GNE68" s="42"/>
      <c r="GNF68" s="42"/>
      <c r="GNG68" s="42"/>
      <c r="GNH68" s="42"/>
      <c r="GNI68" s="42"/>
      <c r="GNJ68" s="42"/>
      <c r="GNK68" s="42"/>
      <c r="GNL68" s="42"/>
      <c r="GNM68" s="42"/>
      <c r="GNN68" s="42"/>
      <c r="GNO68" s="42"/>
      <c r="GNP68" s="42"/>
      <c r="GNQ68" s="42"/>
      <c r="GNR68" s="42"/>
      <c r="GNS68" s="42"/>
      <c r="GNT68" s="42"/>
      <c r="GNU68" s="42"/>
      <c r="GNV68" s="42"/>
      <c r="GNW68" s="42"/>
      <c r="GNX68" s="42"/>
      <c r="GNY68" s="42"/>
      <c r="GNZ68" s="42"/>
      <c r="GOA68" s="42"/>
      <c r="GOB68" s="42"/>
      <c r="GOC68" s="42"/>
      <c r="GOD68" s="42"/>
      <c r="GOE68" s="42"/>
      <c r="GOF68" s="42"/>
      <c r="GOG68" s="42"/>
      <c r="GOH68" s="42"/>
      <c r="GOI68" s="42"/>
      <c r="GOJ68" s="42"/>
      <c r="GOK68" s="42"/>
      <c r="GOL68" s="42"/>
      <c r="GOM68" s="42"/>
      <c r="GON68" s="42"/>
      <c r="GOO68" s="42"/>
      <c r="GOP68" s="42"/>
      <c r="GOQ68" s="42"/>
      <c r="GOR68" s="42"/>
      <c r="GOS68" s="42"/>
      <c r="GOT68" s="42"/>
      <c r="GOU68" s="42"/>
      <c r="GOV68" s="42"/>
      <c r="GOW68" s="42"/>
      <c r="GOX68" s="42"/>
      <c r="GOY68" s="42"/>
      <c r="GOZ68" s="42"/>
      <c r="GPA68" s="42"/>
      <c r="GPB68" s="42"/>
      <c r="GPC68" s="42"/>
      <c r="GPD68" s="42"/>
      <c r="GPE68" s="42"/>
      <c r="GPF68" s="42"/>
      <c r="GPG68" s="42"/>
      <c r="GPH68" s="42"/>
      <c r="GPI68" s="42"/>
      <c r="GPJ68" s="42"/>
      <c r="GPK68" s="42"/>
      <c r="GPL68" s="42"/>
      <c r="GPM68" s="42"/>
      <c r="GPN68" s="42"/>
      <c r="GPO68" s="42"/>
      <c r="GPP68" s="42"/>
      <c r="GPQ68" s="42"/>
      <c r="GPR68" s="42"/>
      <c r="GPS68" s="42"/>
      <c r="GPT68" s="42"/>
      <c r="GPU68" s="42"/>
      <c r="GPV68" s="42"/>
      <c r="GPW68" s="42"/>
      <c r="GPX68" s="42"/>
      <c r="GPY68" s="42"/>
      <c r="GPZ68" s="42"/>
      <c r="GQA68" s="42"/>
      <c r="GQB68" s="42"/>
      <c r="GQC68" s="42"/>
      <c r="GQD68" s="42"/>
      <c r="GQE68" s="42"/>
      <c r="GQF68" s="42"/>
      <c r="GQG68" s="42"/>
      <c r="GQH68" s="42"/>
      <c r="GQI68" s="42"/>
      <c r="GQJ68" s="42"/>
      <c r="GQK68" s="42"/>
      <c r="GQL68" s="42"/>
      <c r="GQM68" s="42"/>
      <c r="GQN68" s="42"/>
      <c r="GQO68" s="42"/>
      <c r="GQP68" s="42"/>
      <c r="GQQ68" s="42"/>
      <c r="GQR68" s="42"/>
      <c r="GQS68" s="42"/>
      <c r="GQT68" s="42"/>
      <c r="GQU68" s="42"/>
      <c r="GQV68" s="42"/>
      <c r="GQW68" s="42"/>
      <c r="GQX68" s="42"/>
      <c r="GQY68" s="42"/>
      <c r="GQZ68" s="42"/>
      <c r="GRA68" s="42"/>
      <c r="GRB68" s="42"/>
      <c r="GRC68" s="42"/>
      <c r="GRD68" s="42"/>
      <c r="GRE68" s="42"/>
      <c r="GRF68" s="42"/>
      <c r="GRG68" s="42"/>
      <c r="GRH68" s="42"/>
      <c r="GRI68" s="42"/>
      <c r="GRJ68" s="42"/>
      <c r="GRK68" s="42"/>
      <c r="GRL68" s="42"/>
      <c r="GRM68" s="42"/>
      <c r="GRN68" s="42"/>
      <c r="GRO68" s="42"/>
      <c r="GRP68" s="42"/>
      <c r="GRQ68" s="42"/>
      <c r="GRR68" s="42"/>
      <c r="GRS68" s="42"/>
      <c r="GRT68" s="42"/>
      <c r="GRU68" s="42"/>
      <c r="GRV68" s="42"/>
      <c r="GRW68" s="42"/>
      <c r="GRX68" s="42"/>
      <c r="GRY68" s="42"/>
      <c r="GRZ68" s="42"/>
      <c r="GSA68" s="42"/>
      <c r="GSB68" s="42"/>
      <c r="GSC68" s="42"/>
      <c r="GSD68" s="42"/>
      <c r="GSE68" s="42"/>
      <c r="GSF68" s="42"/>
      <c r="GSG68" s="42"/>
      <c r="GSH68" s="42"/>
      <c r="GSI68" s="42"/>
      <c r="GSJ68" s="42"/>
      <c r="GSK68" s="42"/>
      <c r="GSL68" s="42"/>
      <c r="GSM68" s="42"/>
      <c r="GSN68" s="42"/>
      <c r="GSO68" s="42"/>
      <c r="GSP68" s="42"/>
      <c r="GSQ68" s="42"/>
      <c r="GSR68" s="42"/>
      <c r="GSS68" s="42"/>
      <c r="GST68" s="42"/>
      <c r="GSU68" s="42"/>
      <c r="GSV68" s="42"/>
      <c r="GSW68" s="42"/>
      <c r="GSX68" s="42"/>
      <c r="GSY68" s="42"/>
      <c r="GSZ68" s="42"/>
      <c r="GTA68" s="42"/>
      <c r="GTB68" s="42"/>
      <c r="GTC68" s="42"/>
      <c r="GTD68" s="42"/>
      <c r="GTE68" s="42"/>
      <c r="GTF68" s="42"/>
      <c r="GTG68" s="42"/>
      <c r="GTH68" s="42"/>
      <c r="GTI68" s="42"/>
      <c r="GTJ68" s="42"/>
      <c r="GTK68" s="42"/>
      <c r="GTL68" s="42"/>
      <c r="GTM68" s="42"/>
      <c r="GTN68" s="42"/>
      <c r="GTO68" s="42"/>
      <c r="GTP68" s="42"/>
      <c r="GTQ68" s="42"/>
      <c r="GTR68" s="42"/>
      <c r="GTS68" s="42"/>
      <c r="GTT68" s="42"/>
      <c r="GTU68" s="42"/>
      <c r="GTV68" s="42"/>
      <c r="GTW68" s="42"/>
      <c r="GTX68" s="42"/>
      <c r="GTY68" s="42"/>
      <c r="GTZ68" s="42"/>
      <c r="GUA68" s="42"/>
      <c r="GUB68" s="42"/>
      <c r="GUC68" s="42"/>
      <c r="GUD68" s="42"/>
      <c r="GUE68" s="42"/>
      <c r="GUF68" s="42"/>
      <c r="GUG68" s="42"/>
      <c r="GUH68" s="42"/>
      <c r="GUI68" s="42"/>
      <c r="GUJ68" s="42"/>
      <c r="GUK68" s="42"/>
      <c r="GUL68" s="42"/>
      <c r="GUM68" s="42"/>
      <c r="GUN68" s="42"/>
      <c r="GUO68" s="42"/>
      <c r="GUP68" s="42"/>
      <c r="GUQ68" s="42"/>
      <c r="GUR68" s="42"/>
      <c r="GUS68" s="42"/>
      <c r="GUT68" s="42"/>
      <c r="GUU68" s="42"/>
      <c r="GUV68" s="42"/>
      <c r="GUW68" s="42"/>
      <c r="GUX68" s="42"/>
      <c r="GUY68" s="42"/>
      <c r="GUZ68" s="42"/>
      <c r="GVA68" s="42"/>
      <c r="GVB68" s="42"/>
      <c r="GVC68" s="42"/>
      <c r="GVD68" s="42"/>
      <c r="GVE68" s="42"/>
      <c r="GVF68" s="42"/>
      <c r="GVG68" s="42"/>
      <c r="GVH68" s="42"/>
      <c r="GVI68" s="42"/>
      <c r="GVJ68" s="42"/>
      <c r="GVK68" s="42"/>
      <c r="GVL68" s="42"/>
      <c r="GVM68" s="42"/>
      <c r="GVN68" s="42"/>
      <c r="GVO68" s="42"/>
      <c r="GVP68" s="42"/>
      <c r="GVQ68" s="42"/>
      <c r="GVR68" s="42"/>
      <c r="GVS68" s="42"/>
      <c r="GVT68" s="42"/>
      <c r="GVU68" s="42"/>
      <c r="GVV68" s="42"/>
      <c r="GVW68" s="42"/>
      <c r="GVX68" s="42"/>
      <c r="GVY68" s="42"/>
      <c r="GVZ68" s="42"/>
      <c r="GWA68" s="42"/>
      <c r="GWB68" s="42"/>
      <c r="GWC68" s="42"/>
      <c r="GWD68" s="42"/>
      <c r="GWE68" s="42"/>
      <c r="GWF68" s="42"/>
      <c r="GWG68" s="42"/>
      <c r="GWH68" s="42"/>
      <c r="GWI68" s="42"/>
      <c r="GWJ68" s="42"/>
      <c r="GWK68" s="42"/>
      <c r="GWL68" s="42"/>
      <c r="GWM68" s="42"/>
      <c r="GWN68" s="42"/>
      <c r="GWO68" s="42"/>
      <c r="GWP68" s="42"/>
      <c r="GWQ68" s="42"/>
      <c r="GWR68" s="42"/>
      <c r="GWS68" s="42"/>
      <c r="GWT68" s="42"/>
      <c r="GWU68" s="42"/>
      <c r="GWV68" s="42"/>
      <c r="GWW68" s="42"/>
      <c r="GWX68" s="42"/>
      <c r="GWY68" s="42"/>
      <c r="GWZ68" s="42"/>
      <c r="GXA68" s="42"/>
      <c r="GXB68" s="42"/>
      <c r="GXC68" s="42"/>
      <c r="GXD68" s="42"/>
      <c r="GXE68" s="42"/>
      <c r="GXF68" s="42"/>
      <c r="GXG68" s="42"/>
      <c r="GXH68" s="42"/>
      <c r="GXI68" s="42"/>
      <c r="GXJ68" s="42"/>
      <c r="GXK68" s="42"/>
      <c r="GXL68" s="42"/>
      <c r="GXM68" s="42"/>
      <c r="GXN68" s="42"/>
      <c r="GXO68" s="42"/>
      <c r="GXP68" s="42"/>
      <c r="GXQ68" s="42"/>
      <c r="GXR68" s="42"/>
      <c r="GXS68" s="42"/>
      <c r="GXT68" s="42"/>
      <c r="GXU68" s="42"/>
      <c r="GXV68" s="42"/>
      <c r="GXW68" s="42"/>
      <c r="GXX68" s="42"/>
      <c r="GXY68" s="42"/>
      <c r="GXZ68" s="42"/>
      <c r="GYA68" s="42"/>
      <c r="GYB68" s="42"/>
      <c r="GYC68" s="42"/>
      <c r="GYD68" s="42"/>
      <c r="GYE68" s="42"/>
      <c r="GYF68" s="42"/>
      <c r="GYG68" s="42"/>
      <c r="GYH68" s="42"/>
      <c r="GYI68" s="42"/>
      <c r="GYJ68" s="42"/>
      <c r="GYK68" s="42"/>
      <c r="GYL68" s="42"/>
      <c r="GYM68" s="42"/>
      <c r="GYN68" s="42"/>
      <c r="GYO68" s="42"/>
      <c r="GYP68" s="42"/>
      <c r="GYQ68" s="42"/>
      <c r="GYR68" s="42"/>
      <c r="GYS68" s="42"/>
      <c r="GYT68" s="42"/>
      <c r="GYU68" s="42"/>
      <c r="GYV68" s="42"/>
      <c r="GYW68" s="42"/>
      <c r="GYX68" s="42"/>
      <c r="GYY68" s="42"/>
      <c r="GYZ68" s="42"/>
      <c r="GZA68" s="42"/>
      <c r="GZB68" s="42"/>
      <c r="GZC68" s="42"/>
      <c r="GZD68" s="42"/>
      <c r="GZE68" s="42"/>
      <c r="GZF68" s="42"/>
      <c r="GZG68" s="42"/>
      <c r="GZH68" s="42"/>
      <c r="GZI68" s="42"/>
      <c r="GZJ68" s="42"/>
      <c r="GZK68" s="42"/>
      <c r="GZL68" s="42"/>
      <c r="GZM68" s="42"/>
      <c r="GZN68" s="42"/>
      <c r="GZO68" s="42"/>
      <c r="GZP68" s="42"/>
      <c r="GZQ68" s="42"/>
      <c r="GZR68" s="42"/>
      <c r="GZS68" s="42"/>
      <c r="GZT68" s="42"/>
      <c r="GZU68" s="42"/>
      <c r="GZV68" s="42"/>
      <c r="GZW68" s="42"/>
      <c r="GZX68" s="42"/>
      <c r="GZY68" s="42"/>
      <c r="GZZ68" s="42"/>
      <c r="HAA68" s="42"/>
      <c r="HAB68" s="42"/>
      <c r="HAC68" s="42"/>
      <c r="HAD68" s="42"/>
      <c r="HAE68" s="42"/>
      <c r="HAF68" s="42"/>
      <c r="HAG68" s="42"/>
      <c r="HAH68" s="42"/>
      <c r="HAI68" s="42"/>
      <c r="HAJ68" s="42"/>
      <c r="HAK68" s="42"/>
      <c r="HAL68" s="42"/>
      <c r="HAM68" s="42"/>
      <c r="HAN68" s="42"/>
      <c r="HAO68" s="42"/>
      <c r="HAP68" s="42"/>
      <c r="HAQ68" s="42"/>
      <c r="HAR68" s="42"/>
      <c r="HAS68" s="42"/>
      <c r="HAT68" s="42"/>
      <c r="HAU68" s="42"/>
      <c r="HAV68" s="42"/>
      <c r="HAW68" s="42"/>
      <c r="HAX68" s="42"/>
      <c r="HAY68" s="42"/>
      <c r="HAZ68" s="42"/>
      <c r="HBA68" s="42"/>
      <c r="HBB68" s="42"/>
      <c r="HBC68" s="42"/>
      <c r="HBD68" s="42"/>
      <c r="HBE68" s="42"/>
      <c r="HBF68" s="42"/>
      <c r="HBG68" s="42"/>
      <c r="HBH68" s="42"/>
      <c r="HBI68" s="42"/>
      <c r="HBJ68" s="42"/>
      <c r="HBK68" s="42"/>
      <c r="HBL68" s="42"/>
      <c r="HBM68" s="42"/>
      <c r="HBN68" s="42"/>
      <c r="HBO68" s="42"/>
      <c r="HBP68" s="42"/>
      <c r="HBQ68" s="42"/>
      <c r="HBR68" s="42"/>
      <c r="HBS68" s="42"/>
      <c r="HBT68" s="42"/>
      <c r="HBU68" s="42"/>
      <c r="HBV68" s="42"/>
      <c r="HBW68" s="42"/>
      <c r="HBX68" s="42"/>
      <c r="HBY68" s="42"/>
      <c r="HBZ68" s="42"/>
      <c r="HCA68" s="42"/>
      <c r="HCB68" s="42"/>
      <c r="HCC68" s="42"/>
      <c r="HCD68" s="42"/>
      <c r="HCE68" s="42"/>
      <c r="HCF68" s="42"/>
      <c r="HCG68" s="42"/>
      <c r="HCH68" s="42"/>
      <c r="HCI68" s="42"/>
      <c r="HCJ68" s="42"/>
      <c r="HCK68" s="42"/>
      <c r="HCL68" s="42"/>
      <c r="HCM68" s="42"/>
      <c r="HCN68" s="42"/>
      <c r="HCO68" s="42"/>
      <c r="HCP68" s="42"/>
      <c r="HCQ68" s="42"/>
      <c r="HCR68" s="42"/>
      <c r="HCS68" s="42"/>
      <c r="HCT68" s="42"/>
      <c r="HCU68" s="42"/>
      <c r="HCV68" s="42"/>
      <c r="HCW68" s="42"/>
      <c r="HCX68" s="42"/>
      <c r="HCY68" s="42"/>
      <c r="HCZ68" s="42"/>
      <c r="HDA68" s="42"/>
      <c r="HDB68" s="42"/>
      <c r="HDC68" s="42"/>
      <c r="HDD68" s="42"/>
      <c r="HDE68" s="42"/>
      <c r="HDF68" s="42"/>
      <c r="HDG68" s="42"/>
      <c r="HDH68" s="42"/>
      <c r="HDI68" s="42"/>
      <c r="HDJ68" s="42"/>
      <c r="HDK68" s="42"/>
      <c r="HDL68" s="42"/>
      <c r="HDM68" s="42"/>
      <c r="HDN68" s="42"/>
      <c r="HDO68" s="42"/>
      <c r="HDP68" s="42"/>
      <c r="HDQ68" s="42"/>
      <c r="HDR68" s="42"/>
      <c r="HDS68" s="42"/>
      <c r="HDT68" s="42"/>
      <c r="HDU68" s="42"/>
      <c r="HDV68" s="42"/>
      <c r="HDW68" s="42"/>
      <c r="HDX68" s="42"/>
      <c r="HDY68" s="42"/>
      <c r="HDZ68" s="42"/>
      <c r="HEA68" s="42"/>
      <c r="HEB68" s="42"/>
      <c r="HEC68" s="42"/>
      <c r="HED68" s="42"/>
      <c r="HEE68" s="42"/>
      <c r="HEF68" s="42"/>
      <c r="HEG68" s="42"/>
      <c r="HEH68" s="42"/>
      <c r="HEI68" s="42"/>
      <c r="HEJ68" s="42"/>
      <c r="HEK68" s="42"/>
      <c r="HEL68" s="42"/>
      <c r="HEM68" s="42"/>
      <c r="HEN68" s="42"/>
      <c r="HEO68" s="42"/>
      <c r="HEP68" s="42"/>
      <c r="HEQ68" s="42"/>
      <c r="HER68" s="42"/>
      <c r="HES68" s="42"/>
      <c r="HET68" s="42"/>
      <c r="HEU68" s="42"/>
      <c r="HEV68" s="42"/>
      <c r="HEW68" s="42"/>
      <c r="HEX68" s="42"/>
      <c r="HEY68" s="42"/>
      <c r="HEZ68" s="42"/>
      <c r="HFA68" s="42"/>
      <c r="HFB68" s="42"/>
      <c r="HFC68" s="42"/>
      <c r="HFD68" s="42"/>
      <c r="HFE68" s="42"/>
      <c r="HFF68" s="42"/>
      <c r="HFG68" s="42"/>
      <c r="HFH68" s="42"/>
      <c r="HFI68" s="42"/>
      <c r="HFJ68" s="42"/>
      <c r="HFK68" s="42"/>
      <c r="HFL68" s="42"/>
      <c r="HFM68" s="42"/>
      <c r="HFN68" s="42"/>
      <c r="HFO68" s="42"/>
      <c r="HFP68" s="42"/>
      <c r="HFQ68" s="42"/>
      <c r="HFR68" s="42"/>
      <c r="HFS68" s="42"/>
      <c r="HFT68" s="42"/>
      <c r="HFU68" s="42"/>
      <c r="HFV68" s="42"/>
      <c r="HFW68" s="42"/>
      <c r="HFX68" s="42"/>
      <c r="HFY68" s="42"/>
      <c r="HFZ68" s="42"/>
      <c r="HGA68" s="42"/>
      <c r="HGB68" s="42"/>
      <c r="HGC68" s="42"/>
      <c r="HGD68" s="42"/>
      <c r="HGE68" s="42"/>
      <c r="HGF68" s="42"/>
      <c r="HGG68" s="42"/>
      <c r="HGH68" s="42"/>
      <c r="HGI68" s="42"/>
      <c r="HGJ68" s="42"/>
      <c r="HGK68" s="42"/>
      <c r="HGL68" s="42"/>
      <c r="HGM68" s="42"/>
      <c r="HGN68" s="42"/>
      <c r="HGO68" s="42"/>
      <c r="HGP68" s="42"/>
      <c r="HGQ68" s="42"/>
      <c r="HGR68" s="42"/>
      <c r="HGS68" s="42"/>
      <c r="HGT68" s="42"/>
      <c r="HGU68" s="42"/>
      <c r="HGV68" s="42"/>
      <c r="HGW68" s="42"/>
      <c r="HGX68" s="42"/>
      <c r="HGY68" s="42"/>
      <c r="HGZ68" s="42"/>
      <c r="HHA68" s="42"/>
      <c r="HHB68" s="42"/>
      <c r="HHC68" s="42"/>
      <c r="HHD68" s="42"/>
      <c r="HHE68" s="42"/>
      <c r="HHF68" s="42"/>
      <c r="HHG68" s="42"/>
      <c r="HHH68" s="42"/>
      <c r="HHI68" s="42"/>
      <c r="HHJ68" s="42"/>
      <c r="HHK68" s="42"/>
      <c r="HHL68" s="42"/>
      <c r="HHM68" s="42"/>
      <c r="HHN68" s="42"/>
      <c r="HHO68" s="42"/>
      <c r="HHP68" s="42"/>
      <c r="HHQ68" s="42"/>
      <c r="HHR68" s="42"/>
      <c r="HHS68" s="42"/>
      <c r="HHT68" s="42"/>
      <c r="HHU68" s="42"/>
      <c r="HHV68" s="42"/>
      <c r="HHW68" s="42"/>
      <c r="HHX68" s="42"/>
      <c r="HHY68" s="42"/>
      <c r="HHZ68" s="42"/>
      <c r="HIA68" s="42"/>
      <c r="HIB68" s="42"/>
      <c r="HIC68" s="42"/>
      <c r="HID68" s="42"/>
      <c r="HIE68" s="42"/>
      <c r="HIF68" s="42"/>
      <c r="HIG68" s="42"/>
      <c r="HIH68" s="42"/>
      <c r="HII68" s="42"/>
      <c r="HIJ68" s="42"/>
      <c r="HIK68" s="42"/>
      <c r="HIL68" s="42"/>
      <c r="HIM68" s="42"/>
      <c r="HIN68" s="42"/>
      <c r="HIO68" s="42"/>
      <c r="HIP68" s="42"/>
      <c r="HIQ68" s="42"/>
      <c r="HIR68" s="42"/>
      <c r="HIS68" s="42"/>
      <c r="HIT68" s="42"/>
      <c r="HIU68" s="42"/>
      <c r="HIV68" s="42"/>
      <c r="HIW68" s="42"/>
      <c r="HIX68" s="42"/>
      <c r="HIY68" s="42"/>
      <c r="HIZ68" s="42"/>
      <c r="HJA68" s="42"/>
      <c r="HJB68" s="42"/>
      <c r="HJC68" s="42"/>
      <c r="HJD68" s="42"/>
      <c r="HJE68" s="42"/>
      <c r="HJF68" s="42"/>
      <c r="HJG68" s="42"/>
      <c r="HJH68" s="42"/>
      <c r="HJI68" s="42"/>
      <c r="HJJ68" s="42"/>
      <c r="HJK68" s="42"/>
      <c r="HJL68" s="42"/>
      <c r="HJM68" s="42"/>
      <c r="HJN68" s="42"/>
      <c r="HJO68" s="42"/>
      <c r="HJP68" s="42"/>
      <c r="HJQ68" s="42"/>
      <c r="HJR68" s="42"/>
      <c r="HJS68" s="42"/>
      <c r="HJT68" s="42"/>
      <c r="HJU68" s="42"/>
      <c r="HJV68" s="42"/>
      <c r="HJW68" s="42"/>
      <c r="HJX68" s="42"/>
      <c r="HJY68" s="42"/>
      <c r="HJZ68" s="42"/>
      <c r="HKA68" s="42"/>
      <c r="HKB68" s="42"/>
      <c r="HKC68" s="42"/>
      <c r="HKD68" s="42"/>
      <c r="HKE68" s="42"/>
      <c r="HKF68" s="42"/>
      <c r="HKG68" s="42"/>
      <c r="HKH68" s="42"/>
      <c r="HKI68" s="42"/>
      <c r="HKJ68" s="42"/>
      <c r="HKK68" s="42"/>
      <c r="HKL68" s="42"/>
      <c r="HKM68" s="42"/>
      <c r="HKN68" s="42"/>
      <c r="HKO68" s="42"/>
      <c r="HKP68" s="42"/>
      <c r="HKQ68" s="42"/>
      <c r="HKR68" s="42"/>
      <c r="HKS68" s="42"/>
      <c r="HKT68" s="42"/>
      <c r="HKU68" s="42"/>
      <c r="HKV68" s="42"/>
      <c r="HKW68" s="42"/>
      <c r="HKX68" s="42"/>
      <c r="HKY68" s="42"/>
      <c r="HKZ68" s="42"/>
      <c r="HLA68" s="42"/>
      <c r="HLB68" s="42"/>
      <c r="HLC68" s="42"/>
      <c r="HLD68" s="42"/>
      <c r="HLE68" s="42"/>
      <c r="HLF68" s="42"/>
      <c r="HLG68" s="42"/>
      <c r="HLH68" s="42"/>
      <c r="HLI68" s="42"/>
      <c r="HLJ68" s="42"/>
      <c r="HLK68" s="42"/>
      <c r="HLL68" s="42"/>
      <c r="HLM68" s="42"/>
      <c r="HLN68" s="42"/>
      <c r="HLO68" s="42"/>
      <c r="HLP68" s="42"/>
      <c r="HLQ68" s="42"/>
      <c r="HLR68" s="42"/>
      <c r="HLS68" s="42"/>
      <c r="HLT68" s="42"/>
      <c r="HLU68" s="42"/>
      <c r="HLV68" s="42"/>
      <c r="HLW68" s="42"/>
      <c r="HLX68" s="42"/>
      <c r="HLY68" s="42"/>
      <c r="HLZ68" s="42"/>
      <c r="HMA68" s="42"/>
      <c r="HMB68" s="42"/>
      <c r="HMC68" s="42"/>
      <c r="HMD68" s="42"/>
      <c r="HME68" s="42"/>
      <c r="HMF68" s="42"/>
      <c r="HMG68" s="42"/>
      <c r="HMH68" s="42"/>
      <c r="HMI68" s="42"/>
      <c r="HMJ68" s="42"/>
      <c r="HMK68" s="42"/>
      <c r="HML68" s="42"/>
      <c r="HMM68" s="42"/>
      <c r="HMN68" s="42"/>
      <c r="HMO68" s="42"/>
      <c r="HMP68" s="42"/>
      <c r="HMQ68" s="42"/>
      <c r="HMR68" s="42"/>
      <c r="HMS68" s="42"/>
      <c r="HMT68" s="42"/>
      <c r="HMU68" s="42"/>
      <c r="HMV68" s="42"/>
      <c r="HMW68" s="42"/>
      <c r="HMX68" s="42"/>
      <c r="HMY68" s="42"/>
      <c r="HMZ68" s="42"/>
      <c r="HNA68" s="42"/>
      <c r="HNB68" s="42"/>
      <c r="HNC68" s="42"/>
      <c r="HND68" s="42"/>
      <c r="HNE68" s="42"/>
      <c r="HNF68" s="42"/>
      <c r="HNG68" s="42"/>
      <c r="HNH68" s="42"/>
      <c r="HNI68" s="42"/>
      <c r="HNJ68" s="42"/>
      <c r="HNK68" s="42"/>
      <c r="HNL68" s="42"/>
      <c r="HNM68" s="42"/>
      <c r="HNN68" s="42"/>
      <c r="HNO68" s="42"/>
      <c r="HNP68" s="42"/>
      <c r="HNQ68" s="42"/>
      <c r="HNR68" s="42"/>
      <c r="HNS68" s="42"/>
      <c r="HNT68" s="42"/>
      <c r="HNU68" s="42"/>
      <c r="HNV68" s="42"/>
      <c r="HNW68" s="42"/>
      <c r="HNX68" s="42"/>
      <c r="HNY68" s="42"/>
      <c r="HNZ68" s="42"/>
      <c r="HOA68" s="42"/>
      <c r="HOB68" s="42"/>
      <c r="HOC68" s="42"/>
      <c r="HOD68" s="42"/>
      <c r="HOE68" s="42"/>
      <c r="HOF68" s="42"/>
      <c r="HOG68" s="42"/>
      <c r="HOH68" s="42"/>
      <c r="HOI68" s="42"/>
      <c r="HOJ68" s="42"/>
      <c r="HOK68" s="42"/>
      <c r="HOL68" s="42"/>
      <c r="HOM68" s="42"/>
      <c r="HON68" s="42"/>
      <c r="HOO68" s="42"/>
      <c r="HOP68" s="42"/>
      <c r="HOQ68" s="42"/>
      <c r="HOR68" s="42"/>
      <c r="HOS68" s="42"/>
      <c r="HOT68" s="42"/>
      <c r="HOU68" s="42"/>
      <c r="HOV68" s="42"/>
      <c r="HOW68" s="42"/>
      <c r="HOX68" s="42"/>
      <c r="HOY68" s="42"/>
      <c r="HOZ68" s="42"/>
      <c r="HPA68" s="42"/>
      <c r="HPB68" s="42"/>
      <c r="HPC68" s="42"/>
      <c r="HPD68" s="42"/>
      <c r="HPE68" s="42"/>
      <c r="HPF68" s="42"/>
      <c r="HPG68" s="42"/>
      <c r="HPH68" s="42"/>
      <c r="HPI68" s="42"/>
      <c r="HPJ68" s="42"/>
      <c r="HPK68" s="42"/>
      <c r="HPL68" s="42"/>
      <c r="HPM68" s="42"/>
      <c r="HPN68" s="42"/>
      <c r="HPO68" s="42"/>
      <c r="HPP68" s="42"/>
      <c r="HPQ68" s="42"/>
      <c r="HPR68" s="42"/>
      <c r="HPS68" s="42"/>
      <c r="HPT68" s="42"/>
      <c r="HPU68" s="42"/>
      <c r="HPV68" s="42"/>
      <c r="HPW68" s="42"/>
      <c r="HPX68" s="42"/>
      <c r="HPY68" s="42"/>
      <c r="HPZ68" s="42"/>
      <c r="HQA68" s="42"/>
      <c r="HQB68" s="42"/>
      <c r="HQC68" s="42"/>
      <c r="HQD68" s="42"/>
      <c r="HQE68" s="42"/>
      <c r="HQF68" s="42"/>
      <c r="HQG68" s="42"/>
      <c r="HQH68" s="42"/>
      <c r="HQI68" s="42"/>
      <c r="HQJ68" s="42"/>
      <c r="HQK68" s="42"/>
      <c r="HQL68" s="42"/>
      <c r="HQM68" s="42"/>
      <c r="HQN68" s="42"/>
      <c r="HQO68" s="42"/>
      <c r="HQP68" s="42"/>
      <c r="HQQ68" s="42"/>
      <c r="HQR68" s="42"/>
      <c r="HQS68" s="42"/>
      <c r="HQT68" s="42"/>
      <c r="HQU68" s="42"/>
      <c r="HQV68" s="42"/>
      <c r="HQW68" s="42"/>
      <c r="HQX68" s="42"/>
      <c r="HQY68" s="42"/>
      <c r="HQZ68" s="42"/>
      <c r="HRA68" s="42"/>
      <c r="HRB68" s="42"/>
      <c r="HRC68" s="42"/>
      <c r="HRD68" s="42"/>
      <c r="HRE68" s="42"/>
      <c r="HRF68" s="42"/>
      <c r="HRG68" s="42"/>
      <c r="HRH68" s="42"/>
      <c r="HRI68" s="42"/>
      <c r="HRJ68" s="42"/>
      <c r="HRK68" s="42"/>
      <c r="HRL68" s="42"/>
      <c r="HRM68" s="42"/>
      <c r="HRN68" s="42"/>
      <c r="HRO68" s="42"/>
      <c r="HRP68" s="42"/>
      <c r="HRQ68" s="42"/>
      <c r="HRR68" s="42"/>
      <c r="HRS68" s="42"/>
      <c r="HRT68" s="42"/>
      <c r="HRU68" s="42"/>
      <c r="HRV68" s="42"/>
      <c r="HRW68" s="42"/>
      <c r="HRX68" s="42"/>
      <c r="HRY68" s="42"/>
      <c r="HRZ68" s="42"/>
      <c r="HSA68" s="42"/>
      <c r="HSB68" s="42"/>
      <c r="HSC68" s="42"/>
      <c r="HSD68" s="42"/>
      <c r="HSE68" s="42"/>
      <c r="HSF68" s="42"/>
      <c r="HSG68" s="42"/>
      <c r="HSH68" s="42"/>
      <c r="HSI68" s="42"/>
      <c r="HSJ68" s="42"/>
      <c r="HSK68" s="42"/>
      <c r="HSL68" s="42"/>
      <c r="HSM68" s="42"/>
      <c r="HSN68" s="42"/>
      <c r="HSO68" s="42"/>
      <c r="HSP68" s="42"/>
      <c r="HSQ68" s="42"/>
      <c r="HSR68" s="42"/>
      <c r="HSS68" s="42"/>
      <c r="HST68" s="42"/>
      <c r="HSU68" s="42"/>
      <c r="HSV68" s="42"/>
      <c r="HSW68" s="42"/>
      <c r="HSX68" s="42"/>
      <c r="HSY68" s="42"/>
      <c r="HSZ68" s="42"/>
      <c r="HTA68" s="42"/>
      <c r="HTB68" s="42"/>
      <c r="HTC68" s="42"/>
      <c r="HTD68" s="42"/>
      <c r="HTE68" s="42"/>
      <c r="HTF68" s="42"/>
      <c r="HTG68" s="42"/>
      <c r="HTH68" s="42"/>
      <c r="HTI68" s="42"/>
      <c r="HTJ68" s="42"/>
      <c r="HTK68" s="42"/>
      <c r="HTL68" s="42"/>
      <c r="HTM68" s="42"/>
      <c r="HTN68" s="42"/>
      <c r="HTO68" s="42"/>
      <c r="HTP68" s="42"/>
      <c r="HTQ68" s="42"/>
      <c r="HTR68" s="42"/>
      <c r="HTS68" s="42"/>
      <c r="HTT68" s="42"/>
      <c r="HTU68" s="42"/>
      <c r="HTV68" s="42"/>
      <c r="HTW68" s="42"/>
      <c r="HTX68" s="42"/>
      <c r="HTY68" s="42"/>
      <c r="HTZ68" s="42"/>
      <c r="HUA68" s="42"/>
      <c r="HUB68" s="42"/>
      <c r="HUC68" s="42"/>
      <c r="HUD68" s="42"/>
      <c r="HUE68" s="42"/>
      <c r="HUF68" s="42"/>
      <c r="HUG68" s="42"/>
      <c r="HUH68" s="42"/>
      <c r="HUI68" s="42"/>
      <c r="HUJ68" s="42"/>
      <c r="HUK68" s="42"/>
      <c r="HUL68" s="42"/>
      <c r="HUM68" s="42"/>
      <c r="HUN68" s="42"/>
      <c r="HUO68" s="42"/>
      <c r="HUP68" s="42"/>
      <c r="HUQ68" s="42"/>
      <c r="HUR68" s="42"/>
      <c r="HUS68" s="42"/>
      <c r="HUT68" s="42"/>
      <c r="HUU68" s="42"/>
      <c r="HUV68" s="42"/>
      <c r="HUW68" s="42"/>
      <c r="HUX68" s="42"/>
      <c r="HUY68" s="42"/>
      <c r="HUZ68" s="42"/>
      <c r="HVA68" s="42"/>
      <c r="HVB68" s="42"/>
      <c r="HVC68" s="42"/>
      <c r="HVD68" s="42"/>
      <c r="HVE68" s="42"/>
      <c r="HVF68" s="42"/>
      <c r="HVG68" s="42"/>
      <c r="HVH68" s="42"/>
      <c r="HVI68" s="42"/>
      <c r="HVJ68" s="42"/>
      <c r="HVK68" s="42"/>
      <c r="HVL68" s="42"/>
      <c r="HVM68" s="42"/>
      <c r="HVN68" s="42"/>
      <c r="HVO68" s="42"/>
      <c r="HVP68" s="42"/>
      <c r="HVQ68" s="42"/>
      <c r="HVR68" s="42"/>
      <c r="HVS68" s="42"/>
      <c r="HVT68" s="42"/>
      <c r="HVU68" s="42"/>
      <c r="HVV68" s="42"/>
      <c r="HVW68" s="42"/>
      <c r="HVX68" s="42"/>
      <c r="HVY68" s="42"/>
      <c r="HVZ68" s="42"/>
      <c r="HWA68" s="42"/>
      <c r="HWB68" s="42"/>
      <c r="HWC68" s="42"/>
      <c r="HWD68" s="42"/>
      <c r="HWE68" s="42"/>
      <c r="HWF68" s="42"/>
      <c r="HWG68" s="42"/>
      <c r="HWH68" s="42"/>
      <c r="HWI68" s="42"/>
      <c r="HWJ68" s="42"/>
      <c r="HWK68" s="42"/>
      <c r="HWL68" s="42"/>
      <c r="HWM68" s="42"/>
      <c r="HWN68" s="42"/>
      <c r="HWO68" s="42"/>
      <c r="HWP68" s="42"/>
      <c r="HWQ68" s="42"/>
      <c r="HWR68" s="42"/>
      <c r="HWS68" s="42"/>
      <c r="HWT68" s="42"/>
      <c r="HWU68" s="42"/>
      <c r="HWV68" s="42"/>
      <c r="HWW68" s="42"/>
      <c r="HWX68" s="42"/>
      <c r="HWY68" s="42"/>
      <c r="HWZ68" s="42"/>
      <c r="HXA68" s="42"/>
      <c r="HXB68" s="42"/>
      <c r="HXC68" s="42"/>
      <c r="HXD68" s="42"/>
      <c r="HXE68" s="42"/>
      <c r="HXF68" s="42"/>
      <c r="HXG68" s="42"/>
      <c r="HXH68" s="42"/>
      <c r="HXI68" s="42"/>
      <c r="HXJ68" s="42"/>
      <c r="HXK68" s="42"/>
      <c r="HXL68" s="42"/>
      <c r="HXM68" s="42"/>
      <c r="HXN68" s="42"/>
      <c r="HXO68" s="42"/>
      <c r="HXP68" s="42"/>
      <c r="HXQ68" s="42"/>
      <c r="HXR68" s="42"/>
      <c r="HXS68" s="42"/>
      <c r="HXT68" s="42"/>
      <c r="HXU68" s="42"/>
      <c r="HXV68" s="42"/>
      <c r="HXW68" s="42"/>
      <c r="HXX68" s="42"/>
      <c r="HXY68" s="42"/>
      <c r="HXZ68" s="42"/>
      <c r="HYA68" s="42"/>
      <c r="HYB68" s="42"/>
      <c r="HYC68" s="42"/>
      <c r="HYD68" s="42"/>
      <c r="HYE68" s="42"/>
      <c r="HYF68" s="42"/>
      <c r="HYG68" s="42"/>
      <c r="HYH68" s="42"/>
      <c r="HYI68" s="42"/>
      <c r="HYJ68" s="42"/>
      <c r="HYK68" s="42"/>
      <c r="HYL68" s="42"/>
      <c r="HYM68" s="42"/>
      <c r="HYN68" s="42"/>
      <c r="HYO68" s="42"/>
      <c r="HYP68" s="42"/>
      <c r="HYQ68" s="42"/>
      <c r="HYR68" s="42"/>
      <c r="HYS68" s="42"/>
      <c r="HYT68" s="42"/>
      <c r="HYU68" s="42"/>
      <c r="HYV68" s="42"/>
      <c r="HYW68" s="42"/>
      <c r="HYX68" s="42"/>
      <c r="HYY68" s="42"/>
      <c r="HYZ68" s="42"/>
      <c r="HZA68" s="42"/>
      <c r="HZB68" s="42"/>
      <c r="HZC68" s="42"/>
      <c r="HZD68" s="42"/>
      <c r="HZE68" s="42"/>
      <c r="HZF68" s="42"/>
      <c r="HZG68" s="42"/>
      <c r="HZH68" s="42"/>
      <c r="HZI68" s="42"/>
      <c r="HZJ68" s="42"/>
      <c r="HZK68" s="42"/>
      <c r="HZL68" s="42"/>
      <c r="HZM68" s="42"/>
      <c r="HZN68" s="42"/>
      <c r="HZO68" s="42"/>
      <c r="HZP68" s="42"/>
      <c r="HZQ68" s="42"/>
      <c r="HZR68" s="42"/>
      <c r="HZS68" s="42"/>
      <c r="HZT68" s="42"/>
      <c r="HZU68" s="42"/>
      <c r="HZV68" s="42"/>
      <c r="HZW68" s="42"/>
      <c r="HZX68" s="42"/>
      <c r="HZY68" s="42"/>
      <c r="HZZ68" s="42"/>
      <c r="IAA68" s="42"/>
      <c r="IAB68" s="42"/>
      <c r="IAC68" s="42"/>
      <c r="IAD68" s="42"/>
      <c r="IAE68" s="42"/>
      <c r="IAF68" s="42"/>
      <c r="IAG68" s="42"/>
      <c r="IAH68" s="42"/>
      <c r="IAI68" s="42"/>
      <c r="IAJ68" s="42"/>
      <c r="IAK68" s="42"/>
      <c r="IAL68" s="42"/>
      <c r="IAM68" s="42"/>
      <c r="IAN68" s="42"/>
      <c r="IAO68" s="42"/>
      <c r="IAP68" s="42"/>
      <c r="IAQ68" s="42"/>
      <c r="IAR68" s="42"/>
      <c r="IAS68" s="42"/>
      <c r="IAT68" s="42"/>
      <c r="IAU68" s="42"/>
      <c r="IAV68" s="42"/>
      <c r="IAW68" s="42"/>
      <c r="IAX68" s="42"/>
      <c r="IAY68" s="42"/>
      <c r="IAZ68" s="42"/>
      <c r="IBA68" s="42"/>
      <c r="IBB68" s="42"/>
      <c r="IBC68" s="42"/>
      <c r="IBD68" s="42"/>
      <c r="IBE68" s="42"/>
      <c r="IBF68" s="42"/>
      <c r="IBG68" s="42"/>
      <c r="IBH68" s="42"/>
      <c r="IBI68" s="42"/>
      <c r="IBJ68" s="42"/>
      <c r="IBK68" s="42"/>
      <c r="IBL68" s="42"/>
      <c r="IBM68" s="42"/>
      <c r="IBN68" s="42"/>
      <c r="IBO68" s="42"/>
      <c r="IBP68" s="42"/>
      <c r="IBQ68" s="42"/>
      <c r="IBR68" s="42"/>
      <c r="IBS68" s="42"/>
      <c r="IBT68" s="42"/>
      <c r="IBU68" s="42"/>
      <c r="IBV68" s="42"/>
      <c r="IBW68" s="42"/>
      <c r="IBX68" s="42"/>
      <c r="IBY68" s="42"/>
      <c r="IBZ68" s="42"/>
      <c r="ICA68" s="42"/>
      <c r="ICB68" s="42"/>
      <c r="ICC68" s="42"/>
      <c r="ICD68" s="42"/>
      <c r="ICE68" s="42"/>
      <c r="ICF68" s="42"/>
      <c r="ICG68" s="42"/>
      <c r="ICH68" s="42"/>
      <c r="ICI68" s="42"/>
      <c r="ICJ68" s="42"/>
      <c r="ICK68" s="42"/>
      <c r="ICL68" s="42"/>
      <c r="ICM68" s="42"/>
      <c r="ICN68" s="42"/>
      <c r="ICO68" s="42"/>
      <c r="ICP68" s="42"/>
      <c r="ICQ68" s="42"/>
      <c r="ICR68" s="42"/>
      <c r="ICS68" s="42"/>
      <c r="ICT68" s="42"/>
      <c r="ICU68" s="42"/>
      <c r="ICV68" s="42"/>
      <c r="ICW68" s="42"/>
      <c r="ICX68" s="42"/>
      <c r="ICY68" s="42"/>
      <c r="ICZ68" s="42"/>
      <c r="IDA68" s="42"/>
      <c r="IDB68" s="42"/>
      <c r="IDC68" s="42"/>
      <c r="IDD68" s="42"/>
      <c r="IDE68" s="42"/>
      <c r="IDF68" s="42"/>
      <c r="IDG68" s="42"/>
      <c r="IDH68" s="42"/>
      <c r="IDI68" s="42"/>
      <c r="IDJ68" s="42"/>
      <c r="IDK68" s="42"/>
      <c r="IDL68" s="42"/>
      <c r="IDM68" s="42"/>
      <c r="IDN68" s="42"/>
      <c r="IDO68" s="42"/>
      <c r="IDP68" s="42"/>
      <c r="IDQ68" s="42"/>
      <c r="IDR68" s="42"/>
      <c r="IDS68" s="42"/>
      <c r="IDT68" s="42"/>
      <c r="IDU68" s="42"/>
      <c r="IDV68" s="42"/>
      <c r="IDW68" s="42"/>
      <c r="IDX68" s="42"/>
      <c r="IDY68" s="42"/>
      <c r="IDZ68" s="42"/>
      <c r="IEA68" s="42"/>
      <c r="IEB68" s="42"/>
      <c r="IEC68" s="42"/>
      <c r="IED68" s="42"/>
      <c r="IEE68" s="42"/>
      <c r="IEF68" s="42"/>
      <c r="IEG68" s="42"/>
      <c r="IEH68" s="42"/>
      <c r="IEI68" s="42"/>
      <c r="IEJ68" s="42"/>
      <c r="IEK68" s="42"/>
      <c r="IEL68" s="42"/>
      <c r="IEM68" s="42"/>
      <c r="IEN68" s="42"/>
      <c r="IEO68" s="42"/>
      <c r="IEP68" s="42"/>
      <c r="IEQ68" s="42"/>
      <c r="IER68" s="42"/>
      <c r="IES68" s="42"/>
      <c r="IET68" s="42"/>
      <c r="IEU68" s="42"/>
      <c r="IEV68" s="42"/>
      <c r="IEW68" s="42"/>
      <c r="IEX68" s="42"/>
      <c r="IEY68" s="42"/>
      <c r="IEZ68" s="42"/>
      <c r="IFA68" s="42"/>
      <c r="IFB68" s="42"/>
      <c r="IFC68" s="42"/>
      <c r="IFD68" s="42"/>
      <c r="IFE68" s="42"/>
      <c r="IFF68" s="42"/>
      <c r="IFG68" s="42"/>
      <c r="IFH68" s="42"/>
      <c r="IFI68" s="42"/>
      <c r="IFJ68" s="42"/>
      <c r="IFK68" s="42"/>
      <c r="IFL68" s="42"/>
      <c r="IFM68" s="42"/>
      <c r="IFN68" s="42"/>
      <c r="IFO68" s="42"/>
      <c r="IFP68" s="42"/>
      <c r="IFQ68" s="42"/>
      <c r="IFR68" s="42"/>
      <c r="IFS68" s="42"/>
      <c r="IFT68" s="42"/>
      <c r="IFU68" s="42"/>
      <c r="IFV68" s="42"/>
      <c r="IFW68" s="42"/>
      <c r="IFX68" s="42"/>
      <c r="IFY68" s="42"/>
      <c r="IFZ68" s="42"/>
      <c r="IGA68" s="42"/>
      <c r="IGB68" s="42"/>
      <c r="IGC68" s="42"/>
      <c r="IGD68" s="42"/>
      <c r="IGE68" s="42"/>
      <c r="IGF68" s="42"/>
      <c r="IGG68" s="42"/>
      <c r="IGH68" s="42"/>
      <c r="IGI68" s="42"/>
      <c r="IGJ68" s="42"/>
      <c r="IGK68" s="42"/>
      <c r="IGL68" s="42"/>
      <c r="IGM68" s="42"/>
      <c r="IGN68" s="42"/>
      <c r="IGO68" s="42"/>
      <c r="IGP68" s="42"/>
      <c r="IGQ68" s="42"/>
      <c r="IGR68" s="42"/>
      <c r="IGS68" s="42"/>
      <c r="IGT68" s="42"/>
      <c r="IGU68" s="42"/>
      <c r="IGV68" s="42"/>
      <c r="IGW68" s="42"/>
      <c r="IGX68" s="42"/>
      <c r="IGY68" s="42"/>
      <c r="IGZ68" s="42"/>
      <c r="IHA68" s="42"/>
      <c r="IHB68" s="42"/>
      <c r="IHC68" s="42"/>
      <c r="IHD68" s="42"/>
      <c r="IHE68" s="42"/>
      <c r="IHF68" s="42"/>
      <c r="IHG68" s="42"/>
      <c r="IHH68" s="42"/>
      <c r="IHI68" s="42"/>
      <c r="IHJ68" s="42"/>
      <c r="IHK68" s="42"/>
      <c r="IHL68" s="42"/>
      <c r="IHM68" s="42"/>
      <c r="IHN68" s="42"/>
      <c r="IHO68" s="42"/>
      <c r="IHP68" s="42"/>
      <c r="IHQ68" s="42"/>
      <c r="IHR68" s="42"/>
      <c r="IHS68" s="42"/>
      <c r="IHT68" s="42"/>
      <c r="IHU68" s="42"/>
      <c r="IHV68" s="42"/>
      <c r="IHW68" s="42"/>
      <c r="IHX68" s="42"/>
      <c r="IHY68" s="42"/>
      <c r="IHZ68" s="42"/>
      <c r="IIA68" s="42"/>
      <c r="IIB68" s="42"/>
      <c r="IIC68" s="42"/>
      <c r="IID68" s="42"/>
      <c r="IIE68" s="42"/>
      <c r="IIF68" s="42"/>
      <c r="IIG68" s="42"/>
      <c r="IIH68" s="42"/>
      <c r="III68" s="42"/>
      <c r="IIJ68" s="42"/>
      <c r="IIK68" s="42"/>
      <c r="IIL68" s="42"/>
      <c r="IIM68" s="42"/>
      <c r="IIN68" s="42"/>
      <c r="IIO68" s="42"/>
      <c r="IIP68" s="42"/>
      <c r="IIQ68" s="42"/>
      <c r="IIR68" s="42"/>
      <c r="IIS68" s="42"/>
      <c r="IIT68" s="42"/>
      <c r="IIU68" s="42"/>
      <c r="IIV68" s="42"/>
      <c r="IIW68" s="42"/>
      <c r="IIX68" s="42"/>
      <c r="IIY68" s="42"/>
      <c r="IIZ68" s="42"/>
      <c r="IJA68" s="42"/>
      <c r="IJB68" s="42"/>
      <c r="IJC68" s="42"/>
      <c r="IJD68" s="42"/>
      <c r="IJE68" s="42"/>
      <c r="IJF68" s="42"/>
      <c r="IJG68" s="42"/>
      <c r="IJH68" s="42"/>
      <c r="IJI68" s="42"/>
      <c r="IJJ68" s="42"/>
      <c r="IJK68" s="42"/>
      <c r="IJL68" s="42"/>
      <c r="IJM68" s="42"/>
      <c r="IJN68" s="42"/>
      <c r="IJO68" s="42"/>
      <c r="IJP68" s="42"/>
      <c r="IJQ68" s="42"/>
      <c r="IJR68" s="42"/>
      <c r="IJS68" s="42"/>
      <c r="IJT68" s="42"/>
      <c r="IJU68" s="42"/>
      <c r="IJV68" s="42"/>
      <c r="IJW68" s="42"/>
      <c r="IJX68" s="42"/>
      <c r="IJY68" s="42"/>
      <c r="IJZ68" s="42"/>
      <c r="IKA68" s="42"/>
      <c r="IKB68" s="42"/>
      <c r="IKC68" s="42"/>
      <c r="IKD68" s="42"/>
      <c r="IKE68" s="42"/>
      <c r="IKF68" s="42"/>
      <c r="IKG68" s="42"/>
      <c r="IKH68" s="42"/>
      <c r="IKI68" s="42"/>
      <c r="IKJ68" s="42"/>
      <c r="IKK68" s="42"/>
      <c r="IKL68" s="42"/>
      <c r="IKM68" s="42"/>
      <c r="IKN68" s="42"/>
      <c r="IKO68" s="42"/>
      <c r="IKP68" s="42"/>
      <c r="IKQ68" s="42"/>
      <c r="IKR68" s="42"/>
      <c r="IKS68" s="42"/>
      <c r="IKT68" s="42"/>
      <c r="IKU68" s="42"/>
      <c r="IKV68" s="42"/>
      <c r="IKW68" s="42"/>
      <c r="IKX68" s="42"/>
      <c r="IKY68" s="42"/>
      <c r="IKZ68" s="42"/>
      <c r="ILA68" s="42"/>
      <c r="ILB68" s="42"/>
      <c r="ILC68" s="42"/>
      <c r="ILD68" s="42"/>
      <c r="ILE68" s="42"/>
      <c r="ILF68" s="42"/>
      <c r="ILG68" s="42"/>
      <c r="ILH68" s="42"/>
      <c r="ILI68" s="42"/>
      <c r="ILJ68" s="42"/>
      <c r="ILK68" s="42"/>
      <c r="ILL68" s="42"/>
      <c r="ILM68" s="42"/>
      <c r="ILN68" s="42"/>
      <c r="ILO68" s="42"/>
      <c r="ILP68" s="42"/>
      <c r="ILQ68" s="42"/>
      <c r="ILR68" s="42"/>
      <c r="ILS68" s="42"/>
      <c r="ILT68" s="42"/>
      <c r="ILU68" s="42"/>
      <c r="ILV68" s="42"/>
      <c r="ILW68" s="42"/>
      <c r="ILX68" s="42"/>
      <c r="ILY68" s="42"/>
      <c r="ILZ68" s="42"/>
      <c r="IMA68" s="42"/>
      <c r="IMB68" s="42"/>
      <c r="IMC68" s="42"/>
      <c r="IMD68" s="42"/>
      <c r="IME68" s="42"/>
      <c r="IMF68" s="42"/>
      <c r="IMG68" s="42"/>
      <c r="IMH68" s="42"/>
      <c r="IMI68" s="42"/>
      <c r="IMJ68" s="42"/>
      <c r="IMK68" s="42"/>
      <c r="IML68" s="42"/>
      <c r="IMM68" s="42"/>
      <c r="IMN68" s="42"/>
      <c r="IMO68" s="42"/>
      <c r="IMP68" s="42"/>
      <c r="IMQ68" s="42"/>
      <c r="IMR68" s="42"/>
      <c r="IMS68" s="42"/>
      <c r="IMT68" s="42"/>
      <c r="IMU68" s="42"/>
      <c r="IMV68" s="42"/>
      <c r="IMW68" s="42"/>
      <c r="IMX68" s="42"/>
      <c r="IMY68" s="42"/>
      <c r="IMZ68" s="42"/>
      <c r="INA68" s="42"/>
      <c r="INB68" s="42"/>
      <c r="INC68" s="42"/>
      <c r="IND68" s="42"/>
      <c r="INE68" s="42"/>
      <c r="INF68" s="42"/>
      <c r="ING68" s="42"/>
      <c r="INH68" s="42"/>
      <c r="INI68" s="42"/>
      <c r="INJ68" s="42"/>
      <c r="INK68" s="42"/>
      <c r="INL68" s="42"/>
      <c r="INM68" s="42"/>
      <c r="INN68" s="42"/>
      <c r="INO68" s="42"/>
      <c r="INP68" s="42"/>
      <c r="INQ68" s="42"/>
      <c r="INR68" s="42"/>
      <c r="INS68" s="42"/>
      <c r="INT68" s="42"/>
      <c r="INU68" s="42"/>
      <c r="INV68" s="42"/>
      <c r="INW68" s="42"/>
      <c r="INX68" s="42"/>
      <c r="INY68" s="42"/>
      <c r="INZ68" s="42"/>
      <c r="IOA68" s="42"/>
      <c r="IOB68" s="42"/>
      <c r="IOC68" s="42"/>
      <c r="IOD68" s="42"/>
      <c r="IOE68" s="42"/>
      <c r="IOF68" s="42"/>
      <c r="IOG68" s="42"/>
      <c r="IOH68" s="42"/>
      <c r="IOI68" s="42"/>
      <c r="IOJ68" s="42"/>
      <c r="IOK68" s="42"/>
      <c r="IOL68" s="42"/>
      <c r="IOM68" s="42"/>
      <c r="ION68" s="42"/>
      <c r="IOO68" s="42"/>
      <c r="IOP68" s="42"/>
      <c r="IOQ68" s="42"/>
      <c r="IOR68" s="42"/>
      <c r="IOS68" s="42"/>
      <c r="IOT68" s="42"/>
      <c r="IOU68" s="42"/>
      <c r="IOV68" s="42"/>
      <c r="IOW68" s="42"/>
      <c r="IOX68" s="42"/>
      <c r="IOY68" s="42"/>
      <c r="IOZ68" s="42"/>
      <c r="IPA68" s="42"/>
      <c r="IPB68" s="42"/>
      <c r="IPC68" s="42"/>
      <c r="IPD68" s="42"/>
      <c r="IPE68" s="42"/>
      <c r="IPF68" s="42"/>
      <c r="IPG68" s="42"/>
      <c r="IPH68" s="42"/>
      <c r="IPI68" s="42"/>
      <c r="IPJ68" s="42"/>
      <c r="IPK68" s="42"/>
      <c r="IPL68" s="42"/>
      <c r="IPM68" s="42"/>
      <c r="IPN68" s="42"/>
      <c r="IPO68" s="42"/>
      <c r="IPP68" s="42"/>
      <c r="IPQ68" s="42"/>
      <c r="IPR68" s="42"/>
      <c r="IPS68" s="42"/>
      <c r="IPT68" s="42"/>
      <c r="IPU68" s="42"/>
      <c r="IPV68" s="42"/>
      <c r="IPW68" s="42"/>
      <c r="IPX68" s="42"/>
      <c r="IPY68" s="42"/>
      <c r="IPZ68" s="42"/>
      <c r="IQA68" s="42"/>
      <c r="IQB68" s="42"/>
      <c r="IQC68" s="42"/>
      <c r="IQD68" s="42"/>
      <c r="IQE68" s="42"/>
      <c r="IQF68" s="42"/>
      <c r="IQG68" s="42"/>
      <c r="IQH68" s="42"/>
      <c r="IQI68" s="42"/>
      <c r="IQJ68" s="42"/>
      <c r="IQK68" s="42"/>
      <c r="IQL68" s="42"/>
      <c r="IQM68" s="42"/>
      <c r="IQN68" s="42"/>
      <c r="IQO68" s="42"/>
      <c r="IQP68" s="42"/>
      <c r="IQQ68" s="42"/>
      <c r="IQR68" s="42"/>
      <c r="IQS68" s="42"/>
      <c r="IQT68" s="42"/>
      <c r="IQU68" s="42"/>
      <c r="IQV68" s="42"/>
      <c r="IQW68" s="42"/>
      <c r="IQX68" s="42"/>
      <c r="IQY68" s="42"/>
      <c r="IQZ68" s="42"/>
      <c r="IRA68" s="42"/>
      <c r="IRB68" s="42"/>
      <c r="IRC68" s="42"/>
      <c r="IRD68" s="42"/>
      <c r="IRE68" s="42"/>
      <c r="IRF68" s="42"/>
      <c r="IRG68" s="42"/>
      <c r="IRH68" s="42"/>
      <c r="IRI68" s="42"/>
      <c r="IRJ68" s="42"/>
      <c r="IRK68" s="42"/>
      <c r="IRL68" s="42"/>
      <c r="IRM68" s="42"/>
      <c r="IRN68" s="42"/>
      <c r="IRO68" s="42"/>
      <c r="IRP68" s="42"/>
      <c r="IRQ68" s="42"/>
      <c r="IRR68" s="42"/>
      <c r="IRS68" s="42"/>
      <c r="IRT68" s="42"/>
      <c r="IRU68" s="42"/>
      <c r="IRV68" s="42"/>
      <c r="IRW68" s="42"/>
      <c r="IRX68" s="42"/>
      <c r="IRY68" s="42"/>
      <c r="IRZ68" s="42"/>
      <c r="ISA68" s="42"/>
      <c r="ISB68" s="42"/>
      <c r="ISC68" s="42"/>
      <c r="ISD68" s="42"/>
      <c r="ISE68" s="42"/>
      <c r="ISF68" s="42"/>
      <c r="ISG68" s="42"/>
      <c r="ISH68" s="42"/>
      <c r="ISI68" s="42"/>
      <c r="ISJ68" s="42"/>
      <c r="ISK68" s="42"/>
      <c r="ISL68" s="42"/>
      <c r="ISM68" s="42"/>
      <c r="ISN68" s="42"/>
      <c r="ISO68" s="42"/>
      <c r="ISP68" s="42"/>
      <c r="ISQ68" s="42"/>
      <c r="ISR68" s="42"/>
      <c r="ISS68" s="42"/>
      <c r="IST68" s="42"/>
      <c r="ISU68" s="42"/>
      <c r="ISV68" s="42"/>
      <c r="ISW68" s="42"/>
      <c r="ISX68" s="42"/>
      <c r="ISY68" s="42"/>
      <c r="ISZ68" s="42"/>
      <c r="ITA68" s="42"/>
      <c r="ITB68" s="42"/>
      <c r="ITC68" s="42"/>
      <c r="ITD68" s="42"/>
      <c r="ITE68" s="42"/>
      <c r="ITF68" s="42"/>
      <c r="ITG68" s="42"/>
      <c r="ITH68" s="42"/>
      <c r="ITI68" s="42"/>
      <c r="ITJ68" s="42"/>
      <c r="ITK68" s="42"/>
      <c r="ITL68" s="42"/>
      <c r="ITM68" s="42"/>
      <c r="ITN68" s="42"/>
      <c r="ITO68" s="42"/>
      <c r="ITP68" s="42"/>
      <c r="ITQ68" s="42"/>
      <c r="ITR68" s="42"/>
      <c r="ITS68" s="42"/>
      <c r="ITT68" s="42"/>
      <c r="ITU68" s="42"/>
      <c r="ITV68" s="42"/>
      <c r="ITW68" s="42"/>
      <c r="ITX68" s="42"/>
      <c r="ITY68" s="42"/>
      <c r="ITZ68" s="42"/>
      <c r="IUA68" s="42"/>
      <c r="IUB68" s="42"/>
      <c r="IUC68" s="42"/>
      <c r="IUD68" s="42"/>
      <c r="IUE68" s="42"/>
      <c r="IUF68" s="42"/>
      <c r="IUG68" s="42"/>
      <c r="IUH68" s="42"/>
      <c r="IUI68" s="42"/>
      <c r="IUJ68" s="42"/>
      <c r="IUK68" s="42"/>
      <c r="IUL68" s="42"/>
      <c r="IUM68" s="42"/>
      <c r="IUN68" s="42"/>
      <c r="IUO68" s="42"/>
      <c r="IUP68" s="42"/>
      <c r="IUQ68" s="42"/>
      <c r="IUR68" s="42"/>
      <c r="IUS68" s="42"/>
      <c r="IUT68" s="42"/>
      <c r="IUU68" s="42"/>
      <c r="IUV68" s="42"/>
      <c r="IUW68" s="42"/>
      <c r="IUX68" s="42"/>
      <c r="IUY68" s="42"/>
      <c r="IUZ68" s="42"/>
      <c r="IVA68" s="42"/>
      <c r="IVB68" s="42"/>
      <c r="IVC68" s="42"/>
      <c r="IVD68" s="42"/>
      <c r="IVE68" s="42"/>
      <c r="IVF68" s="42"/>
      <c r="IVG68" s="42"/>
      <c r="IVH68" s="42"/>
      <c r="IVI68" s="42"/>
      <c r="IVJ68" s="42"/>
      <c r="IVK68" s="42"/>
      <c r="IVL68" s="42"/>
      <c r="IVM68" s="42"/>
      <c r="IVN68" s="42"/>
      <c r="IVO68" s="42"/>
      <c r="IVP68" s="42"/>
      <c r="IVQ68" s="42"/>
      <c r="IVR68" s="42"/>
      <c r="IVS68" s="42"/>
      <c r="IVT68" s="42"/>
      <c r="IVU68" s="42"/>
      <c r="IVV68" s="42"/>
      <c r="IVW68" s="42"/>
      <c r="IVX68" s="42"/>
      <c r="IVY68" s="42"/>
      <c r="IVZ68" s="42"/>
      <c r="IWA68" s="42"/>
      <c r="IWB68" s="42"/>
      <c r="IWC68" s="42"/>
      <c r="IWD68" s="42"/>
      <c r="IWE68" s="42"/>
      <c r="IWF68" s="42"/>
      <c r="IWG68" s="42"/>
      <c r="IWH68" s="42"/>
      <c r="IWI68" s="42"/>
      <c r="IWJ68" s="42"/>
      <c r="IWK68" s="42"/>
      <c r="IWL68" s="42"/>
      <c r="IWM68" s="42"/>
      <c r="IWN68" s="42"/>
      <c r="IWO68" s="42"/>
      <c r="IWP68" s="42"/>
      <c r="IWQ68" s="42"/>
      <c r="IWR68" s="42"/>
      <c r="IWS68" s="42"/>
      <c r="IWT68" s="42"/>
      <c r="IWU68" s="42"/>
      <c r="IWV68" s="42"/>
      <c r="IWW68" s="42"/>
      <c r="IWX68" s="42"/>
      <c r="IWY68" s="42"/>
      <c r="IWZ68" s="42"/>
      <c r="IXA68" s="42"/>
      <c r="IXB68" s="42"/>
      <c r="IXC68" s="42"/>
      <c r="IXD68" s="42"/>
      <c r="IXE68" s="42"/>
      <c r="IXF68" s="42"/>
      <c r="IXG68" s="42"/>
      <c r="IXH68" s="42"/>
      <c r="IXI68" s="42"/>
      <c r="IXJ68" s="42"/>
      <c r="IXK68" s="42"/>
      <c r="IXL68" s="42"/>
      <c r="IXM68" s="42"/>
      <c r="IXN68" s="42"/>
      <c r="IXO68" s="42"/>
      <c r="IXP68" s="42"/>
      <c r="IXQ68" s="42"/>
      <c r="IXR68" s="42"/>
      <c r="IXS68" s="42"/>
      <c r="IXT68" s="42"/>
      <c r="IXU68" s="42"/>
      <c r="IXV68" s="42"/>
      <c r="IXW68" s="42"/>
      <c r="IXX68" s="42"/>
      <c r="IXY68" s="42"/>
      <c r="IXZ68" s="42"/>
      <c r="IYA68" s="42"/>
      <c r="IYB68" s="42"/>
      <c r="IYC68" s="42"/>
      <c r="IYD68" s="42"/>
      <c r="IYE68" s="42"/>
      <c r="IYF68" s="42"/>
      <c r="IYG68" s="42"/>
      <c r="IYH68" s="42"/>
      <c r="IYI68" s="42"/>
      <c r="IYJ68" s="42"/>
      <c r="IYK68" s="42"/>
      <c r="IYL68" s="42"/>
      <c r="IYM68" s="42"/>
      <c r="IYN68" s="42"/>
      <c r="IYO68" s="42"/>
      <c r="IYP68" s="42"/>
      <c r="IYQ68" s="42"/>
      <c r="IYR68" s="42"/>
      <c r="IYS68" s="42"/>
      <c r="IYT68" s="42"/>
      <c r="IYU68" s="42"/>
      <c r="IYV68" s="42"/>
      <c r="IYW68" s="42"/>
      <c r="IYX68" s="42"/>
      <c r="IYY68" s="42"/>
      <c r="IYZ68" s="42"/>
      <c r="IZA68" s="42"/>
      <c r="IZB68" s="42"/>
      <c r="IZC68" s="42"/>
      <c r="IZD68" s="42"/>
      <c r="IZE68" s="42"/>
      <c r="IZF68" s="42"/>
      <c r="IZG68" s="42"/>
      <c r="IZH68" s="42"/>
      <c r="IZI68" s="42"/>
      <c r="IZJ68" s="42"/>
      <c r="IZK68" s="42"/>
      <c r="IZL68" s="42"/>
      <c r="IZM68" s="42"/>
      <c r="IZN68" s="42"/>
      <c r="IZO68" s="42"/>
      <c r="IZP68" s="42"/>
      <c r="IZQ68" s="42"/>
      <c r="IZR68" s="42"/>
      <c r="IZS68" s="42"/>
      <c r="IZT68" s="42"/>
      <c r="IZU68" s="42"/>
      <c r="IZV68" s="42"/>
      <c r="IZW68" s="42"/>
      <c r="IZX68" s="42"/>
      <c r="IZY68" s="42"/>
      <c r="IZZ68" s="42"/>
      <c r="JAA68" s="42"/>
      <c r="JAB68" s="42"/>
      <c r="JAC68" s="42"/>
      <c r="JAD68" s="42"/>
      <c r="JAE68" s="42"/>
      <c r="JAF68" s="42"/>
      <c r="JAG68" s="42"/>
      <c r="JAH68" s="42"/>
      <c r="JAI68" s="42"/>
      <c r="JAJ68" s="42"/>
      <c r="JAK68" s="42"/>
      <c r="JAL68" s="42"/>
      <c r="JAM68" s="42"/>
      <c r="JAN68" s="42"/>
      <c r="JAO68" s="42"/>
      <c r="JAP68" s="42"/>
      <c r="JAQ68" s="42"/>
      <c r="JAR68" s="42"/>
      <c r="JAS68" s="42"/>
      <c r="JAT68" s="42"/>
      <c r="JAU68" s="42"/>
      <c r="JAV68" s="42"/>
      <c r="JAW68" s="42"/>
      <c r="JAX68" s="42"/>
      <c r="JAY68" s="42"/>
      <c r="JAZ68" s="42"/>
      <c r="JBA68" s="42"/>
      <c r="JBB68" s="42"/>
      <c r="JBC68" s="42"/>
      <c r="JBD68" s="42"/>
      <c r="JBE68" s="42"/>
      <c r="JBF68" s="42"/>
      <c r="JBG68" s="42"/>
      <c r="JBH68" s="42"/>
      <c r="JBI68" s="42"/>
      <c r="JBJ68" s="42"/>
      <c r="JBK68" s="42"/>
      <c r="JBL68" s="42"/>
      <c r="JBM68" s="42"/>
      <c r="JBN68" s="42"/>
      <c r="JBO68" s="42"/>
      <c r="JBP68" s="42"/>
      <c r="JBQ68" s="42"/>
      <c r="JBR68" s="42"/>
      <c r="JBS68" s="42"/>
      <c r="JBT68" s="42"/>
      <c r="JBU68" s="42"/>
      <c r="JBV68" s="42"/>
      <c r="JBW68" s="42"/>
      <c r="JBX68" s="42"/>
      <c r="JBY68" s="42"/>
      <c r="JBZ68" s="42"/>
      <c r="JCA68" s="42"/>
      <c r="JCB68" s="42"/>
      <c r="JCC68" s="42"/>
      <c r="JCD68" s="42"/>
      <c r="JCE68" s="42"/>
      <c r="JCF68" s="42"/>
      <c r="JCG68" s="42"/>
      <c r="JCH68" s="42"/>
      <c r="JCI68" s="42"/>
      <c r="JCJ68" s="42"/>
      <c r="JCK68" s="42"/>
      <c r="JCL68" s="42"/>
      <c r="JCM68" s="42"/>
      <c r="JCN68" s="42"/>
      <c r="JCO68" s="42"/>
      <c r="JCP68" s="42"/>
      <c r="JCQ68" s="42"/>
      <c r="JCR68" s="42"/>
      <c r="JCS68" s="42"/>
      <c r="JCT68" s="42"/>
      <c r="JCU68" s="42"/>
      <c r="JCV68" s="42"/>
      <c r="JCW68" s="42"/>
      <c r="JCX68" s="42"/>
      <c r="JCY68" s="42"/>
      <c r="JCZ68" s="42"/>
      <c r="JDA68" s="42"/>
      <c r="JDB68" s="42"/>
      <c r="JDC68" s="42"/>
      <c r="JDD68" s="42"/>
      <c r="JDE68" s="42"/>
      <c r="JDF68" s="42"/>
      <c r="JDG68" s="42"/>
      <c r="JDH68" s="42"/>
      <c r="JDI68" s="42"/>
      <c r="JDJ68" s="42"/>
      <c r="JDK68" s="42"/>
      <c r="JDL68" s="42"/>
      <c r="JDM68" s="42"/>
      <c r="JDN68" s="42"/>
      <c r="JDO68" s="42"/>
      <c r="JDP68" s="42"/>
      <c r="JDQ68" s="42"/>
      <c r="JDR68" s="42"/>
      <c r="JDS68" s="42"/>
      <c r="JDT68" s="42"/>
      <c r="JDU68" s="42"/>
      <c r="JDV68" s="42"/>
      <c r="JDW68" s="42"/>
      <c r="JDX68" s="42"/>
      <c r="JDY68" s="42"/>
      <c r="JDZ68" s="42"/>
      <c r="JEA68" s="42"/>
      <c r="JEB68" s="42"/>
      <c r="JEC68" s="42"/>
      <c r="JED68" s="42"/>
      <c r="JEE68" s="42"/>
      <c r="JEF68" s="42"/>
      <c r="JEG68" s="42"/>
      <c r="JEH68" s="42"/>
      <c r="JEI68" s="42"/>
      <c r="JEJ68" s="42"/>
      <c r="JEK68" s="42"/>
      <c r="JEL68" s="42"/>
      <c r="JEM68" s="42"/>
      <c r="JEN68" s="42"/>
      <c r="JEO68" s="42"/>
      <c r="JEP68" s="42"/>
      <c r="JEQ68" s="42"/>
      <c r="JER68" s="42"/>
      <c r="JES68" s="42"/>
      <c r="JET68" s="42"/>
      <c r="JEU68" s="42"/>
      <c r="JEV68" s="42"/>
      <c r="JEW68" s="42"/>
      <c r="JEX68" s="42"/>
      <c r="JEY68" s="42"/>
      <c r="JEZ68" s="42"/>
      <c r="JFA68" s="42"/>
      <c r="JFB68" s="42"/>
      <c r="JFC68" s="42"/>
      <c r="JFD68" s="42"/>
      <c r="JFE68" s="42"/>
      <c r="JFF68" s="42"/>
      <c r="JFG68" s="42"/>
      <c r="JFH68" s="42"/>
      <c r="JFI68" s="42"/>
      <c r="JFJ68" s="42"/>
      <c r="JFK68" s="42"/>
      <c r="JFL68" s="42"/>
      <c r="JFM68" s="42"/>
      <c r="JFN68" s="42"/>
      <c r="JFO68" s="42"/>
      <c r="JFP68" s="42"/>
      <c r="JFQ68" s="42"/>
      <c r="JFR68" s="42"/>
      <c r="JFS68" s="42"/>
      <c r="JFT68" s="42"/>
      <c r="JFU68" s="42"/>
      <c r="JFV68" s="42"/>
      <c r="JFW68" s="42"/>
      <c r="JFX68" s="42"/>
      <c r="JFY68" s="42"/>
      <c r="JFZ68" s="42"/>
      <c r="JGA68" s="42"/>
      <c r="JGB68" s="42"/>
      <c r="JGC68" s="42"/>
      <c r="JGD68" s="42"/>
      <c r="JGE68" s="42"/>
      <c r="JGF68" s="42"/>
      <c r="JGG68" s="42"/>
      <c r="JGH68" s="42"/>
      <c r="JGI68" s="42"/>
      <c r="JGJ68" s="42"/>
      <c r="JGK68" s="42"/>
      <c r="JGL68" s="42"/>
      <c r="JGM68" s="42"/>
      <c r="JGN68" s="42"/>
      <c r="JGO68" s="42"/>
      <c r="JGP68" s="42"/>
      <c r="JGQ68" s="42"/>
      <c r="JGR68" s="42"/>
      <c r="JGS68" s="42"/>
      <c r="JGT68" s="42"/>
      <c r="JGU68" s="42"/>
      <c r="JGV68" s="42"/>
      <c r="JGW68" s="42"/>
      <c r="JGX68" s="42"/>
      <c r="JGY68" s="42"/>
      <c r="JGZ68" s="42"/>
      <c r="JHA68" s="42"/>
      <c r="JHB68" s="42"/>
      <c r="JHC68" s="42"/>
      <c r="JHD68" s="42"/>
      <c r="JHE68" s="42"/>
      <c r="JHF68" s="42"/>
      <c r="JHG68" s="42"/>
      <c r="JHH68" s="42"/>
      <c r="JHI68" s="42"/>
      <c r="JHJ68" s="42"/>
      <c r="JHK68" s="42"/>
      <c r="JHL68" s="42"/>
      <c r="JHM68" s="42"/>
      <c r="JHN68" s="42"/>
      <c r="JHO68" s="42"/>
      <c r="JHP68" s="42"/>
      <c r="JHQ68" s="42"/>
      <c r="JHR68" s="42"/>
      <c r="JHS68" s="42"/>
      <c r="JHT68" s="42"/>
      <c r="JHU68" s="42"/>
      <c r="JHV68" s="42"/>
      <c r="JHW68" s="42"/>
      <c r="JHX68" s="42"/>
      <c r="JHY68" s="42"/>
      <c r="JHZ68" s="42"/>
      <c r="JIA68" s="42"/>
      <c r="JIB68" s="42"/>
      <c r="JIC68" s="42"/>
      <c r="JID68" s="42"/>
      <c r="JIE68" s="42"/>
      <c r="JIF68" s="42"/>
      <c r="JIG68" s="42"/>
      <c r="JIH68" s="42"/>
      <c r="JII68" s="42"/>
      <c r="JIJ68" s="42"/>
      <c r="JIK68" s="42"/>
      <c r="JIL68" s="42"/>
      <c r="JIM68" s="42"/>
      <c r="JIN68" s="42"/>
      <c r="JIO68" s="42"/>
      <c r="JIP68" s="42"/>
      <c r="JIQ68" s="42"/>
      <c r="JIR68" s="42"/>
      <c r="JIS68" s="42"/>
      <c r="JIT68" s="42"/>
      <c r="JIU68" s="42"/>
      <c r="JIV68" s="42"/>
      <c r="JIW68" s="42"/>
      <c r="JIX68" s="42"/>
      <c r="JIY68" s="42"/>
      <c r="JIZ68" s="42"/>
      <c r="JJA68" s="42"/>
      <c r="JJB68" s="42"/>
      <c r="JJC68" s="42"/>
      <c r="JJD68" s="42"/>
      <c r="JJE68" s="42"/>
      <c r="JJF68" s="42"/>
      <c r="JJG68" s="42"/>
      <c r="JJH68" s="42"/>
      <c r="JJI68" s="42"/>
      <c r="JJJ68" s="42"/>
      <c r="JJK68" s="42"/>
      <c r="JJL68" s="42"/>
      <c r="JJM68" s="42"/>
      <c r="JJN68" s="42"/>
      <c r="JJO68" s="42"/>
      <c r="JJP68" s="42"/>
      <c r="JJQ68" s="42"/>
      <c r="JJR68" s="42"/>
      <c r="JJS68" s="42"/>
      <c r="JJT68" s="42"/>
      <c r="JJU68" s="42"/>
      <c r="JJV68" s="42"/>
      <c r="JJW68" s="42"/>
      <c r="JJX68" s="42"/>
      <c r="JJY68" s="42"/>
      <c r="JJZ68" s="42"/>
      <c r="JKA68" s="42"/>
      <c r="JKB68" s="42"/>
      <c r="JKC68" s="42"/>
      <c r="JKD68" s="42"/>
      <c r="JKE68" s="42"/>
      <c r="JKF68" s="42"/>
      <c r="JKG68" s="42"/>
      <c r="JKH68" s="42"/>
      <c r="JKI68" s="42"/>
      <c r="JKJ68" s="42"/>
      <c r="JKK68" s="42"/>
      <c r="JKL68" s="42"/>
      <c r="JKM68" s="42"/>
      <c r="JKN68" s="42"/>
      <c r="JKO68" s="42"/>
      <c r="JKP68" s="42"/>
      <c r="JKQ68" s="42"/>
      <c r="JKR68" s="42"/>
      <c r="JKS68" s="42"/>
      <c r="JKT68" s="42"/>
      <c r="JKU68" s="42"/>
      <c r="JKV68" s="42"/>
      <c r="JKW68" s="42"/>
      <c r="JKX68" s="42"/>
      <c r="JKY68" s="42"/>
      <c r="JKZ68" s="42"/>
      <c r="JLA68" s="42"/>
      <c r="JLB68" s="42"/>
      <c r="JLC68" s="42"/>
      <c r="JLD68" s="42"/>
      <c r="JLE68" s="42"/>
      <c r="JLF68" s="42"/>
      <c r="JLG68" s="42"/>
      <c r="JLH68" s="42"/>
      <c r="JLI68" s="42"/>
      <c r="JLJ68" s="42"/>
      <c r="JLK68" s="42"/>
      <c r="JLL68" s="42"/>
      <c r="JLM68" s="42"/>
      <c r="JLN68" s="42"/>
      <c r="JLO68" s="42"/>
      <c r="JLP68" s="42"/>
      <c r="JLQ68" s="42"/>
      <c r="JLR68" s="42"/>
      <c r="JLS68" s="42"/>
      <c r="JLT68" s="42"/>
      <c r="JLU68" s="42"/>
      <c r="JLV68" s="42"/>
      <c r="JLW68" s="42"/>
      <c r="JLX68" s="42"/>
      <c r="JLY68" s="42"/>
      <c r="JLZ68" s="42"/>
      <c r="JMA68" s="42"/>
      <c r="JMB68" s="42"/>
      <c r="JMC68" s="42"/>
      <c r="JMD68" s="42"/>
      <c r="JME68" s="42"/>
      <c r="JMF68" s="42"/>
      <c r="JMG68" s="42"/>
      <c r="JMH68" s="42"/>
      <c r="JMI68" s="42"/>
      <c r="JMJ68" s="42"/>
      <c r="JMK68" s="42"/>
      <c r="JML68" s="42"/>
      <c r="JMM68" s="42"/>
      <c r="JMN68" s="42"/>
      <c r="JMO68" s="42"/>
      <c r="JMP68" s="42"/>
      <c r="JMQ68" s="42"/>
      <c r="JMR68" s="42"/>
      <c r="JMS68" s="42"/>
      <c r="JMT68" s="42"/>
      <c r="JMU68" s="42"/>
      <c r="JMV68" s="42"/>
      <c r="JMW68" s="42"/>
      <c r="JMX68" s="42"/>
      <c r="JMY68" s="42"/>
      <c r="JMZ68" s="42"/>
      <c r="JNA68" s="42"/>
      <c r="JNB68" s="42"/>
      <c r="JNC68" s="42"/>
      <c r="JND68" s="42"/>
      <c r="JNE68" s="42"/>
      <c r="JNF68" s="42"/>
      <c r="JNG68" s="42"/>
      <c r="JNH68" s="42"/>
      <c r="JNI68" s="42"/>
      <c r="JNJ68" s="42"/>
      <c r="JNK68" s="42"/>
      <c r="JNL68" s="42"/>
      <c r="JNM68" s="42"/>
      <c r="JNN68" s="42"/>
      <c r="JNO68" s="42"/>
      <c r="JNP68" s="42"/>
      <c r="JNQ68" s="42"/>
      <c r="JNR68" s="42"/>
      <c r="JNS68" s="42"/>
      <c r="JNT68" s="42"/>
      <c r="JNU68" s="42"/>
      <c r="JNV68" s="42"/>
      <c r="JNW68" s="42"/>
      <c r="JNX68" s="42"/>
      <c r="JNY68" s="42"/>
      <c r="JNZ68" s="42"/>
      <c r="JOA68" s="42"/>
      <c r="JOB68" s="42"/>
      <c r="JOC68" s="42"/>
      <c r="JOD68" s="42"/>
      <c r="JOE68" s="42"/>
      <c r="JOF68" s="42"/>
      <c r="JOG68" s="42"/>
      <c r="JOH68" s="42"/>
      <c r="JOI68" s="42"/>
      <c r="JOJ68" s="42"/>
      <c r="JOK68" s="42"/>
      <c r="JOL68" s="42"/>
      <c r="JOM68" s="42"/>
      <c r="JON68" s="42"/>
      <c r="JOO68" s="42"/>
      <c r="JOP68" s="42"/>
      <c r="JOQ68" s="42"/>
      <c r="JOR68" s="42"/>
      <c r="JOS68" s="42"/>
      <c r="JOT68" s="42"/>
      <c r="JOU68" s="42"/>
      <c r="JOV68" s="42"/>
      <c r="JOW68" s="42"/>
      <c r="JOX68" s="42"/>
      <c r="JOY68" s="42"/>
      <c r="JOZ68" s="42"/>
      <c r="JPA68" s="42"/>
      <c r="JPB68" s="42"/>
      <c r="JPC68" s="42"/>
      <c r="JPD68" s="42"/>
      <c r="JPE68" s="42"/>
      <c r="JPF68" s="42"/>
      <c r="JPG68" s="42"/>
      <c r="JPH68" s="42"/>
      <c r="JPI68" s="42"/>
      <c r="JPJ68" s="42"/>
      <c r="JPK68" s="42"/>
      <c r="JPL68" s="42"/>
      <c r="JPM68" s="42"/>
      <c r="JPN68" s="42"/>
      <c r="JPO68" s="42"/>
      <c r="JPP68" s="42"/>
      <c r="JPQ68" s="42"/>
      <c r="JPR68" s="42"/>
      <c r="JPS68" s="42"/>
      <c r="JPT68" s="42"/>
      <c r="JPU68" s="42"/>
      <c r="JPV68" s="42"/>
      <c r="JPW68" s="42"/>
      <c r="JPX68" s="42"/>
      <c r="JPY68" s="42"/>
      <c r="JPZ68" s="42"/>
      <c r="JQA68" s="42"/>
      <c r="JQB68" s="42"/>
      <c r="JQC68" s="42"/>
      <c r="JQD68" s="42"/>
      <c r="JQE68" s="42"/>
      <c r="JQF68" s="42"/>
      <c r="JQG68" s="42"/>
      <c r="JQH68" s="42"/>
      <c r="JQI68" s="42"/>
      <c r="JQJ68" s="42"/>
      <c r="JQK68" s="42"/>
      <c r="JQL68" s="42"/>
      <c r="JQM68" s="42"/>
      <c r="JQN68" s="42"/>
      <c r="JQO68" s="42"/>
      <c r="JQP68" s="42"/>
      <c r="JQQ68" s="42"/>
      <c r="JQR68" s="42"/>
      <c r="JQS68" s="42"/>
      <c r="JQT68" s="42"/>
      <c r="JQU68" s="42"/>
      <c r="JQV68" s="42"/>
      <c r="JQW68" s="42"/>
      <c r="JQX68" s="42"/>
      <c r="JQY68" s="42"/>
      <c r="JQZ68" s="42"/>
      <c r="JRA68" s="42"/>
      <c r="JRB68" s="42"/>
      <c r="JRC68" s="42"/>
      <c r="JRD68" s="42"/>
      <c r="JRE68" s="42"/>
      <c r="JRF68" s="42"/>
      <c r="JRG68" s="42"/>
      <c r="JRH68" s="42"/>
      <c r="JRI68" s="42"/>
      <c r="JRJ68" s="42"/>
      <c r="JRK68" s="42"/>
      <c r="JRL68" s="42"/>
      <c r="JRM68" s="42"/>
      <c r="JRN68" s="42"/>
      <c r="JRO68" s="42"/>
      <c r="JRP68" s="42"/>
      <c r="JRQ68" s="42"/>
      <c r="JRR68" s="42"/>
      <c r="JRS68" s="42"/>
      <c r="JRT68" s="42"/>
      <c r="JRU68" s="42"/>
      <c r="JRV68" s="42"/>
      <c r="JRW68" s="42"/>
      <c r="JRX68" s="42"/>
      <c r="JRY68" s="42"/>
      <c r="JRZ68" s="42"/>
      <c r="JSA68" s="42"/>
      <c r="JSB68" s="42"/>
      <c r="JSC68" s="42"/>
      <c r="JSD68" s="42"/>
      <c r="JSE68" s="42"/>
      <c r="JSF68" s="42"/>
      <c r="JSG68" s="42"/>
      <c r="JSH68" s="42"/>
      <c r="JSI68" s="42"/>
      <c r="JSJ68" s="42"/>
      <c r="JSK68" s="42"/>
      <c r="JSL68" s="42"/>
      <c r="JSM68" s="42"/>
      <c r="JSN68" s="42"/>
      <c r="JSO68" s="42"/>
      <c r="JSP68" s="42"/>
      <c r="JSQ68" s="42"/>
      <c r="JSR68" s="42"/>
      <c r="JSS68" s="42"/>
      <c r="JST68" s="42"/>
      <c r="JSU68" s="42"/>
      <c r="JSV68" s="42"/>
      <c r="JSW68" s="42"/>
      <c r="JSX68" s="42"/>
      <c r="JSY68" s="42"/>
      <c r="JSZ68" s="42"/>
      <c r="JTA68" s="42"/>
      <c r="JTB68" s="42"/>
      <c r="JTC68" s="42"/>
      <c r="JTD68" s="42"/>
      <c r="JTE68" s="42"/>
      <c r="JTF68" s="42"/>
      <c r="JTG68" s="42"/>
      <c r="JTH68" s="42"/>
      <c r="JTI68" s="42"/>
      <c r="JTJ68" s="42"/>
      <c r="JTK68" s="42"/>
      <c r="JTL68" s="42"/>
      <c r="JTM68" s="42"/>
      <c r="JTN68" s="42"/>
      <c r="JTO68" s="42"/>
      <c r="JTP68" s="42"/>
      <c r="JTQ68" s="42"/>
      <c r="JTR68" s="42"/>
      <c r="JTS68" s="42"/>
      <c r="JTT68" s="42"/>
      <c r="JTU68" s="42"/>
      <c r="JTV68" s="42"/>
      <c r="JTW68" s="42"/>
      <c r="JTX68" s="42"/>
      <c r="JTY68" s="42"/>
      <c r="JTZ68" s="42"/>
      <c r="JUA68" s="42"/>
      <c r="JUB68" s="42"/>
      <c r="JUC68" s="42"/>
      <c r="JUD68" s="42"/>
      <c r="JUE68" s="42"/>
      <c r="JUF68" s="42"/>
      <c r="JUG68" s="42"/>
      <c r="JUH68" s="42"/>
      <c r="JUI68" s="42"/>
      <c r="JUJ68" s="42"/>
      <c r="JUK68" s="42"/>
      <c r="JUL68" s="42"/>
      <c r="JUM68" s="42"/>
      <c r="JUN68" s="42"/>
      <c r="JUO68" s="42"/>
      <c r="JUP68" s="42"/>
      <c r="JUQ68" s="42"/>
      <c r="JUR68" s="42"/>
      <c r="JUS68" s="42"/>
      <c r="JUT68" s="42"/>
      <c r="JUU68" s="42"/>
      <c r="JUV68" s="42"/>
      <c r="JUW68" s="42"/>
      <c r="JUX68" s="42"/>
      <c r="JUY68" s="42"/>
      <c r="JUZ68" s="42"/>
      <c r="JVA68" s="42"/>
      <c r="JVB68" s="42"/>
      <c r="JVC68" s="42"/>
      <c r="JVD68" s="42"/>
      <c r="JVE68" s="42"/>
      <c r="JVF68" s="42"/>
      <c r="JVG68" s="42"/>
      <c r="JVH68" s="42"/>
      <c r="JVI68" s="42"/>
      <c r="JVJ68" s="42"/>
      <c r="JVK68" s="42"/>
      <c r="JVL68" s="42"/>
      <c r="JVM68" s="42"/>
      <c r="JVN68" s="42"/>
      <c r="JVO68" s="42"/>
      <c r="JVP68" s="42"/>
      <c r="JVQ68" s="42"/>
      <c r="JVR68" s="42"/>
      <c r="JVS68" s="42"/>
      <c r="JVT68" s="42"/>
      <c r="JVU68" s="42"/>
      <c r="JVV68" s="42"/>
      <c r="JVW68" s="42"/>
      <c r="JVX68" s="42"/>
      <c r="JVY68" s="42"/>
      <c r="JVZ68" s="42"/>
      <c r="JWA68" s="42"/>
      <c r="JWB68" s="42"/>
      <c r="JWC68" s="42"/>
      <c r="JWD68" s="42"/>
      <c r="JWE68" s="42"/>
      <c r="JWF68" s="42"/>
      <c r="JWG68" s="42"/>
      <c r="JWH68" s="42"/>
      <c r="JWI68" s="42"/>
      <c r="JWJ68" s="42"/>
      <c r="JWK68" s="42"/>
      <c r="JWL68" s="42"/>
      <c r="JWM68" s="42"/>
      <c r="JWN68" s="42"/>
      <c r="JWO68" s="42"/>
      <c r="JWP68" s="42"/>
      <c r="JWQ68" s="42"/>
      <c r="JWR68" s="42"/>
      <c r="JWS68" s="42"/>
      <c r="JWT68" s="42"/>
      <c r="JWU68" s="42"/>
      <c r="JWV68" s="42"/>
      <c r="JWW68" s="42"/>
      <c r="JWX68" s="42"/>
      <c r="JWY68" s="42"/>
      <c r="JWZ68" s="42"/>
      <c r="JXA68" s="42"/>
      <c r="JXB68" s="42"/>
      <c r="JXC68" s="42"/>
      <c r="JXD68" s="42"/>
      <c r="JXE68" s="42"/>
      <c r="JXF68" s="42"/>
      <c r="JXG68" s="42"/>
      <c r="JXH68" s="42"/>
      <c r="JXI68" s="42"/>
      <c r="JXJ68" s="42"/>
      <c r="JXK68" s="42"/>
      <c r="JXL68" s="42"/>
      <c r="JXM68" s="42"/>
      <c r="JXN68" s="42"/>
      <c r="JXO68" s="42"/>
      <c r="JXP68" s="42"/>
      <c r="JXQ68" s="42"/>
      <c r="JXR68" s="42"/>
      <c r="JXS68" s="42"/>
      <c r="JXT68" s="42"/>
      <c r="JXU68" s="42"/>
      <c r="JXV68" s="42"/>
      <c r="JXW68" s="42"/>
      <c r="JXX68" s="42"/>
      <c r="JXY68" s="42"/>
      <c r="JXZ68" s="42"/>
      <c r="JYA68" s="42"/>
      <c r="JYB68" s="42"/>
      <c r="JYC68" s="42"/>
      <c r="JYD68" s="42"/>
      <c r="JYE68" s="42"/>
      <c r="JYF68" s="42"/>
      <c r="JYG68" s="42"/>
      <c r="JYH68" s="42"/>
      <c r="JYI68" s="42"/>
      <c r="JYJ68" s="42"/>
      <c r="JYK68" s="42"/>
      <c r="JYL68" s="42"/>
      <c r="JYM68" s="42"/>
      <c r="JYN68" s="42"/>
      <c r="JYO68" s="42"/>
      <c r="JYP68" s="42"/>
      <c r="JYQ68" s="42"/>
      <c r="JYR68" s="42"/>
      <c r="JYS68" s="42"/>
      <c r="JYT68" s="42"/>
      <c r="JYU68" s="42"/>
      <c r="JYV68" s="42"/>
      <c r="JYW68" s="42"/>
      <c r="JYX68" s="42"/>
      <c r="JYY68" s="42"/>
      <c r="JYZ68" s="42"/>
      <c r="JZA68" s="42"/>
      <c r="JZB68" s="42"/>
      <c r="JZC68" s="42"/>
      <c r="JZD68" s="42"/>
      <c r="JZE68" s="42"/>
      <c r="JZF68" s="42"/>
      <c r="JZG68" s="42"/>
      <c r="JZH68" s="42"/>
      <c r="JZI68" s="42"/>
      <c r="JZJ68" s="42"/>
      <c r="JZK68" s="42"/>
      <c r="JZL68" s="42"/>
      <c r="JZM68" s="42"/>
      <c r="JZN68" s="42"/>
      <c r="JZO68" s="42"/>
      <c r="JZP68" s="42"/>
      <c r="JZQ68" s="42"/>
      <c r="JZR68" s="42"/>
      <c r="JZS68" s="42"/>
      <c r="JZT68" s="42"/>
      <c r="JZU68" s="42"/>
      <c r="JZV68" s="42"/>
      <c r="JZW68" s="42"/>
      <c r="JZX68" s="42"/>
      <c r="JZY68" s="42"/>
      <c r="JZZ68" s="42"/>
      <c r="KAA68" s="42"/>
      <c r="KAB68" s="42"/>
      <c r="KAC68" s="42"/>
      <c r="KAD68" s="42"/>
      <c r="KAE68" s="42"/>
      <c r="KAF68" s="42"/>
      <c r="KAG68" s="42"/>
      <c r="KAH68" s="42"/>
      <c r="KAI68" s="42"/>
      <c r="KAJ68" s="42"/>
      <c r="KAK68" s="42"/>
      <c r="KAL68" s="42"/>
      <c r="KAM68" s="42"/>
      <c r="KAN68" s="42"/>
      <c r="KAO68" s="42"/>
      <c r="KAP68" s="42"/>
      <c r="KAQ68" s="42"/>
      <c r="KAR68" s="42"/>
      <c r="KAS68" s="42"/>
      <c r="KAT68" s="42"/>
      <c r="KAU68" s="42"/>
      <c r="KAV68" s="42"/>
      <c r="KAW68" s="42"/>
      <c r="KAX68" s="42"/>
      <c r="KAY68" s="42"/>
      <c r="KAZ68" s="42"/>
      <c r="KBA68" s="42"/>
      <c r="KBB68" s="42"/>
      <c r="KBC68" s="42"/>
      <c r="KBD68" s="42"/>
      <c r="KBE68" s="42"/>
      <c r="KBF68" s="42"/>
      <c r="KBG68" s="42"/>
      <c r="KBH68" s="42"/>
      <c r="KBI68" s="42"/>
      <c r="KBJ68" s="42"/>
      <c r="KBK68" s="42"/>
      <c r="KBL68" s="42"/>
      <c r="KBM68" s="42"/>
      <c r="KBN68" s="42"/>
      <c r="KBO68" s="42"/>
      <c r="KBP68" s="42"/>
      <c r="KBQ68" s="42"/>
      <c r="KBR68" s="42"/>
      <c r="KBS68" s="42"/>
      <c r="KBT68" s="42"/>
      <c r="KBU68" s="42"/>
      <c r="KBV68" s="42"/>
      <c r="KBW68" s="42"/>
      <c r="KBX68" s="42"/>
      <c r="KBY68" s="42"/>
      <c r="KBZ68" s="42"/>
      <c r="KCA68" s="42"/>
      <c r="KCB68" s="42"/>
      <c r="KCC68" s="42"/>
      <c r="KCD68" s="42"/>
      <c r="KCE68" s="42"/>
      <c r="KCF68" s="42"/>
      <c r="KCG68" s="42"/>
      <c r="KCH68" s="42"/>
      <c r="KCI68" s="42"/>
      <c r="KCJ68" s="42"/>
      <c r="KCK68" s="42"/>
      <c r="KCL68" s="42"/>
      <c r="KCM68" s="42"/>
      <c r="KCN68" s="42"/>
      <c r="KCO68" s="42"/>
      <c r="KCP68" s="42"/>
      <c r="KCQ68" s="42"/>
      <c r="KCR68" s="42"/>
      <c r="KCS68" s="42"/>
      <c r="KCT68" s="42"/>
      <c r="KCU68" s="42"/>
      <c r="KCV68" s="42"/>
      <c r="KCW68" s="42"/>
      <c r="KCX68" s="42"/>
      <c r="KCY68" s="42"/>
      <c r="KCZ68" s="42"/>
      <c r="KDA68" s="42"/>
      <c r="KDB68" s="42"/>
      <c r="KDC68" s="42"/>
      <c r="KDD68" s="42"/>
      <c r="KDE68" s="42"/>
      <c r="KDF68" s="42"/>
      <c r="KDG68" s="42"/>
      <c r="KDH68" s="42"/>
      <c r="KDI68" s="42"/>
      <c r="KDJ68" s="42"/>
      <c r="KDK68" s="42"/>
      <c r="KDL68" s="42"/>
      <c r="KDM68" s="42"/>
      <c r="KDN68" s="42"/>
      <c r="KDO68" s="42"/>
      <c r="KDP68" s="42"/>
      <c r="KDQ68" s="42"/>
      <c r="KDR68" s="42"/>
      <c r="KDS68" s="42"/>
      <c r="KDT68" s="42"/>
      <c r="KDU68" s="42"/>
      <c r="KDV68" s="42"/>
      <c r="KDW68" s="42"/>
      <c r="KDX68" s="42"/>
      <c r="KDY68" s="42"/>
      <c r="KDZ68" s="42"/>
      <c r="KEA68" s="42"/>
      <c r="KEB68" s="42"/>
      <c r="KEC68" s="42"/>
      <c r="KED68" s="42"/>
      <c r="KEE68" s="42"/>
      <c r="KEF68" s="42"/>
      <c r="KEG68" s="42"/>
      <c r="KEH68" s="42"/>
      <c r="KEI68" s="42"/>
      <c r="KEJ68" s="42"/>
      <c r="KEK68" s="42"/>
      <c r="KEL68" s="42"/>
      <c r="KEM68" s="42"/>
      <c r="KEN68" s="42"/>
      <c r="KEO68" s="42"/>
      <c r="KEP68" s="42"/>
      <c r="KEQ68" s="42"/>
      <c r="KER68" s="42"/>
      <c r="KES68" s="42"/>
      <c r="KET68" s="42"/>
      <c r="KEU68" s="42"/>
      <c r="KEV68" s="42"/>
      <c r="KEW68" s="42"/>
      <c r="KEX68" s="42"/>
      <c r="KEY68" s="42"/>
      <c r="KEZ68" s="42"/>
      <c r="KFA68" s="42"/>
      <c r="KFB68" s="42"/>
      <c r="KFC68" s="42"/>
      <c r="KFD68" s="42"/>
      <c r="KFE68" s="42"/>
      <c r="KFF68" s="42"/>
      <c r="KFG68" s="42"/>
      <c r="KFH68" s="42"/>
      <c r="KFI68" s="42"/>
      <c r="KFJ68" s="42"/>
      <c r="KFK68" s="42"/>
      <c r="KFL68" s="42"/>
      <c r="KFM68" s="42"/>
      <c r="KFN68" s="42"/>
      <c r="KFO68" s="42"/>
      <c r="KFP68" s="42"/>
      <c r="KFQ68" s="42"/>
      <c r="KFR68" s="42"/>
      <c r="KFS68" s="42"/>
      <c r="KFT68" s="42"/>
      <c r="KFU68" s="42"/>
      <c r="KFV68" s="42"/>
      <c r="KFW68" s="42"/>
      <c r="KFX68" s="42"/>
      <c r="KFY68" s="42"/>
      <c r="KFZ68" s="42"/>
      <c r="KGA68" s="42"/>
      <c r="KGB68" s="42"/>
      <c r="KGC68" s="42"/>
      <c r="KGD68" s="42"/>
      <c r="KGE68" s="42"/>
      <c r="KGF68" s="42"/>
      <c r="KGG68" s="42"/>
      <c r="KGH68" s="42"/>
      <c r="KGI68" s="42"/>
      <c r="KGJ68" s="42"/>
      <c r="KGK68" s="42"/>
      <c r="KGL68" s="42"/>
      <c r="KGM68" s="42"/>
      <c r="KGN68" s="42"/>
      <c r="KGO68" s="42"/>
      <c r="KGP68" s="42"/>
      <c r="KGQ68" s="42"/>
      <c r="KGR68" s="42"/>
      <c r="KGS68" s="42"/>
      <c r="KGT68" s="42"/>
      <c r="KGU68" s="42"/>
      <c r="KGV68" s="42"/>
      <c r="KGW68" s="42"/>
      <c r="KGX68" s="42"/>
      <c r="KGY68" s="42"/>
      <c r="KGZ68" s="42"/>
      <c r="KHA68" s="42"/>
      <c r="KHB68" s="42"/>
      <c r="KHC68" s="42"/>
      <c r="KHD68" s="42"/>
      <c r="KHE68" s="42"/>
      <c r="KHF68" s="42"/>
      <c r="KHG68" s="42"/>
      <c r="KHH68" s="42"/>
      <c r="KHI68" s="42"/>
      <c r="KHJ68" s="42"/>
      <c r="KHK68" s="42"/>
      <c r="KHL68" s="42"/>
      <c r="KHM68" s="42"/>
      <c r="KHN68" s="42"/>
      <c r="KHO68" s="42"/>
      <c r="KHP68" s="42"/>
      <c r="KHQ68" s="42"/>
      <c r="KHR68" s="42"/>
      <c r="KHS68" s="42"/>
      <c r="KHT68" s="42"/>
      <c r="KHU68" s="42"/>
      <c r="KHV68" s="42"/>
      <c r="KHW68" s="42"/>
      <c r="KHX68" s="42"/>
      <c r="KHY68" s="42"/>
      <c r="KHZ68" s="42"/>
      <c r="KIA68" s="42"/>
      <c r="KIB68" s="42"/>
      <c r="KIC68" s="42"/>
      <c r="KID68" s="42"/>
      <c r="KIE68" s="42"/>
      <c r="KIF68" s="42"/>
      <c r="KIG68" s="42"/>
      <c r="KIH68" s="42"/>
      <c r="KII68" s="42"/>
      <c r="KIJ68" s="42"/>
      <c r="KIK68" s="42"/>
      <c r="KIL68" s="42"/>
      <c r="KIM68" s="42"/>
      <c r="KIN68" s="42"/>
      <c r="KIO68" s="42"/>
      <c r="KIP68" s="42"/>
      <c r="KIQ68" s="42"/>
      <c r="KIR68" s="42"/>
      <c r="KIS68" s="42"/>
      <c r="KIT68" s="42"/>
      <c r="KIU68" s="42"/>
      <c r="KIV68" s="42"/>
      <c r="KIW68" s="42"/>
      <c r="KIX68" s="42"/>
      <c r="KIY68" s="42"/>
      <c r="KIZ68" s="42"/>
      <c r="KJA68" s="42"/>
      <c r="KJB68" s="42"/>
      <c r="KJC68" s="42"/>
      <c r="KJD68" s="42"/>
      <c r="KJE68" s="42"/>
      <c r="KJF68" s="42"/>
      <c r="KJG68" s="42"/>
      <c r="KJH68" s="42"/>
      <c r="KJI68" s="42"/>
      <c r="KJJ68" s="42"/>
      <c r="KJK68" s="42"/>
      <c r="KJL68" s="42"/>
      <c r="KJM68" s="42"/>
      <c r="KJN68" s="42"/>
      <c r="KJO68" s="42"/>
      <c r="KJP68" s="42"/>
      <c r="KJQ68" s="42"/>
      <c r="KJR68" s="42"/>
      <c r="KJS68" s="42"/>
      <c r="KJT68" s="42"/>
      <c r="KJU68" s="42"/>
      <c r="KJV68" s="42"/>
      <c r="KJW68" s="42"/>
      <c r="KJX68" s="42"/>
      <c r="KJY68" s="42"/>
      <c r="KJZ68" s="42"/>
      <c r="KKA68" s="42"/>
      <c r="KKB68" s="42"/>
      <c r="KKC68" s="42"/>
      <c r="KKD68" s="42"/>
      <c r="KKE68" s="42"/>
      <c r="KKF68" s="42"/>
      <c r="KKG68" s="42"/>
      <c r="KKH68" s="42"/>
      <c r="KKI68" s="42"/>
      <c r="KKJ68" s="42"/>
      <c r="KKK68" s="42"/>
      <c r="KKL68" s="42"/>
      <c r="KKM68" s="42"/>
      <c r="KKN68" s="42"/>
      <c r="KKO68" s="42"/>
      <c r="KKP68" s="42"/>
      <c r="KKQ68" s="42"/>
      <c r="KKR68" s="42"/>
      <c r="KKS68" s="42"/>
      <c r="KKT68" s="42"/>
      <c r="KKU68" s="42"/>
      <c r="KKV68" s="42"/>
      <c r="KKW68" s="42"/>
      <c r="KKX68" s="42"/>
      <c r="KKY68" s="42"/>
      <c r="KKZ68" s="42"/>
      <c r="KLA68" s="42"/>
      <c r="KLB68" s="42"/>
      <c r="KLC68" s="42"/>
      <c r="KLD68" s="42"/>
      <c r="KLE68" s="42"/>
      <c r="KLF68" s="42"/>
      <c r="KLG68" s="42"/>
      <c r="KLH68" s="42"/>
      <c r="KLI68" s="42"/>
      <c r="KLJ68" s="42"/>
      <c r="KLK68" s="42"/>
      <c r="KLL68" s="42"/>
      <c r="KLM68" s="42"/>
      <c r="KLN68" s="42"/>
      <c r="KLO68" s="42"/>
      <c r="KLP68" s="42"/>
      <c r="KLQ68" s="42"/>
      <c r="KLR68" s="42"/>
      <c r="KLS68" s="42"/>
      <c r="KLT68" s="42"/>
      <c r="KLU68" s="42"/>
      <c r="KLV68" s="42"/>
      <c r="KLW68" s="42"/>
      <c r="KLX68" s="42"/>
      <c r="KLY68" s="42"/>
      <c r="KLZ68" s="42"/>
      <c r="KMA68" s="42"/>
      <c r="KMB68" s="42"/>
      <c r="KMC68" s="42"/>
      <c r="KMD68" s="42"/>
      <c r="KME68" s="42"/>
      <c r="KMF68" s="42"/>
      <c r="KMG68" s="42"/>
      <c r="KMH68" s="42"/>
      <c r="KMI68" s="42"/>
      <c r="KMJ68" s="42"/>
      <c r="KMK68" s="42"/>
      <c r="KML68" s="42"/>
      <c r="KMM68" s="42"/>
      <c r="KMN68" s="42"/>
      <c r="KMO68" s="42"/>
      <c r="KMP68" s="42"/>
      <c r="KMQ68" s="42"/>
      <c r="KMR68" s="42"/>
      <c r="KMS68" s="42"/>
      <c r="KMT68" s="42"/>
      <c r="KMU68" s="42"/>
      <c r="KMV68" s="42"/>
      <c r="KMW68" s="42"/>
      <c r="KMX68" s="42"/>
      <c r="KMY68" s="42"/>
      <c r="KMZ68" s="42"/>
      <c r="KNA68" s="42"/>
      <c r="KNB68" s="42"/>
      <c r="KNC68" s="42"/>
      <c r="KND68" s="42"/>
      <c r="KNE68" s="42"/>
      <c r="KNF68" s="42"/>
      <c r="KNG68" s="42"/>
      <c r="KNH68" s="42"/>
      <c r="KNI68" s="42"/>
      <c r="KNJ68" s="42"/>
      <c r="KNK68" s="42"/>
      <c r="KNL68" s="42"/>
      <c r="KNM68" s="42"/>
      <c r="KNN68" s="42"/>
      <c r="KNO68" s="42"/>
      <c r="KNP68" s="42"/>
      <c r="KNQ68" s="42"/>
      <c r="KNR68" s="42"/>
      <c r="KNS68" s="42"/>
      <c r="KNT68" s="42"/>
      <c r="KNU68" s="42"/>
      <c r="KNV68" s="42"/>
      <c r="KNW68" s="42"/>
      <c r="KNX68" s="42"/>
      <c r="KNY68" s="42"/>
      <c r="KNZ68" s="42"/>
      <c r="KOA68" s="42"/>
      <c r="KOB68" s="42"/>
      <c r="KOC68" s="42"/>
      <c r="KOD68" s="42"/>
      <c r="KOE68" s="42"/>
      <c r="KOF68" s="42"/>
      <c r="KOG68" s="42"/>
      <c r="KOH68" s="42"/>
      <c r="KOI68" s="42"/>
      <c r="KOJ68" s="42"/>
      <c r="KOK68" s="42"/>
      <c r="KOL68" s="42"/>
      <c r="KOM68" s="42"/>
      <c r="KON68" s="42"/>
      <c r="KOO68" s="42"/>
      <c r="KOP68" s="42"/>
      <c r="KOQ68" s="42"/>
      <c r="KOR68" s="42"/>
      <c r="KOS68" s="42"/>
      <c r="KOT68" s="42"/>
      <c r="KOU68" s="42"/>
      <c r="KOV68" s="42"/>
      <c r="KOW68" s="42"/>
      <c r="KOX68" s="42"/>
      <c r="KOY68" s="42"/>
      <c r="KOZ68" s="42"/>
      <c r="KPA68" s="42"/>
      <c r="KPB68" s="42"/>
      <c r="KPC68" s="42"/>
      <c r="KPD68" s="42"/>
      <c r="KPE68" s="42"/>
      <c r="KPF68" s="42"/>
      <c r="KPG68" s="42"/>
      <c r="KPH68" s="42"/>
      <c r="KPI68" s="42"/>
      <c r="KPJ68" s="42"/>
      <c r="KPK68" s="42"/>
      <c r="KPL68" s="42"/>
      <c r="KPM68" s="42"/>
      <c r="KPN68" s="42"/>
      <c r="KPO68" s="42"/>
      <c r="KPP68" s="42"/>
      <c r="KPQ68" s="42"/>
      <c r="KPR68" s="42"/>
      <c r="KPS68" s="42"/>
      <c r="KPT68" s="42"/>
      <c r="KPU68" s="42"/>
      <c r="KPV68" s="42"/>
      <c r="KPW68" s="42"/>
      <c r="KPX68" s="42"/>
      <c r="KPY68" s="42"/>
      <c r="KPZ68" s="42"/>
      <c r="KQA68" s="42"/>
      <c r="KQB68" s="42"/>
      <c r="KQC68" s="42"/>
      <c r="KQD68" s="42"/>
      <c r="KQE68" s="42"/>
      <c r="KQF68" s="42"/>
      <c r="KQG68" s="42"/>
      <c r="KQH68" s="42"/>
      <c r="KQI68" s="42"/>
      <c r="KQJ68" s="42"/>
      <c r="KQK68" s="42"/>
      <c r="KQL68" s="42"/>
      <c r="KQM68" s="42"/>
      <c r="KQN68" s="42"/>
      <c r="KQO68" s="42"/>
      <c r="KQP68" s="42"/>
      <c r="KQQ68" s="42"/>
      <c r="KQR68" s="42"/>
      <c r="KQS68" s="42"/>
      <c r="KQT68" s="42"/>
      <c r="KQU68" s="42"/>
      <c r="KQV68" s="42"/>
      <c r="KQW68" s="42"/>
      <c r="KQX68" s="42"/>
      <c r="KQY68" s="42"/>
      <c r="KQZ68" s="42"/>
      <c r="KRA68" s="42"/>
      <c r="KRB68" s="42"/>
      <c r="KRC68" s="42"/>
      <c r="KRD68" s="42"/>
      <c r="KRE68" s="42"/>
      <c r="KRF68" s="42"/>
      <c r="KRG68" s="42"/>
      <c r="KRH68" s="42"/>
      <c r="KRI68" s="42"/>
      <c r="KRJ68" s="42"/>
      <c r="KRK68" s="42"/>
      <c r="KRL68" s="42"/>
      <c r="KRM68" s="42"/>
      <c r="KRN68" s="42"/>
      <c r="KRO68" s="42"/>
      <c r="KRP68" s="42"/>
      <c r="KRQ68" s="42"/>
      <c r="KRR68" s="42"/>
      <c r="KRS68" s="42"/>
      <c r="KRT68" s="42"/>
      <c r="KRU68" s="42"/>
      <c r="KRV68" s="42"/>
      <c r="KRW68" s="42"/>
      <c r="KRX68" s="42"/>
      <c r="KRY68" s="42"/>
      <c r="KRZ68" s="42"/>
      <c r="KSA68" s="42"/>
      <c r="KSB68" s="42"/>
      <c r="KSC68" s="42"/>
      <c r="KSD68" s="42"/>
      <c r="KSE68" s="42"/>
      <c r="KSF68" s="42"/>
      <c r="KSG68" s="42"/>
      <c r="KSH68" s="42"/>
      <c r="KSI68" s="42"/>
      <c r="KSJ68" s="42"/>
      <c r="KSK68" s="42"/>
      <c r="KSL68" s="42"/>
      <c r="KSM68" s="42"/>
      <c r="KSN68" s="42"/>
      <c r="KSO68" s="42"/>
      <c r="KSP68" s="42"/>
      <c r="KSQ68" s="42"/>
      <c r="KSR68" s="42"/>
      <c r="KSS68" s="42"/>
      <c r="KST68" s="42"/>
      <c r="KSU68" s="42"/>
      <c r="KSV68" s="42"/>
      <c r="KSW68" s="42"/>
      <c r="KSX68" s="42"/>
      <c r="KSY68" s="42"/>
      <c r="KSZ68" s="42"/>
      <c r="KTA68" s="42"/>
      <c r="KTB68" s="42"/>
      <c r="KTC68" s="42"/>
      <c r="KTD68" s="42"/>
      <c r="KTE68" s="42"/>
      <c r="KTF68" s="42"/>
      <c r="KTG68" s="42"/>
      <c r="KTH68" s="42"/>
      <c r="KTI68" s="42"/>
      <c r="KTJ68" s="42"/>
      <c r="KTK68" s="42"/>
      <c r="KTL68" s="42"/>
      <c r="KTM68" s="42"/>
      <c r="KTN68" s="42"/>
      <c r="KTO68" s="42"/>
      <c r="KTP68" s="42"/>
      <c r="KTQ68" s="42"/>
      <c r="KTR68" s="42"/>
      <c r="KTS68" s="42"/>
      <c r="KTT68" s="42"/>
      <c r="KTU68" s="42"/>
      <c r="KTV68" s="42"/>
      <c r="KTW68" s="42"/>
      <c r="KTX68" s="42"/>
      <c r="KTY68" s="42"/>
      <c r="KTZ68" s="42"/>
      <c r="KUA68" s="42"/>
      <c r="KUB68" s="42"/>
      <c r="KUC68" s="42"/>
      <c r="KUD68" s="42"/>
      <c r="KUE68" s="42"/>
      <c r="KUF68" s="42"/>
      <c r="KUG68" s="42"/>
      <c r="KUH68" s="42"/>
      <c r="KUI68" s="42"/>
      <c r="KUJ68" s="42"/>
      <c r="KUK68" s="42"/>
      <c r="KUL68" s="42"/>
      <c r="KUM68" s="42"/>
      <c r="KUN68" s="42"/>
      <c r="KUO68" s="42"/>
      <c r="KUP68" s="42"/>
      <c r="KUQ68" s="42"/>
      <c r="KUR68" s="42"/>
      <c r="KUS68" s="42"/>
      <c r="KUT68" s="42"/>
      <c r="KUU68" s="42"/>
      <c r="KUV68" s="42"/>
      <c r="KUW68" s="42"/>
      <c r="KUX68" s="42"/>
      <c r="KUY68" s="42"/>
      <c r="KUZ68" s="42"/>
      <c r="KVA68" s="42"/>
      <c r="KVB68" s="42"/>
      <c r="KVC68" s="42"/>
      <c r="KVD68" s="42"/>
      <c r="KVE68" s="42"/>
      <c r="KVF68" s="42"/>
      <c r="KVG68" s="42"/>
      <c r="KVH68" s="42"/>
      <c r="KVI68" s="42"/>
      <c r="KVJ68" s="42"/>
      <c r="KVK68" s="42"/>
      <c r="KVL68" s="42"/>
      <c r="KVM68" s="42"/>
      <c r="KVN68" s="42"/>
      <c r="KVO68" s="42"/>
      <c r="KVP68" s="42"/>
      <c r="KVQ68" s="42"/>
      <c r="KVR68" s="42"/>
      <c r="KVS68" s="42"/>
      <c r="KVT68" s="42"/>
      <c r="KVU68" s="42"/>
      <c r="KVV68" s="42"/>
      <c r="KVW68" s="42"/>
      <c r="KVX68" s="42"/>
      <c r="KVY68" s="42"/>
      <c r="KVZ68" s="42"/>
      <c r="KWA68" s="42"/>
      <c r="KWB68" s="42"/>
      <c r="KWC68" s="42"/>
      <c r="KWD68" s="42"/>
      <c r="KWE68" s="42"/>
      <c r="KWF68" s="42"/>
      <c r="KWG68" s="42"/>
      <c r="KWH68" s="42"/>
      <c r="KWI68" s="42"/>
      <c r="KWJ68" s="42"/>
      <c r="KWK68" s="42"/>
      <c r="KWL68" s="42"/>
      <c r="KWM68" s="42"/>
      <c r="KWN68" s="42"/>
      <c r="KWO68" s="42"/>
      <c r="KWP68" s="42"/>
      <c r="KWQ68" s="42"/>
      <c r="KWR68" s="42"/>
      <c r="KWS68" s="42"/>
      <c r="KWT68" s="42"/>
      <c r="KWU68" s="42"/>
      <c r="KWV68" s="42"/>
      <c r="KWW68" s="42"/>
      <c r="KWX68" s="42"/>
      <c r="KWY68" s="42"/>
      <c r="KWZ68" s="42"/>
      <c r="KXA68" s="42"/>
      <c r="KXB68" s="42"/>
      <c r="KXC68" s="42"/>
      <c r="KXD68" s="42"/>
      <c r="KXE68" s="42"/>
      <c r="KXF68" s="42"/>
      <c r="KXG68" s="42"/>
      <c r="KXH68" s="42"/>
      <c r="KXI68" s="42"/>
      <c r="KXJ68" s="42"/>
      <c r="KXK68" s="42"/>
      <c r="KXL68" s="42"/>
      <c r="KXM68" s="42"/>
      <c r="KXN68" s="42"/>
      <c r="KXO68" s="42"/>
      <c r="KXP68" s="42"/>
      <c r="KXQ68" s="42"/>
      <c r="KXR68" s="42"/>
      <c r="KXS68" s="42"/>
      <c r="KXT68" s="42"/>
      <c r="KXU68" s="42"/>
      <c r="KXV68" s="42"/>
      <c r="KXW68" s="42"/>
      <c r="KXX68" s="42"/>
      <c r="KXY68" s="42"/>
      <c r="KXZ68" s="42"/>
      <c r="KYA68" s="42"/>
      <c r="KYB68" s="42"/>
      <c r="KYC68" s="42"/>
      <c r="KYD68" s="42"/>
      <c r="KYE68" s="42"/>
      <c r="KYF68" s="42"/>
      <c r="KYG68" s="42"/>
      <c r="KYH68" s="42"/>
      <c r="KYI68" s="42"/>
      <c r="KYJ68" s="42"/>
      <c r="KYK68" s="42"/>
      <c r="KYL68" s="42"/>
      <c r="KYM68" s="42"/>
      <c r="KYN68" s="42"/>
      <c r="KYO68" s="42"/>
      <c r="KYP68" s="42"/>
      <c r="KYQ68" s="42"/>
      <c r="KYR68" s="42"/>
      <c r="KYS68" s="42"/>
      <c r="KYT68" s="42"/>
      <c r="KYU68" s="42"/>
      <c r="KYV68" s="42"/>
      <c r="KYW68" s="42"/>
      <c r="KYX68" s="42"/>
      <c r="KYY68" s="42"/>
      <c r="KYZ68" s="42"/>
      <c r="KZA68" s="42"/>
      <c r="KZB68" s="42"/>
      <c r="KZC68" s="42"/>
      <c r="KZD68" s="42"/>
      <c r="KZE68" s="42"/>
      <c r="KZF68" s="42"/>
      <c r="KZG68" s="42"/>
      <c r="KZH68" s="42"/>
      <c r="KZI68" s="42"/>
      <c r="KZJ68" s="42"/>
      <c r="KZK68" s="42"/>
      <c r="KZL68" s="42"/>
      <c r="KZM68" s="42"/>
      <c r="KZN68" s="42"/>
      <c r="KZO68" s="42"/>
      <c r="KZP68" s="42"/>
      <c r="KZQ68" s="42"/>
      <c r="KZR68" s="42"/>
      <c r="KZS68" s="42"/>
      <c r="KZT68" s="42"/>
      <c r="KZU68" s="42"/>
      <c r="KZV68" s="42"/>
      <c r="KZW68" s="42"/>
      <c r="KZX68" s="42"/>
      <c r="KZY68" s="42"/>
      <c r="KZZ68" s="42"/>
      <c r="LAA68" s="42"/>
      <c r="LAB68" s="42"/>
      <c r="LAC68" s="42"/>
      <c r="LAD68" s="42"/>
      <c r="LAE68" s="42"/>
      <c r="LAF68" s="42"/>
      <c r="LAG68" s="42"/>
      <c r="LAH68" s="42"/>
      <c r="LAI68" s="42"/>
      <c r="LAJ68" s="42"/>
      <c r="LAK68" s="42"/>
      <c r="LAL68" s="42"/>
      <c r="LAM68" s="42"/>
      <c r="LAN68" s="42"/>
      <c r="LAO68" s="42"/>
      <c r="LAP68" s="42"/>
      <c r="LAQ68" s="42"/>
      <c r="LAR68" s="42"/>
      <c r="LAS68" s="42"/>
      <c r="LAT68" s="42"/>
      <c r="LAU68" s="42"/>
      <c r="LAV68" s="42"/>
      <c r="LAW68" s="42"/>
      <c r="LAX68" s="42"/>
      <c r="LAY68" s="42"/>
      <c r="LAZ68" s="42"/>
      <c r="LBA68" s="42"/>
      <c r="LBB68" s="42"/>
      <c r="LBC68" s="42"/>
      <c r="LBD68" s="42"/>
      <c r="LBE68" s="42"/>
      <c r="LBF68" s="42"/>
      <c r="LBG68" s="42"/>
      <c r="LBH68" s="42"/>
      <c r="LBI68" s="42"/>
      <c r="LBJ68" s="42"/>
      <c r="LBK68" s="42"/>
      <c r="LBL68" s="42"/>
      <c r="LBM68" s="42"/>
      <c r="LBN68" s="42"/>
      <c r="LBO68" s="42"/>
      <c r="LBP68" s="42"/>
      <c r="LBQ68" s="42"/>
      <c r="LBR68" s="42"/>
      <c r="LBS68" s="42"/>
      <c r="LBT68" s="42"/>
      <c r="LBU68" s="42"/>
      <c r="LBV68" s="42"/>
      <c r="LBW68" s="42"/>
      <c r="LBX68" s="42"/>
      <c r="LBY68" s="42"/>
      <c r="LBZ68" s="42"/>
      <c r="LCA68" s="42"/>
      <c r="LCB68" s="42"/>
      <c r="LCC68" s="42"/>
      <c r="LCD68" s="42"/>
      <c r="LCE68" s="42"/>
      <c r="LCF68" s="42"/>
      <c r="LCG68" s="42"/>
      <c r="LCH68" s="42"/>
      <c r="LCI68" s="42"/>
      <c r="LCJ68" s="42"/>
      <c r="LCK68" s="42"/>
      <c r="LCL68" s="42"/>
      <c r="LCM68" s="42"/>
      <c r="LCN68" s="42"/>
      <c r="LCO68" s="42"/>
      <c r="LCP68" s="42"/>
      <c r="LCQ68" s="42"/>
      <c r="LCR68" s="42"/>
      <c r="LCS68" s="42"/>
      <c r="LCT68" s="42"/>
      <c r="LCU68" s="42"/>
      <c r="LCV68" s="42"/>
      <c r="LCW68" s="42"/>
      <c r="LCX68" s="42"/>
      <c r="LCY68" s="42"/>
      <c r="LCZ68" s="42"/>
      <c r="LDA68" s="42"/>
      <c r="LDB68" s="42"/>
      <c r="LDC68" s="42"/>
      <c r="LDD68" s="42"/>
      <c r="LDE68" s="42"/>
      <c r="LDF68" s="42"/>
      <c r="LDG68" s="42"/>
      <c r="LDH68" s="42"/>
      <c r="LDI68" s="42"/>
      <c r="LDJ68" s="42"/>
      <c r="LDK68" s="42"/>
      <c r="LDL68" s="42"/>
      <c r="LDM68" s="42"/>
      <c r="LDN68" s="42"/>
      <c r="LDO68" s="42"/>
      <c r="LDP68" s="42"/>
      <c r="LDQ68" s="42"/>
      <c r="LDR68" s="42"/>
      <c r="LDS68" s="42"/>
      <c r="LDT68" s="42"/>
      <c r="LDU68" s="42"/>
      <c r="LDV68" s="42"/>
      <c r="LDW68" s="42"/>
      <c r="LDX68" s="42"/>
      <c r="LDY68" s="42"/>
      <c r="LDZ68" s="42"/>
      <c r="LEA68" s="42"/>
      <c r="LEB68" s="42"/>
      <c r="LEC68" s="42"/>
      <c r="LED68" s="42"/>
      <c r="LEE68" s="42"/>
      <c r="LEF68" s="42"/>
      <c r="LEG68" s="42"/>
      <c r="LEH68" s="42"/>
      <c r="LEI68" s="42"/>
      <c r="LEJ68" s="42"/>
      <c r="LEK68" s="42"/>
      <c r="LEL68" s="42"/>
      <c r="LEM68" s="42"/>
      <c r="LEN68" s="42"/>
      <c r="LEO68" s="42"/>
      <c r="LEP68" s="42"/>
      <c r="LEQ68" s="42"/>
      <c r="LER68" s="42"/>
      <c r="LES68" s="42"/>
      <c r="LET68" s="42"/>
      <c r="LEU68" s="42"/>
      <c r="LEV68" s="42"/>
      <c r="LEW68" s="42"/>
      <c r="LEX68" s="42"/>
      <c r="LEY68" s="42"/>
      <c r="LEZ68" s="42"/>
      <c r="LFA68" s="42"/>
      <c r="LFB68" s="42"/>
      <c r="LFC68" s="42"/>
      <c r="LFD68" s="42"/>
      <c r="LFE68" s="42"/>
      <c r="LFF68" s="42"/>
      <c r="LFG68" s="42"/>
      <c r="LFH68" s="42"/>
      <c r="LFI68" s="42"/>
      <c r="LFJ68" s="42"/>
      <c r="LFK68" s="42"/>
      <c r="LFL68" s="42"/>
      <c r="LFM68" s="42"/>
      <c r="LFN68" s="42"/>
      <c r="LFO68" s="42"/>
      <c r="LFP68" s="42"/>
      <c r="LFQ68" s="42"/>
      <c r="LFR68" s="42"/>
      <c r="LFS68" s="42"/>
      <c r="LFT68" s="42"/>
      <c r="LFU68" s="42"/>
      <c r="LFV68" s="42"/>
      <c r="LFW68" s="42"/>
      <c r="LFX68" s="42"/>
      <c r="LFY68" s="42"/>
      <c r="LFZ68" s="42"/>
      <c r="LGA68" s="42"/>
      <c r="LGB68" s="42"/>
      <c r="LGC68" s="42"/>
      <c r="LGD68" s="42"/>
      <c r="LGE68" s="42"/>
      <c r="LGF68" s="42"/>
      <c r="LGG68" s="42"/>
      <c r="LGH68" s="42"/>
      <c r="LGI68" s="42"/>
      <c r="LGJ68" s="42"/>
      <c r="LGK68" s="42"/>
      <c r="LGL68" s="42"/>
      <c r="LGM68" s="42"/>
      <c r="LGN68" s="42"/>
      <c r="LGO68" s="42"/>
      <c r="LGP68" s="42"/>
      <c r="LGQ68" s="42"/>
      <c r="LGR68" s="42"/>
      <c r="LGS68" s="42"/>
      <c r="LGT68" s="42"/>
      <c r="LGU68" s="42"/>
      <c r="LGV68" s="42"/>
      <c r="LGW68" s="42"/>
      <c r="LGX68" s="42"/>
      <c r="LGY68" s="42"/>
      <c r="LGZ68" s="42"/>
      <c r="LHA68" s="42"/>
      <c r="LHB68" s="42"/>
      <c r="LHC68" s="42"/>
      <c r="LHD68" s="42"/>
      <c r="LHE68" s="42"/>
      <c r="LHF68" s="42"/>
      <c r="LHG68" s="42"/>
      <c r="LHH68" s="42"/>
      <c r="LHI68" s="42"/>
      <c r="LHJ68" s="42"/>
      <c r="LHK68" s="42"/>
      <c r="LHL68" s="42"/>
      <c r="LHM68" s="42"/>
      <c r="LHN68" s="42"/>
      <c r="LHO68" s="42"/>
      <c r="LHP68" s="42"/>
      <c r="LHQ68" s="42"/>
      <c r="LHR68" s="42"/>
      <c r="LHS68" s="42"/>
      <c r="LHT68" s="42"/>
      <c r="LHU68" s="42"/>
      <c r="LHV68" s="42"/>
      <c r="LHW68" s="42"/>
      <c r="LHX68" s="42"/>
      <c r="LHY68" s="42"/>
      <c r="LHZ68" s="42"/>
      <c r="LIA68" s="42"/>
      <c r="LIB68" s="42"/>
      <c r="LIC68" s="42"/>
      <c r="LID68" s="42"/>
      <c r="LIE68" s="42"/>
      <c r="LIF68" s="42"/>
      <c r="LIG68" s="42"/>
      <c r="LIH68" s="42"/>
      <c r="LII68" s="42"/>
      <c r="LIJ68" s="42"/>
      <c r="LIK68" s="42"/>
      <c r="LIL68" s="42"/>
      <c r="LIM68" s="42"/>
      <c r="LIN68" s="42"/>
      <c r="LIO68" s="42"/>
      <c r="LIP68" s="42"/>
      <c r="LIQ68" s="42"/>
      <c r="LIR68" s="42"/>
      <c r="LIS68" s="42"/>
      <c r="LIT68" s="42"/>
      <c r="LIU68" s="42"/>
      <c r="LIV68" s="42"/>
      <c r="LIW68" s="42"/>
      <c r="LIX68" s="42"/>
      <c r="LIY68" s="42"/>
      <c r="LIZ68" s="42"/>
      <c r="LJA68" s="42"/>
      <c r="LJB68" s="42"/>
      <c r="LJC68" s="42"/>
      <c r="LJD68" s="42"/>
      <c r="LJE68" s="42"/>
      <c r="LJF68" s="42"/>
      <c r="LJG68" s="42"/>
      <c r="LJH68" s="42"/>
      <c r="LJI68" s="42"/>
      <c r="LJJ68" s="42"/>
      <c r="LJK68" s="42"/>
      <c r="LJL68" s="42"/>
      <c r="LJM68" s="42"/>
      <c r="LJN68" s="42"/>
      <c r="LJO68" s="42"/>
      <c r="LJP68" s="42"/>
      <c r="LJQ68" s="42"/>
      <c r="LJR68" s="42"/>
      <c r="LJS68" s="42"/>
      <c r="LJT68" s="42"/>
      <c r="LJU68" s="42"/>
      <c r="LJV68" s="42"/>
      <c r="LJW68" s="42"/>
      <c r="LJX68" s="42"/>
      <c r="LJY68" s="42"/>
      <c r="LJZ68" s="42"/>
      <c r="LKA68" s="42"/>
      <c r="LKB68" s="42"/>
      <c r="LKC68" s="42"/>
      <c r="LKD68" s="42"/>
      <c r="LKE68" s="42"/>
      <c r="LKF68" s="42"/>
      <c r="LKG68" s="42"/>
      <c r="LKH68" s="42"/>
      <c r="LKI68" s="42"/>
      <c r="LKJ68" s="42"/>
      <c r="LKK68" s="42"/>
      <c r="LKL68" s="42"/>
      <c r="LKM68" s="42"/>
      <c r="LKN68" s="42"/>
      <c r="LKO68" s="42"/>
      <c r="LKP68" s="42"/>
      <c r="LKQ68" s="42"/>
      <c r="LKR68" s="42"/>
      <c r="LKS68" s="42"/>
      <c r="LKT68" s="42"/>
      <c r="LKU68" s="42"/>
      <c r="LKV68" s="42"/>
      <c r="LKW68" s="42"/>
      <c r="LKX68" s="42"/>
      <c r="LKY68" s="42"/>
      <c r="LKZ68" s="42"/>
      <c r="LLA68" s="42"/>
      <c r="LLB68" s="42"/>
      <c r="LLC68" s="42"/>
      <c r="LLD68" s="42"/>
      <c r="LLE68" s="42"/>
      <c r="LLF68" s="42"/>
      <c r="LLG68" s="42"/>
      <c r="LLH68" s="42"/>
      <c r="LLI68" s="42"/>
      <c r="LLJ68" s="42"/>
      <c r="LLK68" s="42"/>
      <c r="LLL68" s="42"/>
      <c r="LLM68" s="42"/>
      <c r="LLN68" s="42"/>
      <c r="LLO68" s="42"/>
      <c r="LLP68" s="42"/>
      <c r="LLQ68" s="42"/>
      <c r="LLR68" s="42"/>
      <c r="LLS68" s="42"/>
      <c r="LLT68" s="42"/>
      <c r="LLU68" s="42"/>
      <c r="LLV68" s="42"/>
      <c r="LLW68" s="42"/>
      <c r="LLX68" s="42"/>
      <c r="LLY68" s="42"/>
      <c r="LLZ68" s="42"/>
      <c r="LMA68" s="42"/>
      <c r="LMB68" s="42"/>
      <c r="LMC68" s="42"/>
      <c r="LMD68" s="42"/>
      <c r="LME68" s="42"/>
      <c r="LMF68" s="42"/>
      <c r="LMG68" s="42"/>
      <c r="LMH68" s="42"/>
      <c r="LMI68" s="42"/>
      <c r="LMJ68" s="42"/>
      <c r="LMK68" s="42"/>
      <c r="LML68" s="42"/>
      <c r="LMM68" s="42"/>
      <c r="LMN68" s="42"/>
      <c r="LMO68" s="42"/>
      <c r="LMP68" s="42"/>
      <c r="LMQ68" s="42"/>
      <c r="LMR68" s="42"/>
      <c r="LMS68" s="42"/>
      <c r="LMT68" s="42"/>
      <c r="LMU68" s="42"/>
      <c r="LMV68" s="42"/>
      <c r="LMW68" s="42"/>
      <c r="LMX68" s="42"/>
      <c r="LMY68" s="42"/>
      <c r="LMZ68" s="42"/>
      <c r="LNA68" s="42"/>
      <c r="LNB68" s="42"/>
      <c r="LNC68" s="42"/>
      <c r="LND68" s="42"/>
      <c r="LNE68" s="42"/>
      <c r="LNF68" s="42"/>
      <c r="LNG68" s="42"/>
      <c r="LNH68" s="42"/>
      <c r="LNI68" s="42"/>
      <c r="LNJ68" s="42"/>
      <c r="LNK68" s="42"/>
      <c r="LNL68" s="42"/>
      <c r="LNM68" s="42"/>
      <c r="LNN68" s="42"/>
      <c r="LNO68" s="42"/>
      <c r="LNP68" s="42"/>
      <c r="LNQ68" s="42"/>
      <c r="LNR68" s="42"/>
      <c r="LNS68" s="42"/>
      <c r="LNT68" s="42"/>
      <c r="LNU68" s="42"/>
      <c r="LNV68" s="42"/>
      <c r="LNW68" s="42"/>
      <c r="LNX68" s="42"/>
      <c r="LNY68" s="42"/>
      <c r="LNZ68" s="42"/>
      <c r="LOA68" s="42"/>
      <c r="LOB68" s="42"/>
      <c r="LOC68" s="42"/>
      <c r="LOD68" s="42"/>
      <c r="LOE68" s="42"/>
      <c r="LOF68" s="42"/>
      <c r="LOG68" s="42"/>
      <c r="LOH68" s="42"/>
      <c r="LOI68" s="42"/>
      <c r="LOJ68" s="42"/>
      <c r="LOK68" s="42"/>
      <c r="LOL68" s="42"/>
      <c r="LOM68" s="42"/>
      <c r="LON68" s="42"/>
      <c r="LOO68" s="42"/>
      <c r="LOP68" s="42"/>
      <c r="LOQ68" s="42"/>
      <c r="LOR68" s="42"/>
      <c r="LOS68" s="42"/>
      <c r="LOT68" s="42"/>
      <c r="LOU68" s="42"/>
      <c r="LOV68" s="42"/>
      <c r="LOW68" s="42"/>
      <c r="LOX68" s="42"/>
      <c r="LOY68" s="42"/>
      <c r="LOZ68" s="42"/>
      <c r="LPA68" s="42"/>
      <c r="LPB68" s="42"/>
      <c r="LPC68" s="42"/>
      <c r="LPD68" s="42"/>
      <c r="LPE68" s="42"/>
      <c r="LPF68" s="42"/>
      <c r="LPG68" s="42"/>
      <c r="LPH68" s="42"/>
      <c r="LPI68" s="42"/>
      <c r="LPJ68" s="42"/>
      <c r="LPK68" s="42"/>
      <c r="LPL68" s="42"/>
      <c r="LPM68" s="42"/>
      <c r="LPN68" s="42"/>
      <c r="LPO68" s="42"/>
      <c r="LPP68" s="42"/>
      <c r="LPQ68" s="42"/>
      <c r="LPR68" s="42"/>
      <c r="LPS68" s="42"/>
      <c r="LPT68" s="42"/>
      <c r="LPU68" s="42"/>
      <c r="LPV68" s="42"/>
      <c r="LPW68" s="42"/>
      <c r="LPX68" s="42"/>
      <c r="LPY68" s="42"/>
      <c r="LPZ68" s="42"/>
      <c r="LQA68" s="42"/>
      <c r="LQB68" s="42"/>
      <c r="LQC68" s="42"/>
      <c r="LQD68" s="42"/>
      <c r="LQE68" s="42"/>
      <c r="LQF68" s="42"/>
      <c r="LQG68" s="42"/>
      <c r="LQH68" s="42"/>
      <c r="LQI68" s="42"/>
      <c r="LQJ68" s="42"/>
      <c r="LQK68" s="42"/>
      <c r="LQL68" s="42"/>
      <c r="LQM68" s="42"/>
      <c r="LQN68" s="42"/>
      <c r="LQO68" s="42"/>
      <c r="LQP68" s="42"/>
      <c r="LQQ68" s="42"/>
      <c r="LQR68" s="42"/>
      <c r="LQS68" s="42"/>
      <c r="LQT68" s="42"/>
      <c r="LQU68" s="42"/>
      <c r="LQV68" s="42"/>
      <c r="LQW68" s="42"/>
      <c r="LQX68" s="42"/>
      <c r="LQY68" s="42"/>
      <c r="LQZ68" s="42"/>
      <c r="LRA68" s="42"/>
      <c r="LRB68" s="42"/>
      <c r="LRC68" s="42"/>
      <c r="LRD68" s="42"/>
      <c r="LRE68" s="42"/>
      <c r="LRF68" s="42"/>
      <c r="LRG68" s="42"/>
      <c r="LRH68" s="42"/>
      <c r="LRI68" s="42"/>
      <c r="LRJ68" s="42"/>
      <c r="LRK68" s="42"/>
      <c r="LRL68" s="42"/>
      <c r="LRM68" s="42"/>
      <c r="LRN68" s="42"/>
      <c r="LRO68" s="42"/>
      <c r="LRP68" s="42"/>
      <c r="LRQ68" s="42"/>
      <c r="LRR68" s="42"/>
      <c r="LRS68" s="42"/>
      <c r="LRT68" s="42"/>
      <c r="LRU68" s="42"/>
      <c r="LRV68" s="42"/>
      <c r="LRW68" s="42"/>
      <c r="LRX68" s="42"/>
      <c r="LRY68" s="42"/>
      <c r="LRZ68" s="42"/>
      <c r="LSA68" s="42"/>
      <c r="LSB68" s="42"/>
      <c r="LSC68" s="42"/>
      <c r="LSD68" s="42"/>
      <c r="LSE68" s="42"/>
      <c r="LSF68" s="42"/>
      <c r="LSG68" s="42"/>
      <c r="LSH68" s="42"/>
      <c r="LSI68" s="42"/>
      <c r="LSJ68" s="42"/>
      <c r="LSK68" s="42"/>
      <c r="LSL68" s="42"/>
      <c r="LSM68" s="42"/>
      <c r="LSN68" s="42"/>
      <c r="LSO68" s="42"/>
      <c r="LSP68" s="42"/>
      <c r="LSQ68" s="42"/>
      <c r="LSR68" s="42"/>
      <c r="LSS68" s="42"/>
      <c r="LST68" s="42"/>
      <c r="LSU68" s="42"/>
      <c r="LSV68" s="42"/>
      <c r="LSW68" s="42"/>
      <c r="LSX68" s="42"/>
      <c r="LSY68" s="42"/>
      <c r="LSZ68" s="42"/>
      <c r="LTA68" s="42"/>
      <c r="LTB68" s="42"/>
      <c r="LTC68" s="42"/>
      <c r="LTD68" s="42"/>
      <c r="LTE68" s="42"/>
      <c r="LTF68" s="42"/>
      <c r="LTG68" s="42"/>
      <c r="LTH68" s="42"/>
      <c r="LTI68" s="42"/>
      <c r="LTJ68" s="42"/>
      <c r="LTK68" s="42"/>
      <c r="LTL68" s="42"/>
      <c r="LTM68" s="42"/>
      <c r="LTN68" s="42"/>
      <c r="LTO68" s="42"/>
      <c r="LTP68" s="42"/>
      <c r="LTQ68" s="42"/>
      <c r="LTR68" s="42"/>
      <c r="LTS68" s="42"/>
      <c r="LTT68" s="42"/>
      <c r="LTU68" s="42"/>
      <c r="LTV68" s="42"/>
      <c r="LTW68" s="42"/>
      <c r="LTX68" s="42"/>
      <c r="LTY68" s="42"/>
      <c r="LTZ68" s="42"/>
      <c r="LUA68" s="42"/>
      <c r="LUB68" s="42"/>
      <c r="LUC68" s="42"/>
      <c r="LUD68" s="42"/>
      <c r="LUE68" s="42"/>
      <c r="LUF68" s="42"/>
      <c r="LUG68" s="42"/>
      <c r="LUH68" s="42"/>
      <c r="LUI68" s="42"/>
      <c r="LUJ68" s="42"/>
      <c r="LUK68" s="42"/>
      <c r="LUL68" s="42"/>
      <c r="LUM68" s="42"/>
      <c r="LUN68" s="42"/>
      <c r="LUO68" s="42"/>
      <c r="LUP68" s="42"/>
      <c r="LUQ68" s="42"/>
      <c r="LUR68" s="42"/>
      <c r="LUS68" s="42"/>
      <c r="LUT68" s="42"/>
      <c r="LUU68" s="42"/>
      <c r="LUV68" s="42"/>
      <c r="LUW68" s="42"/>
      <c r="LUX68" s="42"/>
      <c r="LUY68" s="42"/>
      <c r="LUZ68" s="42"/>
      <c r="LVA68" s="42"/>
      <c r="LVB68" s="42"/>
      <c r="LVC68" s="42"/>
      <c r="LVD68" s="42"/>
      <c r="LVE68" s="42"/>
      <c r="LVF68" s="42"/>
      <c r="LVG68" s="42"/>
      <c r="LVH68" s="42"/>
      <c r="LVI68" s="42"/>
      <c r="LVJ68" s="42"/>
      <c r="LVK68" s="42"/>
      <c r="LVL68" s="42"/>
      <c r="LVM68" s="42"/>
      <c r="LVN68" s="42"/>
      <c r="LVO68" s="42"/>
      <c r="LVP68" s="42"/>
      <c r="LVQ68" s="42"/>
      <c r="LVR68" s="42"/>
      <c r="LVS68" s="42"/>
      <c r="LVT68" s="42"/>
      <c r="LVU68" s="42"/>
      <c r="LVV68" s="42"/>
      <c r="LVW68" s="42"/>
      <c r="LVX68" s="42"/>
      <c r="LVY68" s="42"/>
      <c r="LVZ68" s="42"/>
      <c r="LWA68" s="42"/>
      <c r="LWB68" s="42"/>
      <c r="LWC68" s="42"/>
      <c r="LWD68" s="42"/>
      <c r="LWE68" s="42"/>
      <c r="LWF68" s="42"/>
      <c r="LWG68" s="42"/>
      <c r="LWH68" s="42"/>
      <c r="LWI68" s="42"/>
      <c r="LWJ68" s="42"/>
      <c r="LWK68" s="42"/>
      <c r="LWL68" s="42"/>
      <c r="LWM68" s="42"/>
      <c r="LWN68" s="42"/>
      <c r="LWO68" s="42"/>
      <c r="LWP68" s="42"/>
      <c r="LWQ68" s="42"/>
      <c r="LWR68" s="42"/>
      <c r="LWS68" s="42"/>
      <c r="LWT68" s="42"/>
      <c r="LWU68" s="42"/>
      <c r="LWV68" s="42"/>
      <c r="LWW68" s="42"/>
      <c r="LWX68" s="42"/>
      <c r="LWY68" s="42"/>
      <c r="LWZ68" s="42"/>
      <c r="LXA68" s="42"/>
      <c r="LXB68" s="42"/>
      <c r="LXC68" s="42"/>
      <c r="LXD68" s="42"/>
      <c r="LXE68" s="42"/>
      <c r="LXF68" s="42"/>
      <c r="LXG68" s="42"/>
      <c r="LXH68" s="42"/>
      <c r="LXI68" s="42"/>
      <c r="LXJ68" s="42"/>
      <c r="LXK68" s="42"/>
      <c r="LXL68" s="42"/>
      <c r="LXM68" s="42"/>
      <c r="LXN68" s="42"/>
      <c r="LXO68" s="42"/>
      <c r="LXP68" s="42"/>
      <c r="LXQ68" s="42"/>
      <c r="LXR68" s="42"/>
      <c r="LXS68" s="42"/>
      <c r="LXT68" s="42"/>
      <c r="LXU68" s="42"/>
      <c r="LXV68" s="42"/>
      <c r="LXW68" s="42"/>
      <c r="LXX68" s="42"/>
      <c r="LXY68" s="42"/>
      <c r="LXZ68" s="42"/>
      <c r="LYA68" s="42"/>
      <c r="LYB68" s="42"/>
      <c r="LYC68" s="42"/>
      <c r="LYD68" s="42"/>
      <c r="LYE68" s="42"/>
      <c r="LYF68" s="42"/>
      <c r="LYG68" s="42"/>
      <c r="LYH68" s="42"/>
      <c r="LYI68" s="42"/>
      <c r="LYJ68" s="42"/>
      <c r="LYK68" s="42"/>
      <c r="LYL68" s="42"/>
      <c r="LYM68" s="42"/>
      <c r="LYN68" s="42"/>
      <c r="LYO68" s="42"/>
      <c r="LYP68" s="42"/>
      <c r="LYQ68" s="42"/>
      <c r="LYR68" s="42"/>
      <c r="LYS68" s="42"/>
      <c r="LYT68" s="42"/>
      <c r="LYU68" s="42"/>
      <c r="LYV68" s="42"/>
      <c r="LYW68" s="42"/>
      <c r="LYX68" s="42"/>
      <c r="LYY68" s="42"/>
      <c r="LYZ68" s="42"/>
      <c r="LZA68" s="42"/>
      <c r="LZB68" s="42"/>
      <c r="LZC68" s="42"/>
      <c r="LZD68" s="42"/>
      <c r="LZE68" s="42"/>
      <c r="LZF68" s="42"/>
      <c r="LZG68" s="42"/>
      <c r="LZH68" s="42"/>
      <c r="LZI68" s="42"/>
      <c r="LZJ68" s="42"/>
      <c r="LZK68" s="42"/>
      <c r="LZL68" s="42"/>
      <c r="LZM68" s="42"/>
      <c r="LZN68" s="42"/>
      <c r="LZO68" s="42"/>
      <c r="LZP68" s="42"/>
      <c r="LZQ68" s="42"/>
      <c r="LZR68" s="42"/>
      <c r="LZS68" s="42"/>
      <c r="LZT68" s="42"/>
      <c r="LZU68" s="42"/>
      <c r="LZV68" s="42"/>
      <c r="LZW68" s="42"/>
      <c r="LZX68" s="42"/>
      <c r="LZY68" s="42"/>
      <c r="LZZ68" s="42"/>
      <c r="MAA68" s="42"/>
      <c r="MAB68" s="42"/>
      <c r="MAC68" s="42"/>
      <c r="MAD68" s="42"/>
      <c r="MAE68" s="42"/>
      <c r="MAF68" s="42"/>
      <c r="MAG68" s="42"/>
      <c r="MAH68" s="42"/>
      <c r="MAI68" s="42"/>
      <c r="MAJ68" s="42"/>
      <c r="MAK68" s="42"/>
      <c r="MAL68" s="42"/>
      <c r="MAM68" s="42"/>
      <c r="MAN68" s="42"/>
      <c r="MAO68" s="42"/>
      <c r="MAP68" s="42"/>
      <c r="MAQ68" s="42"/>
      <c r="MAR68" s="42"/>
      <c r="MAS68" s="42"/>
      <c r="MAT68" s="42"/>
      <c r="MAU68" s="42"/>
      <c r="MAV68" s="42"/>
      <c r="MAW68" s="42"/>
      <c r="MAX68" s="42"/>
      <c r="MAY68" s="42"/>
      <c r="MAZ68" s="42"/>
      <c r="MBA68" s="42"/>
      <c r="MBB68" s="42"/>
      <c r="MBC68" s="42"/>
      <c r="MBD68" s="42"/>
      <c r="MBE68" s="42"/>
      <c r="MBF68" s="42"/>
      <c r="MBG68" s="42"/>
      <c r="MBH68" s="42"/>
      <c r="MBI68" s="42"/>
      <c r="MBJ68" s="42"/>
      <c r="MBK68" s="42"/>
      <c r="MBL68" s="42"/>
      <c r="MBM68" s="42"/>
      <c r="MBN68" s="42"/>
      <c r="MBO68" s="42"/>
      <c r="MBP68" s="42"/>
      <c r="MBQ68" s="42"/>
      <c r="MBR68" s="42"/>
      <c r="MBS68" s="42"/>
      <c r="MBT68" s="42"/>
      <c r="MBU68" s="42"/>
      <c r="MBV68" s="42"/>
      <c r="MBW68" s="42"/>
      <c r="MBX68" s="42"/>
      <c r="MBY68" s="42"/>
      <c r="MBZ68" s="42"/>
      <c r="MCA68" s="42"/>
      <c r="MCB68" s="42"/>
      <c r="MCC68" s="42"/>
      <c r="MCD68" s="42"/>
      <c r="MCE68" s="42"/>
      <c r="MCF68" s="42"/>
      <c r="MCG68" s="42"/>
      <c r="MCH68" s="42"/>
      <c r="MCI68" s="42"/>
      <c r="MCJ68" s="42"/>
      <c r="MCK68" s="42"/>
      <c r="MCL68" s="42"/>
      <c r="MCM68" s="42"/>
      <c r="MCN68" s="42"/>
      <c r="MCO68" s="42"/>
      <c r="MCP68" s="42"/>
      <c r="MCQ68" s="42"/>
      <c r="MCR68" s="42"/>
      <c r="MCS68" s="42"/>
      <c r="MCT68" s="42"/>
      <c r="MCU68" s="42"/>
      <c r="MCV68" s="42"/>
      <c r="MCW68" s="42"/>
      <c r="MCX68" s="42"/>
      <c r="MCY68" s="42"/>
      <c r="MCZ68" s="42"/>
      <c r="MDA68" s="42"/>
      <c r="MDB68" s="42"/>
      <c r="MDC68" s="42"/>
      <c r="MDD68" s="42"/>
      <c r="MDE68" s="42"/>
      <c r="MDF68" s="42"/>
      <c r="MDG68" s="42"/>
      <c r="MDH68" s="42"/>
      <c r="MDI68" s="42"/>
      <c r="MDJ68" s="42"/>
      <c r="MDK68" s="42"/>
      <c r="MDL68" s="42"/>
      <c r="MDM68" s="42"/>
      <c r="MDN68" s="42"/>
      <c r="MDO68" s="42"/>
      <c r="MDP68" s="42"/>
      <c r="MDQ68" s="42"/>
      <c r="MDR68" s="42"/>
      <c r="MDS68" s="42"/>
      <c r="MDT68" s="42"/>
      <c r="MDU68" s="42"/>
      <c r="MDV68" s="42"/>
      <c r="MDW68" s="42"/>
      <c r="MDX68" s="42"/>
      <c r="MDY68" s="42"/>
      <c r="MDZ68" s="42"/>
      <c r="MEA68" s="42"/>
      <c r="MEB68" s="42"/>
      <c r="MEC68" s="42"/>
      <c r="MED68" s="42"/>
      <c r="MEE68" s="42"/>
      <c r="MEF68" s="42"/>
      <c r="MEG68" s="42"/>
      <c r="MEH68" s="42"/>
      <c r="MEI68" s="42"/>
      <c r="MEJ68" s="42"/>
      <c r="MEK68" s="42"/>
      <c r="MEL68" s="42"/>
      <c r="MEM68" s="42"/>
      <c r="MEN68" s="42"/>
      <c r="MEO68" s="42"/>
      <c r="MEP68" s="42"/>
      <c r="MEQ68" s="42"/>
      <c r="MER68" s="42"/>
      <c r="MES68" s="42"/>
      <c r="MET68" s="42"/>
      <c r="MEU68" s="42"/>
      <c r="MEV68" s="42"/>
      <c r="MEW68" s="42"/>
      <c r="MEX68" s="42"/>
      <c r="MEY68" s="42"/>
      <c r="MEZ68" s="42"/>
      <c r="MFA68" s="42"/>
      <c r="MFB68" s="42"/>
      <c r="MFC68" s="42"/>
      <c r="MFD68" s="42"/>
      <c r="MFE68" s="42"/>
      <c r="MFF68" s="42"/>
      <c r="MFG68" s="42"/>
      <c r="MFH68" s="42"/>
      <c r="MFI68" s="42"/>
      <c r="MFJ68" s="42"/>
      <c r="MFK68" s="42"/>
      <c r="MFL68" s="42"/>
      <c r="MFM68" s="42"/>
      <c r="MFN68" s="42"/>
      <c r="MFO68" s="42"/>
      <c r="MFP68" s="42"/>
      <c r="MFQ68" s="42"/>
      <c r="MFR68" s="42"/>
      <c r="MFS68" s="42"/>
      <c r="MFT68" s="42"/>
      <c r="MFU68" s="42"/>
      <c r="MFV68" s="42"/>
      <c r="MFW68" s="42"/>
      <c r="MFX68" s="42"/>
      <c r="MFY68" s="42"/>
      <c r="MFZ68" s="42"/>
      <c r="MGA68" s="42"/>
      <c r="MGB68" s="42"/>
      <c r="MGC68" s="42"/>
      <c r="MGD68" s="42"/>
      <c r="MGE68" s="42"/>
      <c r="MGF68" s="42"/>
      <c r="MGG68" s="42"/>
      <c r="MGH68" s="42"/>
      <c r="MGI68" s="42"/>
      <c r="MGJ68" s="42"/>
      <c r="MGK68" s="42"/>
      <c r="MGL68" s="42"/>
      <c r="MGM68" s="42"/>
      <c r="MGN68" s="42"/>
      <c r="MGO68" s="42"/>
      <c r="MGP68" s="42"/>
      <c r="MGQ68" s="42"/>
      <c r="MGR68" s="42"/>
      <c r="MGS68" s="42"/>
      <c r="MGT68" s="42"/>
      <c r="MGU68" s="42"/>
      <c r="MGV68" s="42"/>
      <c r="MGW68" s="42"/>
      <c r="MGX68" s="42"/>
      <c r="MGY68" s="42"/>
      <c r="MGZ68" s="42"/>
      <c r="MHA68" s="42"/>
      <c r="MHB68" s="42"/>
      <c r="MHC68" s="42"/>
      <c r="MHD68" s="42"/>
      <c r="MHE68" s="42"/>
      <c r="MHF68" s="42"/>
      <c r="MHG68" s="42"/>
      <c r="MHH68" s="42"/>
      <c r="MHI68" s="42"/>
      <c r="MHJ68" s="42"/>
      <c r="MHK68" s="42"/>
      <c r="MHL68" s="42"/>
      <c r="MHM68" s="42"/>
      <c r="MHN68" s="42"/>
      <c r="MHO68" s="42"/>
      <c r="MHP68" s="42"/>
      <c r="MHQ68" s="42"/>
      <c r="MHR68" s="42"/>
      <c r="MHS68" s="42"/>
      <c r="MHT68" s="42"/>
      <c r="MHU68" s="42"/>
      <c r="MHV68" s="42"/>
      <c r="MHW68" s="42"/>
      <c r="MHX68" s="42"/>
      <c r="MHY68" s="42"/>
      <c r="MHZ68" s="42"/>
      <c r="MIA68" s="42"/>
      <c r="MIB68" s="42"/>
      <c r="MIC68" s="42"/>
      <c r="MID68" s="42"/>
      <c r="MIE68" s="42"/>
      <c r="MIF68" s="42"/>
      <c r="MIG68" s="42"/>
      <c r="MIH68" s="42"/>
      <c r="MII68" s="42"/>
      <c r="MIJ68" s="42"/>
      <c r="MIK68" s="42"/>
      <c r="MIL68" s="42"/>
      <c r="MIM68" s="42"/>
      <c r="MIN68" s="42"/>
      <c r="MIO68" s="42"/>
      <c r="MIP68" s="42"/>
      <c r="MIQ68" s="42"/>
      <c r="MIR68" s="42"/>
      <c r="MIS68" s="42"/>
      <c r="MIT68" s="42"/>
      <c r="MIU68" s="42"/>
      <c r="MIV68" s="42"/>
      <c r="MIW68" s="42"/>
      <c r="MIX68" s="42"/>
      <c r="MIY68" s="42"/>
      <c r="MIZ68" s="42"/>
      <c r="MJA68" s="42"/>
      <c r="MJB68" s="42"/>
      <c r="MJC68" s="42"/>
      <c r="MJD68" s="42"/>
      <c r="MJE68" s="42"/>
      <c r="MJF68" s="42"/>
      <c r="MJG68" s="42"/>
      <c r="MJH68" s="42"/>
      <c r="MJI68" s="42"/>
      <c r="MJJ68" s="42"/>
      <c r="MJK68" s="42"/>
      <c r="MJL68" s="42"/>
      <c r="MJM68" s="42"/>
      <c r="MJN68" s="42"/>
      <c r="MJO68" s="42"/>
      <c r="MJP68" s="42"/>
      <c r="MJQ68" s="42"/>
      <c r="MJR68" s="42"/>
      <c r="MJS68" s="42"/>
      <c r="MJT68" s="42"/>
      <c r="MJU68" s="42"/>
      <c r="MJV68" s="42"/>
      <c r="MJW68" s="42"/>
      <c r="MJX68" s="42"/>
      <c r="MJY68" s="42"/>
      <c r="MJZ68" s="42"/>
      <c r="MKA68" s="42"/>
      <c r="MKB68" s="42"/>
      <c r="MKC68" s="42"/>
      <c r="MKD68" s="42"/>
      <c r="MKE68" s="42"/>
      <c r="MKF68" s="42"/>
      <c r="MKG68" s="42"/>
      <c r="MKH68" s="42"/>
      <c r="MKI68" s="42"/>
      <c r="MKJ68" s="42"/>
      <c r="MKK68" s="42"/>
      <c r="MKL68" s="42"/>
      <c r="MKM68" s="42"/>
      <c r="MKN68" s="42"/>
      <c r="MKO68" s="42"/>
      <c r="MKP68" s="42"/>
      <c r="MKQ68" s="42"/>
      <c r="MKR68" s="42"/>
      <c r="MKS68" s="42"/>
      <c r="MKT68" s="42"/>
      <c r="MKU68" s="42"/>
      <c r="MKV68" s="42"/>
      <c r="MKW68" s="42"/>
      <c r="MKX68" s="42"/>
      <c r="MKY68" s="42"/>
      <c r="MKZ68" s="42"/>
      <c r="MLA68" s="42"/>
      <c r="MLB68" s="42"/>
      <c r="MLC68" s="42"/>
      <c r="MLD68" s="42"/>
      <c r="MLE68" s="42"/>
      <c r="MLF68" s="42"/>
      <c r="MLG68" s="42"/>
      <c r="MLH68" s="42"/>
      <c r="MLI68" s="42"/>
      <c r="MLJ68" s="42"/>
      <c r="MLK68" s="42"/>
      <c r="MLL68" s="42"/>
      <c r="MLM68" s="42"/>
      <c r="MLN68" s="42"/>
      <c r="MLO68" s="42"/>
      <c r="MLP68" s="42"/>
      <c r="MLQ68" s="42"/>
      <c r="MLR68" s="42"/>
      <c r="MLS68" s="42"/>
      <c r="MLT68" s="42"/>
      <c r="MLU68" s="42"/>
      <c r="MLV68" s="42"/>
      <c r="MLW68" s="42"/>
      <c r="MLX68" s="42"/>
      <c r="MLY68" s="42"/>
      <c r="MLZ68" s="42"/>
      <c r="MMA68" s="42"/>
      <c r="MMB68" s="42"/>
      <c r="MMC68" s="42"/>
      <c r="MMD68" s="42"/>
      <c r="MME68" s="42"/>
      <c r="MMF68" s="42"/>
      <c r="MMG68" s="42"/>
      <c r="MMH68" s="42"/>
      <c r="MMI68" s="42"/>
      <c r="MMJ68" s="42"/>
      <c r="MMK68" s="42"/>
      <c r="MML68" s="42"/>
      <c r="MMM68" s="42"/>
      <c r="MMN68" s="42"/>
      <c r="MMO68" s="42"/>
      <c r="MMP68" s="42"/>
      <c r="MMQ68" s="42"/>
      <c r="MMR68" s="42"/>
      <c r="MMS68" s="42"/>
      <c r="MMT68" s="42"/>
      <c r="MMU68" s="42"/>
      <c r="MMV68" s="42"/>
      <c r="MMW68" s="42"/>
      <c r="MMX68" s="42"/>
      <c r="MMY68" s="42"/>
      <c r="MMZ68" s="42"/>
      <c r="MNA68" s="42"/>
      <c r="MNB68" s="42"/>
      <c r="MNC68" s="42"/>
      <c r="MND68" s="42"/>
      <c r="MNE68" s="42"/>
      <c r="MNF68" s="42"/>
      <c r="MNG68" s="42"/>
      <c r="MNH68" s="42"/>
      <c r="MNI68" s="42"/>
      <c r="MNJ68" s="42"/>
      <c r="MNK68" s="42"/>
      <c r="MNL68" s="42"/>
      <c r="MNM68" s="42"/>
      <c r="MNN68" s="42"/>
      <c r="MNO68" s="42"/>
      <c r="MNP68" s="42"/>
      <c r="MNQ68" s="42"/>
      <c r="MNR68" s="42"/>
      <c r="MNS68" s="42"/>
      <c r="MNT68" s="42"/>
      <c r="MNU68" s="42"/>
      <c r="MNV68" s="42"/>
      <c r="MNW68" s="42"/>
      <c r="MNX68" s="42"/>
      <c r="MNY68" s="42"/>
      <c r="MNZ68" s="42"/>
      <c r="MOA68" s="42"/>
      <c r="MOB68" s="42"/>
      <c r="MOC68" s="42"/>
      <c r="MOD68" s="42"/>
      <c r="MOE68" s="42"/>
      <c r="MOF68" s="42"/>
      <c r="MOG68" s="42"/>
      <c r="MOH68" s="42"/>
      <c r="MOI68" s="42"/>
      <c r="MOJ68" s="42"/>
      <c r="MOK68" s="42"/>
      <c r="MOL68" s="42"/>
      <c r="MOM68" s="42"/>
      <c r="MON68" s="42"/>
      <c r="MOO68" s="42"/>
      <c r="MOP68" s="42"/>
      <c r="MOQ68" s="42"/>
      <c r="MOR68" s="42"/>
      <c r="MOS68" s="42"/>
      <c r="MOT68" s="42"/>
      <c r="MOU68" s="42"/>
      <c r="MOV68" s="42"/>
      <c r="MOW68" s="42"/>
      <c r="MOX68" s="42"/>
      <c r="MOY68" s="42"/>
      <c r="MOZ68" s="42"/>
      <c r="MPA68" s="42"/>
      <c r="MPB68" s="42"/>
      <c r="MPC68" s="42"/>
      <c r="MPD68" s="42"/>
      <c r="MPE68" s="42"/>
      <c r="MPF68" s="42"/>
      <c r="MPG68" s="42"/>
      <c r="MPH68" s="42"/>
      <c r="MPI68" s="42"/>
      <c r="MPJ68" s="42"/>
      <c r="MPK68" s="42"/>
      <c r="MPL68" s="42"/>
      <c r="MPM68" s="42"/>
      <c r="MPN68" s="42"/>
      <c r="MPO68" s="42"/>
      <c r="MPP68" s="42"/>
      <c r="MPQ68" s="42"/>
      <c r="MPR68" s="42"/>
      <c r="MPS68" s="42"/>
      <c r="MPT68" s="42"/>
      <c r="MPU68" s="42"/>
      <c r="MPV68" s="42"/>
      <c r="MPW68" s="42"/>
      <c r="MPX68" s="42"/>
      <c r="MPY68" s="42"/>
      <c r="MPZ68" s="42"/>
      <c r="MQA68" s="42"/>
      <c r="MQB68" s="42"/>
      <c r="MQC68" s="42"/>
      <c r="MQD68" s="42"/>
      <c r="MQE68" s="42"/>
      <c r="MQF68" s="42"/>
      <c r="MQG68" s="42"/>
      <c r="MQH68" s="42"/>
      <c r="MQI68" s="42"/>
      <c r="MQJ68" s="42"/>
      <c r="MQK68" s="42"/>
      <c r="MQL68" s="42"/>
      <c r="MQM68" s="42"/>
      <c r="MQN68" s="42"/>
      <c r="MQO68" s="42"/>
      <c r="MQP68" s="42"/>
      <c r="MQQ68" s="42"/>
      <c r="MQR68" s="42"/>
      <c r="MQS68" s="42"/>
      <c r="MQT68" s="42"/>
      <c r="MQU68" s="42"/>
      <c r="MQV68" s="42"/>
      <c r="MQW68" s="42"/>
      <c r="MQX68" s="42"/>
      <c r="MQY68" s="42"/>
      <c r="MQZ68" s="42"/>
      <c r="MRA68" s="42"/>
      <c r="MRB68" s="42"/>
      <c r="MRC68" s="42"/>
      <c r="MRD68" s="42"/>
      <c r="MRE68" s="42"/>
      <c r="MRF68" s="42"/>
      <c r="MRG68" s="42"/>
      <c r="MRH68" s="42"/>
      <c r="MRI68" s="42"/>
      <c r="MRJ68" s="42"/>
      <c r="MRK68" s="42"/>
      <c r="MRL68" s="42"/>
      <c r="MRM68" s="42"/>
      <c r="MRN68" s="42"/>
      <c r="MRO68" s="42"/>
      <c r="MRP68" s="42"/>
      <c r="MRQ68" s="42"/>
      <c r="MRR68" s="42"/>
      <c r="MRS68" s="42"/>
      <c r="MRT68" s="42"/>
      <c r="MRU68" s="42"/>
      <c r="MRV68" s="42"/>
      <c r="MRW68" s="42"/>
      <c r="MRX68" s="42"/>
      <c r="MRY68" s="42"/>
      <c r="MRZ68" s="42"/>
      <c r="MSA68" s="42"/>
      <c r="MSB68" s="42"/>
      <c r="MSC68" s="42"/>
      <c r="MSD68" s="42"/>
      <c r="MSE68" s="42"/>
      <c r="MSF68" s="42"/>
      <c r="MSG68" s="42"/>
      <c r="MSH68" s="42"/>
      <c r="MSI68" s="42"/>
      <c r="MSJ68" s="42"/>
      <c r="MSK68" s="42"/>
      <c r="MSL68" s="42"/>
      <c r="MSM68" s="42"/>
      <c r="MSN68" s="42"/>
      <c r="MSO68" s="42"/>
      <c r="MSP68" s="42"/>
      <c r="MSQ68" s="42"/>
      <c r="MSR68" s="42"/>
      <c r="MSS68" s="42"/>
      <c r="MST68" s="42"/>
      <c r="MSU68" s="42"/>
      <c r="MSV68" s="42"/>
      <c r="MSW68" s="42"/>
      <c r="MSX68" s="42"/>
      <c r="MSY68" s="42"/>
      <c r="MSZ68" s="42"/>
      <c r="MTA68" s="42"/>
      <c r="MTB68" s="42"/>
      <c r="MTC68" s="42"/>
      <c r="MTD68" s="42"/>
      <c r="MTE68" s="42"/>
      <c r="MTF68" s="42"/>
      <c r="MTG68" s="42"/>
      <c r="MTH68" s="42"/>
      <c r="MTI68" s="42"/>
      <c r="MTJ68" s="42"/>
      <c r="MTK68" s="42"/>
      <c r="MTL68" s="42"/>
      <c r="MTM68" s="42"/>
      <c r="MTN68" s="42"/>
      <c r="MTO68" s="42"/>
      <c r="MTP68" s="42"/>
      <c r="MTQ68" s="42"/>
      <c r="MTR68" s="42"/>
      <c r="MTS68" s="42"/>
      <c r="MTT68" s="42"/>
      <c r="MTU68" s="42"/>
      <c r="MTV68" s="42"/>
      <c r="MTW68" s="42"/>
      <c r="MTX68" s="42"/>
      <c r="MTY68" s="42"/>
      <c r="MTZ68" s="42"/>
      <c r="MUA68" s="42"/>
      <c r="MUB68" s="42"/>
      <c r="MUC68" s="42"/>
      <c r="MUD68" s="42"/>
      <c r="MUE68" s="42"/>
      <c r="MUF68" s="42"/>
      <c r="MUG68" s="42"/>
      <c r="MUH68" s="42"/>
      <c r="MUI68" s="42"/>
      <c r="MUJ68" s="42"/>
      <c r="MUK68" s="42"/>
      <c r="MUL68" s="42"/>
      <c r="MUM68" s="42"/>
      <c r="MUN68" s="42"/>
      <c r="MUO68" s="42"/>
      <c r="MUP68" s="42"/>
      <c r="MUQ68" s="42"/>
      <c r="MUR68" s="42"/>
      <c r="MUS68" s="42"/>
      <c r="MUT68" s="42"/>
      <c r="MUU68" s="42"/>
      <c r="MUV68" s="42"/>
      <c r="MUW68" s="42"/>
      <c r="MUX68" s="42"/>
      <c r="MUY68" s="42"/>
      <c r="MUZ68" s="42"/>
      <c r="MVA68" s="42"/>
      <c r="MVB68" s="42"/>
      <c r="MVC68" s="42"/>
      <c r="MVD68" s="42"/>
      <c r="MVE68" s="42"/>
      <c r="MVF68" s="42"/>
      <c r="MVG68" s="42"/>
      <c r="MVH68" s="42"/>
      <c r="MVI68" s="42"/>
      <c r="MVJ68" s="42"/>
      <c r="MVK68" s="42"/>
      <c r="MVL68" s="42"/>
      <c r="MVM68" s="42"/>
      <c r="MVN68" s="42"/>
      <c r="MVO68" s="42"/>
      <c r="MVP68" s="42"/>
      <c r="MVQ68" s="42"/>
      <c r="MVR68" s="42"/>
      <c r="MVS68" s="42"/>
      <c r="MVT68" s="42"/>
      <c r="MVU68" s="42"/>
      <c r="MVV68" s="42"/>
      <c r="MVW68" s="42"/>
      <c r="MVX68" s="42"/>
      <c r="MVY68" s="42"/>
      <c r="MVZ68" s="42"/>
      <c r="MWA68" s="42"/>
      <c r="MWB68" s="42"/>
      <c r="MWC68" s="42"/>
      <c r="MWD68" s="42"/>
      <c r="MWE68" s="42"/>
      <c r="MWF68" s="42"/>
      <c r="MWG68" s="42"/>
      <c r="MWH68" s="42"/>
      <c r="MWI68" s="42"/>
      <c r="MWJ68" s="42"/>
      <c r="MWK68" s="42"/>
      <c r="MWL68" s="42"/>
      <c r="MWM68" s="42"/>
      <c r="MWN68" s="42"/>
      <c r="MWO68" s="42"/>
      <c r="MWP68" s="42"/>
      <c r="MWQ68" s="42"/>
      <c r="MWR68" s="42"/>
      <c r="MWS68" s="42"/>
      <c r="MWT68" s="42"/>
      <c r="MWU68" s="42"/>
      <c r="MWV68" s="42"/>
      <c r="MWW68" s="42"/>
      <c r="MWX68" s="42"/>
      <c r="MWY68" s="42"/>
      <c r="MWZ68" s="42"/>
      <c r="MXA68" s="42"/>
      <c r="MXB68" s="42"/>
      <c r="MXC68" s="42"/>
      <c r="MXD68" s="42"/>
      <c r="MXE68" s="42"/>
      <c r="MXF68" s="42"/>
      <c r="MXG68" s="42"/>
      <c r="MXH68" s="42"/>
      <c r="MXI68" s="42"/>
      <c r="MXJ68" s="42"/>
      <c r="MXK68" s="42"/>
      <c r="MXL68" s="42"/>
      <c r="MXM68" s="42"/>
      <c r="MXN68" s="42"/>
      <c r="MXO68" s="42"/>
      <c r="MXP68" s="42"/>
      <c r="MXQ68" s="42"/>
      <c r="MXR68" s="42"/>
      <c r="MXS68" s="42"/>
      <c r="MXT68" s="42"/>
      <c r="MXU68" s="42"/>
      <c r="MXV68" s="42"/>
      <c r="MXW68" s="42"/>
      <c r="MXX68" s="42"/>
      <c r="MXY68" s="42"/>
      <c r="MXZ68" s="42"/>
      <c r="MYA68" s="42"/>
      <c r="MYB68" s="42"/>
      <c r="MYC68" s="42"/>
      <c r="MYD68" s="42"/>
      <c r="MYE68" s="42"/>
      <c r="MYF68" s="42"/>
      <c r="MYG68" s="42"/>
      <c r="MYH68" s="42"/>
      <c r="MYI68" s="42"/>
      <c r="MYJ68" s="42"/>
      <c r="MYK68" s="42"/>
      <c r="MYL68" s="42"/>
      <c r="MYM68" s="42"/>
      <c r="MYN68" s="42"/>
      <c r="MYO68" s="42"/>
      <c r="MYP68" s="42"/>
      <c r="MYQ68" s="42"/>
      <c r="MYR68" s="42"/>
      <c r="MYS68" s="42"/>
      <c r="MYT68" s="42"/>
      <c r="MYU68" s="42"/>
      <c r="MYV68" s="42"/>
      <c r="MYW68" s="42"/>
      <c r="MYX68" s="42"/>
      <c r="MYY68" s="42"/>
      <c r="MYZ68" s="42"/>
      <c r="MZA68" s="42"/>
      <c r="MZB68" s="42"/>
      <c r="MZC68" s="42"/>
      <c r="MZD68" s="42"/>
      <c r="MZE68" s="42"/>
      <c r="MZF68" s="42"/>
      <c r="MZG68" s="42"/>
      <c r="MZH68" s="42"/>
      <c r="MZI68" s="42"/>
      <c r="MZJ68" s="42"/>
      <c r="MZK68" s="42"/>
      <c r="MZL68" s="42"/>
      <c r="MZM68" s="42"/>
      <c r="MZN68" s="42"/>
      <c r="MZO68" s="42"/>
      <c r="MZP68" s="42"/>
      <c r="MZQ68" s="42"/>
      <c r="MZR68" s="42"/>
      <c r="MZS68" s="42"/>
      <c r="MZT68" s="42"/>
      <c r="MZU68" s="42"/>
      <c r="MZV68" s="42"/>
      <c r="MZW68" s="42"/>
      <c r="MZX68" s="42"/>
      <c r="MZY68" s="42"/>
      <c r="MZZ68" s="42"/>
      <c r="NAA68" s="42"/>
      <c r="NAB68" s="42"/>
      <c r="NAC68" s="42"/>
      <c r="NAD68" s="42"/>
      <c r="NAE68" s="42"/>
      <c r="NAF68" s="42"/>
      <c r="NAG68" s="42"/>
      <c r="NAH68" s="42"/>
      <c r="NAI68" s="42"/>
      <c r="NAJ68" s="42"/>
      <c r="NAK68" s="42"/>
      <c r="NAL68" s="42"/>
      <c r="NAM68" s="42"/>
      <c r="NAN68" s="42"/>
      <c r="NAO68" s="42"/>
      <c r="NAP68" s="42"/>
      <c r="NAQ68" s="42"/>
      <c r="NAR68" s="42"/>
      <c r="NAS68" s="42"/>
      <c r="NAT68" s="42"/>
      <c r="NAU68" s="42"/>
      <c r="NAV68" s="42"/>
      <c r="NAW68" s="42"/>
      <c r="NAX68" s="42"/>
      <c r="NAY68" s="42"/>
      <c r="NAZ68" s="42"/>
      <c r="NBA68" s="42"/>
      <c r="NBB68" s="42"/>
      <c r="NBC68" s="42"/>
      <c r="NBD68" s="42"/>
      <c r="NBE68" s="42"/>
      <c r="NBF68" s="42"/>
      <c r="NBG68" s="42"/>
      <c r="NBH68" s="42"/>
      <c r="NBI68" s="42"/>
      <c r="NBJ68" s="42"/>
      <c r="NBK68" s="42"/>
      <c r="NBL68" s="42"/>
      <c r="NBM68" s="42"/>
      <c r="NBN68" s="42"/>
      <c r="NBO68" s="42"/>
      <c r="NBP68" s="42"/>
      <c r="NBQ68" s="42"/>
      <c r="NBR68" s="42"/>
      <c r="NBS68" s="42"/>
      <c r="NBT68" s="42"/>
      <c r="NBU68" s="42"/>
      <c r="NBV68" s="42"/>
      <c r="NBW68" s="42"/>
      <c r="NBX68" s="42"/>
      <c r="NBY68" s="42"/>
      <c r="NBZ68" s="42"/>
      <c r="NCA68" s="42"/>
      <c r="NCB68" s="42"/>
      <c r="NCC68" s="42"/>
      <c r="NCD68" s="42"/>
      <c r="NCE68" s="42"/>
      <c r="NCF68" s="42"/>
      <c r="NCG68" s="42"/>
      <c r="NCH68" s="42"/>
      <c r="NCI68" s="42"/>
      <c r="NCJ68" s="42"/>
      <c r="NCK68" s="42"/>
      <c r="NCL68" s="42"/>
      <c r="NCM68" s="42"/>
      <c r="NCN68" s="42"/>
      <c r="NCO68" s="42"/>
      <c r="NCP68" s="42"/>
      <c r="NCQ68" s="42"/>
      <c r="NCR68" s="42"/>
      <c r="NCS68" s="42"/>
      <c r="NCT68" s="42"/>
      <c r="NCU68" s="42"/>
      <c r="NCV68" s="42"/>
      <c r="NCW68" s="42"/>
      <c r="NCX68" s="42"/>
      <c r="NCY68" s="42"/>
      <c r="NCZ68" s="42"/>
      <c r="NDA68" s="42"/>
      <c r="NDB68" s="42"/>
      <c r="NDC68" s="42"/>
      <c r="NDD68" s="42"/>
      <c r="NDE68" s="42"/>
      <c r="NDF68" s="42"/>
      <c r="NDG68" s="42"/>
      <c r="NDH68" s="42"/>
      <c r="NDI68" s="42"/>
      <c r="NDJ68" s="42"/>
      <c r="NDK68" s="42"/>
      <c r="NDL68" s="42"/>
      <c r="NDM68" s="42"/>
      <c r="NDN68" s="42"/>
      <c r="NDO68" s="42"/>
      <c r="NDP68" s="42"/>
      <c r="NDQ68" s="42"/>
      <c r="NDR68" s="42"/>
      <c r="NDS68" s="42"/>
      <c r="NDT68" s="42"/>
      <c r="NDU68" s="42"/>
      <c r="NDV68" s="42"/>
      <c r="NDW68" s="42"/>
      <c r="NDX68" s="42"/>
      <c r="NDY68" s="42"/>
      <c r="NDZ68" s="42"/>
      <c r="NEA68" s="42"/>
      <c r="NEB68" s="42"/>
      <c r="NEC68" s="42"/>
      <c r="NED68" s="42"/>
      <c r="NEE68" s="42"/>
      <c r="NEF68" s="42"/>
      <c r="NEG68" s="42"/>
      <c r="NEH68" s="42"/>
      <c r="NEI68" s="42"/>
      <c r="NEJ68" s="42"/>
      <c r="NEK68" s="42"/>
      <c r="NEL68" s="42"/>
      <c r="NEM68" s="42"/>
      <c r="NEN68" s="42"/>
      <c r="NEO68" s="42"/>
      <c r="NEP68" s="42"/>
      <c r="NEQ68" s="42"/>
      <c r="NER68" s="42"/>
      <c r="NES68" s="42"/>
      <c r="NET68" s="42"/>
      <c r="NEU68" s="42"/>
      <c r="NEV68" s="42"/>
      <c r="NEW68" s="42"/>
      <c r="NEX68" s="42"/>
      <c r="NEY68" s="42"/>
      <c r="NEZ68" s="42"/>
      <c r="NFA68" s="42"/>
      <c r="NFB68" s="42"/>
      <c r="NFC68" s="42"/>
      <c r="NFD68" s="42"/>
      <c r="NFE68" s="42"/>
      <c r="NFF68" s="42"/>
      <c r="NFG68" s="42"/>
      <c r="NFH68" s="42"/>
      <c r="NFI68" s="42"/>
      <c r="NFJ68" s="42"/>
      <c r="NFK68" s="42"/>
      <c r="NFL68" s="42"/>
      <c r="NFM68" s="42"/>
      <c r="NFN68" s="42"/>
      <c r="NFO68" s="42"/>
      <c r="NFP68" s="42"/>
      <c r="NFQ68" s="42"/>
      <c r="NFR68" s="42"/>
      <c r="NFS68" s="42"/>
      <c r="NFT68" s="42"/>
      <c r="NFU68" s="42"/>
      <c r="NFV68" s="42"/>
      <c r="NFW68" s="42"/>
      <c r="NFX68" s="42"/>
      <c r="NFY68" s="42"/>
      <c r="NFZ68" s="42"/>
      <c r="NGA68" s="42"/>
      <c r="NGB68" s="42"/>
      <c r="NGC68" s="42"/>
      <c r="NGD68" s="42"/>
      <c r="NGE68" s="42"/>
      <c r="NGF68" s="42"/>
      <c r="NGG68" s="42"/>
      <c r="NGH68" s="42"/>
      <c r="NGI68" s="42"/>
      <c r="NGJ68" s="42"/>
      <c r="NGK68" s="42"/>
      <c r="NGL68" s="42"/>
      <c r="NGM68" s="42"/>
      <c r="NGN68" s="42"/>
      <c r="NGO68" s="42"/>
      <c r="NGP68" s="42"/>
      <c r="NGQ68" s="42"/>
      <c r="NGR68" s="42"/>
      <c r="NGS68" s="42"/>
      <c r="NGT68" s="42"/>
      <c r="NGU68" s="42"/>
      <c r="NGV68" s="42"/>
      <c r="NGW68" s="42"/>
      <c r="NGX68" s="42"/>
      <c r="NGY68" s="42"/>
      <c r="NGZ68" s="42"/>
      <c r="NHA68" s="42"/>
      <c r="NHB68" s="42"/>
      <c r="NHC68" s="42"/>
      <c r="NHD68" s="42"/>
      <c r="NHE68" s="42"/>
      <c r="NHF68" s="42"/>
      <c r="NHG68" s="42"/>
      <c r="NHH68" s="42"/>
      <c r="NHI68" s="42"/>
      <c r="NHJ68" s="42"/>
      <c r="NHK68" s="42"/>
      <c r="NHL68" s="42"/>
      <c r="NHM68" s="42"/>
      <c r="NHN68" s="42"/>
      <c r="NHO68" s="42"/>
      <c r="NHP68" s="42"/>
      <c r="NHQ68" s="42"/>
      <c r="NHR68" s="42"/>
      <c r="NHS68" s="42"/>
      <c r="NHT68" s="42"/>
      <c r="NHU68" s="42"/>
      <c r="NHV68" s="42"/>
      <c r="NHW68" s="42"/>
      <c r="NHX68" s="42"/>
      <c r="NHY68" s="42"/>
      <c r="NHZ68" s="42"/>
      <c r="NIA68" s="42"/>
      <c r="NIB68" s="42"/>
      <c r="NIC68" s="42"/>
      <c r="NID68" s="42"/>
      <c r="NIE68" s="42"/>
      <c r="NIF68" s="42"/>
      <c r="NIG68" s="42"/>
      <c r="NIH68" s="42"/>
      <c r="NII68" s="42"/>
      <c r="NIJ68" s="42"/>
      <c r="NIK68" s="42"/>
      <c r="NIL68" s="42"/>
      <c r="NIM68" s="42"/>
      <c r="NIN68" s="42"/>
      <c r="NIO68" s="42"/>
      <c r="NIP68" s="42"/>
      <c r="NIQ68" s="42"/>
      <c r="NIR68" s="42"/>
      <c r="NIS68" s="42"/>
      <c r="NIT68" s="42"/>
      <c r="NIU68" s="42"/>
      <c r="NIV68" s="42"/>
      <c r="NIW68" s="42"/>
      <c r="NIX68" s="42"/>
      <c r="NIY68" s="42"/>
      <c r="NIZ68" s="42"/>
      <c r="NJA68" s="42"/>
      <c r="NJB68" s="42"/>
      <c r="NJC68" s="42"/>
      <c r="NJD68" s="42"/>
      <c r="NJE68" s="42"/>
      <c r="NJF68" s="42"/>
      <c r="NJG68" s="42"/>
      <c r="NJH68" s="42"/>
      <c r="NJI68" s="42"/>
      <c r="NJJ68" s="42"/>
      <c r="NJK68" s="42"/>
      <c r="NJL68" s="42"/>
      <c r="NJM68" s="42"/>
      <c r="NJN68" s="42"/>
      <c r="NJO68" s="42"/>
      <c r="NJP68" s="42"/>
      <c r="NJQ68" s="42"/>
      <c r="NJR68" s="42"/>
      <c r="NJS68" s="42"/>
      <c r="NJT68" s="42"/>
      <c r="NJU68" s="42"/>
      <c r="NJV68" s="42"/>
      <c r="NJW68" s="42"/>
      <c r="NJX68" s="42"/>
      <c r="NJY68" s="42"/>
      <c r="NJZ68" s="42"/>
      <c r="NKA68" s="42"/>
      <c r="NKB68" s="42"/>
      <c r="NKC68" s="42"/>
      <c r="NKD68" s="42"/>
      <c r="NKE68" s="42"/>
      <c r="NKF68" s="42"/>
      <c r="NKG68" s="42"/>
      <c r="NKH68" s="42"/>
      <c r="NKI68" s="42"/>
      <c r="NKJ68" s="42"/>
      <c r="NKK68" s="42"/>
      <c r="NKL68" s="42"/>
      <c r="NKM68" s="42"/>
      <c r="NKN68" s="42"/>
      <c r="NKO68" s="42"/>
      <c r="NKP68" s="42"/>
      <c r="NKQ68" s="42"/>
      <c r="NKR68" s="42"/>
      <c r="NKS68" s="42"/>
      <c r="NKT68" s="42"/>
      <c r="NKU68" s="42"/>
      <c r="NKV68" s="42"/>
      <c r="NKW68" s="42"/>
      <c r="NKX68" s="42"/>
      <c r="NKY68" s="42"/>
      <c r="NKZ68" s="42"/>
      <c r="NLA68" s="42"/>
      <c r="NLB68" s="42"/>
      <c r="NLC68" s="42"/>
      <c r="NLD68" s="42"/>
      <c r="NLE68" s="42"/>
      <c r="NLF68" s="42"/>
      <c r="NLG68" s="42"/>
      <c r="NLH68" s="42"/>
      <c r="NLI68" s="42"/>
      <c r="NLJ68" s="42"/>
      <c r="NLK68" s="42"/>
      <c r="NLL68" s="42"/>
      <c r="NLM68" s="42"/>
      <c r="NLN68" s="42"/>
      <c r="NLO68" s="42"/>
      <c r="NLP68" s="42"/>
      <c r="NLQ68" s="42"/>
      <c r="NLR68" s="42"/>
      <c r="NLS68" s="42"/>
      <c r="NLT68" s="42"/>
      <c r="NLU68" s="42"/>
      <c r="NLV68" s="42"/>
      <c r="NLW68" s="42"/>
      <c r="NLX68" s="42"/>
      <c r="NLY68" s="42"/>
      <c r="NLZ68" s="42"/>
      <c r="NMA68" s="42"/>
      <c r="NMB68" s="42"/>
      <c r="NMC68" s="42"/>
      <c r="NMD68" s="42"/>
      <c r="NME68" s="42"/>
      <c r="NMF68" s="42"/>
      <c r="NMG68" s="42"/>
      <c r="NMH68" s="42"/>
      <c r="NMI68" s="42"/>
      <c r="NMJ68" s="42"/>
      <c r="NMK68" s="42"/>
      <c r="NML68" s="42"/>
      <c r="NMM68" s="42"/>
      <c r="NMN68" s="42"/>
      <c r="NMO68" s="42"/>
      <c r="NMP68" s="42"/>
      <c r="NMQ68" s="42"/>
      <c r="NMR68" s="42"/>
      <c r="NMS68" s="42"/>
      <c r="NMT68" s="42"/>
      <c r="NMU68" s="42"/>
      <c r="NMV68" s="42"/>
      <c r="NMW68" s="42"/>
      <c r="NMX68" s="42"/>
      <c r="NMY68" s="42"/>
      <c r="NMZ68" s="42"/>
      <c r="NNA68" s="42"/>
      <c r="NNB68" s="42"/>
      <c r="NNC68" s="42"/>
      <c r="NND68" s="42"/>
      <c r="NNE68" s="42"/>
      <c r="NNF68" s="42"/>
      <c r="NNG68" s="42"/>
      <c r="NNH68" s="42"/>
      <c r="NNI68" s="42"/>
      <c r="NNJ68" s="42"/>
      <c r="NNK68" s="42"/>
      <c r="NNL68" s="42"/>
      <c r="NNM68" s="42"/>
      <c r="NNN68" s="42"/>
      <c r="NNO68" s="42"/>
      <c r="NNP68" s="42"/>
      <c r="NNQ68" s="42"/>
      <c r="NNR68" s="42"/>
      <c r="NNS68" s="42"/>
      <c r="NNT68" s="42"/>
      <c r="NNU68" s="42"/>
      <c r="NNV68" s="42"/>
      <c r="NNW68" s="42"/>
      <c r="NNX68" s="42"/>
      <c r="NNY68" s="42"/>
      <c r="NNZ68" s="42"/>
      <c r="NOA68" s="42"/>
      <c r="NOB68" s="42"/>
      <c r="NOC68" s="42"/>
      <c r="NOD68" s="42"/>
      <c r="NOE68" s="42"/>
      <c r="NOF68" s="42"/>
      <c r="NOG68" s="42"/>
      <c r="NOH68" s="42"/>
      <c r="NOI68" s="42"/>
      <c r="NOJ68" s="42"/>
      <c r="NOK68" s="42"/>
      <c r="NOL68" s="42"/>
      <c r="NOM68" s="42"/>
      <c r="NON68" s="42"/>
      <c r="NOO68" s="42"/>
      <c r="NOP68" s="42"/>
      <c r="NOQ68" s="42"/>
      <c r="NOR68" s="42"/>
      <c r="NOS68" s="42"/>
      <c r="NOT68" s="42"/>
      <c r="NOU68" s="42"/>
      <c r="NOV68" s="42"/>
      <c r="NOW68" s="42"/>
      <c r="NOX68" s="42"/>
      <c r="NOY68" s="42"/>
      <c r="NOZ68" s="42"/>
      <c r="NPA68" s="42"/>
      <c r="NPB68" s="42"/>
      <c r="NPC68" s="42"/>
      <c r="NPD68" s="42"/>
      <c r="NPE68" s="42"/>
      <c r="NPF68" s="42"/>
      <c r="NPG68" s="42"/>
      <c r="NPH68" s="42"/>
      <c r="NPI68" s="42"/>
      <c r="NPJ68" s="42"/>
      <c r="NPK68" s="42"/>
      <c r="NPL68" s="42"/>
      <c r="NPM68" s="42"/>
      <c r="NPN68" s="42"/>
      <c r="NPO68" s="42"/>
      <c r="NPP68" s="42"/>
      <c r="NPQ68" s="42"/>
      <c r="NPR68" s="42"/>
      <c r="NPS68" s="42"/>
      <c r="NPT68" s="42"/>
      <c r="NPU68" s="42"/>
      <c r="NPV68" s="42"/>
      <c r="NPW68" s="42"/>
      <c r="NPX68" s="42"/>
      <c r="NPY68" s="42"/>
      <c r="NPZ68" s="42"/>
      <c r="NQA68" s="42"/>
      <c r="NQB68" s="42"/>
      <c r="NQC68" s="42"/>
      <c r="NQD68" s="42"/>
      <c r="NQE68" s="42"/>
      <c r="NQF68" s="42"/>
      <c r="NQG68" s="42"/>
      <c r="NQH68" s="42"/>
      <c r="NQI68" s="42"/>
      <c r="NQJ68" s="42"/>
      <c r="NQK68" s="42"/>
      <c r="NQL68" s="42"/>
      <c r="NQM68" s="42"/>
      <c r="NQN68" s="42"/>
      <c r="NQO68" s="42"/>
      <c r="NQP68" s="42"/>
      <c r="NQQ68" s="42"/>
      <c r="NQR68" s="42"/>
      <c r="NQS68" s="42"/>
      <c r="NQT68" s="42"/>
      <c r="NQU68" s="42"/>
      <c r="NQV68" s="42"/>
      <c r="NQW68" s="42"/>
      <c r="NQX68" s="42"/>
      <c r="NQY68" s="42"/>
      <c r="NQZ68" s="42"/>
      <c r="NRA68" s="42"/>
      <c r="NRB68" s="42"/>
      <c r="NRC68" s="42"/>
      <c r="NRD68" s="42"/>
      <c r="NRE68" s="42"/>
      <c r="NRF68" s="42"/>
      <c r="NRG68" s="42"/>
      <c r="NRH68" s="42"/>
      <c r="NRI68" s="42"/>
      <c r="NRJ68" s="42"/>
      <c r="NRK68" s="42"/>
      <c r="NRL68" s="42"/>
      <c r="NRM68" s="42"/>
      <c r="NRN68" s="42"/>
      <c r="NRO68" s="42"/>
      <c r="NRP68" s="42"/>
      <c r="NRQ68" s="42"/>
      <c r="NRR68" s="42"/>
      <c r="NRS68" s="42"/>
      <c r="NRT68" s="42"/>
      <c r="NRU68" s="42"/>
      <c r="NRV68" s="42"/>
      <c r="NRW68" s="42"/>
      <c r="NRX68" s="42"/>
      <c r="NRY68" s="42"/>
      <c r="NRZ68" s="42"/>
      <c r="NSA68" s="42"/>
      <c r="NSB68" s="42"/>
      <c r="NSC68" s="42"/>
      <c r="NSD68" s="42"/>
      <c r="NSE68" s="42"/>
      <c r="NSF68" s="42"/>
      <c r="NSG68" s="42"/>
      <c r="NSH68" s="42"/>
      <c r="NSI68" s="42"/>
      <c r="NSJ68" s="42"/>
      <c r="NSK68" s="42"/>
      <c r="NSL68" s="42"/>
      <c r="NSM68" s="42"/>
      <c r="NSN68" s="42"/>
      <c r="NSO68" s="42"/>
      <c r="NSP68" s="42"/>
      <c r="NSQ68" s="42"/>
      <c r="NSR68" s="42"/>
      <c r="NSS68" s="42"/>
      <c r="NST68" s="42"/>
      <c r="NSU68" s="42"/>
      <c r="NSV68" s="42"/>
      <c r="NSW68" s="42"/>
      <c r="NSX68" s="42"/>
      <c r="NSY68" s="42"/>
      <c r="NSZ68" s="42"/>
      <c r="NTA68" s="42"/>
      <c r="NTB68" s="42"/>
      <c r="NTC68" s="42"/>
      <c r="NTD68" s="42"/>
      <c r="NTE68" s="42"/>
      <c r="NTF68" s="42"/>
      <c r="NTG68" s="42"/>
      <c r="NTH68" s="42"/>
      <c r="NTI68" s="42"/>
      <c r="NTJ68" s="42"/>
      <c r="NTK68" s="42"/>
      <c r="NTL68" s="42"/>
      <c r="NTM68" s="42"/>
      <c r="NTN68" s="42"/>
      <c r="NTO68" s="42"/>
      <c r="NTP68" s="42"/>
      <c r="NTQ68" s="42"/>
      <c r="NTR68" s="42"/>
      <c r="NTS68" s="42"/>
      <c r="NTT68" s="42"/>
      <c r="NTU68" s="42"/>
      <c r="NTV68" s="42"/>
      <c r="NTW68" s="42"/>
      <c r="NTX68" s="42"/>
      <c r="NTY68" s="42"/>
      <c r="NTZ68" s="42"/>
      <c r="NUA68" s="42"/>
      <c r="NUB68" s="42"/>
      <c r="NUC68" s="42"/>
      <c r="NUD68" s="42"/>
      <c r="NUE68" s="42"/>
      <c r="NUF68" s="42"/>
      <c r="NUG68" s="42"/>
      <c r="NUH68" s="42"/>
      <c r="NUI68" s="42"/>
      <c r="NUJ68" s="42"/>
      <c r="NUK68" s="42"/>
      <c r="NUL68" s="42"/>
      <c r="NUM68" s="42"/>
      <c r="NUN68" s="42"/>
      <c r="NUO68" s="42"/>
      <c r="NUP68" s="42"/>
      <c r="NUQ68" s="42"/>
      <c r="NUR68" s="42"/>
      <c r="NUS68" s="42"/>
      <c r="NUT68" s="42"/>
      <c r="NUU68" s="42"/>
      <c r="NUV68" s="42"/>
      <c r="NUW68" s="42"/>
      <c r="NUX68" s="42"/>
      <c r="NUY68" s="42"/>
      <c r="NUZ68" s="42"/>
      <c r="NVA68" s="42"/>
      <c r="NVB68" s="42"/>
      <c r="NVC68" s="42"/>
      <c r="NVD68" s="42"/>
      <c r="NVE68" s="42"/>
      <c r="NVF68" s="42"/>
      <c r="NVG68" s="42"/>
      <c r="NVH68" s="42"/>
      <c r="NVI68" s="42"/>
      <c r="NVJ68" s="42"/>
      <c r="NVK68" s="42"/>
      <c r="NVL68" s="42"/>
      <c r="NVM68" s="42"/>
      <c r="NVN68" s="42"/>
      <c r="NVO68" s="42"/>
      <c r="NVP68" s="42"/>
      <c r="NVQ68" s="42"/>
      <c r="NVR68" s="42"/>
      <c r="NVS68" s="42"/>
      <c r="NVT68" s="42"/>
      <c r="NVU68" s="42"/>
      <c r="NVV68" s="42"/>
      <c r="NVW68" s="42"/>
      <c r="NVX68" s="42"/>
      <c r="NVY68" s="42"/>
      <c r="NVZ68" s="42"/>
      <c r="NWA68" s="42"/>
      <c r="NWB68" s="42"/>
      <c r="NWC68" s="42"/>
      <c r="NWD68" s="42"/>
      <c r="NWE68" s="42"/>
      <c r="NWF68" s="42"/>
      <c r="NWG68" s="42"/>
      <c r="NWH68" s="42"/>
      <c r="NWI68" s="42"/>
      <c r="NWJ68" s="42"/>
      <c r="NWK68" s="42"/>
      <c r="NWL68" s="42"/>
      <c r="NWM68" s="42"/>
      <c r="NWN68" s="42"/>
      <c r="NWO68" s="42"/>
      <c r="NWP68" s="42"/>
      <c r="NWQ68" s="42"/>
      <c r="NWR68" s="42"/>
      <c r="NWS68" s="42"/>
      <c r="NWT68" s="42"/>
      <c r="NWU68" s="42"/>
      <c r="NWV68" s="42"/>
      <c r="NWW68" s="42"/>
      <c r="NWX68" s="42"/>
      <c r="NWY68" s="42"/>
      <c r="NWZ68" s="42"/>
      <c r="NXA68" s="42"/>
      <c r="NXB68" s="42"/>
      <c r="NXC68" s="42"/>
      <c r="NXD68" s="42"/>
      <c r="NXE68" s="42"/>
      <c r="NXF68" s="42"/>
      <c r="NXG68" s="42"/>
      <c r="NXH68" s="42"/>
      <c r="NXI68" s="42"/>
      <c r="NXJ68" s="42"/>
      <c r="NXK68" s="42"/>
      <c r="NXL68" s="42"/>
      <c r="NXM68" s="42"/>
      <c r="NXN68" s="42"/>
      <c r="NXO68" s="42"/>
      <c r="NXP68" s="42"/>
      <c r="NXQ68" s="42"/>
      <c r="NXR68" s="42"/>
      <c r="NXS68" s="42"/>
      <c r="NXT68" s="42"/>
      <c r="NXU68" s="42"/>
      <c r="NXV68" s="42"/>
      <c r="NXW68" s="42"/>
      <c r="NXX68" s="42"/>
      <c r="NXY68" s="42"/>
      <c r="NXZ68" s="42"/>
      <c r="NYA68" s="42"/>
      <c r="NYB68" s="42"/>
      <c r="NYC68" s="42"/>
      <c r="NYD68" s="42"/>
      <c r="NYE68" s="42"/>
      <c r="NYF68" s="42"/>
      <c r="NYG68" s="42"/>
      <c r="NYH68" s="42"/>
      <c r="NYI68" s="42"/>
      <c r="NYJ68" s="42"/>
      <c r="NYK68" s="42"/>
      <c r="NYL68" s="42"/>
      <c r="NYM68" s="42"/>
      <c r="NYN68" s="42"/>
      <c r="NYO68" s="42"/>
      <c r="NYP68" s="42"/>
      <c r="NYQ68" s="42"/>
      <c r="NYR68" s="42"/>
      <c r="NYS68" s="42"/>
      <c r="NYT68" s="42"/>
      <c r="NYU68" s="42"/>
      <c r="NYV68" s="42"/>
      <c r="NYW68" s="42"/>
      <c r="NYX68" s="42"/>
      <c r="NYY68" s="42"/>
      <c r="NYZ68" s="42"/>
      <c r="NZA68" s="42"/>
      <c r="NZB68" s="42"/>
      <c r="NZC68" s="42"/>
      <c r="NZD68" s="42"/>
      <c r="NZE68" s="42"/>
      <c r="NZF68" s="42"/>
      <c r="NZG68" s="42"/>
      <c r="NZH68" s="42"/>
      <c r="NZI68" s="42"/>
      <c r="NZJ68" s="42"/>
      <c r="NZK68" s="42"/>
      <c r="NZL68" s="42"/>
      <c r="NZM68" s="42"/>
      <c r="NZN68" s="42"/>
      <c r="NZO68" s="42"/>
      <c r="NZP68" s="42"/>
      <c r="NZQ68" s="42"/>
      <c r="NZR68" s="42"/>
      <c r="NZS68" s="42"/>
      <c r="NZT68" s="42"/>
      <c r="NZU68" s="42"/>
      <c r="NZV68" s="42"/>
      <c r="NZW68" s="42"/>
      <c r="NZX68" s="42"/>
      <c r="NZY68" s="42"/>
      <c r="NZZ68" s="42"/>
      <c r="OAA68" s="42"/>
      <c r="OAB68" s="42"/>
      <c r="OAC68" s="42"/>
      <c r="OAD68" s="42"/>
      <c r="OAE68" s="42"/>
      <c r="OAF68" s="42"/>
      <c r="OAG68" s="42"/>
      <c r="OAH68" s="42"/>
      <c r="OAI68" s="42"/>
      <c r="OAJ68" s="42"/>
      <c r="OAK68" s="42"/>
      <c r="OAL68" s="42"/>
      <c r="OAM68" s="42"/>
      <c r="OAN68" s="42"/>
      <c r="OAO68" s="42"/>
      <c r="OAP68" s="42"/>
      <c r="OAQ68" s="42"/>
      <c r="OAR68" s="42"/>
      <c r="OAS68" s="42"/>
      <c r="OAT68" s="42"/>
      <c r="OAU68" s="42"/>
      <c r="OAV68" s="42"/>
      <c r="OAW68" s="42"/>
      <c r="OAX68" s="42"/>
      <c r="OAY68" s="42"/>
      <c r="OAZ68" s="42"/>
      <c r="OBA68" s="42"/>
      <c r="OBB68" s="42"/>
      <c r="OBC68" s="42"/>
      <c r="OBD68" s="42"/>
      <c r="OBE68" s="42"/>
      <c r="OBF68" s="42"/>
      <c r="OBG68" s="42"/>
      <c r="OBH68" s="42"/>
      <c r="OBI68" s="42"/>
      <c r="OBJ68" s="42"/>
      <c r="OBK68" s="42"/>
      <c r="OBL68" s="42"/>
      <c r="OBM68" s="42"/>
      <c r="OBN68" s="42"/>
      <c r="OBO68" s="42"/>
      <c r="OBP68" s="42"/>
      <c r="OBQ68" s="42"/>
      <c r="OBR68" s="42"/>
      <c r="OBS68" s="42"/>
      <c r="OBT68" s="42"/>
      <c r="OBU68" s="42"/>
      <c r="OBV68" s="42"/>
      <c r="OBW68" s="42"/>
      <c r="OBX68" s="42"/>
      <c r="OBY68" s="42"/>
      <c r="OBZ68" s="42"/>
      <c r="OCA68" s="42"/>
      <c r="OCB68" s="42"/>
      <c r="OCC68" s="42"/>
      <c r="OCD68" s="42"/>
      <c r="OCE68" s="42"/>
      <c r="OCF68" s="42"/>
      <c r="OCG68" s="42"/>
      <c r="OCH68" s="42"/>
      <c r="OCI68" s="42"/>
      <c r="OCJ68" s="42"/>
      <c r="OCK68" s="42"/>
      <c r="OCL68" s="42"/>
      <c r="OCM68" s="42"/>
      <c r="OCN68" s="42"/>
      <c r="OCO68" s="42"/>
      <c r="OCP68" s="42"/>
      <c r="OCQ68" s="42"/>
      <c r="OCR68" s="42"/>
      <c r="OCS68" s="42"/>
      <c r="OCT68" s="42"/>
      <c r="OCU68" s="42"/>
      <c r="OCV68" s="42"/>
      <c r="OCW68" s="42"/>
      <c r="OCX68" s="42"/>
      <c r="OCY68" s="42"/>
      <c r="OCZ68" s="42"/>
      <c r="ODA68" s="42"/>
      <c r="ODB68" s="42"/>
      <c r="ODC68" s="42"/>
      <c r="ODD68" s="42"/>
      <c r="ODE68" s="42"/>
      <c r="ODF68" s="42"/>
      <c r="ODG68" s="42"/>
      <c r="ODH68" s="42"/>
      <c r="ODI68" s="42"/>
      <c r="ODJ68" s="42"/>
      <c r="ODK68" s="42"/>
      <c r="ODL68" s="42"/>
      <c r="ODM68" s="42"/>
      <c r="ODN68" s="42"/>
      <c r="ODO68" s="42"/>
      <c r="ODP68" s="42"/>
      <c r="ODQ68" s="42"/>
      <c r="ODR68" s="42"/>
      <c r="ODS68" s="42"/>
      <c r="ODT68" s="42"/>
      <c r="ODU68" s="42"/>
      <c r="ODV68" s="42"/>
      <c r="ODW68" s="42"/>
      <c r="ODX68" s="42"/>
      <c r="ODY68" s="42"/>
      <c r="ODZ68" s="42"/>
      <c r="OEA68" s="42"/>
      <c r="OEB68" s="42"/>
      <c r="OEC68" s="42"/>
      <c r="OED68" s="42"/>
      <c r="OEE68" s="42"/>
      <c r="OEF68" s="42"/>
      <c r="OEG68" s="42"/>
      <c r="OEH68" s="42"/>
      <c r="OEI68" s="42"/>
      <c r="OEJ68" s="42"/>
      <c r="OEK68" s="42"/>
      <c r="OEL68" s="42"/>
      <c r="OEM68" s="42"/>
      <c r="OEN68" s="42"/>
      <c r="OEO68" s="42"/>
      <c r="OEP68" s="42"/>
      <c r="OEQ68" s="42"/>
      <c r="OER68" s="42"/>
      <c r="OES68" s="42"/>
      <c r="OET68" s="42"/>
      <c r="OEU68" s="42"/>
      <c r="OEV68" s="42"/>
      <c r="OEW68" s="42"/>
      <c r="OEX68" s="42"/>
      <c r="OEY68" s="42"/>
      <c r="OEZ68" s="42"/>
      <c r="OFA68" s="42"/>
      <c r="OFB68" s="42"/>
      <c r="OFC68" s="42"/>
      <c r="OFD68" s="42"/>
      <c r="OFE68" s="42"/>
      <c r="OFF68" s="42"/>
      <c r="OFG68" s="42"/>
      <c r="OFH68" s="42"/>
      <c r="OFI68" s="42"/>
      <c r="OFJ68" s="42"/>
      <c r="OFK68" s="42"/>
      <c r="OFL68" s="42"/>
      <c r="OFM68" s="42"/>
      <c r="OFN68" s="42"/>
      <c r="OFO68" s="42"/>
      <c r="OFP68" s="42"/>
      <c r="OFQ68" s="42"/>
      <c r="OFR68" s="42"/>
      <c r="OFS68" s="42"/>
      <c r="OFT68" s="42"/>
      <c r="OFU68" s="42"/>
      <c r="OFV68" s="42"/>
      <c r="OFW68" s="42"/>
      <c r="OFX68" s="42"/>
      <c r="OFY68" s="42"/>
      <c r="OFZ68" s="42"/>
      <c r="OGA68" s="42"/>
      <c r="OGB68" s="42"/>
      <c r="OGC68" s="42"/>
      <c r="OGD68" s="42"/>
      <c r="OGE68" s="42"/>
      <c r="OGF68" s="42"/>
      <c r="OGG68" s="42"/>
      <c r="OGH68" s="42"/>
      <c r="OGI68" s="42"/>
      <c r="OGJ68" s="42"/>
      <c r="OGK68" s="42"/>
      <c r="OGL68" s="42"/>
      <c r="OGM68" s="42"/>
      <c r="OGN68" s="42"/>
      <c r="OGO68" s="42"/>
      <c r="OGP68" s="42"/>
      <c r="OGQ68" s="42"/>
      <c r="OGR68" s="42"/>
      <c r="OGS68" s="42"/>
      <c r="OGT68" s="42"/>
      <c r="OGU68" s="42"/>
      <c r="OGV68" s="42"/>
      <c r="OGW68" s="42"/>
      <c r="OGX68" s="42"/>
      <c r="OGY68" s="42"/>
      <c r="OGZ68" s="42"/>
      <c r="OHA68" s="42"/>
      <c r="OHB68" s="42"/>
      <c r="OHC68" s="42"/>
      <c r="OHD68" s="42"/>
      <c r="OHE68" s="42"/>
      <c r="OHF68" s="42"/>
      <c r="OHG68" s="42"/>
      <c r="OHH68" s="42"/>
      <c r="OHI68" s="42"/>
      <c r="OHJ68" s="42"/>
      <c r="OHK68" s="42"/>
      <c r="OHL68" s="42"/>
      <c r="OHM68" s="42"/>
      <c r="OHN68" s="42"/>
      <c r="OHO68" s="42"/>
      <c r="OHP68" s="42"/>
      <c r="OHQ68" s="42"/>
      <c r="OHR68" s="42"/>
      <c r="OHS68" s="42"/>
      <c r="OHT68" s="42"/>
      <c r="OHU68" s="42"/>
      <c r="OHV68" s="42"/>
      <c r="OHW68" s="42"/>
      <c r="OHX68" s="42"/>
      <c r="OHY68" s="42"/>
      <c r="OHZ68" s="42"/>
      <c r="OIA68" s="42"/>
      <c r="OIB68" s="42"/>
      <c r="OIC68" s="42"/>
      <c r="OID68" s="42"/>
      <c r="OIE68" s="42"/>
      <c r="OIF68" s="42"/>
      <c r="OIG68" s="42"/>
      <c r="OIH68" s="42"/>
      <c r="OII68" s="42"/>
      <c r="OIJ68" s="42"/>
      <c r="OIK68" s="42"/>
      <c r="OIL68" s="42"/>
      <c r="OIM68" s="42"/>
      <c r="OIN68" s="42"/>
      <c r="OIO68" s="42"/>
      <c r="OIP68" s="42"/>
      <c r="OIQ68" s="42"/>
      <c r="OIR68" s="42"/>
      <c r="OIS68" s="42"/>
      <c r="OIT68" s="42"/>
      <c r="OIU68" s="42"/>
      <c r="OIV68" s="42"/>
      <c r="OIW68" s="42"/>
      <c r="OIX68" s="42"/>
      <c r="OIY68" s="42"/>
      <c r="OIZ68" s="42"/>
      <c r="OJA68" s="42"/>
      <c r="OJB68" s="42"/>
      <c r="OJC68" s="42"/>
      <c r="OJD68" s="42"/>
      <c r="OJE68" s="42"/>
      <c r="OJF68" s="42"/>
      <c r="OJG68" s="42"/>
      <c r="OJH68" s="42"/>
      <c r="OJI68" s="42"/>
      <c r="OJJ68" s="42"/>
      <c r="OJK68" s="42"/>
      <c r="OJL68" s="42"/>
      <c r="OJM68" s="42"/>
      <c r="OJN68" s="42"/>
      <c r="OJO68" s="42"/>
      <c r="OJP68" s="42"/>
      <c r="OJQ68" s="42"/>
      <c r="OJR68" s="42"/>
      <c r="OJS68" s="42"/>
      <c r="OJT68" s="42"/>
      <c r="OJU68" s="42"/>
      <c r="OJV68" s="42"/>
      <c r="OJW68" s="42"/>
      <c r="OJX68" s="42"/>
      <c r="OJY68" s="42"/>
      <c r="OJZ68" s="42"/>
      <c r="OKA68" s="42"/>
      <c r="OKB68" s="42"/>
      <c r="OKC68" s="42"/>
      <c r="OKD68" s="42"/>
      <c r="OKE68" s="42"/>
      <c r="OKF68" s="42"/>
      <c r="OKG68" s="42"/>
      <c r="OKH68" s="42"/>
      <c r="OKI68" s="42"/>
      <c r="OKJ68" s="42"/>
      <c r="OKK68" s="42"/>
      <c r="OKL68" s="42"/>
      <c r="OKM68" s="42"/>
      <c r="OKN68" s="42"/>
      <c r="OKO68" s="42"/>
      <c r="OKP68" s="42"/>
      <c r="OKQ68" s="42"/>
      <c r="OKR68" s="42"/>
      <c r="OKS68" s="42"/>
      <c r="OKT68" s="42"/>
      <c r="OKU68" s="42"/>
      <c r="OKV68" s="42"/>
      <c r="OKW68" s="42"/>
      <c r="OKX68" s="42"/>
      <c r="OKY68" s="42"/>
      <c r="OKZ68" s="42"/>
      <c r="OLA68" s="42"/>
      <c r="OLB68" s="42"/>
      <c r="OLC68" s="42"/>
      <c r="OLD68" s="42"/>
      <c r="OLE68" s="42"/>
      <c r="OLF68" s="42"/>
      <c r="OLG68" s="42"/>
      <c r="OLH68" s="42"/>
      <c r="OLI68" s="42"/>
      <c r="OLJ68" s="42"/>
      <c r="OLK68" s="42"/>
      <c r="OLL68" s="42"/>
      <c r="OLM68" s="42"/>
      <c r="OLN68" s="42"/>
      <c r="OLO68" s="42"/>
      <c r="OLP68" s="42"/>
      <c r="OLQ68" s="42"/>
      <c r="OLR68" s="42"/>
      <c r="OLS68" s="42"/>
      <c r="OLT68" s="42"/>
      <c r="OLU68" s="42"/>
      <c r="OLV68" s="42"/>
      <c r="OLW68" s="42"/>
      <c r="OLX68" s="42"/>
      <c r="OLY68" s="42"/>
      <c r="OLZ68" s="42"/>
      <c r="OMA68" s="42"/>
      <c r="OMB68" s="42"/>
      <c r="OMC68" s="42"/>
      <c r="OMD68" s="42"/>
      <c r="OME68" s="42"/>
      <c r="OMF68" s="42"/>
      <c r="OMG68" s="42"/>
      <c r="OMH68" s="42"/>
      <c r="OMI68" s="42"/>
      <c r="OMJ68" s="42"/>
      <c r="OMK68" s="42"/>
      <c r="OML68" s="42"/>
      <c r="OMM68" s="42"/>
      <c r="OMN68" s="42"/>
      <c r="OMO68" s="42"/>
      <c r="OMP68" s="42"/>
      <c r="OMQ68" s="42"/>
      <c r="OMR68" s="42"/>
      <c r="OMS68" s="42"/>
      <c r="OMT68" s="42"/>
      <c r="OMU68" s="42"/>
      <c r="OMV68" s="42"/>
      <c r="OMW68" s="42"/>
      <c r="OMX68" s="42"/>
      <c r="OMY68" s="42"/>
      <c r="OMZ68" s="42"/>
      <c r="ONA68" s="42"/>
      <c r="ONB68" s="42"/>
      <c r="ONC68" s="42"/>
      <c r="OND68" s="42"/>
      <c r="ONE68" s="42"/>
      <c r="ONF68" s="42"/>
      <c r="ONG68" s="42"/>
      <c r="ONH68" s="42"/>
      <c r="ONI68" s="42"/>
      <c r="ONJ68" s="42"/>
      <c r="ONK68" s="42"/>
      <c r="ONL68" s="42"/>
      <c r="ONM68" s="42"/>
      <c r="ONN68" s="42"/>
      <c r="ONO68" s="42"/>
      <c r="ONP68" s="42"/>
      <c r="ONQ68" s="42"/>
      <c r="ONR68" s="42"/>
      <c r="ONS68" s="42"/>
      <c r="ONT68" s="42"/>
      <c r="ONU68" s="42"/>
      <c r="ONV68" s="42"/>
      <c r="ONW68" s="42"/>
      <c r="ONX68" s="42"/>
      <c r="ONY68" s="42"/>
      <c r="ONZ68" s="42"/>
      <c r="OOA68" s="42"/>
      <c r="OOB68" s="42"/>
      <c r="OOC68" s="42"/>
      <c r="OOD68" s="42"/>
      <c r="OOE68" s="42"/>
      <c r="OOF68" s="42"/>
      <c r="OOG68" s="42"/>
      <c r="OOH68" s="42"/>
      <c r="OOI68" s="42"/>
      <c r="OOJ68" s="42"/>
      <c r="OOK68" s="42"/>
      <c r="OOL68" s="42"/>
      <c r="OOM68" s="42"/>
      <c r="OON68" s="42"/>
      <c r="OOO68" s="42"/>
      <c r="OOP68" s="42"/>
      <c r="OOQ68" s="42"/>
      <c r="OOR68" s="42"/>
      <c r="OOS68" s="42"/>
      <c r="OOT68" s="42"/>
      <c r="OOU68" s="42"/>
      <c r="OOV68" s="42"/>
      <c r="OOW68" s="42"/>
      <c r="OOX68" s="42"/>
      <c r="OOY68" s="42"/>
      <c r="OOZ68" s="42"/>
      <c r="OPA68" s="42"/>
      <c r="OPB68" s="42"/>
      <c r="OPC68" s="42"/>
      <c r="OPD68" s="42"/>
      <c r="OPE68" s="42"/>
      <c r="OPF68" s="42"/>
      <c r="OPG68" s="42"/>
      <c r="OPH68" s="42"/>
      <c r="OPI68" s="42"/>
      <c r="OPJ68" s="42"/>
      <c r="OPK68" s="42"/>
      <c r="OPL68" s="42"/>
      <c r="OPM68" s="42"/>
      <c r="OPN68" s="42"/>
      <c r="OPO68" s="42"/>
      <c r="OPP68" s="42"/>
      <c r="OPQ68" s="42"/>
      <c r="OPR68" s="42"/>
      <c r="OPS68" s="42"/>
      <c r="OPT68" s="42"/>
      <c r="OPU68" s="42"/>
      <c r="OPV68" s="42"/>
      <c r="OPW68" s="42"/>
      <c r="OPX68" s="42"/>
      <c r="OPY68" s="42"/>
      <c r="OPZ68" s="42"/>
      <c r="OQA68" s="42"/>
      <c r="OQB68" s="42"/>
      <c r="OQC68" s="42"/>
      <c r="OQD68" s="42"/>
      <c r="OQE68" s="42"/>
      <c r="OQF68" s="42"/>
      <c r="OQG68" s="42"/>
      <c r="OQH68" s="42"/>
      <c r="OQI68" s="42"/>
      <c r="OQJ68" s="42"/>
      <c r="OQK68" s="42"/>
      <c r="OQL68" s="42"/>
      <c r="OQM68" s="42"/>
      <c r="OQN68" s="42"/>
      <c r="OQO68" s="42"/>
      <c r="OQP68" s="42"/>
      <c r="OQQ68" s="42"/>
      <c r="OQR68" s="42"/>
      <c r="OQS68" s="42"/>
      <c r="OQT68" s="42"/>
      <c r="OQU68" s="42"/>
      <c r="OQV68" s="42"/>
      <c r="OQW68" s="42"/>
      <c r="OQX68" s="42"/>
      <c r="OQY68" s="42"/>
      <c r="OQZ68" s="42"/>
      <c r="ORA68" s="42"/>
      <c r="ORB68" s="42"/>
      <c r="ORC68" s="42"/>
      <c r="ORD68" s="42"/>
      <c r="ORE68" s="42"/>
      <c r="ORF68" s="42"/>
      <c r="ORG68" s="42"/>
      <c r="ORH68" s="42"/>
      <c r="ORI68" s="42"/>
      <c r="ORJ68" s="42"/>
      <c r="ORK68" s="42"/>
      <c r="ORL68" s="42"/>
      <c r="ORM68" s="42"/>
      <c r="ORN68" s="42"/>
      <c r="ORO68" s="42"/>
      <c r="ORP68" s="42"/>
      <c r="ORQ68" s="42"/>
      <c r="ORR68" s="42"/>
      <c r="ORS68" s="42"/>
      <c r="ORT68" s="42"/>
      <c r="ORU68" s="42"/>
      <c r="ORV68" s="42"/>
      <c r="ORW68" s="42"/>
      <c r="ORX68" s="42"/>
      <c r="ORY68" s="42"/>
      <c r="ORZ68" s="42"/>
      <c r="OSA68" s="42"/>
      <c r="OSB68" s="42"/>
      <c r="OSC68" s="42"/>
      <c r="OSD68" s="42"/>
      <c r="OSE68" s="42"/>
      <c r="OSF68" s="42"/>
      <c r="OSG68" s="42"/>
      <c r="OSH68" s="42"/>
      <c r="OSI68" s="42"/>
      <c r="OSJ68" s="42"/>
      <c r="OSK68" s="42"/>
      <c r="OSL68" s="42"/>
      <c r="OSM68" s="42"/>
      <c r="OSN68" s="42"/>
      <c r="OSO68" s="42"/>
      <c r="OSP68" s="42"/>
      <c r="OSQ68" s="42"/>
      <c r="OSR68" s="42"/>
      <c r="OSS68" s="42"/>
      <c r="OST68" s="42"/>
      <c r="OSU68" s="42"/>
      <c r="OSV68" s="42"/>
      <c r="OSW68" s="42"/>
      <c r="OSX68" s="42"/>
      <c r="OSY68" s="42"/>
      <c r="OSZ68" s="42"/>
      <c r="OTA68" s="42"/>
      <c r="OTB68" s="42"/>
      <c r="OTC68" s="42"/>
      <c r="OTD68" s="42"/>
      <c r="OTE68" s="42"/>
      <c r="OTF68" s="42"/>
      <c r="OTG68" s="42"/>
      <c r="OTH68" s="42"/>
      <c r="OTI68" s="42"/>
      <c r="OTJ68" s="42"/>
      <c r="OTK68" s="42"/>
      <c r="OTL68" s="42"/>
      <c r="OTM68" s="42"/>
      <c r="OTN68" s="42"/>
      <c r="OTO68" s="42"/>
      <c r="OTP68" s="42"/>
      <c r="OTQ68" s="42"/>
      <c r="OTR68" s="42"/>
      <c r="OTS68" s="42"/>
      <c r="OTT68" s="42"/>
      <c r="OTU68" s="42"/>
      <c r="OTV68" s="42"/>
      <c r="OTW68" s="42"/>
      <c r="OTX68" s="42"/>
      <c r="OTY68" s="42"/>
      <c r="OTZ68" s="42"/>
      <c r="OUA68" s="42"/>
      <c r="OUB68" s="42"/>
      <c r="OUC68" s="42"/>
      <c r="OUD68" s="42"/>
      <c r="OUE68" s="42"/>
      <c r="OUF68" s="42"/>
      <c r="OUG68" s="42"/>
      <c r="OUH68" s="42"/>
      <c r="OUI68" s="42"/>
      <c r="OUJ68" s="42"/>
      <c r="OUK68" s="42"/>
      <c r="OUL68" s="42"/>
      <c r="OUM68" s="42"/>
      <c r="OUN68" s="42"/>
      <c r="OUO68" s="42"/>
      <c r="OUP68" s="42"/>
      <c r="OUQ68" s="42"/>
      <c r="OUR68" s="42"/>
      <c r="OUS68" s="42"/>
      <c r="OUT68" s="42"/>
      <c r="OUU68" s="42"/>
      <c r="OUV68" s="42"/>
      <c r="OUW68" s="42"/>
      <c r="OUX68" s="42"/>
      <c r="OUY68" s="42"/>
      <c r="OUZ68" s="42"/>
      <c r="OVA68" s="42"/>
      <c r="OVB68" s="42"/>
      <c r="OVC68" s="42"/>
      <c r="OVD68" s="42"/>
      <c r="OVE68" s="42"/>
      <c r="OVF68" s="42"/>
      <c r="OVG68" s="42"/>
      <c r="OVH68" s="42"/>
      <c r="OVI68" s="42"/>
      <c r="OVJ68" s="42"/>
      <c r="OVK68" s="42"/>
      <c r="OVL68" s="42"/>
      <c r="OVM68" s="42"/>
      <c r="OVN68" s="42"/>
      <c r="OVO68" s="42"/>
      <c r="OVP68" s="42"/>
      <c r="OVQ68" s="42"/>
      <c r="OVR68" s="42"/>
      <c r="OVS68" s="42"/>
      <c r="OVT68" s="42"/>
      <c r="OVU68" s="42"/>
      <c r="OVV68" s="42"/>
      <c r="OVW68" s="42"/>
      <c r="OVX68" s="42"/>
      <c r="OVY68" s="42"/>
      <c r="OVZ68" s="42"/>
      <c r="OWA68" s="42"/>
      <c r="OWB68" s="42"/>
      <c r="OWC68" s="42"/>
      <c r="OWD68" s="42"/>
      <c r="OWE68" s="42"/>
      <c r="OWF68" s="42"/>
      <c r="OWG68" s="42"/>
      <c r="OWH68" s="42"/>
      <c r="OWI68" s="42"/>
      <c r="OWJ68" s="42"/>
      <c r="OWK68" s="42"/>
      <c r="OWL68" s="42"/>
      <c r="OWM68" s="42"/>
      <c r="OWN68" s="42"/>
      <c r="OWO68" s="42"/>
      <c r="OWP68" s="42"/>
      <c r="OWQ68" s="42"/>
      <c r="OWR68" s="42"/>
      <c r="OWS68" s="42"/>
      <c r="OWT68" s="42"/>
      <c r="OWU68" s="42"/>
      <c r="OWV68" s="42"/>
      <c r="OWW68" s="42"/>
      <c r="OWX68" s="42"/>
      <c r="OWY68" s="42"/>
      <c r="OWZ68" s="42"/>
      <c r="OXA68" s="42"/>
      <c r="OXB68" s="42"/>
      <c r="OXC68" s="42"/>
      <c r="OXD68" s="42"/>
      <c r="OXE68" s="42"/>
      <c r="OXF68" s="42"/>
      <c r="OXG68" s="42"/>
      <c r="OXH68" s="42"/>
      <c r="OXI68" s="42"/>
      <c r="OXJ68" s="42"/>
      <c r="OXK68" s="42"/>
      <c r="OXL68" s="42"/>
      <c r="OXM68" s="42"/>
      <c r="OXN68" s="42"/>
      <c r="OXO68" s="42"/>
      <c r="OXP68" s="42"/>
      <c r="OXQ68" s="42"/>
      <c r="OXR68" s="42"/>
      <c r="OXS68" s="42"/>
      <c r="OXT68" s="42"/>
      <c r="OXU68" s="42"/>
      <c r="OXV68" s="42"/>
      <c r="OXW68" s="42"/>
      <c r="OXX68" s="42"/>
      <c r="OXY68" s="42"/>
      <c r="OXZ68" s="42"/>
      <c r="OYA68" s="42"/>
      <c r="OYB68" s="42"/>
      <c r="OYC68" s="42"/>
      <c r="OYD68" s="42"/>
      <c r="OYE68" s="42"/>
      <c r="OYF68" s="42"/>
      <c r="OYG68" s="42"/>
      <c r="OYH68" s="42"/>
      <c r="OYI68" s="42"/>
      <c r="OYJ68" s="42"/>
      <c r="OYK68" s="42"/>
      <c r="OYL68" s="42"/>
      <c r="OYM68" s="42"/>
      <c r="OYN68" s="42"/>
      <c r="OYO68" s="42"/>
      <c r="OYP68" s="42"/>
      <c r="OYQ68" s="42"/>
      <c r="OYR68" s="42"/>
      <c r="OYS68" s="42"/>
      <c r="OYT68" s="42"/>
      <c r="OYU68" s="42"/>
      <c r="OYV68" s="42"/>
      <c r="OYW68" s="42"/>
      <c r="OYX68" s="42"/>
      <c r="OYY68" s="42"/>
      <c r="OYZ68" s="42"/>
      <c r="OZA68" s="42"/>
      <c r="OZB68" s="42"/>
      <c r="OZC68" s="42"/>
      <c r="OZD68" s="42"/>
      <c r="OZE68" s="42"/>
      <c r="OZF68" s="42"/>
      <c r="OZG68" s="42"/>
      <c r="OZH68" s="42"/>
      <c r="OZI68" s="42"/>
      <c r="OZJ68" s="42"/>
      <c r="OZK68" s="42"/>
      <c r="OZL68" s="42"/>
      <c r="OZM68" s="42"/>
      <c r="OZN68" s="42"/>
      <c r="OZO68" s="42"/>
      <c r="OZP68" s="42"/>
      <c r="OZQ68" s="42"/>
      <c r="OZR68" s="42"/>
      <c r="OZS68" s="42"/>
      <c r="OZT68" s="42"/>
      <c r="OZU68" s="42"/>
      <c r="OZV68" s="42"/>
      <c r="OZW68" s="42"/>
      <c r="OZX68" s="42"/>
      <c r="OZY68" s="42"/>
      <c r="OZZ68" s="42"/>
      <c r="PAA68" s="42"/>
      <c r="PAB68" s="42"/>
      <c r="PAC68" s="42"/>
      <c r="PAD68" s="42"/>
      <c r="PAE68" s="42"/>
      <c r="PAF68" s="42"/>
      <c r="PAG68" s="42"/>
      <c r="PAH68" s="42"/>
      <c r="PAI68" s="42"/>
      <c r="PAJ68" s="42"/>
      <c r="PAK68" s="42"/>
      <c r="PAL68" s="42"/>
      <c r="PAM68" s="42"/>
      <c r="PAN68" s="42"/>
      <c r="PAO68" s="42"/>
      <c r="PAP68" s="42"/>
      <c r="PAQ68" s="42"/>
      <c r="PAR68" s="42"/>
      <c r="PAS68" s="42"/>
      <c r="PAT68" s="42"/>
      <c r="PAU68" s="42"/>
      <c r="PAV68" s="42"/>
      <c r="PAW68" s="42"/>
      <c r="PAX68" s="42"/>
      <c r="PAY68" s="42"/>
      <c r="PAZ68" s="42"/>
      <c r="PBA68" s="42"/>
      <c r="PBB68" s="42"/>
      <c r="PBC68" s="42"/>
      <c r="PBD68" s="42"/>
      <c r="PBE68" s="42"/>
      <c r="PBF68" s="42"/>
      <c r="PBG68" s="42"/>
      <c r="PBH68" s="42"/>
      <c r="PBI68" s="42"/>
      <c r="PBJ68" s="42"/>
      <c r="PBK68" s="42"/>
      <c r="PBL68" s="42"/>
      <c r="PBM68" s="42"/>
      <c r="PBN68" s="42"/>
      <c r="PBO68" s="42"/>
      <c r="PBP68" s="42"/>
      <c r="PBQ68" s="42"/>
      <c r="PBR68" s="42"/>
      <c r="PBS68" s="42"/>
      <c r="PBT68" s="42"/>
      <c r="PBU68" s="42"/>
      <c r="PBV68" s="42"/>
      <c r="PBW68" s="42"/>
      <c r="PBX68" s="42"/>
      <c r="PBY68" s="42"/>
      <c r="PBZ68" s="42"/>
      <c r="PCA68" s="42"/>
      <c r="PCB68" s="42"/>
      <c r="PCC68" s="42"/>
      <c r="PCD68" s="42"/>
      <c r="PCE68" s="42"/>
      <c r="PCF68" s="42"/>
      <c r="PCG68" s="42"/>
      <c r="PCH68" s="42"/>
      <c r="PCI68" s="42"/>
      <c r="PCJ68" s="42"/>
      <c r="PCK68" s="42"/>
      <c r="PCL68" s="42"/>
      <c r="PCM68" s="42"/>
      <c r="PCN68" s="42"/>
      <c r="PCO68" s="42"/>
      <c r="PCP68" s="42"/>
      <c r="PCQ68" s="42"/>
      <c r="PCR68" s="42"/>
      <c r="PCS68" s="42"/>
      <c r="PCT68" s="42"/>
      <c r="PCU68" s="42"/>
      <c r="PCV68" s="42"/>
      <c r="PCW68" s="42"/>
      <c r="PCX68" s="42"/>
      <c r="PCY68" s="42"/>
      <c r="PCZ68" s="42"/>
      <c r="PDA68" s="42"/>
      <c r="PDB68" s="42"/>
      <c r="PDC68" s="42"/>
      <c r="PDD68" s="42"/>
      <c r="PDE68" s="42"/>
      <c r="PDF68" s="42"/>
      <c r="PDG68" s="42"/>
      <c r="PDH68" s="42"/>
      <c r="PDI68" s="42"/>
      <c r="PDJ68" s="42"/>
      <c r="PDK68" s="42"/>
      <c r="PDL68" s="42"/>
      <c r="PDM68" s="42"/>
      <c r="PDN68" s="42"/>
      <c r="PDO68" s="42"/>
      <c r="PDP68" s="42"/>
      <c r="PDQ68" s="42"/>
      <c r="PDR68" s="42"/>
      <c r="PDS68" s="42"/>
      <c r="PDT68" s="42"/>
      <c r="PDU68" s="42"/>
      <c r="PDV68" s="42"/>
      <c r="PDW68" s="42"/>
      <c r="PDX68" s="42"/>
      <c r="PDY68" s="42"/>
      <c r="PDZ68" s="42"/>
      <c r="PEA68" s="42"/>
      <c r="PEB68" s="42"/>
      <c r="PEC68" s="42"/>
      <c r="PED68" s="42"/>
      <c r="PEE68" s="42"/>
      <c r="PEF68" s="42"/>
      <c r="PEG68" s="42"/>
      <c r="PEH68" s="42"/>
      <c r="PEI68" s="42"/>
      <c r="PEJ68" s="42"/>
      <c r="PEK68" s="42"/>
      <c r="PEL68" s="42"/>
      <c r="PEM68" s="42"/>
      <c r="PEN68" s="42"/>
      <c r="PEO68" s="42"/>
      <c r="PEP68" s="42"/>
      <c r="PEQ68" s="42"/>
      <c r="PER68" s="42"/>
      <c r="PES68" s="42"/>
      <c r="PET68" s="42"/>
      <c r="PEU68" s="42"/>
      <c r="PEV68" s="42"/>
      <c r="PEW68" s="42"/>
      <c r="PEX68" s="42"/>
      <c r="PEY68" s="42"/>
      <c r="PEZ68" s="42"/>
      <c r="PFA68" s="42"/>
      <c r="PFB68" s="42"/>
      <c r="PFC68" s="42"/>
      <c r="PFD68" s="42"/>
      <c r="PFE68" s="42"/>
      <c r="PFF68" s="42"/>
      <c r="PFG68" s="42"/>
      <c r="PFH68" s="42"/>
      <c r="PFI68" s="42"/>
      <c r="PFJ68" s="42"/>
      <c r="PFK68" s="42"/>
      <c r="PFL68" s="42"/>
      <c r="PFM68" s="42"/>
      <c r="PFN68" s="42"/>
      <c r="PFO68" s="42"/>
      <c r="PFP68" s="42"/>
      <c r="PFQ68" s="42"/>
      <c r="PFR68" s="42"/>
      <c r="PFS68" s="42"/>
      <c r="PFT68" s="42"/>
      <c r="PFU68" s="42"/>
      <c r="PFV68" s="42"/>
      <c r="PFW68" s="42"/>
      <c r="PFX68" s="42"/>
      <c r="PFY68" s="42"/>
      <c r="PFZ68" s="42"/>
      <c r="PGA68" s="42"/>
      <c r="PGB68" s="42"/>
      <c r="PGC68" s="42"/>
      <c r="PGD68" s="42"/>
      <c r="PGE68" s="42"/>
      <c r="PGF68" s="42"/>
      <c r="PGG68" s="42"/>
      <c r="PGH68" s="42"/>
      <c r="PGI68" s="42"/>
      <c r="PGJ68" s="42"/>
      <c r="PGK68" s="42"/>
      <c r="PGL68" s="42"/>
      <c r="PGM68" s="42"/>
      <c r="PGN68" s="42"/>
      <c r="PGO68" s="42"/>
      <c r="PGP68" s="42"/>
      <c r="PGQ68" s="42"/>
      <c r="PGR68" s="42"/>
      <c r="PGS68" s="42"/>
      <c r="PGT68" s="42"/>
      <c r="PGU68" s="42"/>
      <c r="PGV68" s="42"/>
      <c r="PGW68" s="42"/>
      <c r="PGX68" s="42"/>
      <c r="PGY68" s="42"/>
      <c r="PGZ68" s="42"/>
      <c r="PHA68" s="42"/>
      <c r="PHB68" s="42"/>
      <c r="PHC68" s="42"/>
      <c r="PHD68" s="42"/>
      <c r="PHE68" s="42"/>
      <c r="PHF68" s="42"/>
      <c r="PHG68" s="42"/>
      <c r="PHH68" s="42"/>
      <c r="PHI68" s="42"/>
      <c r="PHJ68" s="42"/>
      <c r="PHK68" s="42"/>
      <c r="PHL68" s="42"/>
      <c r="PHM68" s="42"/>
      <c r="PHN68" s="42"/>
      <c r="PHO68" s="42"/>
      <c r="PHP68" s="42"/>
      <c r="PHQ68" s="42"/>
      <c r="PHR68" s="42"/>
      <c r="PHS68" s="42"/>
      <c r="PHT68" s="42"/>
      <c r="PHU68" s="42"/>
      <c r="PHV68" s="42"/>
      <c r="PHW68" s="42"/>
      <c r="PHX68" s="42"/>
      <c r="PHY68" s="42"/>
      <c r="PHZ68" s="42"/>
      <c r="PIA68" s="42"/>
      <c r="PIB68" s="42"/>
      <c r="PIC68" s="42"/>
      <c r="PID68" s="42"/>
      <c r="PIE68" s="42"/>
      <c r="PIF68" s="42"/>
      <c r="PIG68" s="42"/>
      <c r="PIH68" s="42"/>
      <c r="PII68" s="42"/>
      <c r="PIJ68" s="42"/>
      <c r="PIK68" s="42"/>
      <c r="PIL68" s="42"/>
      <c r="PIM68" s="42"/>
      <c r="PIN68" s="42"/>
      <c r="PIO68" s="42"/>
      <c r="PIP68" s="42"/>
      <c r="PIQ68" s="42"/>
      <c r="PIR68" s="42"/>
      <c r="PIS68" s="42"/>
      <c r="PIT68" s="42"/>
      <c r="PIU68" s="42"/>
      <c r="PIV68" s="42"/>
      <c r="PIW68" s="42"/>
      <c r="PIX68" s="42"/>
      <c r="PIY68" s="42"/>
      <c r="PIZ68" s="42"/>
      <c r="PJA68" s="42"/>
      <c r="PJB68" s="42"/>
      <c r="PJC68" s="42"/>
      <c r="PJD68" s="42"/>
      <c r="PJE68" s="42"/>
      <c r="PJF68" s="42"/>
      <c r="PJG68" s="42"/>
      <c r="PJH68" s="42"/>
      <c r="PJI68" s="42"/>
      <c r="PJJ68" s="42"/>
      <c r="PJK68" s="42"/>
      <c r="PJL68" s="42"/>
      <c r="PJM68" s="42"/>
      <c r="PJN68" s="42"/>
      <c r="PJO68" s="42"/>
      <c r="PJP68" s="42"/>
      <c r="PJQ68" s="42"/>
      <c r="PJR68" s="42"/>
      <c r="PJS68" s="42"/>
      <c r="PJT68" s="42"/>
      <c r="PJU68" s="42"/>
      <c r="PJV68" s="42"/>
      <c r="PJW68" s="42"/>
      <c r="PJX68" s="42"/>
      <c r="PJY68" s="42"/>
      <c r="PJZ68" s="42"/>
      <c r="PKA68" s="42"/>
      <c r="PKB68" s="42"/>
      <c r="PKC68" s="42"/>
      <c r="PKD68" s="42"/>
      <c r="PKE68" s="42"/>
      <c r="PKF68" s="42"/>
      <c r="PKG68" s="42"/>
      <c r="PKH68" s="42"/>
      <c r="PKI68" s="42"/>
      <c r="PKJ68" s="42"/>
      <c r="PKK68" s="42"/>
      <c r="PKL68" s="42"/>
      <c r="PKM68" s="42"/>
      <c r="PKN68" s="42"/>
      <c r="PKO68" s="42"/>
      <c r="PKP68" s="42"/>
      <c r="PKQ68" s="42"/>
      <c r="PKR68" s="42"/>
      <c r="PKS68" s="42"/>
      <c r="PKT68" s="42"/>
      <c r="PKU68" s="42"/>
      <c r="PKV68" s="42"/>
      <c r="PKW68" s="42"/>
      <c r="PKX68" s="42"/>
      <c r="PKY68" s="42"/>
      <c r="PKZ68" s="42"/>
      <c r="PLA68" s="42"/>
      <c r="PLB68" s="42"/>
      <c r="PLC68" s="42"/>
      <c r="PLD68" s="42"/>
      <c r="PLE68" s="42"/>
      <c r="PLF68" s="42"/>
      <c r="PLG68" s="42"/>
      <c r="PLH68" s="42"/>
      <c r="PLI68" s="42"/>
      <c r="PLJ68" s="42"/>
      <c r="PLK68" s="42"/>
      <c r="PLL68" s="42"/>
      <c r="PLM68" s="42"/>
      <c r="PLN68" s="42"/>
      <c r="PLO68" s="42"/>
      <c r="PLP68" s="42"/>
      <c r="PLQ68" s="42"/>
      <c r="PLR68" s="42"/>
      <c r="PLS68" s="42"/>
      <c r="PLT68" s="42"/>
      <c r="PLU68" s="42"/>
      <c r="PLV68" s="42"/>
      <c r="PLW68" s="42"/>
      <c r="PLX68" s="42"/>
      <c r="PLY68" s="42"/>
      <c r="PLZ68" s="42"/>
      <c r="PMA68" s="42"/>
      <c r="PMB68" s="42"/>
      <c r="PMC68" s="42"/>
      <c r="PMD68" s="42"/>
      <c r="PME68" s="42"/>
      <c r="PMF68" s="42"/>
      <c r="PMG68" s="42"/>
      <c r="PMH68" s="42"/>
      <c r="PMI68" s="42"/>
      <c r="PMJ68" s="42"/>
      <c r="PMK68" s="42"/>
      <c r="PML68" s="42"/>
      <c r="PMM68" s="42"/>
      <c r="PMN68" s="42"/>
      <c r="PMO68" s="42"/>
      <c r="PMP68" s="42"/>
      <c r="PMQ68" s="42"/>
      <c r="PMR68" s="42"/>
      <c r="PMS68" s="42"/>
      <c r="PMT68" s="42"/>
      <c r="PMU68" s="42"/>
      <c r="PMV68" s="42"/>
      <c r="PMW68" s="42"/>
      <c r="PMX68" s="42"/>
      <c r="PMY68" s="42"/>
      <c r="PMZ68" s="42"/>
      <c r="PNA68" s="42"/>
      <c r="PNB68" s="42"/>
      <c r="PNC68" s="42"/>
      <c r="PND68" s="42"/>
      <c r="PNE68" s="42"/>
      <c r="PNF68" s="42"/>
      <c r="PNG68" s="42"/>
      <c r="PNH68" s="42"/>
      <c r="PNI68" s="42"/>
      <c r="PNJ68" s="42"/>
      <c r="PNK68" s="42"/>
      <c r="PNL68" s="42"/>
      <c r="PNM68" s="42"/>
      <c r="PNN68" s="42"/>
      <c r="PNO68" s="42"/>
      <c r="PNP68" s="42"/>
      <c r="PNQ68" s="42"/>
      <c r="PNR68" s="42"/>
      <c r="PNS68" s="42"/>
      <c r="PNT68" s="42"/>
      <c r="PNU68" s="42"/>
      <c r="PNV68" s="42"/>
      <c r="PNW68" s="42"/>
      <c r="PNX68" s="42"/>
      <c r="PNY68" s="42"/>
      <c r="PNZ68" s="42"/>
      <c r="POA68" s="42"/>
      <c r="POB68" s="42"/>
      <c r="POC68" s="42"/>
      <c r="POD68" s="42"/>
      <c r="POE68" s="42"/>
      <c r="POF68" s="42"/>
      <c r="POG68" s="42"/>
      <c r="POH68" s="42"/>
      <c r="POI68" s="42"/>
      <c r="POJ68" s="42"/>
      <c r="POK68" s="42"/>
      <c r="POL68" s="42"/>
      <c r="POM68" s="42"/>
      <c r="PON68" s="42"/>
      <c r="POO68" s="42"/>
      <c r="POP68" s="42"/>
      <c r="POQ68" s="42"/>
      <c r="POR68" s="42"/>
      <c r="POS68" s="42"/>
      <c r="POT68" s="42"/>
      <c r="POU68" s="42"/>
      <c r="POV68" s="42"/>
      <c r="POW68" s="42"/>
      <c r="POX68" s="42"/>
      <c r="POY68" s="42"/>
      <c r="POZ68" s="42"/>
      <c r="PPA68" s="42"/>
      <c r="PPB68" s="42"/>
      <c r="PPC68" s="42"/>
      <c r="PPD68" s="42"/>
      <c r="PPE68" s="42"/>
      <c r="PPF68" s="42"/>
      <c r="PPG68" s="42"/>
      <c r="PPH68" s="42"/>
      <c r="PPI68" s="42"/>
      <c r="PPJ68" s="42"/>
      <c r="PPK68" s="42"/>
      <c r="PPL68" s="42"/>
      <c r="PPM68" s="42"/>
      <c r="PPN68" s="42"/>
      <c r="PPO68" s="42"/>
      <c r="PPP68" s="42"/>
      <c r="PPQ68" s="42"/>
      <c r="PPR68" s="42"/>
      <c r="PPS68" s="42"/>
      <c r="PPT68" s="42"/>
      <c r="PPU68" s="42"/>
      <c r="PPV68" s="42"/>
      <c r="PPW68" s="42"/>
      <c r="PPX68" s="42"/>
      <c r="PPY68" s="42"/>
      <c r="PPZ68" s="42"/>
      <c r="PQA68" s="42"/>
      <c r="PQB68" s="42"/>
      <c r="PQC68" s="42"/>
      <c r="PQD68" s="42"/>
      <c r="PQE68" s="42"/>
      <c r="PQF68" s="42"/>
      <c r="PQG68" s="42"/>
      <c r="PQH68" s="42"/>
      <c r="PQI68" s="42"/>
      <c r="PQJ68" s="42"/>
      <c r="PQK68" s="42"/>
      <c r="PQL68" s="42"/>
      <c r="PQM68" s="42"/>
      <c r="PQN68" s="42"/>
      <c r="PQO68" s="42"/>
      <c r="PQP68" s="42"/>
      <c r="PQQ68" s="42"/>
      <c r="PQR68" s="42"/>
      <c r="PQS68" s="42"/>
      <c r="PQT68" s="42"/>
      <c r="PQU68" s="42"/>
      <c r="PQV68" s="42"/>
      <c r="PQW68" s="42"/>
      <c r="PQX68" s="42"/>
      <c r="PQY68" s="42"/>
      <c r="PQZ68" s="42"/>
      <c r="PRA68" s="42"/>
      <c r="PRB68" s="42"/>
      <c r="PRC68" s="42"/>
      <c r="PRD68" s="42"/>
      <c r="PRE68" s="42"/>
      <c r="PRF68" s="42"/>
      <c r="PRG68" s="42"/>
      <c r="PRH68" s="42"/>
      <c r="PRI68" s="42"/>
      <c r="PRJ68" s="42"/>
      <c r="PRK68" s="42"/>
      <c r="PRL68" s="42"/>
      <c r="PRM68" s="42"/>
      <c r="PRN68" s="42"/>
      <c r="PRO68" s="42"/>
      <c r="PRP68" s="42"/>
      <c r="PRQ68" s="42"/>
      <c r="PRR68" s="42"/>
      <c r="PRS68" s="42"/>
      <c r="PRT68" s="42"/>
      <c r="PRU68" s="42"/>
      <c r="PRV68" s="42"/>
      <c r="PRW68" s="42"/>
      <c r="PRX68" s="42"/>
      <c r="PRY68" s="42"/>
      <c r="PRZ68" s="42"/>
      <c r="PSA68" s="42"/>
      <c r="PSB68" s="42"/>
      <c r="PSC68" s="42"/>
      <c r="PSD68" s="42"/>
      <c r="PSE68" s="42"/>
      <c r="PSF68" s="42"/>
      <c r="PSG68" s="42"/>
      <c r="PSH68" s="42"/>
      <c r="PSI68" s="42"/>
      <c r="PSJ68" s="42"/>
      <c r="PSK68" s="42"/>
      <c r="PSL68" s="42"/>
      <c r="PSM68" s="42"/>
      <c r="PSN68" s="42"/>
      <c r="PSO68" s="42"/>
      <c r="PSP68" s="42"/>
      <c r="PSQ68" s="42"/>
      <c r="PSR68" s="42"/>
      <c r="PSS68" s="42"/>
      <c r="PST68" s="42"/>
      <c r="PSU68" s="42"/>
      <c r="PSV68" s="42"/>
      <c r="PSW68" s="42"/>
      <c r="PSX68" s="42"/>
      <c r="PSY68" s="42"/>
      <c r="PSZ68" s="42"/>
      <c r="PTA68" s="42"/>
      <c r="PTB68" s="42"/>
      <c r="PTC68" s="42"/>
      <c r="PTD68" s="42"/>
      <c r="PTE68" s="42"/>
      <c r="PTF68" s="42"/>
      <c r="PTG68" s="42"/>
      <c r="PTH68" s="42"/>
      <c r="PTI68" s="42"/>
      <c r="PTJ68" s="42"/>
      <c r="PTK68" s="42"/>
      <c r="PTL68" s="42"/>
      <c r="PTM68" s="42"/>
      <c r="PTN68" s="42"/>
      <c r="PTO68" s="42"/>
      <c r="PTP68" s="42"/>
      <c r="PTQ68" s="42"/>
      <c r="PTR68" s="42"/>
      <c r="PTS68" s="42"/>
      <c r="PTT68" s="42"/>
      <c r="PTU68" s="42"/>
      <c r="PTV68" s="42"/>
      <c r="PTW68" s="42"/>
      <c r="PTX68" s="42"/>
      <c r="PTY68" s="42"/>
      <c r="PTZ68" s="42"/>
      <c r="PUA68" s="42"/>
      <c r="PUB68" s="42"/>
      <c r="PUC68" s="42"/>
      <c r="PUD68" s="42"/>
      <c r="PUE68" s="42"/>
      <c r="PUF68" s="42"/>
      <c r="PUG68" s="42"/>
      <c r="PUH68" s="42"/>
      <c r="PUI68" s="42"/>
      <c r="PUJ68" s="42"/>
      <c r="PUK68" s="42"/>
      <c r="PUL68" s="42"/>
      <c r="PUM68" s="42"/>
      <c r="PUN68" s="42"/>
      <c r="PUO68" s="42"/>
      <c r="PUP68" s="42"/>
      <c r="PUQ68" s="42"/>
      <c r="PUR68" s="42"/>
      <c r="PUS68" s="42"/>
      <c r="PUT68" s="42"/>
      <c r="PUU68" s="42"/>
      <c r="PUV68" s="42"/>
      <c r="PUW68" s="42"/>
      <c r="PUX68" s="42"/>
      <c r="PUY68" s="42"/>
      <c r="PUZ68" s="42"/>
      <c r="PVA68" s="42"/>
      <c r="PVB68" s="42"/>
      <c r="PVC68" s="42"/>
      <c r="PVD68" s="42"/>
      <c r="PVE68" s="42"/>
      <c r="PVF68" s="42"/>
      <c r="PVG68" s="42"/>
      <c r="PVH68" s="42"/>
      <c r="PVI68" s="42"/>
      <c r="PVJ68" s="42"/>
      <c r="PVK68" s="42"/>
      <c r="PVL68" s="42"/>
      <c r="PVM68" s="42"/>
      <c r="PVN68" s="42"/>
      <c r="PVO68" s="42"/>
      <c r="PVP68" s="42"/>
      <c r="PVQ68" s="42"/>
      <c r="PVR68" s="42"/>
      <c r="PVS68" s="42"/>
      <c r="PVT68" s="42"/>
      <c r="PVU68" s="42"/>
      <c r="PVV68" s="42"/>
      <c r="PVW68" s="42"/>
      <c r="PVX68" s="42"/>
      <c r="PVY68" s="42"/>
      <c r="PVZ68" s="42"/>
      <c r="PWA68" s="42"/>
      <c r="PWB68" s="42"/>
      <c r="PWC68" s="42"/>
      <c r="PWD68" s="42"/>
      <c r="PWE68" s="42"/>
      <c r="PWF68" s="42"/>
      <c r="PWG68" s="42"/>
      <c r="PWH68" s="42"/>
      <c r="PWI68" s="42"/>
      <c r="PWJ68" s="42"/>
      <c r="PWK68" s="42"/>
      <c r="PWL68" s="42"/>
      <c r="PWM68" s="42"/>
      <c r="PWN68" s="42"/>
      <c r="PWO68" s="42"/>
      <c r="PWP68" s="42"/>
      <c r="PWQ68" s="42"/>
      <c r="PWR68" s="42"/>
      <c r="PWS68" s="42"/>
      <c r="PWT68" s="42"/>
      <c r="PWU68" s="42"/>
      <c r="PWV68" s="42"/>
      <c r="PWW68" s="42"/>
      <c r="PWX68" s="42"/>
      <c r="PWY68" s="42"/>
      <c r="PWZ68" s="42"/>
      <c r="PXA68" s="42"/>
      <c r="PXB68" s="42"/>
      <c r="PXC68" s="42"/>
      <c r="PXD68" s="42"/>
      <c r="PXE68" s="42"/>
      <c r="PXF68" s="42"/>
      <c r="PXG68" s="42"/>
      <c r="PXH68" s="42"/>
      <c r="PXI68" s="42"/>
      <c r="PXJ68" s="42"/>
      <c r="PXK68" s="42"/>
      <c r="PXL68" s="42"/>
      <c r="PXM68" s="42"/>
      <c r="PXN68" s="42"/>
      <c r="PXO68" s="42"/>
      <c r="PXP68" s="42"/>
      <c r="PXQ68" s="42"/>
      <c r="PXR68" s="42"/>
      <c r="PXS68" s="42"/>
      <c r="PXT68" s="42"/>
      <c r="PXU68" s="42"/>
      <c r="PXV68" s="42"/>
      <c r="PXW68" s="42"/>
      <c r="PXX68" s="42"/>
      <c r="PXY68" s="42"/>
      <c r="PXZ68" s="42"/>
      <c r="PYA68" s="42"/>
      <c r="PYB68" s="42"/>
      <c r="PYC68" s="42"/>
      <c r="PYD68" s="42"/>
      <c r="PYE68" s="42"/>
      <c r="PYF68" s="42"/>
      <c r="PYG68" s="42"/>
      <c r="PYH68" s="42"/>
      <c r="PYI68" s="42"/>
      <c r="PYJ68" s="42"/>
      <c r="PYK68" s="42"/>
      <c r="PYL68" s="42"/>
      <c r="PYM68" s="42"/>
      <c r="PYN68" s="42"/>
      <c r="PYO68" s="42"/>
      <c r="PYP68" s="42"/>
      <c r="PYQ68" s="42"/>
      <c r="PYR68" s="42"/>
      <c r="PYS68" s="42"/>
      <c r="PYT68" s="42"/>
      <c r="PYU68" s="42"/>
      <c r="PYV68" s="42"/>
      <c r="PYW68" s="42"/>
      <c r="PYX68" s="42"/>
      <c r="PYY68" s="42"/>
      <c r="PYZ68" s="42"/>
      <c r="PZA68" s="42"/>
      <c r="PZB68" s="42"/>
      <c r="PZC68" s="42"/>
      <c r="PZD68" s="42"/>
      <c r="PZE68" s="42"/>
      <c r="PZF68" s="42"/>
      <c r="PZG68" s="42"/>
      <c r="PZH68" s="42"/>
      <c r="PZI68" s="42"/>
      <c r="PZJ68" s="42"/>
      <c r="PZK68" s="42"/>
      <c r="PZL68" s="42"/>
      <c r="PZM68" s="42"/>
      <c r="PZN68" s="42"/>
      <c r="PZO68" s="42"/>
      <c r="PZP68" s="42"/>
      <c r="PZQ68" s="42"/>
      <c r="PZR68" s="42"/>
      <c r="PZS68" s="42"/>
      <c r="PZT68" s="42"/>
      <c r="PZU68" s="42"/>
      <c r="PZV68" s="42"/>
      <c r="PZW68" s="42"/>
      <c r="PZX68" s="42"/>
      <c r="PZY68" s="42"/>
      <c r="PZZ68" s="42"/>
      <c r="QAA68" s="42"/>
      <c r="QAB68" s="42"/>
      <c r="QAC68" s="42"/>
      <c r="QAD68" s="42"/>
      <c r="QAE68" s="42"/>
      <c r="QAF68" s="42"/>
      <c r="QAG68" s="42"/>
      <c r="QAH68" s="42"/>
      <c r="QAI68" s="42"/>
      <c r="QAJ68" s="42"/>
      <c r="QAK68" s="42"/>
      <c r="QAL68" s="42"/>
      <c r="QAM68" s="42"/>
      <c r="QAN68" s="42"/>
      <c r="QAO68" s="42"/>
      <c r="QAP68" s="42"/>
      <c r="QAQ68" s="42"/>
      <c r="QAR68" s="42"/>
      <c r="QAS68" s="42"/>
      <c r="QAT68" s="42"/>
      <c r="QAU68" s="42"/>
      <c r="QAV68" s="42"/>
      <c r="QAW68" s="42"/>
      <c r="QAX68" s="42"/>
      <c r="QAY68" s="42"/>
      <c r="QAZ68" s="42"/>
      <c r="QBA68" s="42"/>
      <c r="QBB68" s="42"/>
      <c r="QBC68" s="42"/>
      <c r="QBD68" s="42"/>
      <c r="QBE68" s="42"/>
      <c r="QBF68" s="42"/>
      <c r="QBG68" s="42"/>
      <c r="QBH68" s="42"/>
      <c r="QBI68" s="42"/>
      <c r="QBJ68" s="42"/>
      <c r="QBK68" s="42"/>
      <c r="QBL68" s="42"/>
      <c r="QBM68" s="42"/>
      <c r="QBN68" s="42"/>
      <c r="QBO68" s="42"/>
      <c r="QBP68" s="42"/>
      <c r="QBQ68" s="42"/>
      <c r="QBR68" s="42"/>
      <c r="QBS68" s="42"/>
      <c r="QBT68" s="42"/>
      <c r="QBU68" s="42"/>
      <c r="QBV68" s="42"/>
      <c r="QBW68" s="42"/>
      <c r="QBX68" s="42"/>
      <c r="QBY68" s="42"/>
      <c r="QBZ68" s="42"/>
      <c r="QCA68" s="42"/>
      <c r="QCB68" s="42"/>
      <c r="QCC68" s="42"/>
      <c r="QCD68" s="42"/>
      <c r="QCE68" s="42"/>
      <c r="QCF68" s="42"/>
      <c r="QCG68" s="42"/>
      <c r="QCH68" s="42"/>
      <c r="QCI68" s="42"/>
      <c r="QCJ68" s="42"/>
      <c r="QCK68" s="42"/>
      <c r="QCL68" s="42"/>
      <c r="QCM68" s="42"/>
      <c r="QCN68" s="42"/>
      <c r="QCO68" s="42"/>
      <c r="QCP68" s="42"/>
      <c r="QCQ68" s="42"/>
      <c r="QCR68" s="42"/>
      <c r="QCS68" s="42"/>
      <c r="QCT68" s="42"/>
      <c r="QCU68" s="42"/>
      <c r="QCV68" s="42"/>
      <c r="QCW68" s="42"/>
      <c r="QCX68" s="42"/>
      <c r="QCY68" s="42"/>
      <c r="QCZ68" s="42"/>
      <c r="QDA68" s="42"/>
      <c r="QDB68" s="42"/>
      <c r="QDC68" s="42"/>
      <c r="QDD68" s="42"/>
      <c r="QDE68" s="42"/>
      <c r="QDF68" s="42"/>
      <c r="QDG68" s="42"/>
      <c r="QDH68" s="42"/>
      <c r="QDI68" s="42"/>
      <c r="QDJ68" s="42"/>
      <c r="QDK68" s="42"/>
      <c r="QDL68" s="42"/>
      <c r="QDM68" s="42"/>
      <c r="QDN68" s="42"/>
      <c r="QDO68" s="42"/>
      <c r="QDP68" s="42"/>
      <c r="QDQ68" s="42"/>
      <c r="QDR68" s="42"/>
      <c r="QDS68" s="42"/>
      <c r="QDT68" s="42"/>
      <c r="QDU68" s="42"/>
      <c r="QDV68" s="42"/>
      <c r="QDW68" s="42"/>
      <c r="QDX68" s="42"/>
      <c r="QDY68" s="42"/>
      <c r="QDZ68" s="42"/>
      <c r="QEA68" s="42"/>
      <c r="QEB68" s="42"/>
      <c r="QEC68" s="42"/>
      <c r="QED68" s="42"/>
      <c r="QEE68" s="42"/>
      <c r="QEF68" s="42"/>
      <c r="QEG68" s="42"/>
      <c r="QEH68" s="42"/>
      <c r="QEI68" s="42"/>
      <c r="QEJ68" s="42"/>
      <c r="QEK68" s="42"/>
      <c r="QEL68" s="42"/>
      <c r="QEM68" s="42"/>
      <c r="QEN68" s="42"/>
      <c r="QEO68" s="42"/>
      <c r="QEP68" s="42"/>
      <c r="QEQ68" s="42"/>
      <c r="QER68" s="42"/>
      <c r="QES68" s="42"/>
      <c r="QET68" s="42"/>
      <c r="QEU68" s="42"/>
      <c r="QEV68" s="42"/>
      <c r="QEW68" s="42"/>
      <c r="QEX68" s="42"/>
      <c r="QEY68" s="42"/>
      <c r="QEZ68" s="42"/>
      <c r="QFA68" s="42"/>
      <c r="QFB68" s="42"/>
      <c r="QFC68" s="42"/>
      <c r="QFD68" s="42"/>
      <c r="QFE68" s="42"/>
      <c r="QFF68" s="42"/>
      <c r="QFG68" s="42"/>
      <c r="QFH68" s="42"/>
      <c r="QFI68" s="42"/>
      <c r="QFJ68" s="42"/>
      <c r="QFK68" s="42"/>
      <c r="QFL68" s="42"/>
      <c r="QFM68" s="42"/>
      <c r="QFN68" s="42"/>
      <c r="QFO68" s="42"/>
      <c r="QFP68" s="42"/>
      <c r="QFQ68" s="42"/>
      <c r="QFR68" s="42"/>
      <c r="QFS68" s="42"/>
      <c r="QFT68" s="42"/>
      <c r="QFU68" s="42"/>
      <c r="QFV68" s="42"/>
      <c r="QFW68" s="42"/>
      <c r="QFX68" s="42"/>
      <c r="QFY68" s="42"/>
      <c r="QFZ68" s="42"/>
      <c r="QGA68" s="42"/>
      <c r="QGB68" s="42"/>
      <c r="QGC68" s="42"/>
      <c r="QGD68" s="42"/>
      <c r="QGE68" s="42"/>
      <c r="QGF68" s="42"/>
      <c r="QGG68" s="42"/>
      <c r="QGH68" s="42"/>
      <c r="QGI68" s="42"/>
      <c r="QGJ68" s="42"/>
      <c r="QGK68" s="42"/>
      <c r="QGL68" s="42"/>
      <c r="QGM68" s="42"/>
      <c r="QGN68" s="42"/>
      <c r="QGO68" s="42"/>
      <c r="QGP68" s="42"/>
      <c r="QGQ68" s="42"/>
      <c r="QGR68" s="42"/>
      <c r="QGS68" s="42"/>
      <c r="QGT68" s="42"/>
      <c r="QGU68" s="42"/>
      <c r="QGV68" s="42"/>
      <c r="QGW68" s="42"/>
      <c r="QGX68" s="42"/>
      <c r="QGY68" s="42"/>
      <c r="QGZ68" s="42"/>
      <c r="QHA68" s="42"/>
      <c r="QHB68" s="42"/>
      <c r="QHC68" s="42"/>
      <c r="QHD68" s="42"/>
      <c r="QHE68" s="42"/>
      <c r="QHF68" s="42"/>
      <c r="QHG68" s="42"/>
      <c r="QHH68" s="42"/>
      <c r="QHI68" s="42"/>
      <c r="QHJ68" s="42"/>
      <c r="QHK68" s="42"/>
      <c r="QHL68" s="42"/>
      <c r="QHM68" s="42"/>
      <c r="QHN68" s="42"/>
      <c r="QHO68" s="42"/>
      <c r="QHP68" s="42"/>
      <c r="QHQ68" s="42"/>
      <c r="QHR68" s="42"/>
      <c r="QHS68" s="42"/>
      <c r="QHT68" s="42"/>
      <c r="QHU68" s="42"/>
      <c r="QHV68" s="42"/>
      <c r="QHW68" s="42"/>
      <c r="QHX68" s="42"/>
      <c r="QHY68" s="42"/>
      <c r="QHZ68" s="42"/>
      <c r="QIA68" s="42"/>
      <c r="QIB68" s="42"/>
      <c r="QIC68" s="42"/>
      <c r="QID68" s="42"/>
      <c r="QIE68" s="42"/>
      <c r="QIF68" s="42"/>
      <c r="QIG68" s="42"/>
      <c r="QIH68" s="42"/>
      <c r="QII68" s="42"/>
      <c r="QIJ68" s="42"/>
      <c r="QIK68" s="42"/>
      <c r="QIL68" s="42"/>
      <c r="QIM68" s="42"/>
      <c r="QIN68" s="42"/>
      <c r="QIO68" s="42"/>
      <c r="QIP68" s="42"/>
      <c r="QIQ68" s="42"/>
      <c r="QIR68" s="42"/>
      <c r="QIS68" s="42"/>
      <c r="QIT68" s="42"/>
      <c r="QIU68" s="42"/>
      <c r="QIV68" s="42"/>
      <c r="QIW68" s="42"/>
      <c r="QIX68" s="42"/>
      <c r="QIY68" s="42"/>
      <c r="QIZ68" s="42"/>
      <c r="QJA68" s="42"/>
      <c r="QJB68" s="42"/>
      <c r="QJC68" s="42"/>
      <c r="QJD68" s="42"/>
      <c r="QJE68" s="42"/>
      <c r="QJF68" s="42"/>
      <c r="QJG68" s="42"/>
      <c r="QJH68" s="42"/>
      <c r="QJI68" s="42"/>
      <c r="QJJ68" s="42"/>
      <c r="QJK68" s="42"/>
      <c r="QJL68" s="42"/>
      <c r="QJM68" s="42"/>
      <c r="QJN68" s="42"/>
      <c r="QJO68" s="42"/>
      <c r="QJP68" s="42"/>
      <c r="QJQ68" s="42"/>
      <c r="QJR68" s="42"/>
      <c r="QJS68" s="42"/>
      <c r="QJT68" s="42"/>
      <c r="QJU68" s="42"/>
      <c r="QJV68" s="42"/>
      <c r="QJW68" s="42"/>
      <c r="QJX68" s="42"/>
      <c r="QJY68" s="42"/>
      <c r="QJZ68" s="42"/>
      <c r="QKA68" s="42"/>
      <c r="QKB68" s="42"/>
      <c r="QKC68" s="42"/>
      <c r="QKD68" s="42"/>
      <c r="QKE68" s="42"/>
      <c r="QKF68" s="42"/>
      <c r="QKG68" s="42"/>
      <c r="QKH68" s="42"/>
      <c r="QKI68" s="42"/>
      <c r="QKJ68" s="42"/>
      <c r="QKK68" s="42"/>
      <c r="QKL68" s="42"/>
      <c r="QKM68" s="42"/>
      <c r="QKN68" s="42"/>
      <c r="QKO68" s="42"/>
      <c r="QKP68" s="42"/>
      <c r="QKQ68" s="42"/>
      <c r="QKR68" s="42"/>
      <c r="QKS68" s="42"/>
      <c r="QKT68" s="42"/>
      <c r="QKU68" s="42"/>
      <c r="QKV68" s="42"/>
      <c r="QKW68" s="42"/>
      <c r="QKX68" s="42"/>
      <c r="QKY68" s="42"/>
      <c r="QKZ68" s="42"/>
      <c r="QLA68" s="42"/>
      <c r="QLB68" s="42"/>
      <c r="QLC68" s="42"/>
      <c r="QLD68" s="42"/>
      <c r="QLE68" s="42"/>
      <c r="QLF68" s="42"/>
      <c r="QLG68" s="42"/>
      <c r="QLH68" s="42"/>
      <c r="QLI68" s="42"/>
      <c r="QLJ68" s="42"/>
      <c r="QLK68" s="42"/>
      <c r="QLL68" s="42"/>
      <c r="QLM68" s="42"/>
      <c r="QLN68" s="42"/>
      <c r="QLO68" s="42"/>
      <c r="QLP68" s="42"/>
      <c r="QLQ68" s="42"/>
      <c r="QLR68" s="42"/>
      <c r="QLS68" s="42"/>
      <c r="QLT68" s="42"/>
      <c r="QLU68" s="42"/>
      <c r="QLV68" s="42"/>
      <c r="QLW68" s="42"/>
      <c r="QLX68" s="42"/>
      <c r="QLY68" s="42"/>
      <c r="QLZ68" s="42"/>
      <c r="QMA68" s="42"/>
      <c r="QMB68" s="42"/>
      <c r="QMC68" s="42"/>
      <c r="QMD68" s="42"/>
      <c r="QME68" s="42"/>
      <c r="QMF68" s="42"/>
      <c r="QMG68" s="42"/>
      <c r="QMH68" s="42"/>
      <c r="QMI68" s="42"/>
      <c r="QMJ68" s="42"/>
      <c r="QMK68" s="42"/>
      <c r="QML68" s="42"/>
      <c r="QMM68" s="42"/>
      <c r="QMN68" s="42"/>
      <c r="QMO68" s="42"/>
      <c r="QMP68" s="42"/>
      <c r="QMQ68" s="42"/>
      <c r="QMR68" s="42"/>
      <c r="QMS68" s="42"/>
      <c r="QMT68" s="42"/>
      <c r="QMU68" s="42"/>
      <c r="QMV68" s="42"/>
      <c r="QMW68" s="42"/>
      <c r="QMX68" s="42"/>
      <c r="QMY68" s="42"/>
      <c r="QMZ68" s="42"/>
      <c r="QNA68" s="42"/>
      <c r="QNB68" s="42"/>
      <c r="QNC68" s="42"/>
      <c r="QND68" s="42"/>
      <c r="QNE68" s="42"/>
      <c r="QNF68" s="42"/>
      <c r="QNG68" s="42"/>
      <c r="QNH68" s="42"/>
      <c r="QNI68" s="42"/>
      <c r="QNJ68" s="42"/>
      <c r="QNK68" s="42"/>
      <c r="QNL68" s="42"/>
      <c r="QNM68" s="42"/>
      <c r="QNN68" s="42"/>
      <c r="QNO68" s="42"/>
      <c r="QNP68" s="42"/>
      <c r="QNQ68" s="42"/>
      <c r="QNR68" s="42"/>
      <c r="QNS68" s="42"/>
      <c r="QNT68" s="42"/>
      <c r="QNU68" s="42"/>
      <c r="QNV68" s="42"/>
      <c r="QNW68" s="42"/>
      <c r="QNX68" s="42"/>
      <c r="QNY68" s="42"/>
      <c r="QNZ68" s="42"/>
      <c r="QOA68" s="42"/>
      <c r="QOB68" s="42"/>
      <c r="QOC68" s="42"/>
      <c r="QOD68" s="42"/>
      <c r="QOE68" s="42"/>
      <c r="QOF68" s="42"/>
      <c r="QOG68" s="42"/>
      <c r="QOH68" s="42"/>
      <c r="QOI68" s="42"/>
      <c r="QOJ68" s="42"/>
      <c r="QOK68" s="42"/>
      <c r="QOL68" s="42"/>
      <c r="QOM68" s="42"/>
      <c r="QON68" s="42"/>
      <c r="QOO68" s="42"/>
      <c r="QOP68" s="42"/>
      <c r="QOQ68" s="42"/>
      <c r="QOR68" s="42"/>
      <c r="QOS68" s="42"/>
      <c r="QOT68" s="42"/>
      <c r="QOU68" s="42"/>
      <c r="QOV68" s="42"/>
      <c r="QOW68" s="42"/>
      <c r="QOX68" s="42"/>
      <c r="QOY68" s="42"/>
      <c r="QOZ68" s="42"/>
      <c r="QPA68" s="42"/>
      <c r="QPB68" s="42"/>
      <c r="QPC68" s="42"/>
      <c r="QPD68" s="42"/>
      <c r="QPE68" s="42"/>
      <c r="QPF68" s="42"/>
      <c r="QPG68" s="42"/>
      <c r="QPH68" s="42"/>
      <c r="QPI68" s="42"/>
      <c r="QPJ68" s="42"/>
      <c r="QPK68" s="42"/>
      <c r="QPL68" s="42"/>
      <c r="QPM68" s="42"/>
      <c r="QPN68" s="42"/>
      <c r="QPO68" s="42"/>
      <c r="QPP68" s="42"/>
      <c r="QPQ68" s="42"/>
      <c r="QPR68" s="42"/>
      <c r="QPS68" s="42"/>
      <c r="QPT68" s="42"/>
      <c r="QPU68" s="42"/>
      <c r="QPV68" s="42"/>
      <c r="QPW68" s="42"/>
      <c r="QPX68" s="42"/>
      <c r="QPY68" s="42"/>
      <c r="QPZ68" s="42"/>
      <c r="QQA68" s="42"/>
      <c r="QQB68" s="42"/>
      <c r="QQC68" s="42"/>
      <c r="QQD68" s="42"/>
      <c r="QQE68" s="42"/>
      <c r="QQF68" s="42"/>
      <c r="QQG68" s="42"/>
      <c r="QQH68" s="42"/>
      <c r="QQI68" s="42"/>
      <c r="QQJ68" s="42"/>
      <c r="QQK68" s="42"/>
      <c r="QQL68" s="42"/>
      <c r="QQM68" s="42"/>
      <c r="QQN68" s="42"/>
      <c r="QQO68" s="42"/>
      <c r="QQP68" s="42"/>
      <c r="QQQ68" s="42"/>
      <c r="QQR68" s="42"/>
      <c r="QQS68" s="42"/>
      <c r="QQT68" s="42"/>
      <c r="QQU68" s="42"/>
      <c r="QQV68" s="42"/>
      <c r="QQW68" s="42"/>
      <c r="QQX68" s="42"/>
      <c r="QQY68" s="42"/>
      <c r="QQZ68" s="42"/>
      <c r="QRA68" s="42"/>
      <c r="QRB68" s="42"/>
      <c r="QRC68" s="42"/>
      <c r="QRD68" s="42"/>
      <c r="QRE68" s="42"/>
      <c r="QRF68" s="42"/>
      <c r="QRG68" s="42"/>
      <c r="QRH68" s="42"/>
      <c r="QRI68" s="42"/>
      <c r="QRJ68" s="42"/>
      <c r="QRK68" s="42"/>
      <c r="QRL68" s="42"/>
      <c r="QRM68" s="42"/>
      <c r="QRN68" s="42"/>
      <c r="QRO68" s="42"/>
      <c r="QRP68" s="42"/>
      <c r="QRQ68" s="42"/>
      <c r="QRR68" s="42"/>
      <c r="QRS68" s="42"/>
      <c r="QRT68" s="42"/>
      <c r="QRU68" s="42"/>
      <c r="QRV68" s="42"/>
      <c r="QRW68" s="42"/>
      <c r="QRX68" s="42"/>
      <c r="QRY68" s="42"/>
      <c r="QRZ68" s="42"/>
      <c r="QSA68" s="42"/>
      <c r="QSB68" s="42"/>
      <c r="QSC68" s="42"/>
      <c r="QSD68" s="42"/>
      <c r="QSE68" s="42"/>
      <c r="QSF68" s="42"/>
      <c r="QSG68" s="42"/>
      <c r="QSH68" s="42"/>
      <c r="QSI68" s="42"/>
      <c r="QSJ68" s="42"/>
      <c r="QSK68" s="42"/>
      <c r="QSL68" s="42"/>
      <c r="QSM68" s="42"/>
      <c r="QSN68" s="42"/>
      <c r="QSO68" s="42"/>
      <c r="QSP68" s="42"/>
      <c r="QSQ68" s="42"/>
      <c r="QSR68" s="42"/>
      <c r="QSS68" s="42"/>
      <c r="QST68" s="42"/>
      <c r="QSU68" s="42"/>
      <c r="QSV68" s="42"/>
      <c r="QSW68" s="42"/>
      <c r="QSX68" s="42"/>
      <c r="QSY68" s="42"/>
      <c r="QSZ68" s="42"/>
      <c r="QTA68" s="42"/>
      <c r="QTB68" s="42"/>
      <c r="QTC68" s="42"/>
      <c r="QTD68" s="42"/>
      <c r="QTE68" s="42"/>
      <c r="QTF68" s="42"/>
      <c r="QTG68" s="42"/>
      <c r="QTH68" s="42"/>
      <c r="QTI68" s="42"/>
      <c r="QTJ68" s="42"/>
      <c r="QTK68" s="42"/>
      <c r="QTL68" s="42"/>
      <c r="QTM68" s="42"/>
      <c r="QTN68" s="42"/>
      <c r="QTO68" s="42"/>
      <c r="QTP68" s="42"/>
      <c r="QTQ68" s="42"/>
      <c r="QTR68" s="42"/>
      <c r="QTS68" s="42"/>
      <c r="QTT68" s="42"/>
      <c r="QTU68" s="42"/>
      <c r="QTV68" s="42"/>
      <c r="QTW68" s="42"/>
      <c r="QTX68" s="42"/>
      <c r="QTY68" s="42"/>
      <c r="QTZ68" s="42"/>
      <c r="QUA68" s="42"/>
      <c r="QUB68" s="42"/>
      <c r="QUC68" s="42"/>
      <c r="QUD68" s="42"/>
      <c r="QUE68" s="42"/>
      <c r="QUF68" s="42"/>
      <c r="QUG68" s="42"/>
      <c r="QUH68" s="42"/>
      <c r="QUI68" s="42"/>
      <c r="QUJ68" s="42"/>
      <c r="QUK68" s="42"/>
      <c r="QUL68" s="42"/>
      <c r="QUM68" s="42"/>
      <c r="QUN68" s="42"/>
      <c r="QUO68" s="42"/>
      <c r="QUP68" s="42"/>
      <c r="QUQ68" s="42"/>
      <c r="QUR68" s="42"/>
      <c r="QUS68" s="42"/>
      <c r="QUT68" s="42"/>
      <c r="QUU68" s="42"/>
      <c r="QUV68" s="42"/>
      <c r="QUW68" s="42"/>
      <c r="QUX68" s="42"/>
      <c r="QUY68" s="42"/>
      <c r="QUZ68" s="42"/>
      <c r="QVA68" s="42"/>
      <c r="QVB68" s="42"/>
      <c r="QVC68" s="42"/>
      <c r="QVD68" s="42"/>
      <c r="QVE68" s="42"/>
      <c r="QVF68" s="42"/>
      <c r="QVG68" s="42"/>
      <c r="QVH68" s="42"/>
      <c r="QVI68" s="42"/>
      <c r="QVJ68" s="42"/>
      <c r="QVK68" s="42"/>
      <c r="QVL68" s="42"/>
      <c r="QVM68" s="42"/>
      <c r="QVN68" s="42"/>
      <c r="QVO68" s="42"/>
      <c r="QVP68" s="42"/>
      <c r="QVQ68" s="42"/>
      <c r="QVR68" s="42"/>
      <c r="QVS68" s="42"/>
      <c r="QVT68" s="42"/>
      <c r="QVU68" s="42"/>
      <c r="QVV68" s="42"/>
      <c r="QVW68" s="42"/>
      <c r="QVX68" s="42"/>
      <c r="QVY68" s="42"/>
      <c r="QVZ68" s="42"/>
      <c r="QWA68" s="42"/>
      <c r="QWB68" s="42"/>
      <c r="QWC68" s="42"/>
      <c r="QWD68" s="42"/>
      <c r="QWE68" s="42"/>
      <c r="QWF68" s="42"/>
      <c r="QWG68" s="42"/>
      <c r="QWH68" s="42"/>
      <c r="QWI68" s="42"/>
      <c r="QWJ68" s="42"/>
      <c r="QWK68" s="42"/>
      <c r="QWL68" s="42"/>
      <c r="QWM68" s="42"/>
      <c r="QWN68" s="42"/>
      <c r="QWO68" s="42"/>
      <c r="QWP68" s="42"/>
      <c r="QWQ68" s="42"/>
      <c r="QWR68" s="42"/>
      <c r="QWS68" s="42"/>
      <c r="QWT68" s="42"/>
      <c r="QWU68" s="42"/>
      <c r="QWV68" s="42"/>
      <c r="QWW68" s="42"/>
      <c r="QWX68" s="42"/>
      <c r="QWY68" s="42"/>
      <c r="QWZ68" s="42"/>
      <c r="QXA68" s="42"/>
      <c r="QXB68" s="42"/>
      <c r="QXC68" s="42"/>
      <c r="QXD68" s="42"/>
      <c r="QXE68" s="42"/>
      <c r="QXF68" s="42"/>
      <c r="QXG68" s="42"/>
      <c r="QXH68" s="42"/>
      <c r="QXI68" s="42"/>
      <c r="QXJ68" s="42"/>
      <c r="QXK68" s="42"/>
      <c r="QXL68" s="42"/>
      <c r="QXM68" s="42"/>
      <c r="QXN68" s="42"/>
      <c r="QXO68" s="42"/>
      <c r="QXP68" s="42"/>
      <c r="QXQ68" s="42"/>
      <c r="QXR68" s="42"/>
      <c r="QXS68" s="42"/>
      <c r="QXT68" s="42"/>
      <c r="QXU68" s="42"/>
      <c r="QXV68" s="42"/>
      <c r="QXW68" s="42"/>
      <c r="QXX68" s="42"/>
      <c r="QXY68" s="42"/>
      <c r="QXZ68" s="42"/>
      <c r="QYA68" s="42"/>
      <c r="QYB68" s="42"/>
      <c r="QYC68" s="42"/>
      <c r="QYD68" s="42"/>
      <c r="QYE68" s="42"/>
      <c r="QYF68" s="42"/>
      <c r="QYG68" s="42"/>
      <c r="QYH68" s="42"/>
      <c r="QYI68" s="42"/>
      <c r="QYJ68" s="42"/>
      <c r="QYK68" s="42"/>
      <c r="QYL68" s="42"/>
      <c r="QYM68" s="42"/>
      <c r="QYN68" s="42"/>
      <c r="QYO68" s="42"/>
      <c r="QYP68" s="42"/>
      <c r="QYQ68" s="42"/>
      <c r="QYR68" s="42"/>
      <c r="QYS68" s="42"/>
      <c r="QYT68" s="42"/>
      <c r="QYU68" s="42"/>
      <c r="QYV68" s="42"/>
      <c r="QYW68" s="42"/>
      <c r="QYX68" s="42"/>
      <c r="QYY68" s="42"/>
      <c r="QYZ68" s="42"/>
      <c r="QZA68" s="42"/>
      <c r="QZB68" s="42"/>
      <c r="QZC68" s="42"/>
      <c r="QZD68" s="42"/>
      <c r="QZE68" s="42"/>
      <c r="QZF68" s="42"/>
      <c r="QZG68" s="42"/>
      <c r="QZH68" s="42"/>
      <c r="QZI68" s="42"/>
      <c r="QZJ68" s="42"/>
      <c r="QZK68" s="42"/>
      <c r="QZL68" s="42"/>
      <c r="QZM68" s="42"/>
      <c r="QZN68" s="42"/>
      <c r="QZO68" s="42"/>
      <c r="QZP68" s="42"/>
      <c r="QZQ68" s="42"/>
      <c r="QZR68" s="42"/>
      <c r="QZS68" s="42"/>
      <c r="QZT68" s="42"/>
      <c r="QZU68" s="42"/>
      <c r="QZV68" s="42"/>
      <c r="QZW68" s="42"/>
      <c r="QZX68" s="42"/>
      <c r="QZY68" s="42"/>
      <c r="QZZ68" s="42"/>
      <c r="RAA68" s="42"/>
      <c r="RAB68" s="42"/>
      <c r="RAC68" s="42"/>
      <c r="RAD68" s="42"/>
      <c r="RAE68" s="42"/>
      <c r="RAF68" s="42"/>
      <c r="RAG68" s="42"/>
      <c r="RAH68" s="42"/>
      <c r="RAI68" s="42"/>
      <c r="RAJ68" s="42"/>
      <c r="RAK68" s="42"/>
      <c r="RAL68" s="42"/>
      <c r="RAM68" s="42"/>
      <c r="RAN68" s="42"/>
      <c r="RAO68" s="42"/>
      <c r="RAP68" s="42"/>
      <c r="RAQ68" s="42"/>
      <c r="RAR68" s="42"/>
      <c r="RAS68" s="42"/>
      <c r="RAT68" s="42"/>
      <c r="RAU68" s="42"/>
      <c r="RAV68" s="42"/>
      <c r="RAW68" s="42"/>
      <c r="RAX68" s="42"/>
      <c r="RAY68" s="42"/>
      <c r="RAZ68" s="42"/>
      <c r="RBA68" s="42"/>
      <c r="RBB68" s="42"/>
      <c r="RBC68" s="42"/>
      <c r="RBD68" s="42"/>
      <c r="RBE68" s="42"/>
      <c r="RBF68" s="42"/>
      <c r="RBG68" s="42"/>
      <c r="RBH68" s="42"/>
      <c r="RBI68" s="42"/>
      <c r="RBJ68" s="42"/>
      <c r="RBK68" s="42"/>
      <c r="RBL68" s="42"/>
      <c r="RBM68" s="42"/>
      <c r="RBN68" s="42"/>
      <c r="RBO68" s="42"/>
      <c r="RBP68" s="42"/>
      <c r="RBQ68" s="42"/>
      <c r="RBR68" s="42"/>
      <c r="RBS68" s="42"/>
      <c r="RBT68" s="42"/>
      <c r="RBU68" s="42"/>
      <c r="RBV68" s="42"/>
      <c r="RBW68" s="42"/>
      <c r="RBX68" s="42"/>
      <c r="RBY68" s="42"/>
      <c r="RBZ68" s="42"/>
      <c r="RCA68" s="42"/>
      <c r="RCB68" s="42"/>
      <c r="RCC68" s="42"/>
      <c r="RCD68" s="42"/>
      <c r="RCE68" s="42"/>
      <c r="RCF68" s="42"/>
      <c r="RCG68" s="42"/>
      <c r="RCH68" s="42"/>
      <c r="RCI68" s="42"/>
      <c r="RCJ68" s="42"/>
      <c r="RCK68" s="42"/>
      <c r="RCL68" s="42"/>
      <c r="RCM68" s="42"/>
      <c r="RCN68" s="42"/>
      <c r="RCO68" s="42"/>
      <c r="RCP68" s="42"/>
      <c r="RCQ68" s="42"/>
      <c r="RCR68" s="42"/>
      <c r="RCS68" s="42"/>
      <c r="RCT68" s="42"/>
      <c r="RCU68" s="42"/>
      <c r="RCV68" s="42"/>
      <c r="RCW68" s="42"/>
      <c r="RCX68" s="42"/>
      <c r="RCY68" s="42"/>
      <c r="RCZ68" s="42"/>
      <c r="RDA68" s="42"/>
      <c r="RDB68" s="42"/>
      <c r="RDC68" s="42"/>
      <c r="RDD68" s="42"/>
      <c r="RDE68" s="42"/>
      <c r="RDF68" s="42"/>
      <c r="RDG68" s="42"/>
      <c r="RDH68" s="42"/>
      <c r="RDI68" s="42"/>
      <c r="RDJ68" s="42"/>
      <c r="RDK68" s="42"/>
      <c r="RDL68" s="42"/>
      <c r="RDM68" s="42"/>
      <c r="RDN68" s="42"/>
      <c r="RDO68" s="42"/>
      <c r="RDP68" s="42"/>
      <c r="RDQ68" s="42"/>
      <c r="RDR68" s="42"/>
      <c r="RDS68" s="42"/>
      <c r="RDT68" s="42"/>
      <c r="RDU68" s="42"/>
      <c r="RDV68" s="42"/>
      <c r="RDW68" s="42"/>
      <c r="RDX68" s="42"/>
      <c r="RDY68" s="42"/>
      <c r="RDZ68" s="42"/>
      <c r="REA68" s="42"/>
      <c r="REB68" s="42"/>
      <c r="REC68" s="42"/>
      <c r="RED68" s="42"/>
      <c r="REE68" s="42"/>
      <c r="REF68" s="42"/>
      <c r="REG68" s="42"/>
      <c r="REH68" s="42"/>
      <c r="REI68" s="42"/>
      <c r="REJ68" s="42"/>
      <c r="REK68" s="42"/>
      <c r="REL68" s="42"/>
      <c r="REM68" s="42"/>
      <c r="REN68" s="42"/>
      <c r="REO68" s="42"/>
      <c r="REP68" s="42"/>
      <c r="REQ68" s="42"/>
      <c r="RER68" s="42"/>
      <c r="RES68" s="42"/>
      <c r="RET68" s="42"/>
      <c r="REU68" s="42"/>
      <c r="REV68" s="42"/>
      <c r="REW68" s="42"/>
      <c r="REX68" s="42"/>
      <c r="REY68" s="42"/>
      <c r="REZ68" s="42"/>
      <c r="RFA68" s="42"/>
      <c r="RFB68" s="42"/>
      <c r="RFC68" s="42"/>
      <c r="RFD68" s="42"/>
      <c r="RFE68" s="42"/>
      <c r="RFF68" s="42"/>
      <c r="RFG68" s="42"/>
      <c r="RFH68" s="42"/>
      <c r="RFI68" s="42"/>
      <c r="RFJ68" s="42"/>
      <c r="RFK68" s="42"/>
      <c r="RFL68" s="42"/>
      <c r="RFM68" s="42"/>
      <c r="RFN68" s="42"/>
      <c r="RFO68" s="42"/>
      <c r="RFP68" s="42"/>
      <c r="RFQ68" s="42"/>
      <c r="RFR68" s="42"/>
      <c r="RFS68" s="42"/>
      <c r="RFT68" s="42"/>
      <c r="RFU68" s="42"/>
      <c r="RFV68" s="42"/>
      <c r="RFW68" s="42"/>
      <c r="RFX68" s="42"/>
      <c r="RFY68" s="42"/>
      <c r="RFZ68" s="42"/>
      <c r="RGA68" s="42"/>
      <c r="RGB68" s="42"/>
      <c r="RGC68" s="42"/>
      <c r="RGD68" s="42"/>
      <c r="RGE68" s="42"/>
      <c r="RGF68" s="42"/>
      <c r="RGG68" s="42"/>
      <c r="RGH68" s="42"/>
      <c r="RGI68" s="42"/>
      <c r="RGJ68" s="42"/>
      <c r="RGK68" s="42"/>
      <c r="RGL68" s="42"/>
      <c r="RGM68" s="42"/>
      <c r="RGN68" s="42"/>
      <c r="RGO68" s="42"/>
      <c r="RGP68" s="42"/>
      <c r="RGQ68" s="42"/>
      <c r="RGR68" s="42"/>
      <c r="RGS68" s="42"/>
      <c r="RGT68" s="42"/>
      <c r="RGU68" s="42"/>
      <c r="RGV68" s="42"/>
      <c r="RGW68" s="42"/>
      <c r="RGX68" s="42"/>
      <c r="RGY68" s="42"/>
      <c r="RGZ68" s="42"/>
      <c r="RHA68" s="42"/>
      <c r="RHB68" s="42"/>
      <c r="RHC68" s="42"/>
      <c r="RHD68" s="42"/>
      <c r="RHE68" s="42"/>
      <c r="RHF68" s="42"/>
      <c r="RHG68" s="42"/>
      <c r="RHH68" s="42"/>
      <c r="RHI68" s="42"/>
      <c r="RHJ68" s="42"/>
      <c r="RHK68" s="42"/>
      <c r="RHL68" s="42"/>
      <c r="RHM68" s="42"/>
      <c r="RHN68" s="42"/>
      <c r="RHO68" s="42"/>
      <c r="RHP68" s="42"/>
      <c r="RHQ68" s="42"/>
      <c r="RHR68" s="42"/>
      <c r="RHS68" s="42"/>
      <c r="RHT68" s="42"/>
      <c r="RHU68" s="42"/>
      <c r="RHV68" s="42"/>
      <c r="RHW68" s="42"/>
      <c r="RHX68" s="42"/>
      <c r="RHY68" s="42"/>
      <c r="RHZ68" s="42"/>
      <c r="RIA68" s="42"/>
      <c r="RIB68" s="42"/>
      <c r="RIC68" s="42"/>
      <c r="RID68" s="42"/>
      <c r="RIE68" s="42"/>
      <c r="RIF68" s="42"/>
      <c r="RIG68" s="42"/>
      <c r="RIH68" s="42"/>
      <c r="RII68" s="42"/>
      <c r="RIJ68" s="42"/>
      <c r="RIK68" s="42"/>
      <c r="RIL68" s="42"/>
      <c r="RIM68" s="42"/>
      <c r="RIN68" s="42"/>
      <c r="RIO68" s="42"/>
      <c r="RIP68" s="42"/>
      <c r="RIQ68" s="42"/>
      <c r="RIR68" s="42"/>
      <c r="RIS68" s="42"/>
      <c r="RIT68" s="42"/>
      <c r="RIU68" s="42"/>
      <c r="RIV68" s="42"/>
      <c r="RIW68" s="42"/>
      <c r="RIX68" s="42"/>
      <c r="RIY68" s="42"/>
      <c r="RIZ68" s="42"/>
      <c r="RJA68" s="42"/>
      <c r="RJB68" s="42"/>
      <c r="RJC68" s="42"/>
      <c r="RJD68" s="42"/>
      <c r="RJE68" s="42"/>
      <c r="RJF68" s="42"/>
      <c r="RJG68" s="42"/>
      <c r="RJH68" s="42"/>
      <c r="RJI68" s="42"/>
      <c r="RJJ68" s="42"/>
      <c r="RJK68" s="42"/>
      <c r="RJL68" s="42"/>
      <c r="RJM68" s="42"/>
      <c r="RJN68" s="42"/>
      <c r="RJO68" s="42"/>
      <c r="RJP68" s="42"/>
      <c r="RJQ68" s="42"/>
      <c r="RJR68" s="42"/>
      <c r="RJS68" s="42"/>
      <c r="RJT68" s="42"/>
      <c r="RJU68" s="42"/>
      <c r="RJV68" s="42"/>
      <c r="RJW68" s="42"/>
      <c r="RJX68" s="42"/>
      <c r="RJY68" s="42"/>
      <c r="RJZ68" s="42"/>
      <c r="RKA68" s="42"/>
      <c r="RKB68" s="42"/>
      <c r="RKC68" s="42"/>
      <c r="RKD68" s="42"/>
      <c r="RKE68" s="42"/>
      <c r="RKF68" s="42"/>
      <c r="RKG68" s="42"/>
      <c r="RKH68" s="42"/>
      <c r="RKI68" s="42"/>
      <c r="RKJ68" s="42"/>
      <c r="RKK68" s="42"/>
      <c r="RKL68" s="42"/>
      <c r="RKM68" s="42"/>
      <c r="RKN68" s="42"/>
      <c r="RKO68" s="42"/>
      <c r="RKP68" s="42"/>
      <c r="RKQ68" s="42"/>
      <c r="RKR68" s="42"/>
      <c r="RKS68" s="42"/>
      <c r="RKT68" s="42"/>
      <c r="RKU68" s="42"/>
      <c r="RKV68" s="42"/>
      <c r="RKW68" s="42"/>
      <c r="RKX68" s="42"/>
      <c r="RKY68" s="42"/>
      <c r="RKZ68" s="42"/>
      <c r="RLA68" s="42"/>
      <c r="RLB68" s="42"/>
      <c r="RLC68" s="42"/>
      <c r="RLD68" s="42"/>
      <c r="RLE68" s="42"/>
      <c r="RLF68" s="42"/>
      <c r="RLG68" s="42"/>
      <c r="RLH68" s="42"/>
      <c r="RLI68" s="42"/>
      <c r="RLJ68" s="42"/>
      <c r="RLK68" s="42"/>
      <c r="RLL68" s="42"/>
      <c r="RLM68" s="42"/>
      <c r="RLN68" s="42"/>
      <c r="RLO68" s="42"/>
      <c r="RLP68" s="42"/>
      <c r="RLQ68" s="42"/>
      <c r="RLR68" s="42"/>
      <c r="RLS68" s="42"/>
      <c r="RLT68" s="42"/>
      <c r="RLU68" s="42"/>
      <c r="RLV68" s="42"/>
      <c r="RLW68" s="42"/>
      <c r="RLX68" s="42"/>
      <c r="RLY68" s="42"/>
      <c r="RLZ68" s="42"/>
      <c r="RMA68" s="42"/>
      <c r="RMB68" s="42"/>
      <c r="RMC68" s="42"/>
      <c r="RMD68" s="42"/>
      <c r="RME68" s="42"/>
      <c r="RMF68" s="42"/>
      <c r="RMG68" s="42"/>
      <c r="RMH68" s="42"/>
      <c r="RMI68" s="42"/>
      <c r="RMJ68" s="42"/>
      <c r="RMK68" s="42"/>
      <c r="RML68" s="42"/>
      <c r="RMM68" s="42"/>
      <c r="RMN68" s="42"/>
      <c r="RMO68" s="42"/>
      <c r="RMP68" s="42"/>
      <c r="RMQ68" s="42"/>
      <c r="RMR68" s="42"/>
      <c r="RMS68" s="42"/>
      <c r="RMT68" s="42"/>
      <c r="RMU68" s="42"/>
      <c r="RMV68" s="42"/>
      <c r="RMW68" s="42"/>
      <c r="RMX68" s="42"/>
      <c r="RMY68" s="42"/>
      <c r="RMZ68" s="42"/>
      <c r="RNA68" s="42"/>
      <c r="RNB68" s="42"/>
      <c r="RNC68" s="42"/>
      <c r="RND68" s="42"/>
      <c r="RNE68" s="42"/>
      <c r="RNF68" s="42"/>
      <c r="RNG68" s="42"/>
      <c r="RNH68" s="42"/>
      <c r="RNI68" s="42"/>
      <c r="RNJ68" s="42"/>
      <c r="RNK68" s="42"/>
      <c r="RNL68" s="42"/>
      <c r="RNM68" s="42"/>
      <c r="RNN68" s="42"/>
      <c r="RNO68" s="42"/>
      <c r="RNP68" s="42"/>
      <c r="RNQ68" s="42"/>
      <c r="RNR68" s="42"/>
      <c r="RNS68" s="42"/>
      <c r="RNT68" s="42"/>
      <c r="RNU68" s="42"/>
      <c r="RNV68" s="42"/>
      <c r="RNW68" s="42"/>
      <c r="RNX68" s="42"/>
      <c r="RNY68" s="42"/>
      <c r="RNZ68" s="42"/>
      <c r="ROA68" s="42"/>
      <c r="ROB68" s="42"/>
      <c r="ROC68" s="42"/>
      <c r="ROD68" s="42"/>
      <c r="ROE68" s="42"/>
      <c r="ROF68" s="42"/>
      <c r="ROG68" s="42"/>
      <c r="ROH68" s="42"/>
      <c r="ROI68" s="42"/>
      <c r="ROJ68" s="42"/>
      <c r="ROK68" s="42"/>
      <c r="ROL68" s="42"/>
      <c r="ROM68" s="42"/>
      <c r="RON68" s="42"/>
      <c r="ROO68" s="42"/>
      <c r="ROP68" s="42"/>
      <c r="ROQ68" s="42"/>
      <c r="ROR68" s="42"/>
      <c r="ROS68" s="42"/>
      <c r="ROT68" s="42"/>
      <c r="ROU68" s="42"/>
      <c r="ROV68" s="42"/>
      <c r="ROW68" s="42"/>
      <c r="ROX68" s="42"/>
      <c r="ROY68" s="42"/>
      <c r="ROZ68" s="42"/>
      <c r="RPA68" s="42"/>
      <c r="RPB68" s="42"/>
      <c r="RPC68" s="42"/>
      <c r="RPD68" s="42"/>
      <c r="RPE68" s="42"/>
      <c r="RPF68" s="42"/>
      <c r="RPG68" s="42"/>
      <c r="RPH68" s="42"/>
      <c r="RPI68" s="42"/>
      <c r="RPJ68" s="42"/>
      <c r="RPK68" s="42"/>
      <c r="RPL68" s="42"/>
      <c r="RPM68" s="42"/>
      <c r="RPN68" s="42"/>
      <c r="RPO68" s="42"/>
      <c r="RPP68" s="42"/>
      <c r="RPQ68" s="42"/>
      <c r="RPR68" s="42"/>
      <c r="RPS68" s="42"/>
      <c r="RPT68" s="42"/>
      <c r="RPU68" s="42"/>
      <c r="RPV68" s="42"/>
      <c r="RPW68" s="42"/>
      <c r="RPX68" s="42"/>
      <c r="RPY68" s="42"/>
      <c r="RPZ68" s="42"/>
      <c r="RQA68" s="42"/>
      <c r="RQB68" s="42"/>
      <c r="RQC68" s="42"/>
      <c r="RQD68" s="42"/>
      <c r="RQE68" s="42"/>
      <c r="RQF68" s="42"/>
      <c r="RQG68" s="42"/>
      <c r="RQH68" s="42"/>
      <c r="RQI68" s="42"/>
      <c r="RQJ68" s="42"/>
      <c r="RQK68" s="42"/>
      <c r="RQL68" s="42"/>
      <c r="RQM68" s="42"/>
      <c r="RQN68" s="42"/>
      <c r="RQO68" s="42"/>
      <c r="RQP68" s="42"/>
      <c r="RQQ68" s="42"/>
      <c r="RQR68" s="42"/>
      <c r="RQS68" s="42"/>
      <c r="RQT68" s="42"/>
      <c r="RQU68" s="42"/>
      <c r="RQV68" s="42"/>
      <c r="RQW68" s="42"/>
      <c r="RQX68" s="42"/>
      <c r="RQY68" s="42"/>
      <c r="RQZ68" s="42"/>
      <c r="RRA68" s="42"/>
      <c r="RRB68" s="42"/>
      <c r="RRC68" s="42"/>
      <c r="RRD68" s="42"/>
      <c r="RRE68" s="42"/>
      <c r="RRF68" s="42"/>
      <c r="RRG68" s="42"/>
      <c r="RRH68" s="42"/>
      <c r="RRI68" s="42"/>
      <c r="RRJ68" s="42"/>
      <c r="RRK68" s="42"/>
      <c r="RRL68" s="42"/>
      <c r="RRM68" s="42"/>
      <c r="RRN68" s="42"/>
      <c r="RRO68" s="42"/>
      <c r="RRP68" s="42"/>
      <c r="RRQ68" s="42"/>
      <c r="RRR68" s="42"/>
      <c r="RRS68" s="42"/>
      <c r="RRT68" s="42"/>
      <c r="RRU68" s="42"/>
      <c r="RRV68" s="42"/>
      <c r="RRW68" s="42"/>
      <c r="RRX68" s="42"/>
      <c r="RRY68" s="42"/>
      <c r="RRZ68" s="42"/>
      <c r="RSA68" s="42"/>
      <c r="RSB68" s="42"/>
      <c r="RSC68" s="42"/>
      <c r="RSD68" s="42"/>
      <c r="RSE68" s="42"/>
      <c r="RSF68" s="42"/>
      <c r="RSG68" s="42"/>
      <c r="RSH68" s="42"/>
      <c r="RSI68" s="42"/>
      <c r="RSJ68" s="42"/>
      <c r="RSK68" s="42"/>
      <c r="RSL68" s="42"/>
      <c r="RSM68" s="42"/>
      <c r="RSN68" s="42"/>
      <c r="RSO68" s="42"/>
      <c r="RSP68" s="42"/>
      <c r="RSQ68" s="42"/>
      <c r="RSR68" s="42"/>
      <c r="RSS68" s="42"/>
      <c r="RST68" s="42"/>
      <c r="RSU68" s="42"/>
      <c r="RSV68" s="42"/>
      <c r="RSW68" s="42"/>
      <c r="RSX68" s="42"/>
      <c r="RSY68" s="42"/>
      <c r="RSZ68" s="42"/>
      <c r="RTA68" s="42"/>
      <c r="RTB68" s="42"/>
      <c r="RTC68" s="42"/>
      <c r="RTD68" s="42"/>
      <c r="RTE68" s="42"/>
      <c r="RTF68" s="42"/>
      <c r="RTG68" s="42"/>
      <c r="RTH68" s="42"/>
      <c r="RTI68" s="42"/>
      <c r="RTJ68" s="42"/>
      <c r="RTK68" s="42"/>
      <c r="RTL68" s="42"/>
      <c r="RTM68" s="42"/>
      <c r="RTN68" s="42"/>
      <c r="RTO68" s="42"/>
      <c r="RTP68" s="42"/>
      <c r="RTQ68" s="42"/>
      <c r="RTR68" s="42"/>
      <c r="RTS68" s="42"/>
      <c r="RTT68" s="42"/>
      <c r="RTU68" s="42"/>
      <c r="RTV68" s="42"/>
      <c r="RTW68" s="42"/>
      <c r="RTX68" s="42"/>
      <c r="RTY68" s="42"/>
      <c r="RTZ68" s="42"/>
      <c r="RUA68" s="42"/>
      <c r="RUB68" s="42"/>
      <c r="RUC68" s="42"/>
      <c r="RUD68" s="42"/>
      <c r="RUE68" s="42"/>
      <c r="RUF68" s="42"/>
      <c r="RUG68" s="42"/>
      <c r="RUH68" s="42"/>
      <c r="RUI68" s="42"/>
      <c r="RUJ68" s="42"/>
      <c r="RUK68" s="42"/>
      <c r="RUL68" s="42"/>
      <c r="RUM68" s="42"/>
      <c r="RUN68" s="42"/>
      <c r="RUO68" s="42"/>
      <c r="RUP68" s="42"/>
      <c r="RUQ68" s="42"/>
      <c r="RUR68" s="42"/>
      <c r="RUS68" s="42"/>
      <c r="RUT68" s="42"/>
      <c r="RUU68" s="42"/>
      <c r="RUV68" s="42"/>
      <c r="RUW68" s="42"/>
      <c r="RUX68" s="42"/>
      <c r="RUY68" s="42"/>
      <c r="RUZ68" s="42"/>
      <c r="RVA68" s="42"/>
      <c r="RVB68" s="42"/>
      <c r="RVC68" s="42"/>
      <c r="RVD68" s="42"/>
      <c r="RVE68" s="42"/>
      <c r="RVF68" s="42"/>
      <c r="RVG68" s="42"/>
      <c r="RVH68" s="42"/>
      <c r="RVI68" s="42"/>
      <c r="RVJ68" s="42"/>
      <c r="RVK68" s="42"/>
      <c r="RVL68" s="42"/>
      <c r="RVM68" s="42"/>
      <c r="RVN68" s="42"/>
      <c r="RVO68" s="42"/>
      <c r="RVP68" s="42"/>
      <c r="RVQ68" s="42"/>
      <c r="RVR68" s="42"/>
      <c r="RVS68" s="42"/>
      <c r="RVT68" s="42"/>
      <c r="RVU68" s="42"/>
      <c r="RVV68" s="42"/>
      <c r="RVW68" s="42"/>
      <c r="RVX68" s="42"/>
      <c r="RVY68" s="42"/>
      <c r="RVZ68" s="42"/>
      <c r="RWA68" s="42"/>
      <c r="RWB68" s="42"/>
      <c r="RWC68" s="42"/>
      <c r="RWD68" s="42"/>
      <c r="RWE68" s="42"/>
      <c r="RWF68" s="42"/>
      <c r="RWG68" s="42"/>
      <c r="RWH68" s="42"/>
      <c r="RWI68" s="42"/>
      <c r="RWJ68" s="42"/>
      <c r="RWK68" s="42"/>
      <c r="RWL68" s="42"/>
      <c r="RWM68" s="42"/>
      <c r="RWN68" s="42"/>
      <c r="RWO68" s="42"/>
      <c r="RWP68" s="42"/>
      <c r="RWQ68" s="42"/>
      <c r="RWR68" s="42"/>
      <c r="RWS68" s="42"/>
      <c r="RWT68" s="42"/>
      <c r="RWU68" s="42"/>
      <c r="RWV68" s="42"/>
      <c r="RWW68" s="42"/>
      <c r="RWX68" s="42"/>
      <c r="RWY68" s="42"/>
      <c r="RWZ68" s="42"/>
      <c r="RXA68" s="42"/>
      <c r="RXB68" s="42"/>
      <c r="RXC68" s="42"/>
      <c r="RXD68" s="42"/>
      <c r="RXE68" s="42"/>
      <c r="RXF68" s="42"/>
      <c r="RXG68" s="42"/>
      <c r="RXH68" s="42"/>
      <c r="RXI68" s="42"/>
      <c r="RXJ68" s="42"/>
      <c r="RXK68" s="42"/>
      <c r="RXL68" s="42"/>
      <c r="RXM68" s="42"/>
      <c r="RXN68" s="42"/>
      <c r="RXO68" s="42"/>
      <c r="RXP68" s="42"/>
      <c r="RXQ68" s="42"/>
      <c r="RXR68" s="42"/>
      <c r="RXS68" s="42"/>
      <c r="RXT68" s="42"/>
      <c r="RXU68" s="42"/>
      <c r="RXV68" s="42"/>
      <c r="RXW68" s="42"/>
      <c r="RXX68" s="42"/>
      <c r="RXY68" s="42"/>
      <c r="RXZ68" s="42"/>
      <c r="RYA68" s="42"/>
      <c r="RYB68" s="42"/>
      <c r="RYC68" s="42"/>
      <c r="RYD68" s="42"/>
      <c r="RYE68" s="42"/>
      <c r="RYF68" s="42"/>
      <c r="RYG68" s="42"/>
      <c r="RYH68" s="42"/>
      <c r="RYI68" s="42"/>
      <c r="RYJ68" s="42"/>
      <c r="RYK68" s="42"/>
      <c r="RYL68" s="42"/>
      <c r="RYM68" s="42"/>
      <c r="RYN68" s="42"/>
      <c r="RYO68" s="42"/>
      <c r="RYP68" s="42"/>
      <c r="RYQ68" s="42"/>
      <c r="RYR68" s="42"/>
      <c r="RYS68" s="42"/>
      <c r="RYT68" s="42"/>
      <c r="RYU68" s="42"/>
      <c r="RYV68" s="42"/>
      <c r="RYW68" s="42"/>
      <c r="RYX68" s="42"/>
      <c r="RYY68" s="42"/>
      <c r="RYZ68" s="42"/>
      <c r="RZA68" s="42"/>
      <c r="RZB68" s="42"/>
      <c r="RZC68" s="42"/>
      <c r="RZD68" s="42"/>
      <c r="RZE68" s="42"/>
      <c r="RZF68" s="42"/>
      <c r="RZG68" s="42"/>
      <c r="RZH68" s="42"/>
      <c r="RZI68" s="42"/>
      <c r="RZJ68" s="42"/>
      <c r="RZK68" s="42"/>
      <c r="RZL68" s="42"/>
      <c r="RZM68" s="42"/>
      <c r="RZN68" s="42"/>
      <c r="RZO68" s="42"/>
      <c r="RZP68" s="42"/>
      <c r="RZQ68" s="42"/>
      <c r="RZR68" s="42"/>
      <c r="RZS68" s="42"/>
      <c r="RZT68" s="42"/>
      <c r="RZU68" s="42"/>
      <c r="RZV68" s="42"/>
      <c r="RZW68" s="42"/>
      <c r="RZX68" s="42"/>
      <c r="RZY68" s="42"/>
      <c r="RZZ68" s="42"/>
      <c r="SAA68" s="42"/>
      <c r="SAB68" s="42"/>
      <c r="SAC68" s="42"/>
      <c r="SAD68" s="42"/>
      <c r="SAE68" s="42"/>
      <c r="SAF68" s="42"/>
      <c r="SAG68" s="42"/>
      <c r="SAH68" s="42"/>
      <c r="SAI68" s="42"/>
      <c r="SAJ68" s="42"/>
      <c r="SAK68" s="42"/>
      <c r="SAL68" s="42"/>
      <c r="SAM68" s="42"/>
      <c r="SAN68" s="42"/>
      <c r="SAO68" s="42"/>
      <c r="SAP68" s="42"/>
      <c r="SAQ68" s="42"/>
      <c r="SAR68" s="42"/>
      <c r="SAS68" s="42"/>
      <c r="SAT68" s="42"/>
      <c r="SAU68" s="42"/>
      <c r="SAV68" s="42"/>
      <c r="SAW68" s="42"/>
      <c r="SAX68" s="42"/>
      <c r="SAY68" s="42"/>
      <c r="SAZ68" s="42"/>
      <c r="SBA68" s="42"/>
      <c r="SBB68" s="42"/>
      <c r="SBC68" s="42"/>
      <c r="SBD68" s="42"/>
      <c r="SBE68" s="42"/>
      <c r="SBF68" s="42"/>
      <c r="SBG68" s="42"/>
      <c r="SBH68" s="42"/>
      <c r="SBI68" s="42"/>
      <c r="SBJ68" s="42"/>
      <c r="SBK68" s="42"/>
      <c r="SBL68" s="42"/>
      <c r="SBM68" s="42"/>
      <c r="SBN68" s="42"/>
      <c r="SBO68" s="42"/>
      <c r="SBP68" s="42"/>
      <c r="SBQ68" s="42"/>
      <c r="SBR68" s="42"/>
      <c r="SBS68" s="42"/>
      <c r="SBT68" s="42"/>
      <c r="SBU68" s="42"/>
      <c r="SBV68" s="42"/>
      <c r="SBW68" s="42"/>
      <c r="SBX68" s="42"/>
      <c r="SBY68" s="42"/>
      <c r="SBZ68" s="42"/>
      <c r="SCA68" s="42"/>
      <c r="SCB68" s="42"/>
      <c r="SCC68" s="42"/>
      <c r="SCD68" s="42"/>
      <c r="SCE68" s="42"/>
      <c r="SCF68" s="42"/>
      <c r="SCG68" s="42"/>
      <c r="SCH68" s="42"/>
      <c r="SCI68" s="42"/>
      <c r="SCJ68" s="42"/>
      <c r="SCK68" s="42"/>
      <c r="SCL68" s="42"/>
      <c r="SCM68" s="42"/>
      <c r="SCN68" s="42"/>
      <c r="SCO68" s="42"/>
      <c r="SCP68" s="42"/>
      <c r="SCQ68" s="42"/>
      <c r="SCR68" s="42"/>
      <c r="SCS68" s="42"/>
      <c r="SCT68" s="42"/>
      <c r="SCU68" s="42"/>
      <c r="SCV68" s="42"/>
      <c r="SCW68" s="42"/>
      <c r="SCX68" s="42"/>
      <c r="SCY68" s="42"/>
      <c r="SCZ68" s="42"/>
      <c r="SDA68" s="42"/>
      <c r="SDB68" s="42"/>
      <c r="SDC68" s="42"/>
      <c r="SDD68" s="42"/>
      <c r="SDE68" s="42"/>
      <c r="SDF68" s="42"/>
      <c r="SDG68" s="42"/>
      <c r="SDH68" s="42"/>
      <c r="SDI68" s="42"/>
      <c r="SDJ68" s="42"/>
      <c r="SDK68" s="42"/>
      <c r="SDL68" s="42"/>
      <c r="SDM68" s="42"/>
      <c r="SDN68" s="42"/>
      <c r="SDO68" s="42"/>
      <c r="SDP68" s="42"/>
      <c r="SDQ68" s="42"/>
      <c r="SDR68" s="42"/>
      <c r="SDS68" s="42"/>
      <c r="SDT68" s="42"/>
      <c r="SDU68" s="42"/>
      <c r="SDV68" s="42"/>
      <c r="SDW68" s="42"/>
      <c r="SDX68" s="42"/>
      <c r="SDY68" s="42"/>
      <c r="SDZ68" s="42"/>
      <c r="SEA68" s="42"/>
      <c r="SEB68" s="42"/>
      <c r="SEC68" s="42"/>
      <c r="SED68" s="42"/>
      <c r="SEE68" s="42"/>
      <c r="SEF68" s="42"/>
      <c r="SEG68" s="42"/>
      <c r="SEH68" s="42"/>
      <c r="SEI68" s="42"/>
      <c r="SEJ68" s="42"/>
      <c r="SEK68" s="42"/>
      <c r="SEL68" s="42"/>
      <c r="SEM68" s="42"/>
      <c r="SEN68" s="42"/>
      <c r="SEO68" s="42"/>
      <c r="SEP68" s="42"/>
      <c r="SEQ68" s="42"/>
      <c r="SER68" s="42"/>
      <c r="SES68" s="42"/>
      <c r="SET68" s="42"/>
      <c r="SEU68" s="42"/>
      <c r="SEV68" s="42"/>
      <c r="SEW68" s="42"/>
      <c r="SEX68" s="42"/>
      <c r="SEY68" s="42"/>
      <c r="SEZ68" s="42"/>
      <c r="SFA68" s="42"/>
      <c r="SFB68" s="42"/>
      <c r="SFC68" s="42"/>
      <c r="SFD68" s="42"/>
      <c r="SFE68" s="42"/>
      <c r="SFF68" s="42"/>
      <c r="SFG68" s="42"/>
      <c r="SFH68" s="42"/>
      <c r="SFI68" s="42"/>
      <c r="SFJ68" s="42"/>
      <c r="SFK68" s="42"/>
      <c r="SFL68" s="42"/>
      <c r="SFM68" s="42"/>
      <c r="SFN68" s="42"/>
      <c r="SFO68" s="42"/>
      <c r="SFP68" s="42"/>
      <c r="SFQ68" s="42"/>
      <c r="SFR68" s="42"/>
      <c r="SFS68" s="42"/>
      <c r="SFT68" s="42"/>
      <c r="SFU68" s="42"/>
      <c r="SFV68" s="42"/>
      <c r="SFW68" s="42"/>
      <c r="SFX68" s="42"/>
      <c r="SFY68" s="42"/>
      <c r="SFZ68" s="42"/>
      <c r="SGA68" s="42"/>
      <c r="SGB68" s="42"/>
      <c r="SGC68" s="42"/>
      <c r="SGD68" s="42"/>
      <c r="SGE68" s="42"/>
      <c r="SGF68" s="42"/>
      <c r="SGG68" s="42"/>
      <c r="SGH68" s="42"/>
      <c r="SGI68" s="42"/>
      <c r="SGJ68" s="42"/>
      <c r="SGK68" s="42"/>
      <c r="SGL68" s="42"/>
      <c r="SGM68" s="42"/>
      <c r="SGN68" s="42"/>
      <c r="SGO68" s="42"/>
      <c r="SGP68" s="42"/>
      <c r="SGQ68" s="42"/>
      <c r="SGR68" s="42"/>
      <c r="SGS68" s="42"/>
      <c r="SGT68" s="42"/>
      <c r="SGU68" s="42"/>
      <c r="SGV68" s="42"/>
      <c r="SGW68" s="42"/>
      <c r="SGX68" s="42"/>
      <c r="SGY68" s="42"/>
      <c r="SGZ68" s="42"/>
      <c r="SHA68" s="42"/>
      <c r="SHB68" s="42"/>
      <c r="SHC68" s="42"/>
      <c r="SHD68" s="42"/>
      <c r="SHE68" s="42"/>
      <c r="SHF68" s="42"/>
      <c r="SHG68" s="42"/>
      <c r="SHH68" s="42"/>
      <c r="SHI68" s="42"/>
      <c r="SHJ68" s="42"/>
      <c r="SHK68" s="42"/>
      <c r="SHL68" s="42"/>
      <c r="SHM68" s="42"/>
      <c r="SHN68" s="42"/>
      <c r="SHO68" s="42"/>
      <c r="SHP68" s="42"/>
      <c r="SHQ68" s="42"/>
      <c r="SHR68" s="42"/>
      <c r="SHS68" s="42"/>
      <c r="SHT68" s="42"/>
      <c r="SHU68" s="42"/>
      <c r="SHV68" s="42"/>
      <c r="SHW68" s="42"/>
      <c r="SHX68" s="42"/>
      <c r="SHY68" s="42"/>
      <c r="SHZ68" s="42"/>
      <c r="SIA68" s="42"/>
      <c r="SIB68" s="42"/>
      <c r="SIC68" s="42"/>
      <c r="SID68" s="42"/>
      <c r="SIE68" s="42"/>
      <c r="SIF68" s="42"/>
      <c r="SIG68" s="42"/>
      <c r="SIH68" s="42"/>
      <c r="SII68" s="42"/>
      <c r="SIJ68" s="42"/>
      <c r="SIK68" s="42"/>
      <c r="SIL68" s="42"/>
      <c r="SIM68" s="42"/>
      <c r="SIN68" s="42"/>
      <c r="SIO68" s="42"/>
      <c r="SIP68" s="42"/>
      <c r="SIQ68" s="42"/>
      <c r="SIR68" s="42"/>
      <c r="SIS68" s="42"/>
      <c r="SIT68" s="42"/>
      <c r="SIU68" s="42"/>
      <c r="SIV68" s="42"/>
      <c r="SIW68" s="42"/>
      <c r="SIX68" s="42"/>
      <c r="SIY68" s="42"/>
      <c r="SIZ68" s="42"/>
      <c r="SJA68" s="42"/>
      <c r="SJB68" s="42"/>
      <c r="SJC68" s="42"/>
      <c r="SJD68" s="42"/>
      <c r="SJE68" s="42"/>
      <c r="SJF68" s="42"/>
      <c r="SJG68" s="42"/>
      <c r="SJH68" s="42"/>
      <c r="SJI68" s="42"/>
      <c r="SJJ68" s="42"/>
      <c r="SJK68" s="42"/>
      <c r="SJL68" s="42"/>
      <c r="SJM68" s="42"/>
      <c r="SJN68" s="42"/>
      <c r="SJO68" s="42"/>
      <c r="SJP68" s="42"/>
      <c r="SJQ68" s="42"/>
      <c r="SJR68" s="42"/>
      <c r="SJS68" s="42"/>
      <c r="SJT68" s="42"/>
      <c r="SJU68" s="42"/>
      <c r="SJV68" s="42"/>
      <c r="SJW68" s="42"/>
      <c r="SJX68" s="42"/>
      <c r="SJY68" s="42"/>
      <c r="SJZ68" s="42"/>
      <c r="SKA68" s="42"/>
      <c r="SKB68" s="42"/>
      <c r="SKC68" s="42"/>
      <c r="SKD68" s="42"/>
      <c r="SKE68" s="42"/>
      <c r="SKF68" s="42"/>
      <c r="SKG68" s="42"/>
      <c r="SKH68" s="42"/>
      <c r="SKI68" s="42"/>
      <c r="SKJ68" s="42"/>
      <c r="SKK68" s="42"/>
      <c r="SKL68" s="42"/>
      <c r="SKM68" s="42"/>
      <c r="SKN68" s="42"/>
      <c r="SKO68" s="42"/>
      <c r="SKP68" s="42"/>
      <c r="SKQ68" s="42"/>
      <c r="SKR68" s="42"/>
      <c r="SKS68" s="42"/>
      <c r="SKT68" s="42"/>
      <c r="SKU68" s="42"/>
      <c r="SKV68" s="42"/>
      <c r="SKW68" s="42"/>
      <c r="SKX68" s="42"/>
      <c r="SKY68" s="42"/>
      <c r="SKZ68" s="42"/>
      <c r="SLA68" s="42"/>
      <c r="SLB68" s="42"/>
      <c r="SLC68" s="42"/>
      <c r="SLD68" s="42"/>
      <c r="SLE68" s="42"/>
      <c r="SLF68" s="42"/>
      <c r="SLG68" s="42"/>
      <c r="SLH68" s="42"/>
      <c r="SLI68" s="42"/>
      <c r="SLJ68" s="42"/>
      <c r="SLK68" s="42"/>
      <c r="SLL68" s="42"/>
      <c r="SLM68" s="42"/>
      <c r="SLN68" s="42"/>
      <c r="SLO68" s="42"/>
      <c r="SLP68" s="42"/>
      <c r="SLQ68" s="42"/>
      <c r="SLR68" s="42"/>
      <c r="SLS68" s="42"/>
      <c r="SLT68" s="42"/>
      <c r="SLU68" s="42"/>
      <c r="SLV68" s="42"/>
      <c r="SLW68" s="42"/>
      <c r="SLX68" s="42"/>
      <c r="SLY68" s="42"/>
      <c r="SLZ68" s="42"/>
      <c r="SMA68" s="42"/>
      <c r="SMB68" s="42"/>
      <c r="SMC68" s="42"/>
      <c r="SMD68" s="42"/>
      <c r="SME68" s="42"/>
      <c r="SMF68" s="42"/>
      <c r="SMG68" s="42"/>
      <c r="SMH68" s="42"/>
      <c r="SMI68" s="42"/>
      <c r="SMJ68" s="42"/>
      <c r="SMK68" s="42"/>
      <c r="SML68" s="42"/>
      <c r="SMM68" s="42"/>
      <c r="SMN68" s="42"/>
      <c r="SMO68" s="42"/>
      <c r="SMP68" s="42"/>
      <c r="SMQ68" s="42"/>
      <c r="SMR68" s="42"/>
      <c r="SMS68" s="42"/>
      <c r="SMT68" s="42"/>
      <c r="SMU68" s="42"/>
      <c r="SMV68" s="42"/>
      <c r="SMW68" s="42"/>
      <c r="SMX68" s="42"/>
      <c r="SMY68" s="42"/>
      <c r="SMZ68" s="42"/>
      <c r="SNA68" s="42"/>
      <c r="SNB68" s="42"/>
      <c r="SNC68" s="42"/>
      <c r="SND68" s="42"/>
      <c r="SNE68" s="42"/>
      <c r="SNF68" s="42"/>
      <c r="SNG68" s="42"/>
      <c r="SNH68" s="42"/>
      <c r="SNI68" s="42"/>
      <c r="SNJ68" s="42"/>
      <c r="SNK68" s="42"/>
      <c r="SNL68" s="42"/>
      <c r="SNM68" s="42"/>
      <c r="SNN68" s="42"/>
      <c r="SNO68" s="42"/>
      <c r="SNP68" s="42"/>
      <c r="SNQ68" s="42"/>
      <c r="SNR68" s="42"/>
      <c r="SNS68" s="42"/>
      <c r="SNT68" s="42"/>
      <c r="SNU68" s="42"/>
      <c r="SNV68" s="42"/>
      <c r="SNW68" s="42"/>
      <c r="SNX68" s="42"/>
      <c r="SNY68" s="42"/>
      <c r="SNZ68" s="42"/>
      <c r="SOA68" s="42"/>
      <c r="SOB68" s="42"/>
      <c r="SOC68" s="42"/>
      <c r="SOD68" s="42"/>
      <c r="SOE68" s="42"/>
      <c r="SOF68" s="42"/>
      <c r="SOG68" s="42"/>
      <c r="SOH68" s="42"/>
      <c r="SOI68" s="42"/>
      <c r="SOJ68" s="42"/>
      <c r="SOK68" s="42"/>
      <c r="SOL68" s="42"/>
      <c r="SOM68" s="42"/>
      <c r="SON68" s="42"/>
      <c r="SOO68" s="42"/>
      <c r="SOP68" s="42"/>
      <c r="SOQ68" s="42"/>
      <c r="SOR68" s="42"/>
      <c r="SOS68" s="42"/>
      <c r="SOT68" s="42"/>
      <c r="SOU68" s="42"/>
      <c r="SOV68" s="42"/>
      <c r="SOW68" s="42"/>
      <c r="SOX68" s="42"/>
      <c r="SOY68" s="42"/>
      <c r="SOZ68" s="42"/>
      <c r="SPA68" s="42"/>
      <c r="SPB68" s="42"/>
      <c r="SPC68" s="42"/>
      <c r="SPD68" s="42"/>
      <c r="SPE68" s="42"/>
      <c r="SPF68" s="42"/>
      <c r="SPG68" s="42"/>
      <c r="SPH68" s="42"/>
      <c r="SPI68" s="42"/>
      <c r="SPJ68" s="42"/>
      <c r="SPK68" s="42"/>
      <c r="SPL68" s="42"/>
      <c r="SPM68" s="42"/>
      <c r="SPN68" s="42"/>
      <c r="SPO68" s="42"/>
      <c r="SPP68" s="42"/>
      <c r="SPQ68" s="42"/>
      <c r="SPR68" s="42"/>
      <c r="SPS68" s="42"/>
      <c r="SPT68" s="42"/>
      <c r="SPU68" s="42"/>
      <c r="SPV68" s="42"/>
      <c r="SPW68" s="42"/>
      <c r="SPX68" s="42"/>
      <c r="SPY68" s="42"/>
      <c r="SPZ68" s="42"/>
      <c r="SQA68" s="42"/>
      <c r="SQB68" s="42"/>
      <c r="SQC68" s="42"/>
      <c r="SQD68" s="42"/>
      <c r="SQE68" s="42"/>
      <c r="SQF68" s="42"/>
      <c r="SQG68" s="42"/>
      <c r="SQH68" s="42"/>
      <c r="SQI68" s="42"/>
      <c r="SQJ68" s="42"/>
      <c r="SQK68" s="42"/>
      <c r="SQL68" s="42"/>
      <c r="SQM68" s="42"/>
      <c r="SQN68" s="42"/>
      <c r="SQO68" s="42"/>
      <c r="SQP68" s="42"/>
      <c r="SQQ68" s="42"/>
      <c r="SQR68" s="42"/>
      <c r="SQS68" s="42"/>
      <c r="SQT68" s="42"/>
      <c r="SQU68" s="42"/>
      <c r="SQV68" s="42"/>
      <c r="SQW68" s="42"/>
      <c r="SQX68" s="42"/>
      <c r="SQY68" s="42"/>
      <c r="SQZ68" s="42"/>
      <c r="SRA68" s="42"/>
      <c r="SRB68" s="42"/>
      <c r="SRC68" s="42"/>
      <c r="SRD68" s="42"/>
      <c r="SRE68" s="42"/>
      <c r="SRF68" s="42"/>
      <c r="SRG68" s="42"/>
      <c r="SRH68" s="42"/>
      <c r="SRI68" s="42"/>
      <c r="SRJ68" s="42"/>
      <c r="SRK68" s="42"/>
      <c r="SRL68" s="42"/>
      <c r="SRM68" s="42"/>
      <c r="SRN68" s="42"/>
      <c r="SRO68" s="42"/>
      <c r="SRP68" s="42"/>
      <c r="SRQ68" s="42"/>
      <c r="SRR68" s="42"/>
      <c r="SRS68" s="42"/>
      <c r="SRT68" s="42"/>
      <c r="SRU68" s="42"/>
      <c r="SRV68" s="42"/>
      <c r="SRW68" s="42"/>
      <c r="SRX68" s="42"/>
      <c r="SRY68" s="42"/>
      <c r="SRZ68" s="42"/>
      <c r="SSA68" s="42"/>
      <c r="SSB68" s="42"/>
      <c r="SSC68" s="42"/>
      <c r="SSD68" s="42"/>
      <c r="SSE68" s="42"/>
      <c r="SSF68" s="42"/>
      <c r="SSG68" s="42"/>
      <c r="SSH68" s="42"/>
      <c r="SSI68" s="42"/>
      <c r="SSJ68" s="42"/>
      <c r="SSK68" s="42"/>
      <c r="SSL68" s="42"/>
      <c r="SSM68" s="42"/>
      <c r="SSN68" s="42"/>
      <c r="SSO68" s="42"/>
      <c r="SSP68" s="42"/>
      <c r="SSQ68" s="42"/>
      <c r="SSR68" s="42"/>
      <c r="SSS68" s="42"/>
      <c r="SST68" s="42"/>
      <c r="SSU68" s="42"/>
      <c r="SSV68" s="42"/>
      <c r="SSW68" s="42"/>
      <c r="SSX68" s="42"/>
      <c r="SSY68" s="42"/>
      <c r="SSZ68" s="42"/>
      <c r="STA68" s="42"/>
      <c r="STB68" s="42"/>
      <c r="STC68" s="42"/>
      <c r="STD68" s="42"/>
      <c r="STE68" s="42"/>
      <c r="STF68" s="42"/>
      <c r="STG68" s="42"/>
      <c r="STH68" s="42"/>
      <c r="STI68" s="42"/>
      <c r="STJ68" s="42"/>
      <c r="STK68" s="42"/>
      <c r="STL68" s="42"/>
      <c r="STM68" s="42"/>
      <c r="STN68" s="42"/>
      <c r="STO68" s="42"/>
      <c r="STP68" s="42"/>
      <c r="STQ68" s="42"/>
      <c r="STR68" s="42"/>
      <c r="STS68" s="42"/>
      <c r="STT68" s="42"/>
      <c r="STU68" s="42"/>
      <c r="STV68" s="42"/>
      <c r="STW68" s="42"/>
      <c r="STX68" s="42"/>
      <c r="STY68" s="42"/>
      <c r="STZ68" s="42"/>
      <c r="SUA68" s="42"/>
      <c r="SUB68" s="42"/>
      <c r="SUC68" s="42"/>
      <c r="SUD68" s="42"/>
      <c r="SUE68" s="42"/>
      <c r="SUF68" s="42"/>
      <c r="SUG68" s="42"/>
      <c r="SUH68" s="42"/>
      <c r="SUI68" s="42"/>
      <c r="SUJ68" s="42"/>
      <c r="SUK68" s="42"/>
      <c r="SUL68" s="42"/>
      <c r="SUM68" s="42"/>
      <c r="SUN68" s="42"/>
      <c r="SUO68" s="42"/>
      <c r="SUP68" s="42"/>
      <c r="SUQ68" s="42"/>
      <c r="SUR68" s="42"/>
      <c r="SUS68" s="42"/>
      <c r="SUT68" s="42"/>
      <c r="SUU68" s="42"/>
      <c r="SUV68" s="42"/>
      <c r="SUW68" s="42"/>
      <c r="SUX68" s="42"/>
      <c r="SUY68" s="42"/>
      <c r="SUZ68" s="42"/>
      <c r="SVA68" s="42"/>
      <c r="SVB68" s="42"/>
      <c r="SVC68" s="42"/>
      <c r="SVD68" s="42"/>
      <c r="SVE68" s="42"/>
      <c r="SVF68" s="42"/>
      <c r="SVG68" s="42"/>
      <c r="SVH68" s="42"/>
      <c r="SVI68" s="42"/>
      <c r="SVJ68" s="42"/>
      <c r="SVK68" s="42"/>
      <c r="SVL68" s="42"/>
      <c r="SVM68" s="42"/>
      <c r="SVN68" s="42"/>
      <c r="SVO68" s="42"/>
      <c r="SVP68" s="42"/>
      <c r="SVQ68" s="42"/>
      <c r="SVR68" s="42"/>
      <c r="SVS68" s="42"/>
      <c r="SVT68" s="42"/>
      <c r="SVU68" s="42"/>
      <c r="SVV68" s="42"/>
      <c r="SVW68" s="42"/>
      <c r="SVX68" s="42"/>
      <c r="SVY68" s="42"/>
      <c r="SVZ68" s="42"/>
      <c r="SWA68" s="42"/>
      <c r="SWB68" s="42"/>
      <c r="SWC68" s="42"/>
      <c r="SWD68" s="42"/>
      <c r="SWE68" s="42"/>
      <c r="SWF68" s="42"/>
      <c r="SWG68" s="42"/>
      <c r="SWH68" s="42"/>
      <c r="SWI68" s="42"/>
      <c r="SWJ68" s="42"/>
      <c r="SWK68" s="42"/>
      <c r="SWL68" s="42"/>
      <c r="SWM68" s="42"/>
      <c r="SWN68" s="42"/>
      <c r="SWO68" s="42"/>
      <c r="SWP68" s="42"/>
      <c r="SWQ68" s="42"/>
      <c r="SWR68" s="42"/>
      <c r="SWS68" s="42"/>
      <c r="SWT68" s="42"/>
      <c r="SWU68" s="42"/>
      <c r="SWV68" s="42"/>
      <c r="SWW68" s="42"/>
      <c r="SWX68" s="42"/>
      <c r="SWY68" s="42"/>
      <c r="SWZ68" s="42"/>
      <c r="SXA68" s="42"/>
      <c r="SXB68" s="42"/>
      <c r="SXC68" s="42"/>
      <c r="SXD68" s="42"/>
      <c r="SXE68" s="42"/>
      <c r="SXF68" s="42"/>
      <c r="SXG68" s="42"/>
      <c r="SXH68" s="42"/>
      <c r="SXI68" s="42"/>
      <c r="SXJ68" s="42"/>
      <c r="SXK68" s="42"/>
      <c r="SXL68" s="42"/>
      <c r="SXM68" s="42"/>
      <c r="SXN68" s="42"/>
      <c r="SXO68" s="42"/>
      <c r="SXP68" s="42"/>
      <c r="SXQ68" s="42"/>
      <c r="SXR68" s="42"/>
      <c r="SXS68" s="42"/>
      <c r="SXT68" s="42"/>
      <c r="SXU68" s="42"/>
      <c r="SXV68" s="42"/>
      <c r="SXW68" s="42"/>
      <c r="SXX68" s="42"/>
      <c r="SXY68" s="42"/>
      <c r="SXZ68" s="42"/>
      <c r="SYA68" s="42"/>
      <c r="SYB68" s="42"/>
      <c r="SYC68" s="42"/>
      <c r="SYD68" s="42"/>
      <c r="SYE68" s="42"/>
      <c r="SYF68" s="42"/>
      <c r="SYG68" s="42"/>
      <c r="SYH68" s="42"/>
      <c r="SYI68" s="42"/>
      <c r="SYJ68" s="42"/>
      <c r="SYK68" s="42"/>
      <c r="SYL68" s="42"/>
      <c r="SYM68" s="42"/>
      <c r="SYN68" s="42"/>
      <c r="SYO68" s="42"/>
      <c r="SYP68" s="42"/>
      <c r="SYQ68" s="42"/>
      <c r="SYR68" s="42"/>
      <c r="SYS68" s="42"/>
      <c r="SYT68" s="42"/>
      <c r="SYU68" s="42"/>
      <c r="SYV68" s="42"/>
      <c r="SYW68" s="42"/>
      <c r="SYX68" s="42"/>
      <c r="SYY68" s="42"/>
      <c r="SYZ68" s="42"/>
      <c r="SZA68" s="42"/>
      <c r="SZB68" s="42"/>
      <c r="SZC68" s="42"/>
      <c r="SZD68" s="42"/>
      <c r="SZE68" s="42"/>
      <c r="SZF68" s="42"/>
      <c r="SZG68" s="42"/>
      <c r="SZH68" s="42"/>
      <c r="SZI68" s="42"/>
      <c r="SZJ68" s="42"/>
      <c r="SZK68" s="42"/>
      <c r="SZL68" s="42"/>
      <c r="SZM68" s="42"/>
      <c r="SZN68" s="42"/>
      <c r="SZO68" s="42"/>
      <c r="SZP68" s="42"/>
      <c r="SZQ68" s="42"/>
      <c r="SZR68" s="42"/>
      <c r="SZS68" s="42"/>
      <c r="SZT68" s="42"/>
      <c r="SZU68" s="42"/>
      <c r="SZV68" s="42"/>
      <c r="SZW68" s="42"/>
      <c r="SZX68" s="42"/>
      <c r="SZY68" s="42"/>
      <c r="SZZ68" s="42"/>
      <c r="TAA68" s="42"/>
      <c r="TAB68" s="42"/>
      <c r="TAC68" s="42"/>
      <c r="TAD68" s="42"/>
      <c r="TAE68" s="42"/>
      <c r="TAF68" s="42"/>
      <c r="TAG68" s="42"/>
      <c r="TAH68" s="42"/>
      <c r="TAI68" s="42"/>
      <c r="TAJ68" s="42"/>
      <c r="TAK68" s="42"/>
      <c r="TAL68" s="42"/>
      <c r="TAM68" s="42"/>
      <c r="TAN68" s="42"/>
      <c r="TAO68" s="42"/>
      <c r="TAP68" s="42"/>
      <c r="TAQ68" s="42"/>
      <c r="TAR68" s="42"/>
      <c r="TAS68" s="42"/>
      <c r="TAT68" s="42"/>
      <c r="TAU68" s="42"/>
      <c r="TAV68" s="42"/>
      <c r="TAW68" s="42"/>
      <c r="TAX68" s="42"/>
      <c r="TAY68" s="42"/>
      <c r="TAZ68" s="42"/>
      <c r="TBA68" s="42"/>
      <c r="TBB68" s="42"/>
      <c r="TBC68" s="42"/>
      <c r="TBD68" s="42"/>
      <c r="TBE68" s="42"/>
      <c r="TBF68" s="42"/>
      <c r="TBG68" s="42"/>
      <c r="TBH68" s="42"/>
      <c r="TBI68" s="42"/>
      <c r="TBJ68" s="42"/>
      <c r="TBK68" s="42"/>
      <c r="TBL68" s="42"/>
      <c r="TBM68" s="42"/>
      <c r="TBN68" s="42"/>
      <c r="TBO68" s="42"/>
      <c r="TBP68" s="42"/>
      <c r="TBQ68" s="42"/>
      <c r="TBR68" s="42"/>
      <c r="TBS68" s="42"/>
      <c r="TBT68" s="42"/>
      <c r="TBU68" s="42"/>
      <c r="TBV68" s="42"/>
      <c r="TBW68" s="42"/>
      <c r="TBX68" s="42"/>
      <c r="TBY68" s="42"/>
      <c r="TBZ68" s="42"/>
      <c r="TCA68" s="42"/>
      <c r="TCB68" s="42"/>
      <c r="TCC68" s="42"/>
      <c r="TCD68" s="42"/>
      <c r="TCE68" s="42"/>
      <c r="TCF68" s="42"/>
      <c r="TCG68" s="42"/>
      <c r="TCH68" s="42"/>
      <c r="TCI68" s="42"/>
      <c r="TCJ68" s="42"/>
      <c r="TCK68" s="42"/>
      <c r="TCL68" s="42"/>
      <c r="TCM68" s="42"/>
      <c r="TCN68" s="42"/>
      <c r="TCO68" s="42"/>
      <c r="TCP68" s="42"/>
      <c r="TCQ68" s="42"/>
      <c r="TCR68" s="42"/>
      <c r="TCS68" s="42"/>
      <c r="TCT68" s="42"/>
      <c r="TCU68" s="42"/>
      <c r="TCV68" s="42"/>
      <c r="TCW68" s="42"/>
      <c r="TCX68" s="42"/>
      <c r="TCY68" s="42"/>
      <c r="TCZ68" s="42"/>
      <c r="TDA68" s="42"/>
      <c r="TDB68" s="42"/>
      <c r="TDC68" s="42"/>
      <c r="TDD68" s="42"/>
      <c r="TDE68" s="42"/>
      <c r="TDF68" s="42"/>
      <c r="TDG68" s="42"/>
      <c r="TDH68" s="42"/>
      <c r="TDI68" s="42"/>
      <c r="TDJ68" s="42"/>
      <c r="TDK68" s="42"/>
      <c r="TDL68" s="42"/>
      <c r="TDM68" s="42"/>
      <c r="TDN68" s="42"/>
      <c r="TDO68" s="42"/>
      <c r="TDP68" s="42"/>
      <c r="TDQ68" s="42"/>
      <c r="TDR68" s="42"/>
      <c r="TDS68" s="42"/>
      <c r="TDT68" s="42"/>
      <c r="TDU68" s="42"/>
      <c r="TDV68" s="42"/>
      <c r="TDW68" s="42"/>
      <c r="TDX68" s="42"/>
      <c r="TDY68" s="42"/>
      <c r="TDZ68" s="42"/>
      <c r="TEA68" s="42"/>
      <c r="TEB68" s="42"/>
      <c r="TEC68" s="42"/>
      <c r="TED68" s="42"/>
      <c r="TEE68" s="42"/>
      <c r="TEF68" s="42"/>
      <c r="TEG68" s="42"/>
      <c r="TEH68" s="42"/>
      <c r="TEI68" s="42"/>
      <c r="TEJ68" s="42"/>
      <c r="TEK68" s="42"/>
      <c r="TEL68" s="42"/>
      <c r="TEM68" s="42"/>
      <c r="TEN68" s="42"/>
      <c r="TEO68" s="42"/>
      <c r="TEP68" s="42"/>
      <c r="TEQ68" s="42"/>
      <c r="TER68" s="42"/>
      <c r="TES68" s="42"/>
      <c r="TET68" s="42"/>
      <c r="TEU68" s="42"/>
      <c r="TEV68" s="42"/>
      <c r="TEW68" s="42"/>
      <c r="TEX68" s="42"/>
      <c r="TEY68" s="42"/>
      <c r="TEZ68" s="42"/>
      <c r="TFA68" s="42"/>
      <c r="TFB68" s="42"/>
      <c r="TFC68" s="42"/>
      <c r="TFD68" s="42"/>
      <c r="TFE68" s="42"/>
      <c r="TFF68" s="42"/>
      <c r="TFG68" s="42"/>
      <c r="TFH68" s="42"/>
      <c r="TFI68" s="42"/>
      <c r="TFJ68" s="42"/>
      <c r="TFK68" s="42"/>
      <c r="TFL68" s="42"/>
      <c r="TFM68" s="42"/>
      <c r="TFN68" s="42"/>
      <c r="TFO68" s="42"/>
      <c r="TFP68" s="42"/>
      <c r="TFQ68" s="42"/>
      <c r="TFR68" s="42"/>
      <c r="TFS68" s="42"/>
      <c r="TFT68" s="42"/>
      <c r="TFU68" s="42"/>
      <c r="TFV68" s="42"/>
      <c r="TFW68" s="42"/>
      <c r="TFX68" s="42"/>
      <c r="TFY68" s="42"/>
      <c r="TFZ68" s="42"/>
      <c r="TGA68" s="42"/>
      <c r="TGB68" s="42"/>
      <c r="TGC68" s="42"/>
      <c r="TGD68" s="42"/>
      <c r="TGE68" s="42"/>
      <c r="TGF68" s="42"/>
      <c r="TGG68" s="42"/>
      <c r="TGH68" s="42"/>
      <c r="TGI68" s="42"/>
      <c r="TGJ68" s="42"/>
      <c r="TGK68" s="42"/>
      <c r="TGL68" s="42"/>
      <c r="TGM68" s="42"/>
      <c r="TGN68" s="42"/>
      <c r="TGO68" s="42"/>
      <c r="TGP68" s="42"/>
      <c r="TGQ68" s="42"/>
      <c r="TGR68" s="42"/>
      <c r="TGS68" s="42"/>
      <c r="TGT68" s="42"/>
      <c r="TGU68" s="42"/>
      <c r="TGV68" s="42"/>
      <c r="TGW68" s="42"/>
      <c r="TGX68" s="42"/>
      <c r="TGY68" s="42"/>
      <c r="TGZ68" s="42"/>
      <c r="THA68" s="42"/>
      <c r="THB68" s="42"/>
      <c r="THC68" s="42"/>
      <c r="THD68" s="42"/>
      <c r="THE68" s="42"/>
      <c r="THF68" s="42"/>
      <c r="THG68" s="42"/>
      <c r="THH68" s="42"/>
      <c r="THI68" s="42"/>
      <c r="THJ68" s="42"/>
      <c r="THK68" s="42"/>
      <c r="THL68" s="42"/>
      <c r="THM68" s="42"/>
      <c r="THN68" s="42"/>
      <c r="THO68" s="42"/>
      <c r="THP68" s="42"/>
      <c r="THQ68" s="42"/>
      <c r="THR68" s="42"/>
      <c r="THS68" s="42"/>
      <c r="THT68" s="42"/>
      <c r="THU68" s="42"/>
      <c r="THV68" s="42"/>
      <c r="THW68" s="42"/>
      <c r="THX68" s="42"/>
      <c r="THY68" s="42"/>
      <c r="THZ68" s="42"/>
      <c r="TIA68" s="42"/>
      <c r="TIB68" s="42"/>
      <c r="TIC68" s="42"/>
      <c r="TID68" s="42"/>
      <c r="TIE68" s="42"/>
      <c r="TIF68" s="42"/>
      <c r="TIG68" s="42"/>
      <c r="TIH68" s="42"/>
      <c r="TII68" s="42"/>
      <c r="TIJ68" s="42"/>
      <c r="TIK68" s="42"/>
      <c r="TIL68" s="42"/>
      <c r="TIM68" s="42"/>
      <c r="TIN68" s="42"/>
      <c r="TIO68" s="42"/>
      <c r="TIP68" s="42"/>
      <c r="TIQ68" s="42"/>
      <c r="TIR68" s="42"/>
      <c r="TIS68" s="42"/>
      <c r="TIT68" s="42"/>
      <c r="TIU68" s="42"/>
      <c r="TIV68" s="42"/>
      <c r="TIW68" s="42"/>
      <c r="TIX68" s="42"/>
      <c r="TIY68" s="42"/>
      <c r="TIZ68" s="42"/>
      <c r="TJA68" s="42"/>
      <c r="TJB68" s="42"/>
      <c r="TJC68" s="42"/>
      <c r="TJD68" s="42"/>
      <c r="TJE68" s="42"/>
      <c r="TJF68" s="42"/>
      <c r="TJG68" s="42"/>
      <c r="TJH68" s="42"/>
      <c r="TJI68" s="42"/>
      <c r="TJJ68" s="42"/>
      <c r="TJK68" s="42"/>
      <c r="TJL68" s="42"/>
      <c r="TJM68" s="42"/>
      <c r="TJN68" s="42"/>
      <c r="TJO68" s="42"/>
      <c r="TJP68" s="42"/>
      <c r="TJQ68" s="42"/>
      <c r="TJR68" s="42"/>
      <c r="TJS68" s="42"/>
      <c r="TJT68" s="42"/>
      <c r="TJU68" s="42"/>
      <c r="TJV68" s="42"/>
      <c r="TJW68" s="42"/>
      <c r="TJX68" s="42"/>
      <c r="TJY68" s="42"/>
      <c r="TJZ68" s="42"/>
      <c r="TKA68" s="42"/>
      <c r="TKB68" s="42"/>
      <c r="TKC68" s="42"/>
      <c r="TKD68" s="42"/>
      <c r="TKE68" s="42"/>
      <c r="TKF68" s="42"/>
      <c r="TKG68" s="42"/>
      <c r="TKH68" s="42"/>
      <c r="TKI68" s="42"/>
      <c r="TKJ68" s="42"/>
      <c r="TKK68" s="42"/>
      <c r="TKL68" s="42"/>
      <c r="TKM68" s="42"/>
      <c r="TKN68" s="42"/>
      <c r="TKO68" s="42"/>
      <c r="TKP68" s="42"/>
      <c r="TKQ68" s="42"/>
      <c r="TKR68" s="42"/>
      <c r="TKS68" s="42"/>
      <c r="TKT68" s="42"/>
      <c r="TKU68" s="42"/>
      <c r="TKV68" s="42"/>
      <c r="TKW68" s="42"/>
      <c r="TKX68" s="42"/>
      <c r="TKY68" s="42"/>
      <c r="TKZ68" s="42"/>
      <c r="TLA68" s="42"/>
      <c r="TLB68" s="42"/>
      <c r="TLC68" s="42"/>
      <c r="TLD68" s="42"/>
      <c r="TLE68" s="42"/>
      <c r="TLF68" s="42"/>
      <c r="TLG68" s="42"/>
      <c r="TLH68" s="42"/>
      <c r="TLI68" s="42"/>
      <c r="TLJ68" s="42"/>
      <c r="TLK68" s="42"/>
      <c r="TLL68" s="42"/>
      <c r="TLM68" s="42"/>
      <c r="TLN68" s="42"/>
      <c r="TLO68" s="42"/>
      <c r="TLP68" s="42"/>
      <c r="TLQ68" s="42"/>
      <c r="TLR68" s="42"/>
      <c r="TLS68" s="42"/>
      <c r="TLT68" s="42"/>
      <c r="TLU68" s="42"/>
      <c r="TLV68" s="42"/>
      <c r="TLW68" s="42"/>
      <c r="TLX68" s="42"/>
      <c r="TLY68" s="42"/>
      <c r="TLZ68" s="42"/>
      <c r="TMA68" s="42"/>
      <c r="TMB68" s="42"/>
      <c r="TMC68" s="42"/>
      <c r="TMD68" s="42"/>
      <c r="TME68" s="42"/>
      <c r="TMF68" s="42"/>
      <c r="TMG68" s="42"/>
      <c r="TMH68" s="42"/>
      <c r="TMI68" s="42"/>
      <c r="TMJ68" s="42"/>
      <c r="TMK68" s="42"/>
      <c r="TML68" s="42"/>
      <c r="TMM68" s="42"/>
      <c r="TMN68" s="42"/>
      <c r="TMO68" s="42"/>
      <c r="TMP68" s="42"/>
      <c r="TMQ68" s="42"/>
      <c r="TMR68" s="42"/>
      <c r="TMS68" s="42"/>
      <c r="TMT68" s="42"/>
      <c r="TMU68" s="42"/>
      <c r="TMV68" s="42"/>
      <c r="TMW68" s="42"/>
      <c r="TMX68" s="42"/>
      <c r="TMY68" s="42"/>
      <c r="TMZ68" s="42"/>
      <c r="TNA68" s="42"/>
      <c r="TNB68" s="42"/>
      <c r="TNC68" s="42"/>
      <c r="TND68" s="42"/>
      <c r="TNE68" s="42"/>
      <c r="TNF68" s="42"/>
      <c r="TNG68" s="42"/>
      <c r="TNH68" s="42"/>
      <c r="TNI68" s="42"/>
      <c r="TNJ68" s="42"/>
      <c r="TNK68" s="42"/>
      <c r="TNL68" s="42"/>
      <c r="TNM68" s="42"/>
      <c r="TNN68" s="42"/>
      <c r="TNO68" s="42"/>
      <c r="TNP68" s="42"/>
      <c r="TNQ68" s="42"/>
      <c r="TNR68" s="42"/>
      <c r="TNS68" s="42"/>
      <c r="TNT68" s="42"/>
      <c r="TNU68" s="42"/>
      <c r="TNV68" s="42"/>
      <c r="TNW68" s="42"/>
      <c r="TNX68" s="42"/>
      <c r="TNY68" s="42"/>
      <c r="TNZ68" s="42"/>
      <c r="TOA68" s="42"/>
      <c r="TOB68" s="42"/>
      <c r="TOC68" s="42"/>
      <c r="TOD68" s="42"/>
      <c r="TOE68" s="42"/>
      <c r="TOF68" s="42"/>
      <c r="TOG68" s="42"/>
      <c r="TOH68" s="42"/>
      <c r="TOI68" s="42"/>
      <c r="TOJ68" s="42"/>
      <c r="TOK68" s="42"/>
      <c r="TOL68" s="42"/>
      <c r="TOM68" s="42"/>
      <c r="TON68" s="42"/>
      <c r="TOO68" s="42"/>
      <c r="TOP68" s="42"/>
      <c r="TOQ68" s="42"/>
      <c r="TOR68" s="42"/>
      <c r="TOS68" s="42"/>
      <c r="TOT68" s="42"/>
      <c r="TOU68" s="42"/>
      <c r="TOV68" s="42"/>
      <c r="TOW68" s="42"/>
      <c r="TOX68" s="42"/>
      <c r="TOY68" s="42"/>
      <c r="TOZ68" s="42"/>
      <c r="TPA68" s="42"/>
      <c r="TPB68" s="42"/>
      <c r="TPC68" s="42"/>
      <c r="TPD68" s="42"/>
      <c r="TPE68" s="42"/>
      <c r="TPF68" s="42"/>
      <c r="TPG68" s="42"/>
      <c r="TPH68" s="42"/>
      <c r="TPI68" s="42"/>
      <c r="TPJ68" s="42"/>
      <c r="TPK68" s="42"/>
      <c r="TPL68" s="42"/>
      <c r="TPM68" s="42"/>
      <c r="TPN68" s="42"/>
      <c r="TPO68" s="42"/>
      <c r="TPP68" s="42"/>
      <c r="TPQ68" s="42"/>
      <c r="TPR68" s="42"/>
      <c r="TPS68" s="42"/>
      <c r="TPT68" s="42"/>
      <c r="TPU68" s="42"/>
      <c r="TPV68" s="42"/>
      <c r="TPW68" s="42"/>
      <c r="TPX68" s="42"/>
      <c r="TPY68" s="42"/>
      <c r="TPZ68" s="42"/>
      <c r="TQA68" s="42"/>
      <c r="TQB68" s="42"/>
      <c r="TQC68" s="42"/>
      <c r="TQD68" s="42"/>
      <c r="TQE68" s="42"/>
      <c r="TQF68" s="42"/>
      <c r="TQG68" s="42"/>
      <c r="TQH68" s="42"/>
      <c r="TQI68" s="42"/>
      <c r="TQJ68" s="42"/>
      <c r="TQK68" s="42"/>
      <c r="TQL68" s="42"/>
      <c r="TQM68" s="42"/>
      <c r="TQN68" s="42"/>
      <c r="TQO68" s="42"/>
      <c r="TQP68" s="42"/>
      <c r="TQQ68" s="42"/>
      <c r="TQR68" s="42"/>
      <c r="TQS68" s="42"/>
      <c r="TQT68" s="42"/>
      <c r="TQU68" s="42"/>
      <c r="TQV68" s="42"/>
      <c r="TQW68" s="42"/>
      <c r="TQX68" s="42"/>
      <c r="TQY68" s="42"/>
      <c r="TQZ68" s="42"/>
      <c r="TRA68" s="42"/>
      <c r="TRB68" s="42"/>
      <c r="TRC68" s="42"/>
      <c r="TRD68" s="42"/>
      <c r="TRE68" s="42"/>
      <c r="TRF68" s="42"/>
      <c r="TRG68" s="42"/>
      <c r="TRH68" s="42"/>
      <c r="TRI68" s="42"/>
      <c r="TRJ68" s="42"/>
      <c r="TRK68" s="42"/>
      <c r="TRL68" s="42"/>
      <c r="TRM68" s="42"/>
      <c r="TRN68" s="42"/>
      <c r="TRO68" s="42"/>
      <c r="TRP68" s="42"/>
      <c r="TRQ68" s="42"/>
      <c r="TRR68" s="42"/>
      <c r="TRS68" s="42"/>
      <c r="TRT68" s="42"/>
      <c r="TRU68" s="42"/>
      <c r="TRV68" s="42"/>
      <c r="TRW68" s="42"/>
      <c r="TRX68" s="42"/>
      <c r="TRY68" s="42"/>
      <c r="TRZ68" s="42"/>
      <c r="TSA68" s="42"/>
      <c r="TSB68" s="42"/>
      <c r="TSC68" s="42"/>
      <c r="TSD68" s="42"/>
      <c r="TSE68" s="42"/>
      <c r="TSF68" s="42"/>
      <c r="TSG68" s="42"/>
      <c r="TSH68" s="42"/>
      <c r="TSI68" s="42"/>
      <c r="TSJ68" s="42"/>
      <c r="TSK68" s="42"/>
      <c r="TSL68" s="42"/>
      <c r="TSM68" s="42"/>
      <c r="TSN68" s="42"/>
      <c r="TSO68" s="42"/>
      <c r="TSP68" s="42"/>
      <c r="TSQ68" s="42"/>
      <c r="TSR68" s="42"/>
      <c r="TSS68" s="42"/>
      <c r="TST68" s="42"/>
      <c r="TSU68" s="42"/>
      <c r="TSV68" s="42"/>
      <c r="TSW68" s="42"/>
      <c r="TSX68" s="42"/>
      <c r="TSY68" s="42"/>
      <c r="TSZ68" s="42"/>
      <c r="TTA68" s="42"/>
      <c r="TTB68" s="42"/>
      <c r="TTC68" s="42"/>
      <c r="TTD68" s="42"/>
      <c r="TTE68" s="42"/>
      <c r="TTF68" s="42"/>
      <c r="TTG68" s="42"/>
      <c r="TTH68" s="42"/>
      <c r="TTI68" s="42"/>
      <c r="TTJ68" s="42"/>
      <c r="TTK68" s="42"/>
      <c r="TTL68" s="42"/>
      <c r="TTM68" s="42"/>
      <c r="TTN68" s="42"/>
      <c r="TTO68" s="42"/>
      <c r="TTP68" s="42"/>
      <c r="TTQ68" s="42"/>
      <c r="TTR68" s="42"/>
      <c r="TTS68" s="42"/>
      <c r="TTT68" s="42"/>
      <c r="TTU68" s="42"/>
      <c r="TTV68" s="42"/>
      <c r="TTW68" s="42"/>
      <c r="TTX68" s="42"/>
      <c r="TTY68" s="42"/>
      <c r="TTZ68" s="42"/>
      <c r="TUA68" s="42"/>
      <c r="TUB68" s="42"/>
      <c r="TUC68" s="42"/>
      <c r="TUD68" s="42"/>
      <c r="TUE68" s="42"/>
      <c r="TUF68" s="42"/>
      <c r="TUG68" s="42"/>
      <c r="TUH68" s="42"/>
      <c r="TUI68" s="42"/>
      <c r="TUJ68" s="42"/>
      <c r="TUK68" s="42"/>
      <c r="TUL68" s="42"/>
      <c r="TUM68" s="42"/>
      <c r="TUN68" s="42"/>
      <c r="TUO68" s="42"/>
      <c r="TUP68" s="42"/>
      <c r="TUQ68" s="42"/>
      <c r="TUR68" s="42"/>
      <c r="TUS68" s="42"/>
      <c r="TUT68" s="42"/>
      <c r="TUU68" s="42"/>
      <c r="TUV68" s="42"/>
      <c r="TUW68" s="42"/>
      <c r="TUX68" s="42"/>
      <c r="TUY68" s="42"/>
      <c r="TUZ68" s="42"/>
      <c r="TVA68" s="42"/>
      <c r="TVB68" s="42"/>
      <c r="TVC68" s="42"/>
      <c r="TVD68" s="42"/>
      <c r="TVE68" s="42"/>
      <c r="TVF68" s="42"/>
      <c r="TVG68" s="42"/>
      <c r="TVH68" s="42"/>
      <c r="TVI68" s="42"/>
      <c r="TVJ68" s="42"/>
      <c r="TVK68" s="42"/>
      <c r="TVL68" s="42"/>
      <c r="TVM68" s="42"/>
      <c r="TVN68" s="42"/>
      <c r="TVO68" s="42"/>
      <c r="TVP68" s="42"/>
      <c r="TVQ68" s="42"/>
      <c r="TVR68" s="42"/>
      <c r="TVS68" s="42"/>
      <c r="TVT68" s="42"/>
      <c r="TVU68" s="42"/>
      <c r="TVV68" s="42"/>
      <c r="TVW68" s="42"/>
      <c r="TVX68" s="42"/>
      <c r="TVY68" s="42"/>
      <c r="TVZ68" s="42"/>
      <c r="TWA68" s="42"/>
      <c r="TWB68" s="42"/>
      <c r="TWC68" s="42"/>
      <c r="TWD68" s="42"/>
      <c r="TWE68" s="42"/>
      <c r="TWF68" s="42"/>
      <c r="TWG68" s="42"/>
      <c r="TWH68" s="42"/>
      <c r="TWI68" s="42"/>
      <c r="TWJ68" s="42"/>
      <c r="TWK68" s="42"/>
      <c r="TWL68" s="42"/>
      <c r="TWM68" s="42"/>
      <c r="TWN68" s="42"/>
      <c r="TWO68" s="42"/>
      <c r="TWP68" s="42"/>
      <c r="TWQ68" s="42"/>
      <c r="TWR68" s="42"/>
      <c r="TWS68" s="42"/>
      <c r="TWT68" s="42"/>
      <c r="TWU68" s="42"/>
      <c r="TWV68" s="42"/>
      <c r="TWW68" s="42"/>
      <c r="TWX68" s="42"/>
      <c r="TWY68" s="42"/>
      <c r="TWZ68" s="42"/>
      <c r="TXA68" s="42"/>
      <c r="TXB68" s="42"/>
      <c r="TXC68" s="42"/>
      <c r="TXD68" s="42"/>
      <c r="TXE68" s="42"/>
      <c r="TXF68" s="42"/>
      <c r="TXG68" s="42"/>
      <c r="TXH68" s="42"/>
      <c r="TXI68" s="42"/>
      <c r="TXJ68" s="42"/>
      <c r="TXK68" s="42"/>
      <c r="TXL68" s="42"/>
      <c r="TXM68" s="42"/>
      <c r="TXN68" s="42"/>
      <c r="TXO68" s="42"/>
      <c r="TXP68" s="42"/>
      <c r="TXQ68" s="42"/>
      <c r="TXR68" s="42"/>
      <c r="TXS68" s="42"/>
      <c r="TXT68" s="42"/>
      <c r="TXU68" s="42"/>
      <c r="TXV68" s="42"/>
      <c r="TXW68" s="42"/>
      <c r="TXX68" s="42"/>
      <c r="TXY68" s="42"/>
      <c r="TXZ68" s="42"/>
      <c r="TYA68" s="42"/>
      <c r="TYB68" s="42"/>
      <c r="TYC68" s="42"/>
      <c r="TYD68" s="42"/>
      <c r="TYE68" s="42"/>
      <c r="TYF68" s="42"/>
      <c r="TYG68" s="42"/>
      <c r="TYH68" s="42"/>
      <c r="TYI68" s="42"/>
      <c r="TYJ68" s="42"/>
      <c r="TYK68" s="42"/>
      <c r="TYL68" s="42"/>
      <c r="TYM68" s="42"/>
      <c r="TYN68" s="42"/>
      <c r="TYO68" s="42"/>
      <c r="TYP68" s="42"/>
      <c r="TYQ68" s="42"/>
      <c r="TYR68" s="42"/>
      <c r="TYS68" s="42"/>
      <c r="TYT68" s="42"/>
      <c r="TYU68" s="42"/>
      <c r="TYV68" s="42"/>
      <c r="TYW68" s="42"/>
      <c r="TYX68" s="42"/>
      <c r="TYY68" s="42"/>
      <c r="TYZ68" s="42"/>
      <c r="TZA68" s="42"/>
      <c r="TZB68" s="42"/>
      <c r="TZC68" s="42"/>
      <c r="TZD68" s="42"/>
      <c r="TZE68" s="42"/>
      <c r="TZF68" s="42"/>
      <c r="TZG68" s="42"/>
      <c r="TZH68" s="42"/>
      <c r="TZI68" s="42"/>
      <c r="TZJ68" s="42"/>
      <c r="TZK68" s="42"/>
      <c r="TZL68" s="42"/>
      <c r="TZM68" s="42"/>
      <c r="TZN68" s="42"/>
      <c r="TZO68" s="42"/>
      <c r="TZP68" s="42"/>
      <c r="TZQ68" s="42"/>
      <c r="TZR68" s="42"/>
      <c r="TZS68" s="42"/>
      <c r="TZT68" s="42"/>
      <c r="TZU68" s="42"/>
      <c r="TZV68" s="42"/>
      <c r="TZW68" s="42"/>
      <c r="TZX68" s="42"/>
      <c r="TZY68" s="42"/>
      <c r="TZZ68" s="42"/>
      <c r="UAA68" s="42"/>
      <c r="UAB68" s="42"/>
      <c r="UAC68" s="42"/>
      <c r="UAD68" s="42"/>
      <c r="UAE68" s="42"/>
      <c r="UAF68" s="42"/>
      <c r="UAG68" s="42"/>
      <c r="UAH68" s="42"/>
      <c r="UAI68" s="42"/>
      <c r="UAJ68" s="42"/>
      <c r="UAK68" s="42"/>
      <c r="UAL68" s="42"/>
      <c r="UAM68" s="42"/>
      <c r="UAN68" s="42"/>
      <c r="UAO68" s="42"/>
      <c r="UAP68" s="42"/>
      <c r="UAQ68" s="42"/>
      <c r="UAR68" s="42"/>
      <c r="UAS68" s="42"/>
      <c r="UAT68" s="42"/>
      <c r="UAU68" s="42"/>
      <c r="UAV68" s="42"/>
      <c r="UAW68" s="42"/>
      <c r="UAX68" s="42"/>
      <c r="UAY68" s="42"/>
      <c r="UAZ68" s="42"/>
      <c r="UBA68" s="42"/>
      <c r="UBB68" s="42"/>
      <c r="UBC68" s="42"/>
      <c r="UBD68" s="42"/>
      <c r="UBE68" s="42"/>
      <c r="UBF68" s="42"/>
      <c r="UBG68" s="42"/>
      <c r="UBH68" s="42"/>
      <c r="UBI68" s="42"/>
      <c r="UBJ68" s="42"/>
      <c r="UBK68" s="42"/>
      <c r="UBL68" s="42"/>
      <c r="UBM68" s="42"/>
      <c r="UBN68" s="42"/>
      <c r="UBO68" s="42"/>
      <c r="UBP68" s="42"/>
      <c r="UBQ68" s="42"/>
      <c r="UBR68" s="42"/>
      <c r="UBS68" s="42"/>
      <c r="UBT68" s="42"/>
      <c r="UBU68" s="42"/>
      <c r="UBV68" s="42"/>
      <c r="UBW68" s="42"/>
      <c r="UBX68" s="42"/>
      <c r="UBY68" s="42"/>
      <c r="UBZ68" s="42"/>
      <c r="UCA68" s="42"/>
      <c r="UCB68" s="42"/>
      <c r="UCC68" s="42"/>
      <c r="UCD68" s="42"/>
      <c r="UCE68" s="42"/>
      <c r="UCF68" s="42"/>
      <c r="UCG68" s="42"/>
      <c r="UCH68" s="42"/>
      <c r="UCI68" s="42"/>
      <c r="UCJ68" s="42"/>
      <c r="UCK68" s="42"/>
      <c r="UCL68" s="42"/>
      <c r="UCM68" s="42"/>
      <c r="UCN68" s="42"/>
      <c r="UCO68" s="42"/>
      <c r="UCP68" s="42"/>
      <c r="UCQ68" s="42"/>
      <c r="UCR68" s="42"/>
      <c r="UCS68" s="42"/>
      <c r="UCT68" s="42"/>
      <c r="UCU68" s="42"/>
      <c r="UCV68" s="42"/>
      <c r="UCW68" s="42"/>
      <c r="UCX68" s="42"/>
      <c r="UCY68" s="42"/>
      <c r="UCZ68" s="42"/>
      <c r="UDA68" s="42"/>
      <c r="UDB68" s="42"/>
      <c r="UDC68" s="42"/>
      <c r="UDD68" s="42"/>
      <c r="UDE68" s="42"/>
      <c r="UDF68" s="42"/>
      <c r="UDG68" s="42"/>
      <c r="UDH68" s="42"/>
      <c r="UDI68" s="42"/>
      <c r="UDJ68" s="42"/>
      <c r="UDK68" s="42"/>
      <c r="UDL68" s="42"/>
      <c r="UDM68" s="42"/>
      <c r="UDN68" s="42"/>
      <c r="UDO68" s="42"/>
      <c r="UDP68" s="42"/>
      <c r="UDQ68" s="42"/>
      <c r="UDR68" s="42"/>
      <c r="UDS68" s="42"/>
      <c r="UDT68" s="42"/>
      <c r="UDU68" s="42"/>
      <c r="UDV68" s="42"/>
      <c r="UDW68" s="42"/>
      <c r="UDX68" s="42"/>
      <c r="UDY68" s="42"/>
      <c r="UDZ68" s="42"/>
      <c r="UEA68" s="42"/>
      <c r="UEB68" s="42"/>
      <c r="UEC68" s="42"/>
      <c r="UED68" s="42"/>
      <c r="UEE68" s="42"/>
      <c r="UEF68" s="42"/>
      <c r="UEG68" s="42"/>
      <c r="UEH68" s="42"/>
      <c r="UEI68" s="42"/>
      <c r="UEJ68" s="42"/>
      <c r="UEK68" s="42"/>
      <c r="UEL68" s="42"/>
      <c r="UEM68" s="42"/>
      <c r="UEN68" s="42"/>
      <c r="UEO68" s="42"/>
      <c r="UEP68" s="42"/>
      <c r="UEQ68" s="42"/>
      <c r="UER68" s="42"/>
      <c r="UES68" s="42"/>
      <c r="UET68" s="42"/>
      <c r="UEU68" s="42"/>
      <c r="UEV68" s="42"/>
      <c r="UEW68" s="42"/>
      <c r="UEX68" s="42"/>
      <c r="UEY68" s="42"/>
      <c r="UEZ68" s="42"/>
      <c r="UFA68" s="42"/>
      <c r="UFB68" s="42"/>
      <c r="UFC68" s="42"/>
      <c r="UFD68" s="42"/>
      <c r="UFE68" s="42"/>
      <c r="UFF68" s="42"/>
      <c r="UFG68" s="42"/>
      <c r="UFH68" s="42"/>
      <c r="UFI68" s="42"/>
      <c r="UFJ68" s="42"/>
      <c r="UFK68" s="42"/>
      <c r="UFL68" s="42"/>
      <c r="UFM68" s="42"/>
      <c r="UFN68" s="42"/>
      <c r="UFO68" s="42"/>
      <c r="UFP68" s="42"/>
      <c r="UFQ68" s="42"/>
      <c r="UFR68" s="42"/>
      <c r="UFS68" s="42"/>
      <c r="UFT68" s="42"/>
      <c r="UFU68" s="42"/>
      <c r="UFV68" s="42"/>
      <c r="UFW68" s="42"/>
      <c r="UFX68" s="42"/>
      <c r="UFY68" s="42"/>
      <c r="UFZ68" s="42"/>
      <c r="UGA68" s="42"/>
      <c r="UGB68" s="42"/>
      <c r="UGC68" s="42"/>
      <c r="UGD68" s="42"/>
      <c r="UGE68" s="42"/>
      <c r="UGF68" s="42"/>
      <c r="UGG68" s="42"/>
      <c r="UGH68" s="42"/>
      <c r="UGI68" s="42"/>
      <c r="UGJ68" s="42"/>
      <c r="UGK68" s="42"/>
      <c r="UGL68" s="42"/>
      <c r="UGM68" s="42"/>
      <c r="UGN68" s="42"/>
      <c r="UGO68" s="42"/>
      <c r="UGP68" s="42"/>
      <c r="UGQ68" s="42"/>
      <c r="UGR68" s="42"/>
      <c r="UGS68" s="42"/>
      <c r="UGT68" s="42"/>
      <c r="UGU68" s="42"/>
      <c r="UGV68" s="42"/>
      <c r="UGW68" s="42"/>
      <c r="UGX68" s="42"/>
      <c r="UGY68" s="42"/>
      <c r="UGZ68" s="42"/>
      <c r="UHA68" s="42"/>
      <c r="UHB68" s="42"/>
      <c r="UHC68" s="42"/>
      <c r="UHD68" s="42"/>
      <c r="UHE68" s="42"/>
      <c r="UHF68" s="42"/>
      <c r="UHG68" s="42"/>
      <c r="UHH68" s="42"/>
      <c r="UHI68" s="42"/>
      <c r="UHJ68" s="42"/>
      <c r="UHK68" s="42"/>
      <c r="UHL68" s="42"/>
      <c r="UHM68" s="42"/>
      <c r="UHN68" s="42"/>
      <c r="UHO68" s="42"/>
      <c r="UHP68" s="42"/>
      <c r="UHQ68" s="42"/>
      <c r="UHR68" s="42"/>
      <c r="UHS68" s="42"/>
      <c r="UHT68" s="42"/>
      <c r="UHU68" s="42"/>
      <c r="UHV68" s="42"/>
      <c r="UHW68" s="42"/>
      <c r="UHX68" s="42"/>
      <c r="UHY68" s="42"/>
      <c r="UHZ68" s="42"/>
      <c r="UIA68" s="42"/>
      <c r="UIB68" s="42"/>
      <c r="UIC68" s="42"/>
      <c r="UID68" s="42"/>
      <c r="UIE68" s="42"/>
      <c r="UIF68" s="42"/>
      <c r="UIG68" s="42"/>
      <c r="UIH68" s="42"/>
      <c r="UII68" s="42"/>
      <c r="UIJ68" s="42"/>
      <c r="UIK68" s="42"/>
      <c r="UIL68" s="42"/>
      <c r="UIM68" s="42"/>
      <c r="UIN68" s="42"/>
      <c r="UIO68" s="42"/>
      <c r="UIP68" s="42"/>
      <c r="UIQ68" s="42"/>
      <c r="UIR68" s="42"/>
      <c r="UIS68" s="42"/>
      <c r="UIT68" s="42"/>
      <c r="UIU68" s="42"/>
      <c r="UIV68" s="42"/>
      <c r="UIW68" s="42"/>
      <c r="UIX68" s="42"/>
      <c r="UIY68" s="42"/>
      <c r="UIZ68" s="42"/>
      <c r="UJA68" s="42"/>
      <c r="UJB68" s="42"/>
      <c r="UJC68" s="42"/>
      <c r="UJD68" s="42"/>
      <c r="UJE68" s="42"/>
      <c r="UJF68" s="42"/>
      <c r="UJG68" s="42"/>
      <c r="UJH68" s="42"/>
      <c r="UJI68" s="42"/>
      <c r="UJJ68" s="42"/>
      <c r="UJK68" s="42"/>
      <c r="UJL68" s="42"/>
      <c r="UJM68" s="42"/>
      <c r="UJN68" s="42"/>
      <c r="UJO68" s="42"/>
      <c r="UJP68" s="42"/>
      <c r="UJQ68" s="42"/>
      <c r="UJR68" s="42"/>
      <c r="UJS68" s="42"/>
      <c r="UJT68" s="42"/>
      <c r="UJU68" s="42"/>
      <c r="UJV68" s="42"/>
      <c r="UJW68" s="42"/>
      <c r="UJX68" s="42"/>
      <c r="UJY68" s="42"/>
      <c r="UJZ68" s="42"/>
      <c r="UKA68" s="42"/>
      <c r="UKB68" s="42"/>
      <c r="UKC68" s="42"/>
      <c r="UKD68" s="42"/>
      <c r="UKE68" s="42"/>
      <c r="UKF68" s="42"/>
      <c r="UKG68" s="42"/>
      <c r="UKH68" s="42"/>
      <c r="UKI68" s="42"/>
      <c r="UKJ68" s="42"/>
      <c r="UKK68" s="42"/>
      <c r="UKL68" s="42"/>
      <c r="UKM68" s="42"/>
      <c r="UKN68" s="42"/>
      <c r="UKO68" s="42"/>
      <c r="UKP68" s="42"/>
      <c r="UKQ68" s="42"/>
      <c r="UKR68" s="42"/>
      <c r="UKS68" s="42"/>
      <c r="UKT68" s="42"/>
      <c r="UKU68" s="42"/>
      <c r="UKV68" s="42"/>
      <c r="UKW68" s="42"/>
      <c r="UKX68" s="42"/>
      <c r="UKY68" s="42"/>
      <c r="UKZ68" s="42"/>
      <c r="ULA68" s="42"/>
      <c r="ULB68" s="42"/>
      <c r="ULC68" s="42"/>
      <c r="ULD68" s="42"/>
      <c r="ULE68" s="42"/>
      <c r="ULF68" s="42"/>
      <c r="ULG68" s="42"/>
      <c r="ULH68" s="42"/>
      <c r="ULI68" s="42"/>
      <c r="ULJ68" s="42"/>
      <c r="ULK68" s="42"/>
      <c r="ULL68" s="42"/>
      <c r="ULM68" s="42"/>
      <c r="ULN68" s="42"/>
      <c r="ULO68" s="42"/>
      <c r="ULP68" s="42"/>
      <c r="ULQ68" s="42"/>
      <c r="ULR68" s="42"/>
      <c r="ULS68" s="42"/>
      <c r="ULT68" s="42"/>
      <c r="ULU68" s="42"/>
      <c r="ULV68" s="42"/>
      <c r="ULW68" s="42"/>
      <c r="ULX68" s="42"/>
      <c r="ULY68" s="42"/>
      <c r="ULZ68" s="42"/>
      <c r="UMA68" s="42"/>
      <c r="UMB68" s="42"/>
      <c r="UMC68" s="42"/>
      <c r="UMD68" s="42"/>
      <c r="UME68" s="42"/>
      <c r="UMF68" s="42"/>
      <c r="UMG68" s="42"/>
      <c r="UMH68" s="42"/>
      <c r="UMI68" s="42"/>
      <c r="UMJ68" s="42"/>
      <c r="UMK68" s="42"/>
      <c r="UML68" s="42"/>
      <c r="UMM68" s="42"/>
      <c r="UMN68" s="42"/>
      <c r="UMO68" s="42"/>
      <c r="UMP68" s="42"/>
      <c r="UMQ68" s="42"/>
      <c r="UMR68" s="42"/>
      <c r="UMS68" s="42"/>
      <c r="UMT68" s="42"/>
      <c r="UMU68" s="42"/>
      <c r="UMV68" s="42"/>
      <c r="UMW68" s="42"/>
      <c r="UMX68" s="42"/>
      <c r="UMY68" s="42"/>
      <c r="UMZ68" s="42"/>
      <c r="UNA68" s="42"/>
      <c r="UNB68" s="42"/>
      <c r="UNC68" s="42"/>
      <c r="UND68" s="42"/>
      <c r="UNE68" s="42"/>
      <c r="UNF68" s="42"/>
      <c r="UNG68" s="42"/>
      <c r="UNH68" s="42"/>
      <c r="UNI68" s="42"/>
      <c r="UNJ68" s="42"/>
      <c r="UNK68" s="42"/>
      <c r="UNL68" s="42"/>
      <c r="UNM68" s="42"/>
      <c r="UNN68" s="42"/>
      <c r="UNO68" s="42"/>
      <c r="UNP68" s="42"/>
      <c r="UNQ68" s="42"/>
      <c r="UNR68" s="42"/>
      <c r="UNS68" s="42"/>
      <c r="UNT68" s="42"/>
      <c r="UNU68" s="42"/>
      <c r="UNV68" s="42"/>
      <c r="UNW68" s="42"/>
      <c r="UNX68" s="42"/>
      <c r="UNY68" s="42"/>
      <c r="UNZ68" s="42"/>
      <c r="UOA68" s="42"/>
      <c r="UOB68" s="42"/>
      <c r="UOC68" s="42"/>
      <c r="UOD68" s="42"/>
      <c r="UOE68" s="42"/>
      <c r="UOF68" s="42"/>
      <c r="UOG68" s="42"/>
      <c r="UOH68" s="42"/>
      <c r="UOI68" s="42"/>
      <c r="UOJ68" s="42"/>
      <c r="UOK68" s="42"/>
      <c r="UOL68" s="42"/>
      <c r="UOM68" s="42"/>
      <c r="UON68" s="42"/>
      <c r="UOO68" s="42"/>
      <c r="UOP68" s="42"/>
      <c r="UOQ68" s="42"/>
      <c r="UOR68" s="42"/>
      <c r="UOS68" s="42"/>
      <c r="UOT68" s="42"/>
      <c r="UOU68" s="42"/>
      <c r="UOV68" s="42"/>
      <c r="UOW68" s="42"/>
      <c r="UOX68" s="42"/>
      <c r="UOY68" s="42"/>
      <c r="UOZ68" s="42"/>
      <c r="UPA68" s="42"/>
      <c r="UPB68" s="42"/>
      <c r="UPC68" s="42"/>
      <c r="UPD68" s="42"/>
      <c r="UPE68" s="42"/>
      <c r="UPF68" s="42"/>
      <c r="UPG68" s="42"/>
      <c r="UPH68" s="42"/>
      <c r="UPI68" s="42"/>
      <c r="UPJ68" s="42"/>
      <c r="UPK68" s="42"/>
      <c r="UPL68" s="42"/>
      <c r="UPM68" s="42"/>
      <c r="UPN68" s="42"/>
      <c r="UPO68" s="42"/>
      <c r="UPP68" s="42"/>
      <c r="UPQ68" s="42"/>
      <c r="UPR68" s="42"/>
      <c r="UPS68" s="42"/>
      <c r="UPT68" s="42"/>
      <c r="UPU68" s="42"/>
      <c r="UPV68" s="42"/>
      <c r="UPW68" s="42"/>
      <c r="UPX68" s="42"/>
      <c r="UPY68" s="42"/>
      <c r="UPZ68" s="42"/>
      <c r="UQA68" s="42"/>
      <c r="UQB68" s="42"/>
      <c r="UQC68" s="42"/>
      <c r="UQD68" s="42"/>
      <c r="UQE68" s="42"/>
      <c r="UQF68" s="42"/>
      <c r="UQG68" s="42"/>
      <c r="UQH68" s="42"/>
      <c r="UQI68" s="42"/>
      <c r="UQJ68" s="42"/>
      <c r="UQK68" s="42"/>
      <c r="UQL68" s="42"/>
      <c r="UQM68" s="42"/>
      <c r="UQN68" s="42"/>
      <c r="UQO68" s="42"/>
      <c r="UQP68" s="42"/>
      <c r="UQQ68" s="42"/>
      <c r="UQR68" s="42"/>
      <c r="UQS68" s="42"/>
      <c r="UQT68" s="42"/>
      <c r="UQU68" s="42"/>
      <c r="UQV68" s="42"/>
      <c r="UQW68" s="42"/>
      <c r="UQX68" s="42"/>
      <c r="UQY68" s="42"/>
      <c r="UQZ68" s="42"/>
      <c r="URA68" s="42"/>
      <c r="URB68" s="42"/>
      <c r="URC68" s="42"/>
      <c r="URD68" s="42"/>
      <c r="URE68" s="42"/>
      <c r="URF68" s="42"/>
      <c r="URG68" s="42"/>
      <c r="URH68" s="42"/>
      <c r="URI68" s="42"/>
      <c r="URJ68" s="42"/>
      <c r="URK68" s="42"/>
      <c r="URL68" s="42"/>
      <c r="URM68" s="42"/>
      <c r="URN68" s="42"/>
      <c r="URO68" s="42"/>
      <c r="URP68" s="42"/>
      <c r="URQ68" s="42"/>
      <c r="URR68" s="42"/>
      <c r="URS68" s="42"/>
      <c r="URT68" s="42"/>
      <c r="URU68" s="42"/>
      <c r="URV68" s="42"/>
      <c r="URW68" s="42"/>
      <c r="URX68" s="42"/>
      <c r="URY68" s="42"/>
      <c r="URZ68" s="42"/>
      <c r="USA68" s="42"/>
      <c r="USB68" s="42"/>
      <c r="USC68" s="42"/>
      <c r="USD68" s="42"/>
      <c r="USE68" s="42"/>
      <c r="USF68" s="42"/>
      <c r="USG68" s="42"/>
      <c r="USH68" s="42"/>
      <c r="USI68" s="42"/>
      <c r="USJ68" s="42"/>
      <c r="USK68" s="42"/>
      <c r="USL68" s="42"/>
      <c r="USM68" s="42"/>
      <c r="USN68" s="42"/>
      <c r="USO68" s="42"/>
      <c r="USP68" s="42"/>
      <c r="USQ68" s="42"/>
      <c r="USR68" s="42"/>
      <c r="USS68" s="42"/>
      <c r="UST68" s="42"/>
      <c r="USU68" s="42"/>
      <c r="USV68" s="42"/>
      <c r="USW68" s="42"/>
      <c r="USX68" s="42"/>
      <c r="USY68" s="42"/>
      <c r="USZ68" s="42"/>
      <c r="UTA68" s="42"/>
      <c r="UTB68" s="42"/>
      <c r="UTC68" s="42"/>
      <c r="UTD68" s="42"/>
      <c r="UTE68" s="42"/>
      <c r="UTF68" s="42"/>
      <c r="UTG68" s="42"/>
      <c r="UTH68" s="42"/>
      <c r="UTI68" s="42"/>
      <c r="UTJ68" s="42"/>
      <c r="UTK68" s="42"/>
      <c r="UTL68" s="42"/>
      <c r="UTM68" s="42"/>
      <c r="UTN68" s="42"/>
      <c r="UTO68" s="42"/>
      <c r="UTP68" s="42"/>
      <c r="UTQ68" s="42"/>
      <c r="UTR68" s="42"/>
      <c r="UTS68" s="42"/>
      <c r="UTT68" s="42"/>
      <c r="UTU68" s="42"/>
      <c r="UTV68" s="42"/>
      <c r="UTW68" s="42"/>
      <c r="UTX68" s="42"/>
      <c r="UTY68" s="42"/>
      <c r="UTZ68" s="42"/>
      <c r="UUA68" s="42"/>
      <c r="UUB68" s="42"/>
      <c r="UUC68" s="42"/>
      <c r="UUD68" s="42"/>
      <c r="UUE68" s="42"/>
      <c r="UUF68" s="42"/>
      <c r="UUG68" s="42"/>
      <c r="UUH68" s="42"/>
      <c r="UUI68" s="42"/>
      <c r="UUJ68" s="42"/>
      <c r="UUK68" s="42"/>
      <c r="UUL68" s="42"/>
      <c r="UUM68" s="42"/>
      <c r="UUN68" s="42"/>
      <c r="UUO68" s="42"/>
      <c r="UUP68" s="42"/>
      <c r="UUQ68" s="42"/>
      <c r="UUR68" s="42"/>
      <c r="UUS68" s="42"/>
      <c r="UUT68" s="42"/>
      <c r="UUU68" s="42"/>
      <c r="UUV68" s="42"/>
      <c r="UUW68" s="42"/>
      <c r="UUX68" s="42"/>
      <c r="UUY68" s="42"/>
      <c r="UUZ68" s="42"/>
      <c r="UVA68" s="42"/>
      <c r="UVB68" s="42"/>
      <c r="UVC68" s="42"/>
      <c r="UVD68" s="42"/>
      <c r="UVE68" s="42"/>
      <c r="UVF68" s="42"/>
      <c r="UVG68" s="42"/>
      <c r="UVH68" s="42"/>
      <c r="UVI68" s="42"/>
      <c r="UVJ68" s="42"/>
      <c r="UVK68" s="42"/>
      <c r="UVL68" s="42"/>
      <c r="UVM68" s="42"/>
      <c r="UVN68" s="42"/>
      <c r="UVO68" s="42"/>
      <c r="UVP68" s="42"/>
      <c r="UVQ68" s="42"/>
      <c r="UVR68" s="42"/>
      <c r="UVS68" s="42"/>
      <c r="UVT68" s="42"/>
      <c r="UVU68" s="42"/>
      <c r="UVV68" s="42"/>
      <c r="UVW68" s="42"/>
      <c r="UVX68" s="42"/>
      <c r="UVY68" s="42"/>
      <c r="UVZ68" s="42"/>
      <c r="UWA68" s="42"/>
      <c r="UWB68" s="42"/>
      <c r="UWC68" s="42"/>
      <c r="UWD68" s="42"/>
      <c r="UWE68" s="42"/>
      <c r="UWF68" s="42"/>
      <c r="UWG68" s="42"/>
      <c r="UWH68" s="42"/>
      <c r="UWI68" s="42"/>
      <c r="UWJ68" s="42"/>
      <c r="UWK68" s="42"/>
      <c r="UWL68" s="42"/>
      <c r="UWM68" s="42"/>
      <c r="UWN68" s="42"/>
      <c r="UWO68" s="42"/>
      <c r="UWP68" s="42"/>
      <c r="UWQ68" s="42"/>
      <c r="UWR68" s="42"/>
      <c r="UWS68" s="42"/>
      <c r="UWT68" s="42"/>
      <c r="UWU68" s="42"/>
      <c r="UWV68" s="42"/>
      <c r="UWW68" s="42"/>
      <c r="UWX68" s="42"/>
      <c r="UWY68" s="42"/>
      <c r="UWZ68" s="42"/>
      <c r="UXA68" s="42"/>
      <c r="UXB68" s="42"/>
      <c r="UXC68" s="42"/>
      <c r="UXD68" s="42"/>
      <c r="UXE68" s="42"/>
      <c r="UXF68" s="42"/>
      <c r="UXG68" s="42"/>
      <c r="UXH68" s="42"/>
      <c r="UXI68" s="42"/>
      <c r="UXJ68" s="42"/>
      <c r="UXK68" s="42"/>
      <c r="UXL68" s="42"/>
      <c r="UXM68" s="42"/>
      <c r="UXN68" s="42"/>
      <c r="UXO68" s="42"/>
      <c r="UXP68" s="42"/>
      <c r="UXQ68" s="42"/>
      <c r="UXR68" s="42"/>
      <c r="UXS68" s="42"/>
      <c r="UXT68" s="42"/>
      <c r="UXU68" s="42"/>
      <c r="UXV68" s="42"/>
      <c r="UXW68" s="42"/>
      <c r="UXX68" s="42"/>
      <c r="UXY68" s="42"/>
      <c r="UXZ68" s="42"/>
      <c r="UYA68" s="42"/>
      <c r="UYB68" s="42"/>
      <c r="UYC68" s="42"/>
      <c r="UYD68" s="42"/>
      <c r="UYE68" s="42"/>
      <c r="UYF68" s="42"/>
      <c r="UYG68" s="42"/>
      <c r="UYH68" s="42"/>
      <c r="UYI68" s="42"/>
      <c r="UYJ68" s="42"/>
      <c r="UYK68" s="42"/>
      <c r="UYL68" s="42"/>
      <c r="UYM68" s="42"/>
      <c r="UYN68" s="42"/>
      <c r="UYO68" s="42"/>
      <c r="UYP68" s="42"/>
      <c r="UYQ68" s="42"/>
      <c r="UYR68" s="42"/>
      <c r="UYS68" s="42"/>
      <c r="UYT68" s="42"/>
      <c r="UYU68" s="42"/>
      <c r="UYV68" s="42"/>
      <c r="UYW68" s="42"/>
      <c r="UYX68" s="42"/>
      <c r="UYY68" s="42"/>
      <c r="UYZ68" s="42"/>
      <c r="UZA68" s="42"/>
      <c r="UZB68" s="42"/>
      <c r="UZC68" s="42"/>
      <c r="UZD68" s="42"/>
      <c r="UZE68" s="42"/>
      <c r="UZF68" s="42"/>
      <c r="UZG68" s="42"/>
      <c r="UZH68" s="42"/>
      <c r="UZI68" s="42"/>
      <c r="UZJ68" s="42"/>
      <c r="UZK68" s="42"/>
      <c r="UZL68" s="42"/>
      <c r="UZM68" s="42"/>
      <c r="UZN68" s="42"/>
      <c r="UZO68" s="42"/>
      <c r="UZP68" s="42"/>
      <c r="UZQ68" s="42"/>
      <c r="UZR68" s="42"/>
      <c r="UZS68" s="42"/>
      <c r="UZT68" s="42"/>
      <c r="UZU68" s="42"/>
      <c r="UZV68" s="42"/>
      <c r="UZW68" s="42"/>
      <c r="UZX68" s="42"/>
      <c r="UZY68" s="42"/>
      <c r="UZZ68" s="42"/>
      <c r="VAA68" s="42"/>
      <c r="VAB68" s="42"/>
      <c r="VAC68" s="42"/>
      <c r="VAD68" s="42"/>
      <c r="VAE68" s="42"/>
      <c r="VAF68" s="42"/>
      <c r="VAG68" s="42"/>
      <c r="VAH68" s="42"/>
      <c r="VAI68" s="42"/>
      <c r="VAJ68" s="42"/>
      <c r="VAK68" s="42"/>
      <c r="VAL68" s="42"/>
      <c r="VAM68" s="42"/>
      <c r="VAN68" s="42"/>
      <c r="VAO68" s="42"/>
      <c r="VAP68" s="42"/>
      <c r="VAQ68" s="42"/>
      <c r="VAR68" s="42"/>
      <c r="VAS68" s="42"/>
      <c r="VAT68" s="42"/>
      <c r="VAU68" s="42"/>
      <c r="VAV68" s="42"/>
      <c r="VAW68" s="42"/>
      <c r="VAX68" s="42"/>
      <c r="VAY68" s="42"/>
      <c r="VAZ68" s="42"/>
      <c r="VBA68" s="42"/>
      <c r="VBB68" s="42"/>
      <c r="VBC68" s="42"/>
      <c r="VBD68" s="42"/>
      <c r="VBE68" s="42"/>
      <c r="VBF68" s="42"/>
      <c r="VBG68" s="42"/>
      <c r="VBH68" s="42"/>
      <c r="VBI68" s="42"/>
      <c r="VBJ68" s="42"/>
      <c r="VBK68" s="42"/>
      <c r="VBL68" s="42"/>
      <c r="VBM68" s="42"/>
      <c r="VBN68" s="42"/>
      <c r="VBO68" s="42"/>
      <c r="VBP68" s="42"/>
      <c r="VBQ68" s="42"/>
      <c r="VBR68" s="42"/>
      <c r="VBS68" s="42"/>
      <c r="VBT68" s="42"/>
      <c r="VBU68" s="42"/>
      <c r="VBV68" s="42"/>
      <c r="VBW68" s="42"/>
      <c r="VBX68" s="42"/>
      <c r="VBY68" s="42"/>
      <c r="VBZ68" s="42"/>
      <c r="VCA68" s="42"/>
      <c r="VCB68" s="42"/>
      <c r="VCC68" s="42"/>
      <c r="VCD68" s="42"/>
      <c r="VCE68" s="42"/>
      <c r="VCF68" s="42"/>
      <c r="VCG68" s="42"/>
      <c r="VCH68" s="42"/>
      <c r="VCI68" s="42"/>
      <c r="VCJ68" s="42"/>
      <c r="VCK68" s="42"/>
      <c r="VCL68" s="42"/>
      <c r="VCM68" s="42"/>
      <c r="VCN68" s="42"/>
      <c r="VCO68" s="42"/>
      <c r="VCP68" s="42"/>
      <c r="VCQ68" s="42"/>
      <c r="VCR68" s="42"/>
      <c r="VCS68" s="42"/>
      <c r="VCT68" s="42"/>
      <c r="VCU68" s="42"/>
      <c r="VCV68" s="42"/>
      <c r="VCW68" s="42"/>
      <c r="VCX68" s="42"/>
      <c r="VCY68" s="42"/>
      <c r="VCZ68" s="42"/>
      <c r="VDA68" s="42"/>
      <c r="VDB68" s="42"/>
      <c r="VDC68" s="42"/>
      <c r="VDD68" s="42"/>
      <c r="VDE68" s="42"/>
      <c r="VDF68" s="42"/>
      <c r="VDG68" s="42"/>
      <c r="VDH68" s="42"/>
      <c r="VDI68" s="42"/>
      <c r="VDJ68" s="42"/>
      <c r="VDK68" s="42"/>
      <c r="VDL68" s="42"/>
      <c r="VDM68" s="42"/>
      <c r="VDN68" s="42"/>
      <c r="VDO68" s="42"/>
      <c r="VDP68" s="42"/>
      <c r="VDQ68" s="42"/>
      <c r="VDR68" s="42"/>
      <c r="VDS68" s="42"/>
      <c r="VDT68" s="42"/>
      <c r="VDU68" s="42"/>
      <c r="VDV68" s="42"/>
      <c r="VDW68" s="42"/>
      <c r="VDX68" s="42"/>
      <c r="VDY68" s="42"/>
      <c r="VDZ68" s="42"/>
      <c r="VEA68" s="42"/>
      <c r="VEB68" s="42"/>
      <c r="VEC68" s="42"/>
      <c r="VED68" s="42"/>
      <c r="VEE68" s="42"/>
      <c r="VEF68" s="42"/>
      <c r="VEG68" s="42"/>
      <c r="VEH68" s="42"/>
      <c r="VEI68" s="42"/>
      <c r="VEJ68" s="42"/>
      <c r="VEK68" s="42"/>
      <c r="VEL68" s="42"/>
      <c r="VEM68" s="42"/>
      <c r="VEN68" s="42"/>
      <c r="VEO68" s="42"/>
      <c r="VEP68" s="42"/>
      <c r="VEQ68" s="42"/>
      <c r="VER68" s="42"/>
      <c r="VES68" s="42"/>
      <c r="VET68" s="42"/>
      <c r="VEU68" s="42"/>
      <c r="VEV68" s="42"/>
      <c r="VEW68" s="42"/>
      <c r="VEX68" s="42"/>
      <c r="VEY68" s="42"/>
      <c r="VEZ68" s="42"/>
      <c r="VFA68" s="42"/>
      <c r="VFB68" s="42"/>
      <c r="VFC68" s="42"/>
      <c r="VFD68" s="42"/>
      <c r="VFE68" s="42"/>
      <c r="VFF68" s="42"/>
      <c r="VFG68" s="42"/>
      <c r="VFH68" s="42"/>
      <c r="VFI68" s="42"/>
      <c r="VFJ68" s="42"/>
      <c r="VFK68" s="42"/>
      <c r="VFL68" s="42"/>
      <c r="VFM68" s="42"/>
      <c r="VFN68" s="42"/>
      <c r="VFO68" s="42"/>
      <c r="VFP68" s="42"/>
      <c r="VFQ68" s="42"/>
      <c r="VFR68" s="42"/>
      <c r="VFS68" s="42"/>
      <c r="VFT68" s="42"/>
      <c r="VFU68" s="42"/>
      <c r="VFV68" s="42"/>
      <c r="VFW68" s="42"/>
      <c r="VFX68" s="42"/>
      <c r="VFY68" s="42"/>
      <c r="VFZ68" s="42"/>
      <c r="VGA68" s="42"/>
      <c r="VGB68" s="42"/>
      <c r="VGC68" s="42"/>
      <c r="VGD68" s="42"/>
      <c r="VGE68" s="42"/>
      <c r="VGF68" s="42"/>
      <c r="VGG68" s="42"/>
      <c r="VGH68" s="42"/>
      <c r="VGI68" s="42"/>
      <c r="VGJ68" s="42"/>
      <c r="VGK68" s="42"/>
      <c r="VGL68" s="42"/>
      <c r="VGM68" s="42"/>
      <c r="VGN68" s="42"/>
      <c r="VGO68" s="42"/>
      <c r="VGP68" s="42"/>
      <c r="VGQ68" s="42"/>
      <c r="VGR68" s="42"/>
      <c r="VGS68" s="42"/>
      <c r="VGT68" s="42"/>
      <c r="VGU68" s="42"/>
      <c r="VGV68" s="42"/>
      <c r="VGW68" s="42"/>
      <c r="VGX68" s="42"/>
      <c r="VGY68" s="42"/>
      <c r="VGZ68" s="42"/>
      <c r="VHA68" s="42"/>
      <c r="VHB68" s="42"/>
      <c r="VHC68" s="42"/>
      <c r="VHD68" s="42"/>
      <c r="VHE68" s="42"/>
      <c r="VHF68" s="42"/>
      <c r="VHG68" s="42"/>
      <c r="VHH68" s="42"/>
      <c r="VHI68" s="42"/>
      <c r="VHJ68" s="42"/>
      <c r="VHK68" s="42"/>
      <c r="VHL68" s="42"/>
      <c r="VHM68" s="42"/>
      <c r="VHN68" s="42"/>
      <c r="VHO68" s="42"/>
      <c r="VHP68" s="42"/>
      <c r="VHQ68" s="42"/>
      <c r="VHR68" s="42"/>
      <c r="VHS68" s="42"/>
      <c r="VHT68" s="42"/>
      <c r="VHU68" s="42"/>
      <c r="VHV68" s="42"/>
      <c r="VHW68" s="42"/>
      <c r="VHX68" s="42"/>
      <c r="VHY68" s="42"/>
      <c r="VHZ68" s="42"/>
      <c r="VIA68" s="42"/>
      <c r="VIB68" s="42"/>
      <c r="VIC68" s="42"/>
      <c r="VID68" s="42"/>
      <c r="VIE68" s="42"/>
      <c r="VIF68" s="42"/>
      <c r="VIG68" s="42"/>
      <c r="VIH68" s="42"/>
      <c r="VII68" s="42"/>
      <c r="VIJ68" s="42"/>
      <c r="VIK68" s="42"/>
      <c r="VIL68" s="42"/>
      <c r="VIM68" s="42"/>
      <c r="VIN68" s="42"/>
      <c r="VIO68" s="42"/>
      <c r="VIP68" s="42"/>
      <c r="VIQ68" s="42"/>
      <c r="VIR68" s="42"/>
      <c r="VIS68" s="42"/>
      <c r="VIT68" s="42"/>
      <c r="VIU68" s="42"/>
      <c r="VIV68" s="42"/>
      <c r="VIW68" s="42"/>
      <c r="VIX68" s="42"/>
      <c r="VIY68" s="42"/>
      <c r="VIZ68" s="42"/>
      <c r="VJA68" s="42"/>
      <c r="VJB68" s="42"/>
      <c r="VJC68" s="42"/>
      <c r="VJD68" s="42"/>
      <c r="VJE68" s="42"/>
      <c r="VJF68" s="42"/>
      <c r="VJG68" s="42"/>
      <c r="VJH68" s="42"/>
      <c r="VJI68" s="42"/>
      <c r="VJJ68" s="42"/>
      <c r="VJK68" s="42"/>
      <c r="VJL68" s="42"/>
      <c r="VJM68" s="42"/>
      <c r="VJN68" s="42"/>
      <c r="VJO68" s="42"/>
      <c r="VJP68" s="42"/>
      <c r="VJQ68" s="42"/>
      <c r="VJR68" s="42"/>
      <c r="VJS68" s="42"/>
      <c r="VJT68" s="42"/>
      <c r="VJU68" s="42"/>
      <c r="VJV68" s="42"/>
      <c r="VJW68" s="42"/>
      <c r="VJX68" s="42"/>
      <c r="VJY68" s="42"/>
      <c r="VJZ68" s="42"/>
      <c r="VKA68" s="42"/>
      <c r="VKB68" s="42"/>
      <c r="VKC68" s="42"/>
      <c r="VKD68" s="42"/>
      <c r="VKE68" s="42"/>
      <c r="VKF68" s="42"/>
      <c r="VKG68" s="42"/>
      <c r="VKH68" s="42"/>
      <c r="VKI68" s="42"/>
      <c r="VKJ68" s="42"/>
      <c r="VKK68" s="42"/>
      <c r="VKL68" s="42"/>
      <c r="VKM68" s="42"/>
      <c r="VKN68" s="42"/>
      <c r="VKO68" s="42"/>
      <c r="VKP68" s="42"/>
      <c r="VKQ68" s="42"/>
      <c r="VKR68" s="42"/>
      <c r="VKS68" s="42"/>
      <c r="VKT68" s="42"/>
      <c r="VKU68" s="42"/>
      <c r="VKV68" s="42"/>
      <c r="VKW68" s="42"/>
      <c r="VKX68" s="42"/>
      <c r="VKY68" s="42"/>
      <c r="VKZ68" s="42"/>
      <c r="VLA68" s="42"/>
      <c r="VLB68" s="42"/>
      <c r="VLC68" s="42"/>
      <c r="VLD68" s="42"/>
      <c r="VLE68" s="42"/>
      <c r="VLF68" s="42"/>
      <c r="VLG68" s="42"/>
      <c r="VLH68" s="42"/>
      <c r="VLI68" s="42"/>
      <c r="VLJ68" s="42"/>
      <c r="VLK68" s="42"/>
      <c r="VLL68" s="42"/>
      <c r="VLM68" s="42"/>
      <c r="VLN68" s="42"/>
      <c r="VLO68" s="42"/>
      <c r="VLP68" s="42"/>
      <c r="VLQ68" s="42"/>
      <c r="VLR68" s="42"/>
      <c r="VLS68" s="42"/>
      <c r="VLT68" s="42"/>
      <c r="VLU68" s="42"/>
      <c r="VLV68" s="42"/>
      <c r="VLW68" s="42"/>
      <c r="VLX68" s="42"/>
      <c r="VLY68" s="42"/>
      <c r="VLZ68" s="42"/>
      <c r="VMA68" s="42"/>
      <c r="VMB68" s="42"/>
      <c r="VMC68" s="42"/>
      <c r="VMD68" s="42"/>
      <c r="VME68" s="42"/>
      <c r="VMF68" s="42"/>
      <c r="VMG68" s="42"/>
      <c r="VMH68" s="42"/>
      <c r="VMI68" s="42"/>
      <c r="VMJ68" s="42"/>
      <c r="VMK68" s="42"/>
      <c r="VML68" s="42"/>
      <c r="VMM68" s="42"/>
      <c r="VMN68" s="42"/>
      <c r="VMO68" s="42"/>
      <c r="VMP68" s="42"/>
      <c r="VMQ68" s="42"/>
      <c r="VMR68" s="42"/>
      <c r="VMS68" s="42"/>
      <c r="VMT68" s="42"/>
      <c r="VMU68" s="42"/>
      <c r="VMV68" s="42"/>
      <c r="VMW68" s="42"/>
      <c r="VMX68" s="42"/>
      <c r="VMY68" s="42"/>
      <c r="VMZ68" s="42"/>
      <c r="VNA68" s="42"/>
      <c r="VNB68" s="42"/>
      <c r="VNC68" s="42"/>
      <c r="VND68" s="42"/>
      <c r="VNE68" s="42"/>
      <c r="VNF68" s="42"/>
      <c r="VNG68" s="42"/>
      <c r="VNH68" s="42"/>
      <c r="VNI68" s="42"/>
      <c r="VNJ68" s="42"/>
      <c r="VNK68" s="42"/>
      <c r="VNL68" s="42"/>
      <c r="VNM68" s="42"/>
      <c r="VNN68" s="42"/>
      <c r="VNO68" s="42"/>
      <c r="VNP68" s="42"/>
      <c r="VNQ68" s="42"/>
      <c r="VNR68" s="42"/>
      <c r="VNS68" s="42"/>
      <c r="VNT68" s="42"/>
      <c r="VNU68" s="42"/>
      <c r="VNV68" s="42"/>
      <c r="VNW68" s="42"/>
      <c r="VNX68" s="42"/>
      <c r="VNY68" s="42"/>
      <c r="VNZ68" s="42"/>
      <c r="VOA68" s="42"/>
      <c r="VOB68" s="42"/>
      <c r="VOC68" s="42"/>
      <c r="VOD68" s="42"/>
      <c r="VOE68" s="42"/>
      <c r="VOF68" s="42"/>
      <c r="VOG68" s="42"/>
      <c r="VOH68" s="42"/>
      <c r="VOI68" s="42"/>
      <c r="VOJ68" s="42"/>
      <c r="VOK68" s="42"/>
      <c r="VOL68" s="42"/>
      <c r="VOM68" s="42"/>
      <c r="VON68" s="42"/>
      <c r="VOO68" s="42"/>
      <c r="VOP68" s="42"/>
      <c r="VOQ68" s="42"/>
      <c r="VOR68" s="42"/>
      <c r="VOS68" s="42"/>
      <c r="VOT68" s="42"/>
      <c r="VOU68" s="42"/>
      <c r="VOV68" s="42"/>
      <c r="VOW68" s="42"/>
      <c r="VOX68" s="42"/>
      <c r="VOY68" s="42"/>
      <c r="VOZ68" s="42"/>
      <c r="VPA68" s="42"/>
      <c r="VPB68" s="42"/>
      <c r="VPC68" s="42"/>
      <c r="VPD68" s="42"/>
      <c r="VPE68" s="42"/>
      <c r="VPF68" s="42"/>
      <c r="VPG68" s="42"/>
      <c r="VPH68" s="42"/>
      <c r="VPI68" s="42"/>
      <c r="VPJ68" s="42"/>
      <c r="VPK68" s="42"/>
      <c r="VPL68" s="42"/>
      <c r="VPM68" s="42"/>
      <c r="VPN68" s="42"/>
      <c r="VPO68" s="42"/>
      <c r="VPP68" s="42"/>
      <c r="VPQ68" s="42"/>
      <c r="VPR68" s="42"/>
      <c r="VPS68" s="42"/>
      <c r="VPT68" s="42"/>
      <c r="VPU68" s="42"/>
      <c r="VPV68" s="42"/>
      <c r="VPW68" s="42"/>
      <c r="VPX68" s="42"/>
      <c r="VPY68" s="42"/>
      <c r="VPZ68" s="42"/>
      <c r="VQA68" s="42"/>
      <c r="VQB68" s="42"/>
      <c r="VQC68" s="42"/>
      <c r="VQD68" s="42"/>
      <c r="VQE68" s="42"/>
      <c r="VQF68" s="42"/>
      <c r="VQG68" s="42"/>
      <c r="VQH68" s="42"/>
      <c r="VQI68" s="42"/>
      <c r="VQJ68" s="42"/>
      <c r="VQK68" s="42"/>
      <c r="VQL68" s="42"/>
      <c r="VQM68" s="42"/>
      <c r="VQN68" s="42"/>
      <c r="VQO68" s="42"/>
      <c r="VQP68" s="42"/>
      <c r="VQQ68" s="42"/>
      <c r="VQR68" s="42"/>
      <c r="VQS68" s="42"/>
      <c r="VQT68" s="42"/>
      <c r="VQU68" s="42"/>
      <c r="VQV68" s="42"/>
      <c r="VQW68" s="42"/>
      <c r="VQX68" s="42"/>
      <c r="VQY68" s="42"/>
      <c r="VQZ68" s="42"/>
      <c r="VRA68" s="42"/>
      <c r="VRB68" s="42"/>
      <c r="VRC68" s="42"/>
      <c r="VRD68" s="42"/>
      <c r="VRE68" s="42"/>
      <c r="VRF68" s="42"/>
      <c r="VRG68" s="42"/>
      <c r="VRH68" s="42"/>
      <c r="VRI68" s="42"/>
      <c r="VRJ68" s="42"/>
      <c r="VRK68" s="42"/>
      <c r="VRL68" s="42"/>
      <c r="VRM68" s="42"/>
      <c r="VRN68" s="42"/>
      <c r="VRO68" s="42"/>
      <c r="VRP68" s="42"/>
      <c r="VRQ68" s="42"/>
      <c r="VRR68" s="42"/>
      <c r="VRS68" s="42"/>
      <c r="VRT68" s="42"/>
      <c r="VRU68" s="42"/>
      <c r="VRV68" s="42"/>
      <c r="VRW68" s="42"/>
      <c r="VRX68" s="42"/>
      <c r="VRY68" s="42"/>
      <c r="VRZ68" s="42"/>
      <c r="VSA68" s="42"/>
      <c r="VSB68" s="42"/>
      <c r="VSC68" s="42"/>
      <c r="VSD68" s="42"/>
      <c r="VSE68" s="42"/>
      <c r="VSF68" s="42"/>
      <c r="VSG68" s="42"/>
      <c r="VSH68" s="42"/>
      <c r="VSI68" s="42"/>
      <c r="VSJ68" s="42"/>
      <c r="VSK68" s="42"/>
      <c r="VSL68" s="42"/>
      <c r="VSM68" s="42"/>
      <c r="VSN68" s="42"/>
      <c r="VSO68" s="42"/>
      <c r="VSP68" s="42"/>
      <c r="VSQ68" s="42"/>
      <c r="VSR68" s="42"/>
      <c r="VSS68" s="42"/>
      <c r="VST68" s="42"/>
      <c r="VSU68" s="42"/>
      <c r="VSV68" s="42"/>
      <c r="VSW68" s="42"/>
      <c r="VSX68" s="42"/>
      <c r="VSY68" s="42"/>
      <c r="VSZ68" s="42"/>
      <c r="VTA68" s="42"/>
      <c r="VTB68" s="42"/>
      <c r="VTC68" s="42"/>
      <c r="VTD68" s="42"/>
      <c r="VTE68" s="42"/>
      <c r="VTF68" s="42"/>
      <c r="VTG68" s="42"/>
      <c r="VTH68" s="42"/>
      <c r="VTI68" s="42"/>
      <c r="VTJ68" s="42"/>
      <c r="VTK68" s="42"/>
      <c r="VTL68" s="42"/>
      <c r="VTM68" s="42"/>
      <c r="VTN68" s="42"/>
      <c r="VTO68" s="42"/>
      <c r="VTP68" s="42"/>
      <c r="VTQ68" s="42"/>
      <c r="VTR68" s="42"/>
      <c r="VTS68" s="42"/>
      <c r="VTT68" s="42"/>
      <c r="VTU68" s="42"/>
      <c r="VTV68" s="42"/>
      <c r="VTW68" s="42"/>
      <c r="VTX68" s="42"/>
      <c r="VTY68" s="42"/>
      <c r="VTZ68" s="42"/>
      <c r="VUA68" s="42"/>
      <c r="VUB68" s="42"/>
      <c r="VUC68" s="42"/>
      <c r="VUD68" s="42"/>
      <c r="VUE68" s="42"/>
      <c r="VUF68" s="42"/>
      <c r="VUG68" s="42"/>
      <c r="VUH68" s="42"/>
      <c r="VUI68" s="42"/>
      <c r="VUJ68" s="42"/>
      <c r="VUK68" s="42"/>
      <c r="VUL68" s="42"/>
      <c r="VUM68" s="42"/>
      <c r="VUN68" s="42"/>
      <c r="VUO68" s="42"/>
      <c r="VUP68" s="42"/>
      <c r="VUQ68" s="42"/>
      <c r="VUR68" s="42"/>
      <c r="VUS68" s="42"/>
      <c r="VUT68" s="42"/>
      <c r="VUU68" s="42"/>
      <c r="VUV68" s="42"/>
      <c r="VUW68" s="42"/>
      <c r="VUX68" s="42"/>
      <c r="VUY68" s="42"/>
      <c r="VUZ68" s="42"/>
      <c r="VVA68" s="42"/>
      <c r="VVB68" s="42"/>
      <c r="VVC68" s="42"/>
      <c r="VVD68" s="42"/>
      <c r="VVE68" s="42"/>
      <c r="VVF68" s="42"/>
      <c r="VVG68" s="42"/>
      <c r="VVH68" s="42"/>
      <c r="VVI68" s="42"/>
      <c r="VVJ68" s="42"/>
      <c r="VVK68" s="42"/>
      <c r="VVL68" s="42"/>
      <c r="VVM68" s="42"/>
      <c r="VVN68" s="42"/>
      <c r="VVO68" s="42"/>
      <c r="VVP68" s="42"/>
      <c r="VVQ68" s="42"/>
      <c r="VVR68" s="42"/>
      <c r="VVS68" s="42"/>
      <c r="VVT68" s="42"/>
      <c r="VVU68" s="42"/>
      <c r="VVV68" s="42"/>
      <c r="VVW68" s="42"/>
      <c r="VVX68" s="42"/>
      <c r="VVY68" s="42"/>
      <c r="VVZ68" s="42"/>
      <c r="VWA68" s="42"/>
      <c r="VWB68" s="42"/>
      <c r="VWC68" s="42"/>
      <c r="VWD68" s="42"/>
      <c r="VWE68" s="42"/>
      <c r="VWF68" s="42"/>
      <c r="VWG68" s="42"/>
      <c r="VWH68" s="42"/>
      <c r="VWI68" s="42"/>
      <c r="VWJ68" s="42"/>
      <c r="VWK68" s="42"/>
      <c r="VWL68" s="42"/>
      <c r="VWM68" s="42"/>
      <c r="VWN68" s="42"/>
      <c r="VWO68" s="42"/>
      <c r="VWP68" s="42"/>
      <c r="VWQ68" s="42"/>
      <c r="VWR68" s="42"/>
      <c r="VWS68" s="42"/>
      <c r="VWT68" s="42"/>
      <c r="VWU68" s="42"/>
      <c r="VWV68" s="42"/>
      <c r="VWW68" s="42"/>
      <c r="VWX68" s="42"/>
      <c r="VWY68" s="42"/>
      <c r="VWZ68" s="42"/>
      <c r="VXA68" s="42"/>
      <c r="VXB68" s="42"/>
      <c r="VXC68" s="42"/>
      <c r="VXD68" s="42"/>
      <c r="VXE68" s="42"/>
      <c r="VXF68" s="42"/>
      <c r="VXG68" s="42"/>
      <c r="VXH68" s="42"/>
      <c r="VXI68" s="42"/>
      <c r="VXJ68" s="42"/>
      <c r="VXK68" s="42"/>
      <c r="VXL68" s="42"/>
      <c r="VXM68" s="42"/>
      <c r="VXN68" s="42"/>
      <c r="VXO68" s="42"/>
      <c r="VXP68" s="42"/>
      <c r="VXQ68" s="42"/>
      <c r="VXR68" s="42"/>
      <c r="VXS68" s="42"/>
      <c r="VXT68" s="42"/>
      <c r="VXU68" s="42"/>
      <c r="VXV68" s="42"/>
      <c r="VXW68" s="42"/>
      <c r="VXX68" s="42"/>
      <c r="VXY68" s="42"/>
      <c r="VXZ68" s="42"/>
      <c r="VYA68" s="42"/>
      <c r="VYB68" s="42"/>
      <c r="VYC68" s="42"/>
      <c r="VYD68" s="42"/>
      <c r="VYE68" s="42"/>
      <c r="VYF68" s="42"/>
      <c r="VYG68" s="42"/>
      <c r="VYH68" s="42"/>
      <c r="VYI68" s="42"/>
      <c r="VYJ68" s="42"/>
      <c r="VYK68" s="42"/>
      <c r="VYL68" s="42"/>
      <c r="VYM68" s="42"/>
      <c r="VYN68" s="42"/>
      <c r="VYO68" s="42"/>
      <c r="VYP68" s="42"/>
      <c r="VYQ68" s="42"/>
      <c r="VYR68" s="42"/>
      <c r="VYS68" s="42"/>
      <c r="VYT68" s="42"/>
      <c r="VYU68" s="42"/>
      <c r="VYV68" s="42"/>
      <c r="VYW68" s="42"/>
      <c r="VYX68" s="42"/>
      <c r="VYY68" s="42"/>
      <c r="VYZ68" s="42"/>
      <c r="VZA68" s="42"/>
      <c r="VZB68" s="42"/>
      <c r="VZC68" s="42"/>
      <c r="VZD68" s="42"/>
      <c r="VZE68" s="42"/>
      <c r="VZF68" s="42"/>
      <c r="VZG68" s="42"/>
      <c r="VZH68" s="42"/>
      <c r="VZI68" s="42"/>
      <c r="VZJ68" s="42"/>
      <c r="VZK68" s="42"/>
      <c r="VZL68" s="42"/>
      <c r="VZM68" s="42"/>
      <c r="VZN68" s="42"/>
      <c r="VZO68" s="42"/>
      <c r="VZP68" s="42"/>
      <c r="VZQ68" s="42"/>
      <c r="VZR68" s="42"/>
      <c r="VZS68" s="42"/>
      <c r="VZT68" s="42"/>
      <c r="VZU68" s="42"/>
      <c r="VZV68" s="42"/>
      <c r="VZW68" s="42"/>
      <c r="VZX68" s="42"/>
      <c r="VZY68" s="42"/>
      <c r="VZZ68" s="42"/>
      <c r="WAA68" s="42"/>
      <c r="WAB68" s="42"/>
      <c r="WAC68" s="42"/>
      <c r="WAD68" s="42"/>
      <c r="WAE68" s="42"/>
      <c r="WAF68" s="42"/>
      <c r="WAG68" s="42"/>
      <c r="WAH68" s="42"/>
      <c r="WAI68" s="42"/>
      <c r="WAJ68" s="42"/>
      <c r="WAK68" s="42"/>
      <c r="WAL68" s="42"/>
      <c r="WAM68" s="42"/>
      <c r="WAN68" s="42"/>
      <c r="WAO68" s="42"/>
      <c r="WAP68" s="42"/>
      <c r="WAQ68" s="42"/>
      <c r="WAR68" s="42"/>
      <c r="WAS68" s="42"/>
      <c r="WAT68" s="42"/>
      <c r="WAU68" s="42"/>
      <c r="WAV68" s="42"/>
      <c r="WAW68" s="42"/>
      <c r="WAX68" s="42"/>
      <c r="WAY68" s="42"/>
      <c r="WAZ68" s="42"/>
      <c r="WBA68" s="42"/>
      <c r="WBB68" s="42"/>
      <c r="WBC68" s="42"/>
      <c r="WBD68" s="42"/>
      <c r="WBE68" s="42"/>
      <c r="WBF68" s="42"/>
      <c r="WBG68" s="42"/>
      <c r="WBH68" s="42"/>
      <c r="WBI68" s="42"/>
      <c r="WBJ68" s="42"/>
      <c r="WBK68" s="42"/>
      <c r="WBL68" s="42"/>
      <c r="WBM68" s="42"/>
      <c r="WBN68" s="42"/>
      <c r="WBO68" s="42"/>
      <c r="WBP68" s="42"/>
      <c r="WBQ68" s="42"/>
      <c r="WBR68" s="42"/>
      <c r="WBS68" s="42"/>
      <c r="WBT68" s="42"/>
      <c r="WBU68" s="42"/>
      <c r="WBV68" s="42"/>
      <c r="WBW68" s="42"/>
      <c r="WBX68" s="42"/>
      <c r="WBY68" s="42"/>
      <c r="WBZ68" s="42"/>
      <c r="WCA68" s="42"/>
      <c r="WCB68" s="42"/>
      <c r="WCC68" s="42"/>
      <c r="WCD68" s="42"/>
      <c r="WCE68" s="42"/>
      <c r="WCF68" s="42"/>
      <c r="WCG68" s="42"/>
      <c r="WCH68" s="42"/>
      <c r="WCI68" s="42"/>
      <c r="WCJ68" s="42"/>
      <c r="WCK68" s="42"/>
      <c r="WCL68" s="42"/>
      <c r="WCM68" s="42"/>
      <c r="WCN68" s="42"/>
      <c r="WCO68" s="42"/>
      <c r="WCP68" s="42"/>
      <c r="WCQ68" s="42"/>
      <c r="WCR68" s="42"/>
      <c r="WCS68" s="42"/>
      <c r="WCT68" s="42"/>
      <c r="WCU68" s="42"/>
      <c r="WCV68" s="42"/>
      <c r="WCW68" s="42"/>
      <c r="WCX68" s="42"/>
      <c r="WCY68" s="42"/>
      <c r="WCZ68" s="42"/>
      <c r="WDA68" s="42"/>
      <c r="WDB68" s="42"/>
      <c r="WDC68" s="42"/>
      <c r="WDD68" s="42"/>
      <c r="WDE68" s="42"/>
      <c r="WDF68" s="42"/>
      <c r="WDG68" s="42"/>
      <c r="WDH68" s="42"/>
      <c r="WDI68" s="42"/>
      <c r="WDJ68" s="42"/>
      <c r="WDK68" s="42"/>
      <c r="WDL68" s="42"/>
      <c r="WDM68" s="42"/>
      <c r="WDN68" s="42"/>
      <c r="WDO68" s="42"/>
      <c r="WDP68" s="42"/>
      <c r="WDQ68" s="42"/>
      <c r="WDR68" s="42"/>
      <c r="WDS68" s="42"/>
      <c r="WDT68" s="42"/>
      <c r="WDU68" s="42"/>
      <c r="WDV68" s="42"/>
      <c r="WDW68" s="42"/>
      <c r="WDX68" s="42"/>
      <c r="WDY68" s="42"/>
      <c r="WDZ68" s="42"/>
      <c r="WEA68" s="42"/>
      <c r="WEB68" s="42"/>
      <c r="WEC68" s="42"/>
      <c r="WED68" s="42"/>
      <c r="WEE68" s="42"/>
      <c r="WEF68" s="42"/>
      <c r="WEG68" s="42"/>
      <c r="WEH68" s="42"/>
      <c r="WEI68" s="42"/>
      <c r="WEJ68" s="42"/>
      <c r="WEK68" s="42"/>
      <c r="WEL68" s="42"/>
      <c r="WEM68" s="42"/>
      <c r="WEN68" s="42"/>
      <c r="WEO68" s="42"/>
      <c r="WEP68" s="42"/>
      <c r="WEQ68" s="42"/>
      <c r="WER68" s="42"/>
      <c r="WES68" s="42"/>
      <c r="WET68" s="42"/>
      <c r="WEU68" s="42"/>
      <c r="WEV68" s="42"/>
      <c r="WEW68" s="42"/>
      <c r="WEX68" s="42"/>
      <c r="WEY68" s="42"/>
      <c r="WEZ68" s="42"/>
      <c r="WFA68" s="42"/>
      <c r="WFB68" s="42"/>
      <c r="WFC68" s="42"/>
      <c r="WFD68" s="42"/>
      <c r="WFE68" s="42"/>
      <c r="WFF68" s="42"/>
      <c r="WFG68" s="42"/>
      <c r="WFH68" s="42"/>
      <c r="WFI68" s="42"/>
      <c r="WFJ68" s="42"/>
      <c r="WFK68" s="42"/>
      <c r="WFL68" s="42"/>
      <c r="WFM68" s="42"/>
      <c r="WFN68" s="42"/>
      <c r="WFO68" s="42"/>
      <c r="WFP68" s="42"/>
      <c r="WFQ68" s="42"/>
      <c r="WFR68" s="42"/>
      <c r="WFS68" s="42"/>
      <c r="WFT68" s="42"/>
      <c r="WFU68" s="42"/>
      <c r="WFV68" s="42"/>
      <c r="WFW68" s="42"/>
      <c r="WFX68" s="42"/>
      <c r="WFY68" s="42"/>
      <c r="WFZ68" s="42"/>
      <c r="WGA68" s="42"/>
      <c r="WGB68" s="42"/>
      <c r="WGC68" s="42"/>
      <c r="WGD68" s="42"/>
      <c r="WGE68" s="42"/>
      <c r="WGF68" s="42"/>
      <c r="WGG68" s="42"/>
      <c r="WGH68" s="42"/>
      <c r="WGI68" s="42"/>
      <c r="WGJ68" s="42"/>
      <c r="WGK68" s="42"/>
      <c r="WGL68" s="42"/>
      <c r="WGM68" s="42"/>
      <c r="WGN68" s="42"/>
      <c r="WGO68" s="42"/>
      <c r="WGP68" s="42"/>
      <c r="WGQ68" s="42"/>
      <c r="WGR68" s="42"/>
      <c r="WGS68" s="42"/>
      <c r="WGT68" s="42"/>
      <c r="WGU68" s="42"/>
      <c r="WGV68" s="42"/>
      <c r="WGW68" s="42"/>
      <c r="WGX68" s="42"/>
      <c r="WGY68" s="42"/>
      <c r="WGZ68" s="42"/>
      <c r="WHA68" s="42"/>
      <c r="WHB68" s="42"/>
      <c r="WHC68" s="42"/>
      <c r="WHD68" s="42"/>
      <c r="WHE68" s="42"/>
      <c r="WHF68" s="42"/>
      <c r="WHG68" s="42"/>
      <c r="WHH68" s="42"/>
      <c r="WHI68" s="42"/>
      <c r="WHJ68" s="42"/>
      <c r="WHK68" s="42"/>
      <c r="WHL68" s="42"/>
      <c r="WHM68" s="42"/>
      <c r="WHN68" s="42"/>
      <c r="WHO68" s="42"/>
      <c r="WHP68" s="42"/>
      <c r="WHQ68" s="42"/>
      <c r="WHR68" s="42"/>
      <c r="WHS68" s="42"/>
      <c r="WHT68" s="42"/>
      <c r="WHU68" s="42"/>
      <c r="WHV68" s="42"/>
      <c r="WHW68" s="42"/>
      <c r="WHX68" s="42"/>
      <c r="WHY68" s="42"/>
      <c r="WHZ68" s="42"/>
      <c r="WIA68" s="42"/>
      <c r="WIB68" s="42"/>
      <c r="WIC68" s="42"/>
      <c r="WID68" s="42"/>
      <c r="WIE68" s="42"/>
      <c r="WIF68" s="42"/>
      <c r="WIG68" s="42"/>
      <c r="WIH68" s="42"/>
      <c r="WII68" s="42"/>
      <c r="WIJ68" s="42"/>
      <c r="WIK68" s="42"/>
      <c r="WIL68" s="42"/>
      <c r="WIM68" s="42"/>
      <c r="WIN68" s="42"/>
      <c r="WIO68" s="42"/>
      <c r="WIP68" s="42"/>
      <c r="WIQ68" s="42"/>
      <c r="WIR68" s="42"/>
      <c r="WIS68" s="42"/>
      <c r="WIT68" s="42"/>
      <c r="WIU68" s="42"/>
      <c r="WIV68" s="42"/>
      <c r="WIW68" s="42"/>
      <c r="WIX68" s="42"/>
      <c r="WIY68" s="42"/>
      <c r="WIZ68" s="42"/>
      <c r="WJA68" s="42"/>
      <c r="WJB68" s="42"/>
      <c r="WJC68" s="42"/>
      <c r="WJD68" s="42"/>
      <c r="WJE68" s="42"/>
      <c r="WJF68" s="42"/>
      <c r="WJG68" s="42"/>
      <c r="WJH68" s="42"/>
      <c r="WJI68" s="42"/>
      <c r="WJJ68" s="42"/>
      <c r="WJK68" s="42"/>
      <c r="WJL68" s="42"/>
      <c r="WJM68" s="42"/>
      <c r="WJN68" s="42"/>
      <c r="WJO68" s="42"/>
      <c r="WJP68" s="42"/>
      <c r="WJQ68" s="42"/>
      <c r="WJR68" s="42"/>
      <c r="WJS68" s="42"/>
      <c r="WJT68" s="42"/>
      <c r="WJU68" s="42"/>
      <c r="WJV68" s="42"/>
      <c r="WJW68" s="42"/>
      <c r="WJX68" s="42"/>
      <c r="WJY68" s="42"/>
      <c r="WJZ68" s="42"/>
      <c r="WKA68" s="42"/>
      <c r="WKB68" s="42"/>
      <c r="WKC68" s="42"/>
      <c r="WKD68" s="42"/>
      <c r="WKE68" s="42"/>
      <c r="WKF68" s="42"/>
      <c r="WKG68" s="42"/>
      <c r="WKH68" s="42"/>
      <c r="WKI68" s="42"/>
      <c r="WKJ68" s="42"/>
      <c r="WKK68" s="42"/>
      <c r="WKL68" s="42"/>
      <c r="WKM68" s="42"/>
      <c r="WKN68" s="42"/>
      <c r="WKO68" s="42"/>
      <c r="WKP68" s="42"/>
      <c r="WKQ68" s="42"/>
      <c r="WKR68" s="42"/>
      <c r="WKS68" s="42"/>
      <c r="WKT68" s="42"/>
      <c r="WKU68" s="42"/>
      <c r="WKV68" s="42"/>
      <c r="WKW68" s="42"/>
      <c r="WKX68" s="42"/>
      <c r="WKY68" s="42"/>
      <c r="WKZ68" s="42"/>
      <c r="WLA68" s="42"/>
      <c r="WLB68" s="42"/>
      <c r="WLC68" s="42"/>
      <c r="WLD68" s="42"/>
      <c r="WLE68" s="42"/>
      <c r="WLF68" s="42"/>
      <c r="WLG68" s="42"/>
      <c r="WLH68" s="42"/>
      <c r="WLI68" s="42"/>
      <c r="WLJ68" s="42"/>
      <c r="WLK68" s="42"/>
      <c r="WLL68" s="42"/>
      <c r="WLM68" s="42"/>
      <c r="WLN68" s="42"/>
      <c r="WLO68" s="42"/>
      <c r="WLP68" s="42"/>
      <c r="WLQ68" s="42"/>
      <c r="WLR68" s="42"/>
      <c r="WLS68" s="42"/>
      <c r="WLT68" s="42"/>
      <c r="WLU68" s="42"/>
      <c r="WLV68" s="42"/>
      <c r="WLW68" s="42"/>
      <c r="WLX68" s="42"/>
      <c r="WLY68" s="42"/>
      <c r="WLZ68" s="42"/>
      <c r="WMA68" s="42"/>
      <c r="WMB68" s="42"/>
      <c r="WMC68" s="42"/>
      <c r="WMD68" s="42"/>
      <c r="WME68" s="42"/>
      <c r="WMF68" s="42"/>
      <c r="WMG68" s="42"/>
      <c r="WMH68" s="42"/>
      <c r="WMI68" s="42"/>
      <c r="WMJ68" s="42"/>
      <c r="WMK68" s="42"/>
      <c r="WML68" s="42"/>
      <c r="WMM68" s="42"/>
      <c r="WMN68" s="42"/>
      <c r="WMO68" s="42"/>
      <c r="WMP68" s="42"/>
      <c r="WMQ68" s="42"/>
      <c r="WMR68" s="42"/>
      <c r="WMS68" s="42"/>
      <c r="WMT68" s="42"/>
      <c r="WMU68" s="42"/>
      <c r="WMV68" s="42"/>
      <c r="WMW68" s="42"/>
      <c r="WMX68" s="42"/>
      <c r="WMY68" s="42"/>
      <c r="WMZ68" s="42"/>
      <c r="WNA68" s="42"/>
      <c r="WNB68" s="42"/>
      <c r="WNC68" s="42"/>
      <c r="WND68" s="42"/>
      <c r="WNE68" s="42"/>
      <c r="WNF68" s="42"/>
      <c r="WNG68" s="42"/>
      <c r="WNH68" s="42"/>
      <c r="WNI68" s="42"/>
      <c r="WNJ68" s="42"/>
      <c r="WNK68" s="42"/>
      <c r="WNL68" s="42"/>
      <c r="WNM68" s="42"/>
      <c r="WNN68" s="42"/>
      <c r="WNO68" s="42"/>
      <c r="WNP68" s="42"/>
      <c r="WNQ68" s="42"/>
      <c r="WNR68" s="42"/>
      <c r="WNS68" s="42"/>
      <c r="WNT68" s="42"/>
      <c r="WNU68" s="42"/>
      <c r="WNV68" s="42"/>
      <c r="WNW68" s="42"/>
      <c r="WNX68" s="42"/>
      <c r="WNY68" s="42"/>
      <c r="WNZ68" s="42"/>
      <c r="WOA68" s="42"/>
      <c r="WOB68" s="42"/>
      <c r="WOC68" s="42"/>
      <c r="WOD68" s="42"/>
      <c r="WOE68" s="42"/>
      <c r="WOF68" s="42"/>
      <c r="WOG68" s="42"/>
      <c r="WOH68" s="42"/>
      <c r="WOI68" s="42"/>
      <c r="WOJ68" s="42"/>
      <c r="WOK68" s="42"/>
      <c r="WOL68" s="42"/>
      <c r="WOM68" s="42"/>
      <c r="WON68" s="42"/>
      <c r="WOO68" s="42"/>
      <c r="WOP68" s="42"/>
      <c r="WOQ68" s="42"/>
      <c r="WOR68" s="42"/>
      <c r="WOS68" s="42"/>
      <c r="WOT68" s="42"/>
      <c r="WOU68" s="42"/>
      <c r="WOV68" s="42"/>
      <c r="WOW68" s="42"/>
      <c r="WOX68" s="42"/>
      <c r="WOY68" s="42"/>
      <c r="WOZ68" s="42"/>
      <c r="WPA68" s="42"/>
      <c r="WPB68" s="42"/>
      <c r="WPC68" s="42"/>
      <c r="WPD68" s="42"/>
      <c r="WPE68" s="42"/>
      <c r="WPF68" s="42"/>
      <c r="WPG68" s="42"/>
      <c r="WPH68" s="42"/>
      <c r="WPI68" s="42"/>
      <c r="WPJ68" s="42"/>
      <c r="WPK68" s="42"/>
      <c r="WPL68" s="42"/>
      <c r="WPM68" s="42"/>
      <c r="WPN68" s="42"/>
      <c r="WPO68" s="42"/>
      <c r="WPP68" s="42"/>
      <c r="WPQ68" s="42"/>
      <c r="WPR68" s="42"/>
      <c r="WPS68" s="42"/>
      <c r="WPT68" s="42"/>
      <c r="WPU68" s="42"/>
      <c r="WPV68" s="42"/>
      <c r="WPW68" s="42"/>
      <c r="WPX68" s="42"/>
      <c r="WPY68" s="42"/>
      <c r="WPZ68" s="42"/>
      <c r="WQA68" s="42"/>
      <c r="WQB68" s="42"/>
      <c r="WQC68" s="42"/>
      <c r="WQD68" s="42"/>
      <c r="WQE68" s="42"/>
      <c r="WQF68" s="42"/>
      <c r="WQG68" s="42"/>
      <c r="WQH68" s="42"/>
      <c r="WQI68" s="42"/>
      <c r="WQJ68" s="42"/>
      <c r="WQK68" s="42"/>
      <c r="WQL68" s="42"/>
      <c r="WQM68" s="42"/>
      <c r="WQN68" s="42"/>
      <c r="WQO68" s="42"/>
      <c r="WQP68" s="42"/>
      <c r="WQQ68" s="42"/>
      <c r="WQR68" s="42"/>
      <c r="WQS68" s="42"/>
      <c r="WQT68" s="42"/>
      <c r="WQU68" s="42"/>
      <c r="WQV68" s="42"/>
      <c r="WQW68" s="42"/>
      <c r="WQX68" s="42"/>
      <c r="WQY68" s="42"/>
      <c r="WQZ68" s="42"/>
      <c r="WRA68" s="42"/>
      <c r="WRB68" s="42"/>
      <c r="WRC68" s="42"/>
      <c r="WRD68" s="42"/>
      <c r="WRE68" s="42"/>
      <c r="WRF68" s="42"/>
      <c r="WRG68" s="42"/>
      <c r="WRH68" s="42"/>
      <c r="WRI68" s="42"/>
      <c r="WRJ68" s="42"/>
      <c r="WRK68" s="42"/>
      <c r="WRL68" s="42"/>
      <c r="WRM68" s="42"/>
      <c r="WRN68" s="42"/>
      <c r="WRO68" s="42"/>
      <c r="WRP68" s="42"/>
      <c r="WRQ68" s="42"/>
      <c r="WRR68" s="42"/>
      <c r="WRS68" s="42"/>
      <c r="WRT68" s="42"/>
      <c r="WRU68" s="42"/>
      <c r="WRV68" s="42"/>
      <c r="WRW68" s="42"/>
      <c r="WRX68" s="42"/>
      <c r="WRY68" s="42"/>
      <c r="WRZ68" s="42"/>
      <c r="WSA68" s="42"/>
      <c r="WSB68" s="42"/>
      <c r="WSC68" s="42"/>
      <c r="WSD68" s="42"/>
      <c r="WSE68" s="42"/>
      <c r="WSF68" s="42"/>
      <c r="WSG68" s="42"/>
      <c r="WSH68" s="42"/>
      <c r="WSI68" s="42"/>
      <c r="WSJ68" s="42"/>
      <c r="WSK68" s="42"/>
      <c r="WSL68" s="42"/>
      <c r="WSM68" s="42"/>
      <c r="WSN68" s="42"/>
      <c r="WSO68" s="42"/>
      <c r="WSP68" s="42"/>
      <c r="WSQ68" s="42"/>
      <c r="WSR68" s="42"/>
      <c r="WSS68" s="42"/>
      <c r="WST68" s="42"/>
      <c r="WSU68" s="42"/>
      <c r="WSV68" s="42"/>
      <c r="WSW68" s="42"/>
      <c r="WSX68" s="42"/>
      <c r="WSY68" s="42"/>
      <c r="WSZ68" s="42"/>
      <c r="WTA68" s="42"/>
      <c r="WTB68" s="42"/>
      <c r="WTC68" s="42"/>
      <c r="WTD68" s="42"/>
      <c r="WTE68" s="42"/>
      <c r="WTF68" s="42"/>
      <c r="WTG68" s="42"/>
      <c r="WTH68" s="42"/>
      <c r="WTI68" s="42"/>
      <c r="WTJ68" s="42"/>
      <c r="WTK68" s="42"/>
      <c r="WTL68" s="42"/>
      <c r="WTM68" s="42"/>
      <c r="WTN68" s="42"/>
      <c r="WTO68" s="42"/>
      <c r="WTP68" s="42"/>
      <c r="WTQ68" s="42"/>
      <c r="WTR68" s="42"/>
      <c r="WTS68" s="42"/>
      <c r="WTT68" s="42"/>
      <c r="WTU68" s="42"/>
      <c r="WTV68" s="42"/>
      <c r="WTW68" s="42"/>
      <c r="WTX68" s="42"/>
      <c r="WTY68" s="42"/>
      <c r="WTZ68" s="42"/>
      <c r="WUA68" s="42"/>
      <c r="WUB68" s="42"/>
      <c r="WUC68" s="42"/>
      <c r="WUD68" s="42"/>
      <c r="WUE68" s="42"/>
      <c r="WUF68" s="42"/>
      <c r="WUG68" s="42"/>
      <c r="WUH68" s="42"/>
      <c r="WUI68" s="42"/>
      <c r="WUJ68" s="42"/>
      <c r="WUK68" s="42"/>
      <c r="WUL68" s="42"/>
      <c r="WUM68" s="42"/>
      <c r="WUN68" s="42"/>
      <c r="WUO68" s="42"/>
      <c r="WUP68" s="42"/>
      <c r="WUQ68" s="42"/>
      <c r="WUR68" s="42"/>
      <c r="WUS68" s="42"/>
      <c r="WUT68" s="42"/>
      <c r="WUU68" s="42"/>
      <c r="WUV68" s="42"/>
      <c r="WUW68" s="42"/>
      <c r="WUX68" s="42"/>
      <c r="WUY68" s="42"/>
      <c r="WUZ68" s="42"/>
      <c r="WVA68" s="42"/>
      <c r="WVB68" s="42"/>
      <c r="WVC68" s="42"/>
      <c r="WVD68" s="42"/>
      <c r="WVE68" s="42"/>
      <c r="WVF68" s="42"/>
    </row>
  </sheetData>
  <autoFilter ref="A7:J54"/>
  <mergeCells count="7">
    <mergeCell ref="H1:J1"/>
    <mergeCell ref="H59:I59"/>
    <mergeCell ref="C3:H3"/>
    <mergeCell ref="B4:J4"/>
    <mergeCell ref="F6:H6"/>
    <mergeCell ref="H58:I58"/>
    <mergeCell ref="A2:J2"/>
  </mergeCells>
  <printOptions horizontalCentered="1"/>
  <pageMargins left="0.39370078740157483" right="3.937007874015748E-2" top="0.39370078740157483" bottom="0" header="0.19685039370078741" footer="0.51181102362204722"/>
  <pageSetup paperSize="9" scale="80" fitToHeight="0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AS22"/>
  <sheetViews>
    <sheetView zoomScaleNormal="100" zoomScaleSheetLayoutView="100" workbookViewId="0">
      <selection sqref="A1:G21"/>
    </sheetView>
  </sheetViews>
  <sheetFormatPr defaultRowHeight="12.75" x14ac:dyDescent="0.2"/>
  <cols>
    <col min="1" max="1" width="5.42578125" style="42" customWidth="1"/>
    <col min="2" max="2" width="31" style="42" customWidth="1"/>
    <col min="3" max="3" width="17.42578125" style="42" customWidth="1"/>
    <col min="4" max="4" width="17.7109375" style="42" customWidth="1"/>
    <col min="5" max="5" width="18.5703125" style="42" customWidth="1"/>
    <col min="6" max="6" width="49.42578125" style="42" customWidth="1"/>
    <col min="7" max="7" width="35.140625" style="42" customWidth="1"/>
    <col min="8" max="8" width="23.5703125" style="42" customWidth="1"/>
    <col min="9" max="238" width="9.140625" style="42"/>
    <col min="239" max="239" width="4.85546875" style="42" customWidth="1"/>
    <col min="240" max="240" width="31" style="42" customWidth="1"/>
    <col min="241" max="241" width="12.28515625" style="42" customWidth="1"/>
    <col min="242" max="242" width="11.5703125" style="42" customWidth="1"/>
    <col min="243" max="243" width="13.7109375" style="42" customWidth="1"/>
    <col min="244" max="244" width="12.7109375" style="42" customWidth="1"/>
    <col min="245" max="245" width="13.7109375" style="42" customWidth="1"/>
    <col min="246" max="246" width="14.42578125" style="42" customWidth="1"/>
    <col min="247" max="247" width="13" style="42" customWidth="1"/>
    <col min="248" max="248" width="12" style="42" customWidth="1"/>
    <col min="249" max="249" width="14.140625" style="42" customWidth="1"/>
    <col min="250" max="250" width="13.85546875" style="42" customWidth="1"/>
    <col min="251" max="251" width="9.140625" style="42"/>
    <col min="252" max="252" width="10.28515625" style="42" bestFit="1" customWidth="1"/>
    <col min="253" max="494" width="9.140625" style="42"/>
    <col min="495" max="495" width="4.85546875" style="42" customWidth="1"/>
    <col min="496" max="496" width="31" style="42" customWidth="1"/>
    <col min="497" max="497" width="12.28515625" style="42" customWidth="1"/>
    <col min="498" max="498" width="11.5703125" style="42" customWidth="1"/>
    <col min="499" max="499" width="13.7109375" style="42" customWidth="1"/>
    <col min="500" max="500" width="12.7109375" style="42" customWidth="1"/>
    <col min="501" max="501" width="13.7109375" style="42" customWidth="1"/>
    <col min="502" max="502" width="14.42578125" style="42" customWidth="1"/>
    <col min="503" max="503" width="13" style="42" customWidth="1"/>
    <col min="504" max="504" width="12" style="42" customWidth="1"/>
    <col min="505" max="505" width="14.140625" style="42" customWidth="1"/>
    <col min="506" max="506" width="13.85546875" style="42" customWidth="1"/>
    <col min="507" max="507" width="9.140625" style="42"/>
    <col min="508" max="508" width="10.28515625" style="42" bestFit="1" customWidth="1"/>
    <col min="509" max="750" width="9.140625" style="42"/>
    <col min="751" max="751" width="4.85546875" style="42" customWidth="1"/>
    <col min="752" max="752" width="31" style="42" customWidth="1"/>
    <col min="753" max="753" width="12.28515625" style="42" customWidth="1"/>
    <col min="754" max="754" width="11.5703125" style="42" customWidth="1"/>
    <col min="755" max="755" width="13.7109375" style="42" customWidth="1"/>
    <col min="756" max="756" width="12.7109375" style="42" customWidth="1"/>
    <col min="757" max="757" width="13.7109375" style="42" customWidth="1"/>
    <col min="758" max="758" width="14.42578125" style="42" customWidth="1"/>
    <col min="759" max="759" width="13" style="42" customWidth="1"/>
    <col min="760" max="760" width="12" style="42" customWidth="1"/>
    <col min="761" max="761" width="14.140625" style="42" customWidth="1"/>
    <col min="762" max="762" width="13.85546875" style="42" customWidth="1"/>
    <col min="763" max="763" width="9.140625" style="42"/>
    <col min="764" max="764" width="10.28515625" style="42" bestFit="1" customWidth="1"/>
    <col min="765" max="1006" width="9.140625" style="42"/>
    <col min="1007" max="1007" width="4.85546875" style="42" customWidth="1"/>
    <col min="1008" max="1008" width="31" style="42" customWidth="1"/>
    <col min="1009" max="1009" width="12.28515625" style="42" customWidth="1"/>
    <col min="1010" max="1010" width="11.5703125" style="42" customWidth="1"/>
    <col min="1011" max="1011" width="13.7109375" style="42" customWidth="1"/>
    <col min="1012" max="1012" width="12.7109375" style="42" customWidth="1"/>
    <col min="1013" max="1013" width="13.7109375" style="42" customWidth="1"/>
    <col min="1014" max="1014" width="14.42578125" style="42" customWidth="1"/>
    <col min="1015" max="1015" width="13" style="42" customWidth="1"/>
    <col min="1016" max="1016" width="12" style="42" customWidth="1"/>
    <col min="1017" max="1017" width="14.140625" style="42" customWidth="1"/>
    <col min="1018" max="1018" width="13.85546875" style="42" customWidth="1"/>
    <col min="1019" max="1019" width="9.140625" style="42"/>
    <col min="1020" max="1020" width="10.28515625" style="42" bestFit="1" customWidth="1"/>
    <col min="1021" max="1262" width="9.140625" style="42"/>
    <col min="1263" max="1263" width="4.85546875" style="42" customWidth="1"/>
    <col min="1264" max="1264" width="31" style="42" customWidth="1"/>
    <col min="1265" max="1265" width="12.28515625" style="42" customWidth="1"/>
    <col min="1266" max="1266" width="11.5703125" style="42" customWidth="1"/>
    <col min="1267" max="1267" width="13.7109375" style="42" customWidth="1"/>
    <col min="1268" max="1268" width="12.7109375" style="42" customWidth="1"/>
    <col min="1269" max="1269" width="13.7109375" style="42" customWidth="1"/>
    <col min="1270" max="1270" width="14.42578125" style="42" customWidth="1"/>
    <col min="1271" max="1271" width="13" style="42" customWidth="1"/>
    <col min="1272" max="1272" width="12" style="42" customWidth="1"/>
    <col min="1273" max="1273" width="14.140625" style="42" customWidth="1"/>
    <col min="1274" max="1274" width="13.85546875" style="42" customWidth="1"/>
    <col min="1275" max="1275" width="9.140625" style="42"/>
    <col min="1276" max="1276" width="10.28515625" style="42" bestFit="1" customWidth="1"/>
    <col min="1277" max="1518" width="9.140625" style="42"/>
    <col min="1519" max="1519" width="4.85546875" style="42" customWidth="1"/>
    <col min="1520" max="1520" width="31" style="42" customWidth="1"/>
    <col min="1521" max="1521" width="12.28515625" style="42" customWidth="1"/>
    <col min="1522" max="1522" width="11.5703125" style="42" customWidth="1"/>
    <col min="1523" max="1523" width="13.7109375" style="42" customWidth="1"/>
    <col min="1524" max="1524" width="12.7109375" style="42" customWidth="1"/>
    <col min="1525" max="1525" width="13.7109375" style="42" customWidth="1"/>
    <col min="1526" max="1526" width="14.42578125" style="42" customWidth="1"/>
    <col min="1527" max="1527" width="13" style="42" customWidth="1"/>
    <col min="1528" max="1528" width="12" style="42" customWidth="1"/>
    <col min="1529" max="1529" width="14.140625" style="42" customWidth="1"/>
    <col min="1530" max="1530" width="13.85546875" style="42" customWidth="1"/>
    <col min="1531" max="1531" width="9.140625" style="42"/>
    <col min="1532" max="1532" width="10.28515625" style="42" bestFit="1" customWidth="1"/>
    <col min="1533" max="1774" width="9.140625" style="42"/>
    <col min="1775" max="1775" width="4.85546875" style="42" customWidth="1"/>
    <col min="1776" max="1776" width="31" style="42" customWidth="1"/>
    <col min="1777" max="1777" width="12.28515625" style="42" customWidth="1"/>
    <col min="1778" max="1778" width="11.5703125" style="42" customWidth="1"/>
    <col min="1779" max="1779" width="13.7109375" style="42" customWidth="1"/>
    <col min="1780" max="1780" width="12.7109375" style="42" customWidth="1"/>
    <col min="1781" max="1781" width="13.7109375" style="42" customWidth="1"/>
    <col min="1782" max="1782" width="14.42578125" style="42" customWidth="1"/>
    <col min="1783" max="1783" width="13" style="42" customWidth="1"/>
    <col min="1784" max="1784" width="12" style="42" customWidth="1"/>
    <col min="1785" max="1785" width="14.140625" style="42" customWidth="1"/>
    <col min="1786" max="1786" width="13.85546875" style="42" customWidth="1"/>
    <col min="1787" max="1787" width="9.140625" style="42"/>
    <col min="1788" max="1788" width="10.28515625" style="42" bestFit="1" customWidth="1"/>
    <col min="1789" max="2030" width="9.140625" style="42"/>
    <col min="2031" max="2031" width="4.85546875" style="42" customWidth="1"/>
    <col min="2032" max="2032" width="31" style="42" customWidth="1"/>
    <col min="2033" max="2033" width="12.28515625" style="42" customWidth="1"/>
    <col min="2034" max="2034" width="11.5703125" style="42" customWidth="1"/>
    <col min="2035" max="2035" width="13.7109375" style="42" customWidth="1"/>
    <col min="2036" max="2036" width="12.7109375" style="42" customWidth="1"/>
    <col min="2037" max="2037" width="13.7109375" style="42" customWidth="1"/>
    <col min="2038" max="2038" width="14.42578125" style="42" customWidth="1"/>
    <col min="2039" max="2039" width="13" style="42" customWidth="1"/>
    <col min="2040" max="2040" width="12" style="42" customWidth="1"/>
    <col min="2041" max="2041" width="14.140625" style="42" customWidth="1"/>
    <col min="2042" max="2042" width="13.85546875" style="42" customWidth="1"/>
    <col min="2043" max="2043" width="9.140625" style="42"/>
    <col min="2044" max="2044" width="10.28515625" style="42" bestFit="1" customWidth="1"/>
    <col min="2045" max="2286" width="9.140625" style="42"/>
    <col min="2287" max="2287" width="4.85546875" style="42" customWidth="1"/>
    <col min="2288" max="2288" width="31" style="42" customWidth="1"/>
    <col min="2289" max="2289" width="12.28515625" style="42" customWidth="1"/>
    <col min="2290" max="2290" width="11.5703125" style="42" customWidth="1"/>
    <col min="2291" max="2291" width="13.7109375" style="42" customWidth="1"/>
    <col min="2292" max="2292" width="12.7109375" style="42" customWidth="1"/>
    <col min="2293" max="2293" width="13.7109375" style="42" customWidth="1"/>
    <col min="2294" max="2294" width="14.42578125" style="42" customWidth="1"/>
    <col min="2295" max="2295" width="13" style="42" customWidth="1"/>
    <col min="2296" max="2296" width="12" style="42" customWidth="1"/>
    <col min="2297" max="2297" width="14.140625" style="42" customWidth="1"/>
    <col min="2298" max="2298" width="13.85546875" style="42" customWidth="1"/>
    <col min="2299" max="2299" width="9.140625" style="42"/>
    <col min="2300" max="2300" width="10.28515625" style="42" bestFit="1" customWidth="1"/>
    <col min="2301" max="2542" width="9.140625" style="42"/>
    <col min="2543" max="2543" width="4.85546875" style="42" customWidth="1"/>
    <col min="2544" max="2544" width="31" style="42" customWidth="1"/>
    <col min="2545" max="2545" width="12.28515625" style="42" customWidth="1"/>
    <col min="2546" max="2546" width="11.5703125" style="42" customWidth="1"/>
    <col min="2547" max="2547" width="13.7109375" style="42" customWidth="1"/>
    <col min="2548" max="2548" width="12.7109375" style="42" customWidth="1"/>
    <col min="2549" max="2549" width="13.7109375" style="42" customWidth="1"/>
    <col min="2550" max="2550" width="14.42578125" style="42" customWidth="1"/>
    <col min="2551" max="2551" width="13" style="42" customWidth="1"/>
    <col min="2552" max="2552" width="12" style="42" customWidth="1"/>
    <col min="2553" max="2553" width="14.140625" style="42" customWidth="1"/>
    <col min="2554" max="2554" width="13.85546875" style="42" customWidth="1"/>
    <col min="2555" max="2555" width="9.140625" style="42"/>
    <col min="2556" max="2556" width="10.28515625" style="42" bestFit="1" customWidth="1"/>
    <col min="2557" max="2798" width="9.140625" style="42"/>
    <col min="2799" max="2799" width="4.85546875" style="42" customWidth="1"/>
    <col min="2800" max="2800" width="31" style="42" customWidth="1"/>
    <col min="2801" max="2801" width="12.28515625" style="42" customWidth="1"/>
    <col min="2802" max="2802" width="11.5703125" style="42" customWidth="1"/>
    <col min="2803" max="2803" width="13.7109375" style="42" customWidth="1"/>
    <col min="2804" max="2804" width="12.7109375" style="42" customWidth="1"/>
    <col min="2805" max="2805" width="13.7109375" style="42" customWidth="1"/>
    <col min="2806" max="2806" width="14.42578125" style="42" customWidth="1"/>
    <col min="2807" max="2807" width="13" style="42" customWidth="1"/>
    <col min="2808" max="2808" width="12" style="42" customWidth="1"/>
    <col min="2809" max="2809" width="14.140625" style="42" customWidth="1"/>
    <col min="2810" max="2810" width="13.85546875" style="42" customWidth="1"/>
    <col min="2811" max="2811" width="9.140625" style="42"/>
    <col min="2812" max="2812" width="10.28515625" style="42" bestFit="1" customWidth="1"/>
    <col min="2813" max="3054" width="9.140625" style="42"/>
    <col min="3055" max="3055" width="4.85546875" style="42" customWidth="1"/>
    <col min="3056" max="3056" width="31" style="42" customWidth="1"/>
    <col min="3057" max="3057" width="12.28515625" style="42" customWidth="1"/>
    <col min="3058" max="3058" width="11.5703125" style="42" customWidth="1"/>
    <col min="3059" max="3059" width="13.7109375" style="42" customWidth="1"/>
    <col min="3060" max="3060" width="12.7109375" style="42" customWidth="1"/>
    <col min="3061" max="3061" width="13.7109375" style="42" customWidth="1"/>
    <col min="3062" max="3062" width="14.42578125" style="42" customWidth="1"/>
    <col min="3063" max="3063" width="13" style="42" customWidth="1"/>
    <col min="3064" max="3064" width="12" style="42" customWidth="1"/>
    <col min="3065" max="3065" width="14.140625" style="42" customWidth="1"/>
    <col min="3066" max="3066" width="13.85546875" style="42" customWidth="1"/>
    <col min="3067" max="3067" width="9.140625" style="42"/>
    <col min="3068" max="3068" width="10.28515625" style="42" bestFit="1" customWidth="1"/>
    <col min="3069" max="3310" width="9.140625" style="42"/>
    <col min="3311" max="3311" width="4.85546875" style="42" customWidth="1"/>
    <col min="3312" max="3312" width="31" style="42" customWidth="1"/>
    <col min="3313" max="3313" width="12.28515625" style="42" customWidth="1"/>
    <col min="3314" max="3314" width="11.5703125" style="42" customWidth="1"/>
    <col min="3315" max="3315" width="13.7109375" style="42" customWidth="1"/>
    <col min="3316" max="3316" width="12.7109375" style="42" customWidth="1"/>
    <col min="3317" max="3317" width="13.7109375" style="42" customWidth="1"/>
    <col min="3318" max="3318" width="14.42578125" style="42" customWidth="1"/>
    <col min="3319" max="3319" width="13" style="42" customWidth="1"/>
    <col min="3320" max="3320" width="12" style="42" customWidth="1"/>
    <col min="3321" max="3321" width="14.140625" style="42" customWidth="1"/>
    <col min="3322" max="3322" width="13.85546875" style="42" customWidth="1"/>
    <col min="3323" max="3323" width="9.140625" style="42"/>
    <col min="3324" max="3324" width="10.28515625" style="42" bestFit="1" customWidth="1"/>
    <col min="3325" max="3566" width="9.140625" style="42"/>
    <col min="3567" max="3567" width="4.85546875" style="42" customWidth="1"/>
    <col min="3568" max="3568" width="31" style="42" customWidth="1"/>
    <col min="3569" max="3569" width="12.28515625" style="42" customWidth="1"/>
    <col min="3570" max="3570" width="11.5703125" style="42" customWidth="1"/>
    <col min="3571" max="3571" width="13.7109375" style="42" customWidth="1"/>
    <col min="3572" max="3572" width="12.7109375" style="42" customWidth="1"/>
    <col min="3573" max="3573" width="13.7109375" style="42" customWidth="1"/>
    <col min="3574" max="3574" width="14.42578125" style="42" customWidth="1"/>
    <col min="3575" max="3575" width="13" style="42" customWidth="1"/>
    <col min="3576" max="3576" width="12" style="42" customWidth="1"/>
    <col min="3577" max="3577" width="14.140625" style="42" customWidth="1"/>
    <col min="3578" max="3578" width="13.85546875" style="42" customWidth="1"/>
    <col min="3579" max="3579" width="9.140625" style="42"/>
    <col min="3580" max="3580" width="10.28515625" style="42" bestFit="1" customWidth="1"/>
    <col min="3581" max="3822" width="9.140625" style="42"/>
    <col min="3823" max="3823" width="4.85546875" style="42" customWidth="1"/>
    <col min="3824" max="3824" width="31" style="42" customWidth="1"/>
    <col min="3825" max="3825" width="12.28515625" style="42" customWidth="1"/>
    <col min="3826" max="3826" width="11.5703125" style="42" customWidth="1"/>
    <col min="3827" max="3827" width="13.7109375" style="42" customWidth="1"/>
    <col min="3828" max="3828" width="12.7109375" style="42" customWidth="1"/>
    <col min="3829" max="3829" width="13.7109375" style="42" customWidth="1"/>
    <col min="3830" max="3830" width="14.42578125" style="42" customWidth="1"/>
    <col min="3831" max="3831" width="13" style="42" customWidth="1"/>
    <col min="3832" max="3832" width="12" style="42" customWidth="1"/>
    <col min="3833" max="3833" width="14.140625" style="42" customWidth="1"/>
    <col min="3834" max="3834" width="13.85546875" style="42" customWidth="1"/>
    <col min="3835" max="3835" width="9.140625" style="42"/>
    <col min="3836" max="3836" width="10.28515625" style="42" bestFit="1" customWidth="1"/>
    <col min="3837" max="4078" width="9.140625" style="42"/>
    <col min="4079" max="4079" width="4.85546875" style="42" customWidth="1"/>
    <col min="4080" max="4080" width="31" style="42" customWidth="1"/>
    <col min="4081" max="4081" width="12.28515625" style="42" customWidth="1"/>
    <col min="4082" max="4082" width="11.5703125" style="42" customWidth="1"/>
    <col min="4083" max="4083" width="13.7109375" style="42" customWidth="1"/>
    <col min="4084" max="4084" width="12.7109375" style="42" customWidth="1"/>
    <col min="4085" max="4085" width="13.7109375" style="42" customWidth="1"/>
    <col min="4086" max="4086" width="14.42578125" style="42" customWidth="1"/>
    <col min="4087" max="4087" width="13" style="42" customWidth="1"/>
    <col min="4088" max="4088" width="12" style="42" customWidth="1"/>
    <col min="4089" max="4089" width="14.140625" style="42" customWidth="1"/>
    <col min="4090" max="4090" width="13.85546875" style="42" customWidth="1"/>
    <col min="4091" max="4091" width="9.140625" style="42"/>
    <col min="4092" max="4092" width="10.28515625" style="42" bestFit="1" customWidth="1"/>
    <col min="4093" max="4334" width="9.140625" style="42"/>
    <col min="4335" max="4335" width="4.85546875" style="42" customWidth="1"/>
    <col min="4336" max="4336" width="31" style="42" customWidth="1"/>
    <col min="4337" max="4337" width="12.28515625" style="42" customWidth="1"/>
    <col min="4338" max="4338" width="11.5703125" style="42" customWidth="1"/>
    <col min="4339" max="4339" width="13.7109375" style="42" customWidth="1"/>
    <col min="4340" max="4340" width="12.7109375" style="42" customWidth="1"/>
    <col min="4341" max="4341" width="13.7109375" style="42" customWidth="1"/>
    <col min="4342" max="4342" width="14.42578125" style="42" customWidth="1"/>
    <col min="4343" max="4343" width="13" style="42" customWidth="1"/>
    <col min="4344" max="4344" width="12" style="42" customWidth="1"/>
    <col min="4345" max="4345" width="14.140625" style="42" customWidth="1"/>
    <col min="4346" max="4346" width="13.85546875" style="42" customWidth="1"/>
    <col min="4347" max="4347" width="9.140625" style="42"/>
    <col min="4348" max="4348" width="10.28515625" style="42" bestFit="1" customWidth="1"/>
    <col min="4349" max="4590" width="9.140625" style="42"/>
    <col min="4591" max="4591" width="4.85546875" style="42" customWidth="1"/>
    <col min="4592" max="4592" width="31" style="42" customWidth="1"/>
    <col min="4593" max="4593" width="12.28515625" style="42" customWidth="1"/>
    <col min="4594" max="4594" width="11.5703125" style="42" customWidth="1"/>
    <col min="4595" max="4595" width="13.7109375" style="42" customWidth="1"/>
    <col min="4596" max="4596" width="12.7109375" style="42" customWidth="1"/>
    <col min="4597" max="4597" width="13.7109375" style="42" customWidth="1"/>
    <col min="4598" max="4598" width="14.42578125" style="42" customWidth="1"/>
    <col min="4599" max="4599" width="13" style="42" customWidth="1"/>
    <col min="4600" max="4600" width="12" style="42" customWidth="1"/>
    <col min="4601" max="4601" width="14.140625" style="42" customWidth="1"/>
    <col min="4602" max="4602" width="13.85546875" style="42" customWidth="1"/>
    <col min="4603" max="4603" width="9.140625" style="42"/>
    <col min="4604" max="4604" width="10.28515625" style="42" bestFit="1" customWidth="1"/>
    <col min="4605" max="4846" width="9.140625" style="42"/>
    <col min="4847" max="4847" width="4.85546875" style="42" customWidth="1"/>
    <col min="4848" max="4848" width="31" style="42" customWidth="1"/>
    <col min="4849" max="4849" width="12.28515625" style="42" customWidth="1"/>
    <col min="4850" max="4850" width="11.5703125" style="42" customWidth="1"/>
    <col min="4851" max="4851" width="13.7109375" style="42" customWidth="1"/>
    <col min="4852" max="4852" width="12.7109375" style="42" customWidth="1"/>
    <col min="4853" max="4853" width="13.7109375" style="42" customWidth="1"/>
    <col min="4854" max="4854" width="14.42578125" style="42" customWidth="1"/>
    <col min="4855" max="4855" width="13" style="42" customWidth="1"/>
    <col min="4856" max="4856" width="12" style="42" customWidth="1"/>
    <col min="4857" max="4857" width="14.140625" style="42" customWidth="1"/>
    <col min="4858" max="4858" width="13.85546875" style="42" customWidth="1"/>
    <col min="4859" max="4859" width="9.140625" style="42"/>
    <col min="4860" max="4860" width="10.28515625" style="42" bestFit="1" customWidth="1"/>
    <col min="4861" max="5102" width="9.140625" style="42"/>
    <col min="5103" max="5103" width="4.85546875" style="42" customWidth="1"/>
    <col min="5104" max="5104" width="31" style="42" customWidth="1"/>
    <col min="5105" max="5105" width="12.28515625" style="42" customWidth="1"/>
    <col min="5106" max="5106" width="11.5703125" style="42" customWidth="1"/>
    <col min="5107" max="5107" width="13.7109375" style="42" customWidth="1"/>
    <col min="5108" max="5108" width="12.7109375" style="42" customWidth="1"/>
    <col min="5109" max="5109" width="13.7109375" style="42" customWidth="1"/>
    <col min="5110" max="5110" width="14.42578125" style="42" customWidth="1"/>
    <col min="5111" max="5111" width="13" style="42" customWidth="1"/>
    <col min="5112" max="5112" width="12" style="42" customWidth="1"/>
    <col min="5113" max="5113" width="14.140625" style="42" customWidth="1"/>
    <col min="5114" max="5114" width="13.85546875" style="42" customWidth="1"/>
    <col min="5115" max="5115" width="9.140625" style="42"/>
    <col min="5116" max="5116" width="10.28515625" style="42" bestFit="1" customWidth="1"/>
    <col min="5117" max="5358" width="9.140625" style="42"/>
    <col min="5359" max="5359" width="4.85546875" style="42" customWidth="1"/>
    <col min="5360" max="5360" width="31" style="42" customWidth="1"/>
    <col min="5361" max="5361" width="12.28515625" style="42" customWidth="1"/>
    <col min="5362" max="5362" width="11.5703125" style="42" customWidth="1"/>
    <col min="5363" max="5363" width="13.7109375" style="42" customWidth="1"/>
    <col min="5364" max="5364" width="12.7109375" style="42" customWidth="1"/>
    <col min="5365" max="5365" width="13.7109375" style="42" customWidth="1"/>
    <col min="5366" max="5366" width="14.42578125" style="42" customWidth="1"/>
    <col min="5367" max="5367" width="13" style="42" customWidth="1"/>
    <col min="5368" max="5368" width="12" style="42" customWidth="1"/>
    <col min="5369" max="5369" width="14.140625" style="42" customWidth="1"/>
    <col min="5370" max="5370" width="13.85546875" style="42" customWidth="1"/>
    <col min="5371" max="5371" width="9.140625" style="42"/>
    <col min="5372" max="5372" width="10.28515625" style="42" bestFit="1" customWidth="1"/>
    <col min="5373" max="5614" width="9.140625" style="42"/>
    <col min="5615" max="5615" width="4.85546875" style="42" customWidth="1"/>
    <col min="5616" max="5616" width="31" style="42" customWidth="1"/>
    <col min="5617" max="5617" width="12.28515625" style="42" customWidth="1"/>
    <col min="5618" max="5618" width="11.5703125" style="42" customWidth="1"/>
    <col min="5619" max="5619" width="13.7109375" style="42" customWidth="1"/>
    <col min="5620" max="5620" width="12.7109375" style="42" customWidth="1"/>
    <col min="5621" max="5621" width="13.7109375" style="42" customWidth="1"/>
    <col min="5622" max="5622" width="14.42578125" style="42" customWidth="1"/>
    <col min="5623" max="5623" width="13" style="42" customWidth="1"/>
    <col min="5624" max="5624" width="12" style="42" customWidth="1"/>
    <col min="5625" max="5625" width="14.140625" style="42" customWidth="1"/>
    <col min="5626" max="5626" width="13.85546875" style="42" customWidth="1"/>
    <col min="5627" max="5627" width="9.140625" style="42"/>
    <col min="5628" max="5628" width="10.28515625" style="42" bestFit="1" customWidth="1"/>
    <col min="5629" max="5870" width="9.140625" style="42"/>
    <col min="5871" max="5871" width="4.85546875" style="42" customWidth="1"/>
    <col min="5872" max="5872" width="31" style="42" customWidth="1"/>
    <col min="5873" max="5873" width="12.28515625" style="42" customWidth="1"/>
    <col min="5874" max="5874" width="11.5703125" style="42" customWidth="1"/>
    <col min="5875" max="5875" width="13.7109375" style="42" customWidth="1"/>
    <col min="5876" max="5876" width="12.7109375" style="42" customWidth="1"/>
    <col min="5877" max="5877" width="13.7109375" style="42" customWidth="1"/>
    <col min="5878" max="5878" width="14.42578125" style="42" customWidth="1"/>
    <col min="5879" max="5879" width="13" style="42" customWidth="1"/>
    <col min="5880" max="5880" width="12" style="42" customWidth="1"/>
    <col min="5881" max="5881" width="14.140625" style="42" customWidth="1"/>
    <col min="5882" max="5882" width="13.85546875" style="42" customWidth="1"/>
    <col min="5883" max="5883" width="9.140625" style="42"/>
    <col min="5884" max="5884" width="10.28515625" style="42" bestFit="1" customWidth="1"/>
    <col min="5885" max="6126" width="9.140625" style="42"/>
    <col min="6127" max="6127" width="4.85546875" style="42" customWidth="1"/>
    <col min="6128" max="6128" width="31" style="42" customWidth="1"/>
    <col min="6129" max="6129" width="12.28515625" style="42" customWidth="1"/>
    <col min="6130" max="6130" width="11.5703125" style="42" customWidth="1"/>
    <col min="6131" max="6131" width="13.7109375" style="42" customWidth="1"/>
    <col min="6132" max="6132" width="12.7109375" style="42" customWidth="1"/>
    <col min="6133" max="6133" width="13.7109375" style="42" customWidth="1"/>
    <col min="6134" max="6134" width="14.42578125" style="42" customWidth="1"/>
    <col min="6135" max="6135" width="13" style="42" customWidth="1"/>
    <col min="6136" max="6136" width="12" style="42" customWidth="1"/>
    <col min="6137" max="6137" width="14.140625" style="42" customWidth="1"/>
    <col min="6138" max="6138" width="13.85546875" style="42" customWidth="1"/>
    <col min="6139" max="6139" width="9.140625" style="42"/>
    <col min="6140" max="6140" width="10.28515625" style="42" bestFit="1" customWidth="1"/>
    <col min="6141" max="6382" width="9.140625" style="42"/>
    <col min="6383" max="6383" width="4.85546875" style="42" customWidth="1"/>
    <col min="6384" max="6384" width="31" style="42" customWidth="1"/>
    <col min="6385" max="6385" width="12.28515625" style="42" customWidth="1"/>
    <col min="6386" max="6386" width="11.5703125" style="42" customWidth="1"/>
    <col min="6387" max="6387" width="13.7109375" style="42" customWidth="1"/>
    <col min="6388" max="6388" width="12.7109375" style="42" customWidth="1"/>
    <col min="6389" max="6389" width="13.7109375" style="42" customWidth="1"/>
    <col min="6390" max="6390" width="14.42578125" style="42" customWidth="1"/>
    <col min="6391" max="6391" width="13" style="42" customWidth="1"/>
    <col min="6392" max="6392" width="12" style="42" customWidth="1"/>
    <col min="6393" max="6393" width="14.140625" style="42" customWidth="1"/>
    <col min="6394" max="6394" width="13.85546875" style="42" customWidth="1"/>
    <col min="6395" max="6395" width="9.140625" style="42"/>
    <col min="6396" max="6396" width="10.28515625" style="42" bestFit="1" customWidth="1"/>
    <col min="6397" max="6638" width="9.140625" style="42"/>
    <col min="6639" max="6639" width="4.85546875" style="42" customWidth="1"/>
    <col min="6640" max="6640" width="31" style="42" customWidth="1"/>
    <col min="6641" max="6641" width="12.28515625" style="42" customWidth="1"/>
    <col min="6642" max="6642" width="11.5703125" style="42" customWidth="1"/>
    <col min="6643" max="6643" width="13.7109375" style="42" customWidth="1"/>
    <col min="6644" max="6644" width="12.7109375" style="42" customWidth="1"/>
    <col min="6645" max="6645" width="13.7109375" style="42" customWidth="1"/>
    <col min="6646" max="6646" width="14.42578125" style="42" customWidth="1"/>
    <col min="6647" max="6647" width="13" style="42" customWidth="1"/>
    <col min="6648" max="6648" width="12" style="42" customWidth="1"/>
    <col min="6649" max="6649" width="14.140625" style="42" customWidth="1"/>
    <col min="6650" max="6650" width="13.85546875" style="42" customWidth="1"/>
    <col min="6651" max="6651" width="9.140625" style="42"/>
    <col min="6652" max="6652" width="10.28515625" style="42" bestFit="1" customWidth="1"/>
    <col min="6653" max="6894" width="9.140625" style="42"/>
    <col min="6895" max="6895" width="4.85546875" style="42" customWidth="1"/>
    <col min="6896" max="6896" width="31" style="42" customWidth="1"/>
    <col min="6897" max="6897" width="12.28515625" style="42" customWidth="1"/>
    <col min="6898" max="6898" width="11.5703125" style="42" customWidth="1"/>
    <col min="6899" max="6899" width="13.7109375" style="42" customWidth="1"/>
    <col min="6900" max="6900" width="12.7109375" style="42" customWidth="1"/>
    <col min="6901" max="6901" width="13.7109375" style="42" customWidth="1"/>
    <col min="6902" max="6902" width="14.42578125" style="42" customWidth="1"/>
    <col min="6903" max="6903" width="13" style="42" customWidth="1"/>
    <col min="6904" max="6904" width="12" style="42" customWidth="1"/>
    <col min="6905" max="6905" width="14.140625" style="42" customWidth="1"/>
    <col min="6906" max="6906" width="13.85546875" style="42" customWidth="1"/>
    <col min="6907" max="6907" width="9.140625" style="42"/>
    <col min="6908" max="6908" width="10.28515625" style="42" bestFit="1" customWidth="1"/>
    <col min="6909" max="7150" width="9.140625" style="42"/>
    <col min="7151" max="7151" width="4.85546875" style="42" customWidth="1"/>
    <col min="7152" max="7152" width="31" style="42" customWidth="1"/>
    <col min="7153" max="7153" width="12.28515625" style="42" customWidth="1"/>
    <col min="7154" max="7154" width="11.5703125" style="42" customWidth="1"/>
    <col min="7155" max="7155" width="13.7109375" style="42" customWidth="1"/>
    <col min="7156" max="7156" width="12.7109375" style="42" customWidth="1"/>
    <col min="7157" max="7157" width="13.7109375" style="42" customWidth="1"/>
    <col min="7158" max="7158" width="14.42578125" style="42" customWidth="1"/>
    <col min="7159" max="7159" width="13" style="42" customWidth="1"/>
    <col min="7160" max="7160" width="12" style="42" customWidth="1"/>
    <col min="7161" max="7161" width="14.140625" style="42" customWidth="1"/>
    <col min="7162" max="7162" width="13.85546875" style="42" customWidth="1"/>
    <col min="7163" max="7163" width="9.140625" style="42"/>
    <col min="7164" max="7164" width="10.28515625" style="42" bestFit="1" customWidth="1"/>
    <col min="7165" max="7406" width="9.140625" style="42"/>
    <col min="7407" max="7407" width="4.85546875" style="42" customWidth="1"/>
    <col min="7408" max="7408" width="31" style="42" customWidth="1"/>
    <col min="7409" max="7409" width="12.28515625" style="42" customWidth="1"/>
    <col min="7410" max="7410" width="11.5703125" style="42" customWidth="1"/>
    <col min="7411" max="7411" width="13.7109375" style="42" customWidth="1"/>
    <col min="7412" max="7412" width="12.7109375" style="42" customWidth="1"/>
    <col min="7413" max="7413" width="13.7109375" style="42" customWidth="1"/>
    <col min="7414" max="7414" width="14.42578125" style="42" customWidth="1"/>
    <col min="7415" max="7415" width="13" style="42" customWidth="1"/>
    <col min="7416" max="7416" width="12" style="42" customWidth="1"/>
    <col min="7417" max="7417" width="14.140625" style="42" customWidth="1"/>
    <col min="7418" max="7418" width="13.85546875" style="42" customWidth="1"/>
    <col min="7419" max="7419" width="9.140625" style="42"/>
    <col min="7420" max="7420" width="10.28515625" style="42" bestFit="1" customWidth="1"/>
    <col min="7421" max="7662" width="9.140625" style="42"/>
    <col min="7663" max="7663" width="4.85546875" style="42" customWidth="1"/>
    <col min="7664" max="7664" width="31" style="42" customWidth="1"/>
    <col min="7665" max="7665" width="12.28515625" style="42" customWidth="1"/>
    <col min="7666" max="7666" width="11.5703125" style="42" customWidth="1"/>
    <col min="7667" max="7667" width="13.7109375" style="42" customWidth="1"/>
    <col min="7668" max="7668" width="12.7109375" style="42" customWidth="1"/>
    <col min="7669" max="7669" width="13.7109375" style="42" customWidth="1"/>
    <col min="7670" max="7670" width="14.42578125" style="42" customWidth="1"/>
    <col min="7671" max="7671" width="13" style="42" customWidth="1"/>
    <col min="7672" max="7672" width="12" style="42" customWidth="1"/>
    <col min="7673" max="7673" width="14.140625" style="42" customWidth="1"/>
    <col min="7674" max="7674" width="13.85546875" style="42" customWidth="1"/>
    <col min="7675" max="7675" width="9.140625" style="42"/>
    <col min="7676" max="7676" width="10.28515625" style="42" bestFit="1" customWidth="1"/>
    <col min="7677" max="7918" width="9.140625" style="42"/>
    <col min="7919" max="7919" width="4.85546875" style="42" customWidth="1"/>
    <col min="7920" max="7920" width="31" style="42" customWidth="1"/>
    <col min="7921" max="7921" width="12.28515625" style="42" customWidth="1"/>
    <col min="7922" max="7922" width="11.5703125" style="42" customWidth="1"/>
    <col min="7923" max="7923" width="13.7109375" style="42" customWidth="1"/>
    <col min="7924" max="7924" width="12.7109375" style="42" customWidth="1"/>
    <col min="7925" max="7925" width="13.7109375" style="42" customWidth="1"/>
    <col min="7926" max="7926" width="14.42578125" style="42" customWidth="1"/>
    <col min="7927" max="7927" width="13" style="42" customWidth="1"/>
    <col min="7928" max="7928" width="12" style="42" customWidth="1"/>
    <col min="7929" max="7929" width="14.140625" style="42" customWidth="1"/>
    <col min="7930" max="7930" width="13.85546875" style="42" customWidth="1"/>
    <col min="7931" max="7931" width="9.140625" style="42"/>
    <col min="7932" max="7932" width="10.28515625" style="42" bestFit="1" customWidth="1"/>
    <col min="7933" max="8174" width="9.140625" style="42"/>
    <col min="8175" max="8175" width="4.85546875" style="42" customWidth="1"/>
    <col min="8176" max="8176" width="31" style="42" customWidth="1"/>
    <col min="8177" max="8177" width="12.28515625" style="42" customWidth="1"/>
    <col min="8178" max="8178" width="11.5703125" style="42" customWidth="1"/>
    <col min="8179" max="8179" width="13.7109375" style="42" customWidth="1"/>
    <col min="8180" max="8180" width="12.7109375" style="42" customWidth="1"/>
    <col min="8181" max="8181" width="13.7109375" style="42" customWidth="1"/>
    <col min="8182" max="8182" width="14.42578125" style="42" customWidth="1"/>
    <col min="8183" max="8183" width="13" style="42" customWidth="1"/>
    <col min="8184" max="8184" width="12" style="42" customWidth="1"/>
    <col min="8185" max="8185" width="14.140625" style="42" customWidth="1"/>
    <col min="8186" max="8186" width="13.85546875" style="42" customWidth="1"/>
    <col min="8187" max="8187" width="9.140625" style="42"/>
    <col min="8188" max="8188" width="10.28515625" style="42" bestFit="1" customWidth="1"/>
    <col min="8189" max="8430" width="9.140625" style="42"/>
    <col min="8431" max="8431" width="4.85546875" style="42" customWidth="1"/>
    <col min="8432" max="8432" width="31" style="42" customWidth="1"/>
    <col min="8433" max="8433" width="12.28515625" style="42" customWidth="1"/>
    <col min="8434" max="8434" width="11.5703125" style="42" customWidth="1"/>
    <col min="8435" max="8435" width="13.7109375" style="42" customWidth="1"/>
    <col min="8436" max="8436" width="12.7109375" style="42" customWidth="1"/>
    <col min="8437" max="8437" width="13.7109375" style="42" customWidth="1"/>
    <col min="8438" max="8438" width="14.42578125" style="42" customWidth="1"/>
    <col min="8439" max="8439" width="13" style="42" customWidth="1"/>
    <col min="8440" max="8440" width="12" style="42" customWidth="1"/>
    <col min="8441" max="8441" width="14.140625" style="42" customWidth="1"/>
    <col min="8442" max="8442" width="13.85546875" style="42" customWidth="1"/>
    <col min="8443" max="8443" width="9.140625" style="42"/>
    <col min="8444" max="8444" width="10.28515625" style="42" bestFit="1" customWidth="1"/>
    <col min="8445" max="8686" width="9.140625" style="42"/>
    <col min="8687" max="8687" width="4.85546875" style="42" customWidth="1"/>
    <col min="8688" max="8688" width="31" style="42" customWidth="1"/>
    <col min="8689" max="8689" width="12.28515625" style="42" customWidth="1"/>
    <col min="8690" max="8690" width="11.5703125" style="42" customWidth="1"/>
    <col min="8691" max="8691" width="13.7109375" style="42" customWidth="1"/>
    <col min="8692" max="8692" width="12.7109375" style="42" customWidth="1"/>
    <col min="8693" max="8693" width="13.7109375" style="42" customWidth="1"/>
    <col min="8694" max="8694" width="14.42578125" style="42" customWidth="1"/>
    <col min="8695" max="8695" width="13" style="42" customWidth="1"/>
    <col min="8696" max="8696" width="12" style="42" customWidth="1"/>
    <col min="8697" max="8697" width="14.140625" style="42" customWidth="1"/>
    <col min="8698" max="8698" width="13.85546875" style="42" customWidth="1"/>
    <col min="8699" max="8699" width="9.140625" style="42"/>
    <col min="8700" max="8700" width="10.28515625" style="42" bestFit="1" customWidth="1"/>
    <col min="8701" max="8942" width="9.140625" style="42"/>
    <col min="8943" max="8943" width="4.85546875" style="42" customWidth="1"/>
    <col min="8944" max="8944" width="31" style="42" customWidth="1"/>
    <col min="8945" max="8945" width="12.28515625" style="42" customWidth="1"/>
    <col min="8946" max="8946" width="11.5703125" style="42" customWidth="1"/>
    <col min="8947" max="8947" width="13.7109375" style="42" customWidth="1"/>
    <col min="8948" max="8948" width="12.7109375" style="42" customWidth="1"/>
    <col min="8949" max="8949" width="13.7109375" style="42" customWidth="1"/>
    <col min="8950" max="8950" width="14.42578125" style="42" customWidth="1"/>
    <col min="8951" max="8951" width="13" style="42" customWidth="1"/>
    <col min="8952" max="8952" width="12" style="42" customWidth="1"/>
    <col min="8953" max="8953" width="14.140625" style="42" customWidth="1"/>
    <col min="8954" max="8954" width="13.85546875" style="42" customWidth="1"/>
    <col min="8955" max="8955" width="9.140625" style="42"/>
    <col min="8956" max="8956" width="10.28515625" style="42" bestFit="1" customWidth="1"/>
    <col min="8957" max="9198" width="9.140625" style="42"/>
    <col min="9199" max="9199" width="4.85546875" style="42" customWidth="1"/>
    <col min="9200" max="9200" width="31" style="42" customWidth="1"/>
    <col min="9201" max="9201" width="12.28515625" style="42" customWidth="1"/>
    <col min="9202" max="9202" width="11.5703125" style="42" customWidth="1"/>
    <col min="9203" max="9203" width="13.7109375" style="42" customWidth="1"/>
    <col min="9204" max="9204" width="12.7109375" style="42" customWidth="1"/>
    <col min="9205" max="9205" width="13.7109375" style="42" customWidth="1"/>
    <col min="9206" max="9206" width="14.42578125" style="42" customWidth="1"/>
    <col min="9207" max="9207" width="13" style="42" customWidth="1"/>
    <col min="9208" max="9208" width="12" style="42" customWidth="1"/>
    <col min="9209" max="9209" width="14.140625" style="42" customWidth="1"/>
    <col min="9210" max="9210" width="13.85546875" style="42" customWidth="1"/>
    <col min="9211" max="9211" width="9.140625" style="42"/>
    <col min="9212" max="9212" width="10.28515625" style="42" bestFit="1" customWidth="1"/>
    <col min="9213" max="9454" width="9.140625" style="42"/>
    <col min="9455" max="9455" width="4.85546875" style="42" customWidth="1"/>
    <col min="9456" max="9456" width="31" style="42" customWidth="1"/>
    <col min="9457" max="9457" width="12.28515625" style="42" customWidth="1"/>
    <col min="9458" max="9458" width="11.5703125" style="42" customWidth="1"/>
    <col min="9459" max="9459" width="13.7109375" style="42" customWidth="1"/>
    <col min="9460" max="9460" width="12.7109375" style="42" customWidth="1"/>
    <col min="9461" max="9461" width="13.7109375" style="42" customWidth="1"/>
    <col min="9462" max="9462" width="14.42578125" style="42" customWidth="1"/>
    <col min="9463" max="9463" width="13" style="42" customWidth="1"/>
    <col min="9464" max="9464" width="12" style="42" customWidth="1"/>
    <col min="9465" max="9465" width="14.140625" style="42" customWidth="1"/>
    <col min="9466" max="9466" width="13.85546875" style="42" customWidth="1"/>
    <col min="9467" max="9467" width="9.140625" style="42"/>
    <col min="9468" max="9468" width="10.28515625" style="42" bestFit="1" customWidth="1"/>
    <col min="9469" max="9710" width="9.140625" style="42"/>
    <col min="9711" max="9711" width="4.85546875" style="42" customWidth="1"/>
    <col min="9712" max="9712" width="31" style="42" customWidth="1"/>
    <col min="9713" max="9713" width="12.28515625" style="42" customWidth="1"/>
    <col min="9714" max="9714" width="11.5703125" style="42" customWidth="1"/>
    <col min="9715" max="9715" width="13.7109375" style="42" customWidth="1"/>
    <col min="9716" max="9716" width="12.7109375" style="42" customWidth="1"/>
    <col min="9717" max="9717" width="13.7109375" style="42" customWidth="1"/>
    <col min="9718" max="9718" width="14.42578125" style="42" customWidth="1"/>
    <col min="9719" max="9719" width="13" style="42" customWidth="1"/>
    <col min="9720" max="9720" width="12" style="42" customWidth="1"/>
    <col min="9721" max="9721" width="14.140625" style="42" customWidth="1"/>
    <col min="9722" max="9722" width="13.85546875" style="42" customWidth="1"/>
    <col min="9723" max="9723" width="9.140625" style="42"/>
    <col min="9724" max="9724" width="10.28515625" style="42" bestFit="1" customWidth="1"/>
    <col min="9725" max="9966" width="9.140625" style="42"/>
    <col min="9967" max="9967" width="4.85546875" style="42" customWidth="1"/>
    <col min="9968" max="9968" width="31" style="42" customWidth="1"/>
    <col min="9969" max="9969" width="12.28515625" style="42" customWidth="1"/>
    <col min="9970" max="9970" width="11.5703125" style="42" customWidth="1"/>
    <col min="9971" max="9971" width="13.7109375" style="42" customWidth="1"/>
    <col min="9972" max="9972" width="12.7109375" style="42" customWidth="1"/>
    <col min="9973" max="9973" width="13.7109375" style="42" customWidth="1"/>
    <col min="9974" max="9974" width="14.42578125" style="42" customWidth="1"/>
    <col min="9975" max="9975" width="13" style="42" customWidth="1"/>
    <col min="9976" max="9976" width="12" style="42" customWidth="1"/>
    <col min="9977" max="9977" width="14.140625" style="42" customWidth="1"/>
    <col min="9978" max="9978" width="13.85546875" style="42" customWidth="1"/>
    <col min="9979" max="9979" width="9.140625" style="42"/>
    <col min="9980" max="9980" width="10.28515625" style="42" bestFit="1" customWidth="1"/>
    <col min="9981" max="10222" width="9.140625" style="42"/>
    <col min="10223" max="10223" width="4.85546875" style="42" customWidth="1"/>
    <col min="10224" max="10224" width="31" style="42" customWidth="1"/>
    <col min="10225" max="10225" width="12.28515625" style="42" customWidth="1"/>
    <col min="10226" max="10226" width="11.5703125" style="42" customWidth="1"/>
    <col min="10227" max="10227" width="13.7109375" style="42" customWidth="1"/>
    <col min="10228" max="10228" width="12.7109375" style="42" customWidth="1"/>
    <col min="10229" max="10229" width="13.7109375" style="42" customWidth="1"/>
    <col min="10230" max="10230" width="14.42578125" style="42" customWidth="1"/>
    <col min="10231" max="10231" width="13" style="42" customWidth="1"/>
    <col min="10232" max="10232" width="12" style="42" customWidth="1"/>
    <col min="10233" max="10233" width="14.140625" style="42" customWidth="1"/>
    <col min="10234" max="10234" width="13.85546875" style="42" customWidth="1"/>
    <col min="10235" max="10235" width="9.140625" style="42"/>
    <col min="10236" max="10236" width="10.28515625" style="42" bestFit="1" customWidth="1"/>
    <col min="10237" max="10478" width="9.140625" style="42"/>
    <col min="10479" max="10479" width="4.85546875" style="42" customWidth="1"/>
    <col min="10480" max="10480" width="31" style="42" customWidth="1"/>
    <col min="10481" max="10481" width="12.28515625" style="42" customWidth="1"/>
    <col min="10482" max="10482" width="11.5703125" style="42" customWidth="1"/>
    <col min="10483" max="10483" width="13.7109375" style="42" customWidth="1"/>
    <col min="10484" max="10484" width="12.7109375" style="42" customWidth="1"/>
    <col min="10485" max="10485" width="13.7109375" style="42" customWidth="1"/>
    <col min="10486" max="10486" width="14.42578125" style="42" customWidth="1"/>
    <col min="10487" max="10487" width="13" style="42" customWidth="1"/>
    <col min="10488" max="10488" width="12" style="42" customWidth="1"/>
    <col min="10489" max="10489" width="14.140625" style="42" customWidth="1"/>
    <col min="10490" max="10490" width="13.85546875" style="42" customWidth="1"/>
    <col min="10491" max="10491" width="9.140625" style="42"/>
    <col min="10492" max="10492" width="10.28515625" style="42" bestFit="1" customWidth="1"/>
    <col min="10493" max="10734" width="9.140625" style="42"/>
    <col min="10735" max="10735" width="4.85546875" style="42" customWidth="1"/>
    <col min="10736" max="10736" width="31" style="42" customWidth="1"/>
    <col min="10737" max="10737" width="12.28515625" style="42" customWidth="1"/>
    <col min="10738" max="10738" width="11.5703125" style="42" customWidth="1"/>
    <col min="10739" max="10739" width="13.7109375" style="42" customWidth="1"/>
    <col min="10740" max="10740" width="12.7109375" style="42" customWidth="1"/>
    <col min="10741" max="10741" width="13.7109375" style="42" customWidth="1"/>
    <col min="10742" max="10742" width="14.42578125" style="42" customWidth="1"/>
    <col min="10743" max="10743" width="13" style="42" customWidth="1"/>
    <col min="10744" max="10744" width="12" style="42" customWidth="1"/>
    <col min="10745" max="10745" width="14.140625" style="42" customWidth="1"/>
    <col min="10746" max="10746" width="13.85546875" style="42" customWidth="1"/>
    <col min="10747" max="10747" width="9.140625" style="42"/>
    <col min="10748" max="10748" width="10.28515625" style="42" bestFit="1" customWidth="1"/>
    <col min="10749" max="10990" width="9.140625" style="42"/>
    <col min="10991" max="10991" width="4.85546875" style="42" customWidth="1"/>
    <col min="10992" max="10992" width="31" style="42" customWidth="1"/>
    <col min="10993" max="10993" width="12.28515625" style="42" customWidth="1"/>
    <col min="10994" max="10994" width="11.5703125" style="42" customWidth="1"/>
    <col min="10995" max="10995" width="13.7109375" style="42" customWidth="1"/>
    <col min="10996" max="10996" width="12.7109375" style="42" customWidth="1"/>
    <col min="10997" max="10997" width="13.7109375" style="42" customWidth="1"/>
    <col min="10998" max="10998" width="14.42578125" style="42" customWidth="1"/>
    <col min="10999" max="10999" width="13" style="42" customWidth="1"/>
    <col min="11000" max="11000" width="12" style="42" customWidth="1"/>
    <col min="11001" max="11001" width="14.140625" style="42" customWidth="1"/>
    <col min="11002" max="11002" width="13.85546875" style="42" customWidth="1"/>
    <col min="11003" max="11003" width="9.140625" style="42"/>
    <col min="11004" max="11004" width="10.28515625" style="42" bestFit="1" customWidth="1"/>
    <col min="11005" max="11246" width="9.140625" style="42"/>
    <col min="11247" max="11247" width="4.85546875" style="42" customWidth="1"/>
    <col min="11248" max="11248" width="31" style="42" customWidth="1"/>
    <col min="11249" max="11249" width="12.28515625" style="42" customWidth="1"/>
    <col min="11250" max="11250" width="11.5703125" style="42" customWidth="1"/>
    <col min="11251" max="11251" width="13.7109375" style="42" customWidth="1"/>
    <col min="11252" max="11252" width="12.7109375" style="42" customWidth="1"/>
    <col min="11253" max="11253" width="13.7109375" style="42" customWidth="1"/>
    <col min="11254" max="11254" width="14.42578125" style="42" customWidth="1"/>
    <col min="11255" max="11255" width="13" style="42" customWidth="1"/>
    <col min="11256" max="11256" width="12" style="42" customWidth="1"/>
    <col min="11257" max="11257" width="14.140625" style="42" customWidth="1"/>
    <col min="11258" max="11258" width="13.85546875" style="42" customWidth="1"/>
    <col min="11259" max="11259" width="9.140625" style="42"/>
    <col min="11260" max="11260" width="10.28515625" style="42" bestFit="1" customWidth="1"/>
    <col min="11261" max="11502" width="9.140625" style="42"/>
    <col min="11503" max="11503" width="4.85546875" style="42" customWidth="1"/>
    <col min="11504" max="11504" width="31" style="42" customWidth="1"/>
    <col min="11505" max="11505" width="12.28515625" style="42" customWidth="1"/>
    <col min="11506" max="11506" width="11.5703125" style="42" customWidth="1"/>
    <col min="11507" max="11507" width="13.7109375" style="42" customWidth="1"/>
    <col min="11508" max="11508" width="12.7109375" style="42" customWidth="1"/>
    <col min="11509" max="11509" width="13.7109375" style="42" customWidth="1"/>
    <col min="11510" max="11510" width="14.42578125" style="42" customWidth="1"/>
    <col min="11511" max="11511" width="13" style="42" customWidth="1"/>
    <col min="11512" max="11512" width="12" style="42" customWidth="1"/>
    <col min="11513" max="11513" width="14.140625" style="42" customWidth="1"/>
    <col min="11514" max="11514" width="13.85546875" style="42" customWidth="1"/>
    <col min="11515" max="11515" width="9.140625" style="42"/>
    <col min="11516" max="11516" width="10.28515625" style="42" bestFit="1" customWidth="1"/>
    <col min="11517" max="11758" width="9.140625" style="42"/>
    <col min="11759" max="11759" width="4.85546875" style="42" customWidth="1"/>
    <col min="11760" max="11760" width="31" style="42" customWidth="1"/>
    <col min="11761" max="11761" width="12.28515625" style="42" customWidth="1"/>
    <col min="11762" max="11762" width="11.5703125" style="42" customWidth="1"/>
    <col min="11763" max="11763" width="13.7109375" style="42" customWidth="1"/>
    <col min="11764" max="11764" width="12.7109375" style="42" customWidth="1"/>
    <col min="11765" max="11765" width="13.7109375" style="42" customWidth="1"/>
    <col min="11766" max="11766" width="14.42578125" style="42" customWidth="1"/>
    <col min="11767" max="11767" width="13" style="42" customWidth="1"/>
    <col min="11768" max="11768" width="12" style="42" customWidth="1"/>
    <col min="11769" max="11769" width="14.140625" style="42" customWidth="1"/>
    <col min="11770" max="11770" width="13.85546875" style="42" customWidth="1"/>
    <col min="11771" max="11771" width="9.140625" style="42"/>
    <col min="11772" max="11772" width="10.28515625" style="42" bestFit="1" customWidth="1"/>
    <col min="11773" max="12014" width="9.140625" style="42"/>
    <col min="12015" max="12015" width="4.85546875" style="42" customWidth="1"/>
    <col min="12016" max="12016" width="31" style="42" customWidth="1"/>
    <col min="12017" max="12017" width="12.28515625" style="42" customWidth="1"/>
    <col min="12018" max="12018" width="11.5703125" style="42" customWidth="1"/>
    <col min="12019" max="12019" width="13.7109375" style="42" customWidth="1"/>
    <col min="12020" max="12020" width="12.7109375" style="42" customWidth="1"/>
    <col min="12021" max="12021" width="13.7109375" style="42" customWidth="1"/>
    <col min="12022" max="12022" width="14.42578125" style="42" customWidth="1"/>
    <col min="12023" max="12023" width="13" style="42" customWidth="1"/>
    <col min="12024" max="12024" width="12" style="42" customWidth="1"/>
    <col min="12025" max="12025" width="14.140625" style="42" customWidth="1"/>
    <col min="12026" max="12026" width="13.85546875" style="42" customWidth="1"/>
    <col min="12027" max="12027" width="9.140625" style="42"/>
    <col min="12028" max="12028" width="10.28515625" style="42" bestFit="1" customWidth="1"/>
    <col min="12029" max="12270" width="9.140625" style="42"/>
    <col min="12271" max="12271" width="4.85546875" style="42" customWidth="1"/>
    <col min="12272" max="12272" width="31" style="42" customWidth="1"/>
    <col min="12273" max="12273" width="12.28515625" style="42" customWidth="1"/>
    <col min="12274" max="12274" width="11.5703125" style="42" customWidth="1"/>
    <col min="12275" max="12275" width="13.7109375" style="42" customWidth="1"/>
    <col min="12276" max="12276" width="12.7109375" style="42" customWidth="1"/>
    <col min="12277" max="12277" width="13.7109375" style="42" customWidth="1"/>
    <col min="12278" max="12278" width="14.42578125" style="42" customWidth="1"/>
    <col min="12279" max="12279" width="13" style="42" customWidth="1"/>
    <col min="12280" max="12280" width="12" style="42" customWidth="1"/>
    <col min="12281" max="12281" width="14.140625" style="42" customWidth="1"/>
    <col min="12282" max="12282" width="13.85546875" style="42" customWidth="1"/>
    <col min="12283" max="12283" width="9.140625" style="42"/>
    <col min="12284" max="12284" width="10.28515625" style="42" bestFit="1" customWidth="1"/>
    <col min="12285" max="12526" width="9.140625" style="42"/>
    <col min="12527" max="12527" width="4.85546875" style="42" customWidth="1"/>
    <col min="12528" max="12528" width="31" style="42" customWidth="1"/>
    <col min="12529" max="12529" width="12.28515625" style="42" customWidth="1"/>
    <col min="12530" max="12530" width="11.5703125" style="42" customWidth="1"/>
    <col min="12531" max="12531" width="13.7109375" style="42" customWidth="1"/>
    <col min="12532" max="12532" width="12.7109375" style="42" customWidth="1"/>
    <col min="12533" max="12533" width="13.7109375" style="42" customWidth="1"/>
    <col min="12534" max="12534" width="14.42578125" style="42" customWidth="1"/>
    <col min="12535" max="12535" width="13" style="42" customWidth="1"/>
    <col min="12536" max="12536" width="12" style="42" customWidth="1"/>
    <col min="12537" max="12537" width="14.140625" style="42" customWidth="1"/>
    <col min="12538" max="12538" width="13.85546875" style="42" customWidth="1"/>
    <col min="12539" max="12539" width="9.140625" style="42"/>
    <col min="12540" max="12540" width="10.28515625" style="42" bestFit="1" customWidth="1"/>
    <col min="12541" max="12782" width="9.140625" style="42"/>
    <col min="12783" max="12783" width="4.85546875" style="42" customWidth="1"/>
    <col min="12784" max="12784" width="31" style="42" customWidth="1"/>
    <col min="12785" max="12785" width="12.28515625" style="42" customWidth="1"/>
    <col min="12786" max="12786" width="11.5703125" style="42" customWidth="1"/>
    <col min="12787" max="12787" width="13.7109375" style="42" customWidth="1"/>
    <col min="12788" max="12788" width="12.7109375" style="42" customWidth="1"/>
    <col min="12789" max="12789" width="13.7109375" style="42" customWidth="1"/>
    <col min="12790" max="12790" width="14.42578125" style="42" customWidth="1"/>
    <col min="12791" max="12791" width="13" style="42" customWidth="1"/>
    <col min="12792" max="12792" width="12" style="42" customWidth="1"/>
    <col min="12793" max="12793" width="14.140625" style="42" customWidth="1"/>
    <col min="12794" max="12794" width="13.85546875" style="42" customWidth="1"/>
    <col min="12795" max="12795" width="9.140625" style="42"/>
    <col min="12796" max="12796" width="10.28515625" style="42" bestFit="1" customWidth="1"/>
    <col min="12797" max="13038" width="9.140625" style="42"/>
    <col min="13039" max="13039" width="4.85546875" style="42" customWidth="1"/>
    <col min="13040" max="13040" width="31" style="42" customWidth="1"/>
    <col min="13041" max="13041" width="12.28515625" style="42" customWidth="1"/>
    <col min="13042" max="13042" width="11.5703125" style="42" customWidth="1"/>
    <col min="13043" max="13043" width="13.7109375" style="42" customWidth="1"/>
    <col min="13044" max="13044" width="12.7109375" style="42" customWidth="1"/>
    <col min="13045" max="13045" width="13.7109375" style="42" customWidth="1"/>
    <col min="13046" max="13046" width="14.42578125" style="42" customWidth="1"/>
    <col min="13047" max="13047" width="13" style="42" customWidth="1"/>
    <col min="13048" max="13048" width="12" style="42" customWidth="1"/>
    <col min="13049" max="13049" width="14.140625" style="42" customWidth="1"/>
    <col min="13050" max="13050" width="13.85546875" style="42" customWidth="1"/>
    <col min="13051" max="13051" width="9.140625" style="42"/>
    <col min="13052" max="13052" width="10.28515625" style="42" bestFit="1" customWidth="1"/>
    <col min="13053" max="13294" width="9.140625" style="42"/>
    <col min="13295" max="13295" width="4.85546875" style="42" customWidth="1"/>
    <col min="13296" max="13296" width="31" style="42" customWidth="1"/>
    <col min="13297" max="13297" width="12.28515625" style="42" customWidth="1"/>
    <col min="13298" max="13298" width="11.5703125" style="42" customWidth="1"/>
    <col min="13299" max="13299" width="13.7109375" style="42" customWidth="1"/>
    <col min="13300" max="13300" width="12.7109375" style="42" customWidth="1"/>
    <col min="13301" max="13301" width="13.7109375" style="42" customWidth="1"/>
    <col min="13302" max="13302" width="14.42578125" style="42" customWidth="1"/>
    <col min="13303" max="13303" width="13" style="42" customWidth="1"/>
    <col min="13304" max="13304" width="12" style="42" customWidth="1"/>
    <col min="13305" max="13305" width="14.140625" style="42" customWidth="1"/>
    <col min="13306" max="13306" width="13.85546875" style="42" customWidth="1"/>
    <col min="13307" max="13307" width="9.140625" style="42"/>
    <col min="13308" max="13308" width="10.28515625" style="42" bestFit="1" customWidth="1"/>
    <col min="13309" max="13550" width="9.140625" style="42"/>
    <col min="13551" max="13551" width="4.85546875" style="42" customWidth="1"/>
    <col min="13552" max="13552" width="31" style="42" customWidth="1"/>
    <col min="13553" max="13553" width="12.28515625" style="42" customWidth="1"/>
    <col min="13554" max="13554" width="11.5703125" style="42" customWidth="1"/>
    <col min="13555" max="13555" width="13.7109375" style="42" customWidth="1"/>
    <col min="13556" max="13556" width="12.7109375" style="42" customWidth="1"/>
    <col min="13557" max="13557" width="13.7109375" style="42" customWidth="1"/>
    <col min="13558" max="13558" width="14.42578125" style="42" customWidth="1"/>
    <col min="13559" max="13559" width="13" style="42" customWidth="1"/>
    <col min="13560" max="13560" width="12" style="42" customWidth="1"/>
    <col min="13561" max="13561" width="14.140625" style="42" customWidth="1"/>
    <col min="13562" max="13562" width="13.85546875" style="42" customWidth="1"/>
    <col min="13563" max="13563" width="9.140625" style="42"/>
    <col min="13564" max="13564" width="10.28515625" style="42" bestFit="1" customWidth="1"/>
    <col min="13565" max="13806" width="9.140625" style="42"/>
    <col min="13807" max="13807" width="4.85546875" style="42" customWidth="1"/>
    <col min="13808" max="13808" width="31" style="42" customWidth="1"/>
    <col min="13809" max="13809" width="12.28515625" style="42" customWidth="1"/>
    <col min="13810" max="13810" width="11.5703125" style="42" customWidth="1"/>
    <col min="13811" max="13811" width="13.7109375" style="42" customWidth="1"/>
    <col min="13812" max="13812" width="12.7109375" style="42" customWidth="1"/>
    <col min="13813" max="13813" width="13.7109375" style="42" customWidth="1"/>
    <col min="13814" max="13814" width="14.42578125" style="42" customWidth="1"/>
    <col min="13815" max="13815" width="13" style="42" customWidth="1"/>
    <col min="13816" max="13816" width="12" style="42" customWidth="1"/>
    <col min="13817" max="13817" width="14.140625" style="42" customWidth="1"/>
    <col min="13818" max="13818" width="13.85546875" style="42" customWidth="1"/>
    <col min="13819" max="13819" width="9.140625" style="42"/>
    <col min="13820" max="13820" width="10.28515625" style="42" bestFit="1" customWidth="1"/>
    <col min="13821" max="14062" width="9.140625" style="42"/>
    <col min="14063" max="14063" width="4.85546875" style="42" customWidth="1"/>
    <col min="14064" max="14064" width="31" style="42" customWidth="1"/>
    <col min="14065" max="14065" width="12.28515625" style="42" customWidth="1"/>
    <col min="14066" max="14066" width="11.5703125" style="42" customWidth="1"/>
    <col min="14067" max="14067" width="13.7109375" style="42" customWidth="1"/>
    <col min="14068" max="14068" width="12.7109375" style="42" customWidth="1"/>
    <col min="14069" max="14069" width="13.7109375" style="42" customWidth="1"/>
    <col min="14070" max="14070" width="14.42578125" style="42" customWidth="1"/>
    <col min="14071" max="14071" width="13" style="42" customWidth="1"/>
    <col min="14072" max="14072" width="12" style="42" customWidth="1"/>
    <col min="14073" max="14073" width="14.140625" style="42" customWidth="1"/>
    <col min="14074" max="14074" width="13.85546875" style="42" customWidth="1"/>
    <col min="14075" max="14075" width="9.140625" style="42"/>
    <col min="14076" max="14076" width="10.28515625" style="42" bestFit="1" customWidth="1"/>
    <col min="14077" max="14318" width="9.140625" style="42"/>
    <col min="14319" max="14319" width="4.85546875" style="42" customWidth="1"/>
    <col min="14320" max="14320" width="31" style="42" customWidth="1"/>
    <col min="14321" max="14321" width="12.28515625" style="42" customWidth="1"/>
    <col min="14322" max="14322" width="11.5703125" style="42" customWidth="1"/>
    <col min="14323" max="14323" width="13.7109375" style="42" customWidth="1"/>
    <col min="14324" max="14324" width="12.7109375" style="42" customWidth="1"/>
    <col min="14325" max="14325" width="13.7109375" style="42" customWidth="1"/>
    <col min="14326" max="14326" width="14.42578125" style="42" customWidth="1"/>
    <col min="14327" max="14327" width="13" style="42" customWidth="1"/>
    <col min="14328" max="14328" width="12" style="42" customWidth="1"/>
    <col min="14329" max="14329" width="14.140625" style="42" customWidth="1"/>
    <col min="14330" max="14330" width="13.85546875" style="42" customWidth="1"/>
    <col min="14331" max="14331" width="9.140625" style="42"/>
    <col min="14332" max="14332" width="10.28515625" style="42" bestFit="1" customWidth="1"/>
    <col min="14333" max="14574" width="9.140625" style="42"/>
    <col min="14575" max="14575" width="4.85546875" style="42" customWidth="1"/>
    <col min="14576" max="14576" width="31" style="42" customWidth="1"/>
    <col min="14577" max="14577" width="12.28515625" style="42" customWidth="1"/>
    <col min="14578" max="14578" width="11.5703125" style="42" customWidth="1"/>
    <col min="14579" max="14579" width="13.7109375" style="42" customWidth="1"/>
    <col min="14580" max="14580" width="12.7109375" style="42" customWidth="1"/>
    <col min="14581" max="14581" width="13.7109375" style="42" customWidth="1"/>
    <col min="14582" max="14582" width="14.42578125" style="42" customWidth="1"/>
    <col min="14583" max="14583" width="13" style="42" customWidth="1"/>
    <col min="14584" max="14584" width="12" style="42" customWidth="1"/>
    <col min="14585" max="14585" width="14.140625" style="42" customWidth="1"/>
    <col min="14586" max="14586" width="13.85546875" style="42" customWidth="1"/>
    <col min="14587" max="14587" width="9.140625" style="42"/>
    <col min="14588" max="14588" width="10.28515625" style="42" bestFit="1" customWidth="1"/>
    <col min="14589" max="14830" width="9.140625" style="42"/>
    <col min="14831" max="14831" width="4.85546875" style="42" customWidth="1"/>
    <col min="14832" max="14832" width="31" style="42" customWidth="1"/>
    <col min="14833" max="14833" width="12.28515625" style="42" customWidth="1"/>
    <col min="14834" max="14834" width="11.5703125" style="42" customWidth="1"/>
    <col min="14835" max="14835" width="13.7109375" style="42" customWidth="1"/>
    <col min="14836" max="14836" width="12.7109375" style="42" customWidth="1"/>
    <col min="14837" max="14837" width="13.7109375" style="42" customWidth="1"/>
    <col min="14838" max="14838" width="14.42578125" style="42" customWidth="1"/>
    <col min="14839" max="14839" width="13" style="42" customWidth="1"/>
    <col min="14840" max="14840" width="12" style="42" customWidth="1"/>
    <col min="14841" max="14841" width="14.140625" style="42" customWidth="1"/>
    <col min="14842" max="14842" width="13.85546875" style="42" customWidth="1"/>
    <col min="14843" max="14843" width="9.140625" style="42"/>
    <col min="14844" max="14844" width="10.28515625" style="42" bestFit="1" customWidth="1"/>
    <col min="14845" max="15086" width="9.140625" style="42"/>
    <col min="15087" max="15087" width="4.85546875" style="42" customWidth="1"/>
    <col min="15088" max="15088" width="31" style="42" customWidth="1"/>
    <col min="15089" max="15089" width="12.28515625" style="42" customWidth="1"/>
    <col min="15090" max="15090" width="11.5703125" style="42" customWidth="1"/>
    <col min="15091" max="15091" width="13.7109375" style="42" customWidth="1"/>
    <col min="15092" max="15092" width="12.7109375" style="42" customWidth="1"/>
    <col min="15093" max="15093" width="13.7109375" style="42" customWidth="1"/>
    <col min="15094" max="15094" width="14.42578125" style="42" customWidth="1"/>
    <col min="15095" max="15095" width="13" style="42" customWidth="1"/>
    <col min="15096" max="15096" width="12" style="42" customWidth="1"/>
    <col min="15097" max="15097" width="14.140625" style="42" customWidth="1"/>
    <col min="15098" max="15098" width="13.85546875" style="42" customWidth="1"/>
    <col min="15099" max="15099" width="9.140625" style="42"/>
    <col min="15100" max="15100" width="10.28515625" style="42" bestFit="1" customWidth="1"/>
    <col min="15101" max="15342" width="9.140625" style="42"/>
    <col min="15343" max="15343" width="4.85546875" style="42" customWidth="1"/>
    <col min="15344" max="15344" width="31" style="42" customWidth="1"/>
    <col min="15345" max="15345" width="12.28515625" style="42" customWidth="1"/>
    <col min="15346" max="15346" width="11.5703125" style="42" customWidth="1"/>
    <col min="15347" max="15347" width="13.7109375" style="42" customWidth="1"/>
    <col min="15348" max="15348" width="12.7109375" style="42" customWidth="1"/>
    <col min="15349" max="15349" width="13.7109375" style="42" customWidth="1"/>
    <col min="15350" max="15350" width="14.42578125" style="42" customWidth="1"/>
    <col min="15351" max="15351" width="13" style="42" customWidth="1"/>
    <col min="15352" max="15352" width="12" style="42" customWidth="1"/>
    <col min="15353" max="15353" width="14.140625" style="42" customWidth="1"/>
    <col min="15354" max="15354" width="13.85546875" style="42" customWidth="1"/>
    <col min="15355" max="15355" width="9.140625" style="42"/>
    <col min="15356" max="15356" width="10.28515625" style="42" bestFit="1" customWidth="1"/>
    <col min="15357" max="15598" width="9.140625" style="42"/>
    <col min="15599" max="15599" width="4.85546875" style="42" customWidth="1"/>
    <col min="15600" max="15600" width="31" style="42" customWidth="1"/>
    <col min="15601" max="15601" width="12.28515625" style="42" customWidth="1"/>
    <col min="15602" max="15602" width="11.5703125" style="42" customWidth="1"/>
    <col min="15603" max="15603" width="13.7109375" style="42" customWidth="1"/>
    <col min="15604" max="15604" width="12.7109375" style="42" customWidth="1"/>
    <col min="15605" max="15605" width="13.7109375" style="42" customWidth="1"/>
    <col min="15606" max="15606" width="14.42578125" style="42" customWidth="1"/>
    <col min="15607" max="15607" width="13" style="42" customWidth="1"/>
    <col min="15608" max="15608" width="12" style="42" customWidth="1"/>
    <col min="15609" max="15609" width="14.140625" style="42" customWidth="1"/>
    <col min="15610" max="15610" width="13.85546875" style="42" customWidth="1"/>
    <col min="15611" max="15611" width="9.140625" style="42"/>
    <col min="15612" max="15612" width="10.28515625" style="42" bestFit="1" customWidth="1"/>
    <col min="15613" max="15854" width="9.140625" style="42"/>
    <col min="15855" max="15855" width="4.85546875" style="42" customWidth="1"/>
    <col min="15856" max="15856" width="31" style="42" customWidth="1"/>
    <col min="15857" max="15857" width="12.28515625" style="42" customWidth="1"/>
    <col min="15858" max="15858" width="11.5703125" style="42" customWidth="1"/>
    <col min="15859" max="15859" width="13.7109375" style="42" customWidth="1"/>
    <col min="15860" max="15860" width="12.7109375" style="42" customWidth="1"/>
    <col min="15861" max="15861" width="13.7109375" style="42" customWidth="1"/>
    <col min="15862" max="15862" width="14.42578125" style="42" customWidth="1"/>
    <col min="15863" max="15863" width="13" style="42" customWidth="1"/>
    <col min="15864" max="15864" width="12" style="42" customWidth="1"/>
    <col min="15865" max="15865" width="14.140625" style="42" customWidth="1"/>
    <col min="15866" max="15866" width="13.85546875" style="42" customWidth="1"/>
    <col min="15867" max="15867" width="9.140625" style="42"/>
    <col min="15868" max="15868" width="10.28515625" style="42" bestFit="1" customWidth="1"/>
    <col min="15869" max="16110" width="9.140625" style="42"/>
    <col min="16111" max="16111" width="4.85546875" style="42" customWidth="1"/>
    <col min="16112" max="16112" width="31" style="42" customWidth="1"/>
    <col min="16113" max="16113" width="12.28515625" style="42" customWidth="1"/>
    <col min="16114" max="16114" width="11.5703125" style="42" customWidth="1"/>
    <col min="16115" max="16115" width="13.7109375" style="42" customWidth="1"/>
    <col min="16116" max="16116" width="12.7109375" style="42" customWidth="1"/>
    <col min="16117" max="16117" width="13.7109375" style="42" customWidth="1"/>
    <col min="16118" max="16118" width="14.42578125" style="42" customWidth="1"/>
    <col min="16119" max="16119" width="13" style="42" customWidth="1"/>
    <col min="16120" max="16120" width="12" style="42" customWidth="1"/>
    <col min="16121" max="16121" width="14.140625" style="42" customWidth="1"/>
    <col min="16122" max="16122" width="13.85546875" style="42" customWidth="1"/>
    <col min="16123" max="16123" width="9.140625" style="42"/>
    <col min="16124" max="16124" width="10.28515625" style="42" bestFit="1" customWidth="1"/>
    <col min="16125" max="16384" width="9.140625" style="42"/>
  </cols>
  <sheetData>
    <row r="2" spans="1:10" ht="63.75" customHeight="1" x14ac:dyDescent="0.2">
      <c r="A2" s="18"/>
      <c r="B2" s="18"/>
      <c r="C2" s="18"/>
      <c r="D2" s="18"/>
      <c r="E2" s="18"/>
      <c r="G2" s="732" t="s">
        <v>1144</v>
      </c>
    </row>
    <row r="3" spans="1:10" ht="35.25" customHeight="1" x14ac:dyDescent="0.25">
      <c r="A3" s="18"/>
      <c r="B3" s="1297" t="s">
        <v>1055</v>
      </c>
      <c r="C3" s="1297"/>
      <c r="D3" s="1297"/>
      <c r="E3" s="1297"/>
      <c r="F3" s="1297"/>
      <c r="G3" s="1297"/>
    </row>
    <row r="4" spans="1:10" ht="20.45" customHeight="1" x14ac:dyDescent="0.25">
      <c r="A4" s="18"/>
      <c r="B4" s="1311"/>
      <c r="C4" s="1311"/>
      <c r="D4" s="1311"/>
      <c r="E4" s="1311"/>
      <c r="F4" s="1311"/>
      <c r="G4" s="1311"/>
    </row>
    <row r="5" spans="1:10" x14ac:dyDescent="0.2">
      <c r="A5" s="18"/>
      <c r="B5" s="1298" t="s">
        <v>21</v>
      </c>
      <c r="C5" s="1298"/>
      <c r="D5" s="1298"/>
      <c r="E5" s="1298"/>
      <c r="F5" s="1298"/>
      <c r="G5" s="1298"/>
    </row>
    <row r="6" spans="1:10" ht="15.75" x14ac:dyDescent="0.25">
      <c r="A6" s="18"/>
      <c r="B6" s="18"/>
      <c r="C6" s="1308"/>
      <c r="D6" s="1308"/>
      <c r="E6" s="1308"/>
      <c r="F6" s="44"/>
      <c r="G6" s="46" t="s">
        <v>124</v>
      </c>
    </row>
    <row r="7" spans="1:10" ht="140.25" customHeight="1" x14ac:dyDescent="0.2">
      <c r="A7" s="47" t="s">
        <v>22</v>
      </c>
      <c r="B7" s="25" t="s">
        <v>242</v>
      </c>
      <c r="C7" s="25" t="s">
        <v>1056</v>
      </c>
      <c r="D7" s="25" t="s">
        <v>490</v>
      </c>
      <c r="E7" s="25" t="s">
        <v>331</v>
      </c>
      <c r="F7" s="25" t="s">
        <v>406</v>
      </c>
      <c r="G7" s="25" t="s">
        <v>407</v>
      </c>
      <c r="I7" s="48"/>
    </row>
    <row r="8" spans="1:10" x14ac:dyDescent="0.2">
      <c r="A8" s="24">
        <v>1</v>
      </c>
      <c r="B8" s="24">
        <v>2</v>
      </c>
      <c r="C8" s="24">
        <v>3</v>
      </c>
      <c r="D8" s="24">
        <f>+C8+1</f>
        <v>4</v>
      </c>
      <c r="E8" s="24">
        <f>+D8+1</f>
        <v>5</v>
      </c>
      <c r="F8" s="24">
        <f>+E8+1</f>
        <v>6</v>
      </c>
      <c r="G8" s="24">
        <f>+F8+1</f>
        <v>7</v>
      </c>
      <c r="I8" s="48"/>
    </row>
    <row r="9" spans="1:10" s="64" customFormat="1" ht="15" x14ac:dyDescent="0.25">
      <c r="A9" s="62">
        <v>1</v>
      </c>
      <c r="B9" s="8" t="s">
        <v>1141</v>
      </c>
      <c r="C9" s="63"/>
      <c r="D9" s="63"/>
      <c r="E9" s="135"/>
      <c r="F9" s="12"/>
      <c r="G9" s="51"/>
    </row>
    <row r="10" spans="1:10" s="52" customFormat="1" ht="15" customHeight="1" x14ac:dyDescent="0.25">
      <c r="A10" s="20" t="s">
        <v>35</v>
      </c>
      <c r="B10" s="6" t="s">
        <v>11</v>
      </c>
      <c r="C10" s="50"/>
      <c r="D10" s="50"/>
      <c r="E10" s="137"/>
      <c r="F10" s="144"/>
      <c r="G10" s="145"/>
      <c r="I10" s="178"/>
      <c r="J10" s="178"/>
    </row>
    <row r="11" spans="1:10" s="52" customFormat="1" ht="15" customHeight="1" x14ac:dyDescent="0.25">
      <c r="A11" s="20" t="s">
        <v>4</v>
      </c>
      <c r="B11" s="6" t="s">
        <v>49</v>
      </c>
      <c r="C11" s="50"/>
      <c r="D11" s="50"/>
      <c r="E11" s="137"/>
      <c r="F11" s="144"/>
      <c r="G11" s="145"/>
      <c r="I11" s="178"/>
      <c r="J11" s="178"/>
    </row>
    <row r="12" spans="1:10" s="52" customFormat="1" ht="15" customHeight="1" x14ac:dyDescent="0.25">
      <c r="A12" s="20" t="s">
        <v>76</v>
      </c>
      <c r="B12" s="6" t="s">
        <v>51</v>
      </c>
      <c r="C12" s="50"/>
      <c r="D12" s="50"/>
      <c r="E12" s="137"/>
      <c r="F12" s="144"/>
      <c r="G12" s="145"/>
      <c r="I12" s="178"/>
      <c r="J12" s="178"/>
    </row>
    <row r="13" spans="1:10" s="52" customFormat="1" ht="15" customHeight="1" x14ac:dyDescent="0.25">
      <c r="A13" s="20" t="s">
        <v>78</v>
      </c>
      <c r="B13" s="6" t="s">
        <v>47</v>
      </c>
      <c r="C13" s="50"/>
      <c r="D13" s="50"/>
      <c r="E13" s="137"/>
      <c r="F13" s="144"/>
      <c r="G13" s="145"/>
      <c r="I13" s="178"/>
      <c r="J13" s="178"/>
    </row>
    <row r="14" spans="1:10" s="52" customFormat="1" ht="25.5" x14ac:dyDescent="0.25">
      <c r="A14" s="20" t="s">
        <v>332</v>
      </c>
      <c r="B14" s="6" t="s">
        <v>247</v>
      </c>
      <c r="C14" s="50"/>
      <c r="D14" s="50"/>
      <c r="E14" s="137"/>
      <c r="F14" s="144"/>
      <c r="G14" s="145"/>
      <c r="I14" s="178"/>
      <c r="J14" s="178"/>
    </row>
    <row r="15" spans="1:10" s="52" customFormat="1" ht="15" x14ac:dyDescent="0.25">
      <c r="A15" s="20" t="s">
        <v>333</v>
      </c>
      <c r="B15" s="6" t="s">
        <v>248</v>
      </c>
      <c r="C15" s="53"/>
      <c r="D15" s="53"/>
      <c r="E15" s="687"/>
      <c r="F15" s="66"/>
      <c r="G15" s="53"/>
      <c r="I15" s="178"/>
      <c r="J15" s="178"/>
    </row>
    <row r="16" spans="1:10" s="52" customFormat="1" ht="25.5" x14ac:dyDescent="0.25">
      <c r="A16" s="20" t="s">
        <v>334</v>
      </c>
      <c r="B16" s="6" t="s">
        <v>249</v>
      </c>
      <c r="C16" s="53"/>
      <c r="D16" s="53"/>
      <c r="E16" s="687"/>
      <c r="F16" s="66"/>
      <c r="G16" s="53"/>
    </row>
    <row r="17" spans="1:45" s="52" customFormat="1" ht="15" x14ac:dyDescent="0.25">
      <c r="A17" s="20" t="s">
        <v>335</v>
      </c>
      <c r="B17" s="6" t="s">
        <v>250</v>
      </c>
      <c r="C17" s="53"/>
      <c r="D17" s="53"/>
      <c r="E17" s="687"/>
      <c r="F17" s="66"/>
      <c r="G17" s="53"/>
    </row>
    <row r="18" spans="1:45" s="52" customFormat="1" ht="25.5" x14ac:dyDescent="0.25">
      <c r="A18" s="20" t="s">
        <v>336</v>
      </c>
      <c r="B18" s="6" t="s">
        <v>251</v>
      </c>
      <c r="C18" s="53"/>
      <c r="D18" s="53"/>
      <c r="E18" s="687"/>
      <c r="F18" s="66"/>
      <c r="G18" s="53"/>
    </row>
    <row r="19" spans="1:45" s="52" customFormat="1" ht="16.5" customHeight="1" x14ac:dyDescent="0.25">
      <c r="A19" s="54"/>
      <c r="B19" s="11"/>
      <c r="C19" s="56"/>
      <c r="D19" s="56"/>
      <c r="E19" s="56"/>
      <c r="F19" s="57"/>
      <c r="G19" s="56"/>
    </row>
    <row r="20" spans="1:45" s="52" customFormat="1" ht="16.5" customHeight="1" x14ac:dyDescent="0.25">
      <c r="A20" s="54"/>
      <c r="B20" s="11"/>
      <c r="C20" s="56"/>
      <c r="D20" s="56"/>
      <c r="E20" s="56"/>
      <c r="F20" s="57"/>
      <c r="G20" s="56"/>
    </row>
    <row r="21" spans="1:45" s="951" customFormat="1" ht="24" customHeight="1" x14ac:dyDescent="0.25">
      <c r="A21" s="949"/>
      <c r="B21" s="950" t="s">
        <v>1097</v>
      </c>
      <c r="C21" s="949"/>
      <c r="D21" s="949"/>
      <c r="E21" s="949"/>
      <c r="G21" s="949" t="s">
        <v>1074</v>
      </c>
      <c r="I21" s="949"/>
      <c r="K21" s="949"/>
      <c r="L21" s="949"/>
      <c r="N21" s="949"/>
      <c r="O21" s="949"/>
      <c r="P21" s="949"/>
      <c r="Q21" s="949"/>
      <c r="R21" s="949"/>
      <c r="AG21" s="952"/>
      <c r="AH21" s="952"/>
      <c r="AI21" s="952"/>
      <c r="AJ21" s="952"/>
      <c r="AK21" s="952"/>
      <c r="AL21" s="952"/>
      <c r="AM21" s="952"/>
      <c r="AN21" s="952"/>
      <c r="AO21" s="952"/>
      <c r="AP21" s="952"/>
      <c r="AQ21" s="952"/>
      <c r="AR21" s="952"/>
      <c r="AS21" s="952"/>
    </row>
    <row r="22" spans="1:45" ht="15" customHeight="1" x14ac:dyDescent="0.2">
      <c r="A22" s="18"/>
      <c r="B22" s="998"/>
      <c r="C22" s="999"/>
      <c r="D22" s="998"/>
      <c r="E22" s="998"/>
      <c r="F22" s="1310"/>
      <c r="G22" s="1310"/>
      <c r="H22" s="1310"/>
      <c r="I22" s="1310"/>
      <c r="J22" s="18"/>
    </row>
  </sheetData>
  <autoFilter ref="A7:G18"/>
  <mergeCells count="6">
    <mergeCell ref="F22:G22"/>
    <mergeCell ref="H22:I22"/>
    <mergeCell ref="B3:G3"/>
    <mergeCell ref="B5:G5"/>
    <mergeCell ref="C6:E6"/>
    <mergeCell ref="B4:G4"/>
  </mergeCells>
  <pageMargins left="1.0236220472440944" right="0.23622047244094491" top="0.74803149606299213" bottom="0.74803149606299213" header="0.31496062992125984" footer="0.31496062992125984"/>
  <pageSetup paperSize="9" scale="24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S31"/>
  <sheetViews>
    <sheetView topLeftCell="A4" zoomScaleNormal="100" zoomScaleSheetLayoutView="100" workbookViewId="0">
      <selection sqref="A1:H31"/>
    </sheetView>
  </sheetViews>
  <sheetFormatPr defaultRowHeight="12.75" outlineLevelRow="1" x14ac:dyDescent="0.2"/>
  <cols>
    <col min="1" max="1" width="5.42578125" style="42" customWidth="1"/>
    <col min="2" max="2" width="47.28515625" style="42" customWidth="1"/>
    <col min="3" max="3" width="12.7109375" style="42" customWidth="1"/>
    <col min="4" max="4" width="17.42578125" style="42" customWidth="1"/>
    <col min="5" max="5" width="14.28515625" style="42" customWidth="1"/>
    <col min="6" max="6" width="14.140625" style="42" customWidth="1"/>
    <col min="7" max="7" width="21.28515625" style="42" customWidth="1"/>
    <col min="8" max="8" width="17.28515625" style="42" customWidth="1"/>
    <col min="9" max="9" width="23.5703125" style="42" customWidth="1"/>
    <col min="10" max="10" width="13.85546875" style="42" bestFit="1" customWidth="1"/>
    <col min="11" max="11" width="10.140625" style="42" bestFit="1" customWidth="1"/>
    <col min="12" max="12" width="12.5703125" style="42" customWidth="1"/>
    <col min="13" max="13" width="11.140625" style="42" bestFit="1" customWidth="1"/>
    <col min="14" max="239" width="9.140625" style="42"/>
    <col min="240" max="240" width="4.85546875" style="42" customWidth="1"/>
    <col min="241" max="241" width="31" style="42" customWidth="1"/>
    <col min="242" max="242" width="12.28515625" style="42" customWidth="1"/>
    <col min="243" max="243" width="11.5703125" style="42" customWidth="1"/>
    <col min="244" max="244" width="13.7109375" style="42" customWidth="1"/>
    <col min="245" max="245" width="12.7109375" style="42" customWidth="1"/>
    <col min="246" max="246" width="13.7109375" style="42" customWidth="1"/>
    <col min="247" max="247" width="14.42578125" style="42" customWidth="1"/>
    <col min="248" max="248" width="13" style="42" customWidth="1"/>
    <col min="249" max="249" width="12" style="42" customWidth="1"/>
    <col min="250" max="250" width="14.140625" style="42" customWidth="1"/>
    <col min="251" max="251" width="13.85546875" style="42" customWidth="1"/>
    <col min="252" max="252" width="9.140625" style="42"/>
    <col min="253" max="253" width="10.28515625" style="42" bestFit="1" customWidth="1"/>
    <col min="254" max="495" width="9.140625" style="42"/>
    <col min="496" max="496" width="4.85546875" style="42" customWidth="1"/>
    <col min="497" max="497" width="31" style="42" customWidth="1"/>
    <col min="498" max="498" width="12.28515625" style="42" customWidth="1"/>
    <col min="499" max="499" width="11.5703125" style="42" customWidth="1"/>
    <col min="500" max="500" width="13.7109375" style="42" customWidth="1"/>
    <col min="501" max="501" width="12.7109375" style="42" customWidth="1"/>
    <col min="502" max="502" width="13.7109375" style="42" customWidth="1"/>
    <col min="503" max="503" width="14.42578125" style="42" customWidth="1"/>
    <col min="504" max="504" width="13" style="42" customWidth="1"/>
    <col min="505" max="505" width="12" style="42" customWidth="1"/>
    <col min="506" max="506" width="14.140625" style="42" customWidth="1"/>
    <col min="507" max="507" width="13.85546875" style="42" customWidth="1"/>
    <col min="508" max="508" width="9.140625" style="42"/>
    <col min="509" max="509" width="10.28515625" style="42" bestFit="1" customWidth="1"/>
    <col min="510" max="751" width="9.140625" style="42"/>
    <col min="752" max="752" width="4.85546875" style="42" customWidth="1"/>
    <col min="753" max="753" width="31" style="42" customWidth="1"/>
    <col min="754" max="754" width="12.28515625" style="42" customWidth="1"/>
    <col min="755" max="755" width="11.5703125" style="42" customWidth="1"/>
    <col min="756" max="756" width="13.7109375" style="42" customWidth="1"/>
    <col min="757" max="757" width="12.7109375" style="42" customWidth="1"/>
    <col min="758" max="758" width="13.7109375" style="42" customWidth="1"/>
    <col min="759" max="759" width="14.42578125" style="42" customWidth="1"/>
    <col min="760" max="760" width="13" style="42" customWidth="1"/>
    <col min="761" max="761" width="12" style="42" customWidth="1"/>
    <col min="762" max="762" width="14.140625" style="42" customWidth="1"/>
    <col min="763" max="763" width="13.85546875" style="42" customWidth="1"/>
    <col min="764" max="764" width="9.140625" style="42"/>
    <col min="765" max="765" width="10.28515625" style="42" bestFit="1" customWidth="1"/>
    <col min="766" max="1007" width="9.140625" style="42"/>
    <col min="1008" max="1008" width="4.85546875" style="42" customWidth="1"/>
    <col min="1009" max="1009" width="31" style="42" customWidth="1"/>
    <col min="1010" max="1010" width="12.28515625" style="42" customWidth="1"/>
    <col min="1011" max="1011" width="11.5703125" style="42" customWidth="1"/>
    <col min="1012" max="1012" width="13.7109375" style="42" customWidth="1"/>
    <col min="1013" max="1013" width="12.7109375" style="42" customWidth="1"/>
    <col min="1014" max="1014" width="13.7109375" style="42" customWidth="1"/>
    <col min="1015" max="1015" width="14.42578125" style="42" customWidth="1"/>
    <col min="1016" max="1016" width="13" style="42" customWidth="1"/>
    <col min="1017" max="1017" width="12" style="42" customWidth="1"/>
    <col min="1018" max="1018" width="14.140625" style="42" customWidth="1"/>
    <col min="1019" max="1019" width="13.85546875" style="42" customWidth="1"/>
    <col min="1020" max="1020" width="9.140625" style="42"/>
    <col min="1021" max="1021" width="10.28515625" style="42" bestFit="1" customWidth="1"/>
    <col min="1022" max="1263" width="9.140625" style="42"/>
    <col min="1264" max="1264" width="4.85546875" style="42" customWidth="1"/>
    <col min="1265" max="1265" width="31" style="42" customWidth="1"/>
    <col min="1266" max="1266" width="12.28515625" style="42" customWidth="1"/>
    <col min="1267" max="1267" width="11.5703125" style="42" customWidth="1"/>
    <col min="1268" max="1268" width="13.7109375" style="42" customWidth="1"/>
    <col min="1269" max="1269" width="12.7109375" style="42" customWidth="1"/>
    <col min="1270" max="1270" width="13.7109375" style="42" customWidth="1"/>
    <col min="1271" max="1271" width="14.42578125" style="42" customWidth="1"/>
    <col min="1272" max="1272" width="13" style="42" customWidth="1"/>
    <col min="1273" max="1273" width="12" style="42" customWidth="1"/>
    <col min="1274" max="1274" width="14.140625" style="42" customWidth="1"/>
    <col min="1275" max="1275" width="13.85546875" style="42" customWidth="1"/>
    <col min="1276" max="1276" width="9.140625" style="42"/>
    <col min="1277" max="1277" width="10.28515625" style="42" bestFit="1" customWidth="1"/>
    <col min="1278" max="1519" width="9.140625" style="42"/>
    <col min="1520" max="1520" width="4.85546875" style="42" customWidth="1"/>
    <col min="1521" max="1521" width="31" style="42" customWidth="1"/>
    <col min="1522" max="1522" width="12.28515625" style="42" customWidth="1"/>
    <col min="1523" max="1523" width="11.5703125" style="42" customWidth="1"/>
    <col min="1524" max="1524" width="13.7109375" style="42" customWidth="1"/>
    <col min="1525" max="1525" width="12.7109375" style="42" customWidth="1"/>
    <col min="1526" max="1526" width="13.7109375" style="42" customWidth="1"/>
    <col min="1527" max="1527" width="14.42578125" style="42" customWidth="1"/>
    <col min="1528" max="1528" width="13" style="42" customWidth="1"/>
    <col min="1529" max="1529" width="12" style="42" customWidth="1"/>
    <col min="1530" max="1530" width="14.140625" style="42" customWidth="1"/>
    <col min="1531" max="1531" width="13.85546875" style="42" customWidth="1"/>
    <col min="1532" max="1532" width="9.140625" style="42"/>
    <col min="1533" max="1533" width="10.28515625" style="42" bestFit="1" customWidth="1"/>
    <col min="1534" max="1775" width="9.140625" style="42"/>
    <col min="1776" max="1776" width="4.85546875" style="42" customWidth="1"/>
    <col min="1777" max="1777" width="31" style="42" customWidth="1"/>
    <col min="1778" max="1778" width="12.28515625" style="42" customWidth="1"/>
    <col min="1779" max="1779" width="11.5703125" style="42" customWidth="1"/>
    <col min="1780" max="1780" width="13.7109375" style="42" customWidth="1"/>
    <col min="1781" max="1781" width="12.7109375" style="42" customWidth="1"/>
    <col min="1782" max="1782" width="13.7109375" style="42" customWidth="1"/>
    <col min="1783" max="1783" width="14.42578125" style="42" customWidth="1"/>
    <col min="1784" max="1784" width="13" style="42" customWidth="1"/>
    <col min="1785" max="1785" width="12" style="42" customWidth="1"/>
    <col min="1786" max="1786" width="14.140625" style="42" customWidth="1"/>
    <col min="1787" max="1787" width="13.85546875" style="42" customWidth="1"/>
    <col min="1788" max="1788" width="9.140625" style="42"/>
    <col min="1789" max="1789" width="10.28515625" style="42" bestFit="1" customWidth="1"/>
    <col min="1790" max="2031" width="9.140625" style="42"/>
    <col min="2032" max="2032" width="4.85546875" style="42" customWidth="1"/>
    <col min="2033" max="2033" width="31" style="42" customWidth="1"/>
    <col min="2034" max="2034" width="12.28515625" style="42" customWidth="1"/>
    <col min="2035" max="2035" width="11.5703125" style="42" customWidth="1"/>
    <col min="2036" max="2036" width="13.7109375" style="42" customWidth="1"/>
    <col min="2037" max="2037" width="12.7109375" style="42" customWidth="1"/>
    <col min="2038" max="2038" width="13.7109375" style="42" customWidth="1"/>
    <col min="2039" max="2039" width="14.42578125" style="42" customWidth="1"/>
    <col min="2040" max="2040" width="13" style="42" customWidth="1"/>
    <col min="2041" max="2041" width="12" style="42" customWidth="1"/>
    <col min="2042" max="2042" width="14.140625" style="42" customWidth="1"/>
    <col min="2043" max="2043" width="13.85546875" style="42" customWidth="1"/>
    <col min="2044" max="2044" width="9.140625" style="42"/>
    <col min="2045" max="2045" width="10.28515625" style="42" bestFit="1" customWidth="1"/>
    <col min="2046" max="2287" width="9.140625" style="42"/>
    <col min="2288" max="2288" width="4.85546875" style="42" customWidth="1"/>
    <col min="2289" max="2289" width="31" style="42" customWidth="1"/>
    <col min="2290" max="2290" width="12.28515625" style="42" customWidth="1"/>
    <col min="2291" max="2291" width="11.5703125" style="42" customWidth="1"/>
    <col min="2292" max="2292" width="13.7109375" style="42" customWidth="1"/>
    <col min="2293" max="2293" width="12.7109375" style="42" customWidth="1"/>
    <col min="2294" max="2294" width="13.7109375" style="42" customWidth="1"/>
    <col min="2295" max="2295" width="14.42578125" style="42" customWidth="1"/>
    <col min="2296" max="2296" width="13" style="42" customWidth="1"/>
    <col min="2297" max="2297" width="12" style="42" customWidth="1"/>
    <col min="2298" max="2298" width="14.140625" style="42" customWidth="1"/>
    <col min="2299" max="2299" width="13.85546875" style="42" customWidth="1"/>
    <col min="2300" max="2300" width="9.140625" style="42"/>
    <col min="2301" max="2301" width="10.28515625" style="42" bestFit="1" customWidth="1"/>
    <col min="2302" max="2543" width="9.140625" style="42"/>
    <col min="2544" max="2544" width="4.85546875" style="42" customWidth="1"/>
    <col min="2545" max="2545" width="31" style="42" customWidth="1"/>
    <col min="2546" max="2546" width="12.28515625" style="42" customWidth="1"/>
    <col min="2547" max="2547" width="11.5703125" style="42" customWidth="1"/>
    <col min="2548" max="2548" width="13.7109375" style="42" customWidth="1"/>
    <col min="2549" max="2549" width="12.7109375" style="42" customWidth="1"/>
    <col min="2550" max="2550" width="13.7109375" style="42" customWidth="1"/>
    <col min="2551" max="2551" width="14.42578125" style="42" customWidth="1"/>
    <col min="2552" max="2552" width="13" style="42" customWidth="1"/>
    <col min="2553" max="2553" width="12" style="42" customWidth="1"/>
    <col min="2554" max="2554" width="14.140625" style="42" customWidth="1"/>
    <col min="2555" max="2555" width="13.85546875" style="42" customWidth="1"/>
    <col min="2556" max="2556" width="9.140625" style="42"/>
    <col min="2557" max="2557" width="10.28515625" style="42" bestFit="1" customWidth="1"/>
    <col min="2558" max="2799" width="9.140625" style="42"/>
    <col min="2800" max="2800" width="4.85546875" style="42" customWidth="1"/>
    <col min="2801" max="2801" width="31" style="42" customWidth="1"/>
    <col min="2802" max="2802" width="12.28515625" style="42" customWidth="1"/>
    <col min="2803" max="2803" width="11.5703125" style="42" customWidth="1"/>
    <col min="2804" max="2804" width="13.7109375" style="42" customWidth="1"/>
    <col min="2805" max="2805" width="12.7109375" style="42" customWidth="1"/>
    <col min="2806" max="2806" width="13.7109375" style="42" customWidth="1"/>
    <col min="2807" max="2807" width="14.42578125" style="42" customWidth="1"/>
    <col min="2808" max="2808" width="13" style="42" customWidth="1"/>
    <col min="2809" max="2809" width="12" style="42" customWidth="1"/>
    <col min="2810" max="2810" width="14.140625" style="42" customWidth="1"/>
    <col min="2811" max="2811" width="13.85546875" style="42" customWidth="1"/>
    <col min="2812" max="2812" width="9.140625" style="42"/>
    <col min="2813" max="2813" width="10.28515625" style="42" bestFit="1" customWidth="1"/>
    <col min="2814" max="3055" width="9.140625" style="42"/>
    <col min="3056" max="3056" width="4.85546875" style="42" customWidth="1"/>
    <col min="3057" max="3057" width="31" style="42" customWidth="1"/>
    <col min="3058" max="3058" width="12.28515625" style="42" customWidth="1"/>
    <col min="3059" max="3059" width="11.5703125" style="42" customWidth="1"/>
    <col min="3060" max="3060" width="13.7109375" style="42" customWidth="1"/>
    <col min="3061" max="3061" width="12.7109375" style="42" customWidth="1"/>
    <col min="3062" max="3062" width="13.7109375" style="42" customWidth="1"/>
    <col min="3063" max="3063" width="14.42578125" style="42" customWidth="1"/>
    <col min="3064" max="3064" width="13" style="42" customWidth="1"/>
    <col min="3065" max="3065" width="12" style="42" customWidth="1"/>
    <col min="3066" max="3066" width="14.140625" style="42" customWidth="1"/>
    <col min="3067" max="3067" width="13.85546875" style="42" customWidth="1"/>
    <col min="3068" max="3068" width="9.140625" style="42"/>
    <col min="3069" max="3069" width="10.28515625" style="42" bestFit="1" customWidth="1"/>
    <col min="3070" max="3311" width="9.140625" style="42"/>
    <col min="3312" max="3312" width="4.85546875" style="42" customWidth="1"/>
    <col min="3313" max="3313" width="31" style="42" customWidth="1"/>
    <col min="3314" max="3314" width="12.28515625" style="42" customWidth="1"/>
    <col min="3315" max="3315" width="11.5703125" style="42" customWidth="1"/>
    <col min="3316" max="3316" width="13.7109375" style="42" customWidth="1"/>
    <col min="3317" max="3317" width="12.7109375" style="42" customWidth="1"/>
    <col min="3318" max="3318" width="13.7109375" style="42" customWidth="1"/>
    <col min="3319" max="3319" width="14.42578125" style="42" customWidth="1"/>
    <col min="3320" max="3320" width="13" style="42" customWidth="1"/>
    <col min="3321" max="3321" width="12" style="42" customWidth="1"/>
    <col min="3322" max="3322" width="14.140625" style="42" customWidth="1"/>
    <col min="3323" max="3323" width="13.85546875" style="42" customWidth="1"/>
    <col min="3324" max="3324" width="9.140625" style="42"/>
    <col min="3325" max="3325" width="10.28515625" style="42" bestFit="1" customWidth="1"/>
    <col min="3326" max="3567" width="9.140625" style="42"/>
    <col min="3568" max="3568" width="4.85546875" style="42" customWidth="1"/>
    <col min="3569" max="3569" width="31" style="42" customWidth="1"/>
    <col min="3570" max="3570" width="12.28515625" style="42" customWidth="1"/>
    <col min="3571" max="3571" width="11.5703125" style="42" customWidth="1"/>
    <col min="3572" max="3572" width="13.7109375" style="42" customWidth="1"/>
    <col min="3573" max="3573" width="12.7109375" style="42" customWidth="1"/>
    <col min="3574" max="3574" width="13.7109375" style="42" customWidth="1"/>
    <col min="3575" max="3575" width="14.42578125" style="42" customWidth="1"/>
    <col min="3576" max="3576" width="13" style="42" customWidth="1"/>
    <col min="3577" max="3577" width="12" style="42" customWidth="1"/>
    <col min="3578" max="3578" width="14.140625" style="42" customWidth="1"/>
    <col min="3579" max="3579" width="13.85546875" style="42" customWidth="1"/>
    <col min="3580" max="3580" width="9.140625" style="42"/>
    <col min="3581" max="3581" width="10.28515625" style="42" bestFit="1" customWidth="1"/>
    <col min="3582" max="3823" width="9.140625" style="42"/>
    <col min="3824" max="3824" width="4.85546875" style="42" customWidth="1"/>
    <col min="3825" max="3825" width="31" style="42" customWidth="1"/>
    <col min="3826" max="3826" width="12.28515625" style="42" customWidth="1"/>
    <col min="3827" max="3827" width="11.5703125" style="42" customWidth="1"/>
    <col min="3828" max="3828" width="13.7109375" style="42" customWidth="1"/>
    <col min="3829" max="3829" width="12.7109375" style="42" customWidth="1"/>
    <col min="3830" max="3830" width="13.7109375" style="42" customWidth="1"/>
    <col min="3831" max="3831" width="14.42578125" style="42" customWidth="1"/>
    <col min="3832" max="3832" width="13" style="42" customWidth="1"/>
    <col min="3833" max="3833" width="12" style="42" customWidth="1"/>
    <col min="3834" max="3834" width="14.140625" style="42" customWidth="1"/>
    <col min="3835" max="3835" width="13.85546875" style="42" customWidth="1"/>
    <col min="3836" max="3836" width="9.140625" style="42"/>
    <col min="3837" max="3837" width="10.28515625" style="42" bestFit="1" customWidth="1"/>
    <col min="3838" max="4079" width="9.140625" style="42"/>
    <col min="4080" max="4080" width="4.85546875" style="42" customWidth="1"/>
    <col min="4081" max="4081" width="31" style="42" customWidth="1"/>
    <col min="4082" max="4082" width="12.28515625" style="42" customWidth="1"/>
    <col min="4083" max="4083" width="11.5703125" style="42" customWidth="1"/>
    <col min="4084" max="4084" width="13.7109375" style="42" customWidth="1"/>
    <col min="4085" max="4085" width="12.7109375" style="42" customWidth="1"/>
    <col min="4086" max="4086" width="13.7109375" style="42" customWidth="1"/>
    <col min="4087" max="4087" width="14.42578125" style="42" customWidth="1"/>
    <col min="4088" max="4088" width="13" style="42" customWidth="1"/>
    <col min="4089" max="4089" width="12" style="42" customWidth="1"/>
    <col min="4090" max="4090" width="14.140625" style="42" customWidth="1"/>
    <col min="4091" max="4091" width="13.85546875" style="42" customWidth="1"/>
    <col min="4092" max="4092" width="9.140625" style="42"/>
    <col min="4093" max="4093" width="10.28515625" style="42" bestFit="1" customWidth="1"/>
    <col min="4094" max="4335" width="9.140625" style="42"/>
    <col min="4336" max="4336" width="4.85546875" style="42" customWidth="1"/>
    <col min="4337" max="4337" width="31" style="42" customWidth="1"/>
    <col min="4338" max="4338" width="12.28515625" style="42" customWidth="1"/>
    <col min="4339" max="4339" width="11.5703125" style="42" customWidth="1"/>
    <col min="4340" max="4340" width="13.7109375" style="42" customWidth="1"/>
    <col min="4341" max="4341" width="12.7109375" style="42" customWidth="1"/>
    <col min="4342" max="4342" width="13.7109375" style="42" customWidth="1"/>
    <col min="4343" max="4343" width="14.42578125" style="42" customWidth="1"/>
    <col min="4344" max="4344" width="13" style="42" customWidth="1"/>
    <col min="4345" max="4345" width="12" style="42" customWidth="1"/>
    <col min="4346" max="4346" width="14.140625" style="42" customWidth="1"/>
    <col min="4347" max="4347" width="13.85546875" style="42" customWidth="1"/>
    <col min="4348" max="4348" width="9.140625" style="42"/>
    <col min="4349" max="4349" width="10.28515625" style="42" bestFit="1" customWidth="1"/>
    <col min="4350" max="4591" width="9.140625" style="42"/>
    <col min="4592" max="4592" width="4.85546875" style="42" customWidth="1"/>
    <col min="4593" max="4593" width="31" style="42" customWidth="1"/>
    <col min="4594" max="4594" width="12.28515625" style="42" customWidth="1"/>
    <col min="4595" max="4595" width="11.5703125" style="42" customWidth="1"/>
    <col min="4596" max="4596" width="13.7109375" style="42" customWidth="1"/>
    <col min="4597" max="4597" width="12.7109375" style="42" customWidth="1"/>
    <col min="4598" max="4598" width="13.7109375" style="42" customWidth="1"/>
    <col min="4599" max="4599" width="14.42578125" style="42" customWidth="1"/>
    <col min="4600" max="4600" width="13" style="42" customWidth="1"/>
    <col min="4601" max="4601" width="12" style="42" customWidth="1"/>
    <col min="4602" max="4602" width="14.140625" style="42" customWidth="1"/>
    <col min="4603" max="4603" width="13.85546875" style="42" customWidth="1"/>
    <col min="4604" max="4604" width="9.140625" style="42"/>
    <col min="4605" max="4605" width="10.28515625" style="42" bestFit="1" customWidth="1"/>
    <col min="4606" max="4847" width="9.140625" style="42"/>
    <col min="4848" max="4848" width="4.85546875" style="42" customWidth="1"/>
    <col min="4849" max="4849" width="31" style="42" customWidth="1"/>
    <col min="4850" max="4850" width="12.28515625" style="42" customWidth="1"/>
    <col min="4851" max="4851" width="11.5703125" style="42" customWidth="1"/>
    <col min="4852" max="4852" width="13.7109375" style="42" customWidth="1"/>
    <col min="4853" max="4853" width="12.7109375" style="42" customWidth="1"/>
    <col min="4854" max="4854" width="13.7109375" style="42" customWidth="1"/>
    <col min="4855" max="4855" width="14.42578125" style="42" customWidth="1"/>
    <col min="4856" max="4856" width="13" style="42" customWidth="1"/>
    <col min="4857" max="4857" width="12" style="42" customWidth="1"/>
    <col min="4858" max="4858" width="14.140625" style="42" customWidth="1"/>
    <col min="4859" max="4859" width="13.85546875" style="42" customWidth="1"/>
    <col min="4860" max="4860" width="9.140625" style="42"/>
    <col min="4861" max="4861" width="10.28515625" style="42" bestFit="1" customWidth="1"/>
    <col min="4862" max="5103" width="9.140625" style="42"/>
    <col min="5104" max="5104" width="4.85546875" style="42" customWidth="1"/>
    <col min="5105" max="5105" width="31" style="42" customWidth="1"/>
    <col min="5106" max="5106" width="12.28515625" style="42" customWidth="1"/>
    <col min="5107" max="5107" width="11.5703125" style="42" customWidth="1"/>
    <col min="5108" max="5108" width="13.7109375" style="42" customWidth="1"/>
    <col min="5109" max="5109" width="12.7109375" style="42" customWidth="1"/>
    <col min="5110" max="5110" width="13.7109375" style="42" customWidth="1"/>
    <col min="5111" max="5111" width="14.42578125" style="42" customWidth="1"/>
    <col min="5112" max="5112" width="13" style="42" customWidth="1"/>
    <col min="5113" max="5113" width="12" style="42" customWidth="1"/>
    <col min="5114" max="5114" width="14.140625" style="42" customWidth="1"/>
    <col min="5115" max="5115" width="13.85546875" style="42" customWidth="1"/>
    <col min="5116" max="5116" width="9.140625" style="42"/>
    <col min="5117" max="5117" width="10.28515625" style="42" bestFit="1" customWidth="1"/>
    <col min="5118" max="5359" width="9.140625" style="42"/>
    <col min="5360" max="5360" width="4.85546875" style="42" customWidth="1"/>
    <col min="5361" max="5361" width="31" style="42" customWidth="1"/>
    <col min="5362" max="5362" width="12.28515625" style="42" customWidth="1"/>
    <col min="5363" max="5363" width="11.5703125" style="42" customWidth="1"/>
    <col min="5364" max="5364" width="13.7109375" style="42" customWidth="1"/>
    <col min="5365" max="5365" width="12.7109375" style="42" customWidth="1"/>
    <col min="5366" max="5366" width="13.7109375" style="42" customWidth="1"/>
    <col min="5367" max="5367" width="14.42578125" style="42" customWidth="1"/>
    <col min="5368" max="5368" width="13" style="42" customWidth="1"/>
    <col min="5369" max="5369" width="12" style="42" customWidth="1"/>
    <col min="5370" max="5370" width="14.140625" style="42" customWidth="1"/>
    <col min="5371" max="5371" width="13.85546875" style="42" customWidth="1"/>
    <col min="5372" max="5372" width="9.140625" style="42"/>
    <col min="5373" max="5373" width="10.28515625" style="42" bestFit="1" customWidth="1"/>
    <col min="5374" max="5615" width="9.140625" style="42"/>
    <col min="5616" max="5616" width="4.85546875" style="42" customWidth="1"/>
    <col min="5617" max="5617" width="31" style="42" customWidth="1"/>
    <col min="5618" max="5618" width="12.28515625" style="42" customWidth="1"/>
    <col min="5619" max="5619" width="11.5703125" style="42" customWidth="1"/>
    <col min="5620" max="5620" width="13.7109375" style="42" customWidth="1"/>
    <col min="5621" max="5621" width="12.7109375" style="42" customWidth="1"/>
    <col min="5622" max="5622" width="13.7109375" style="42" customWidth="1"/>
    <col min="5623" max="5623" width="14.42578125" style="42" customWidth="1"/>
    <col min="5624" max="5624" width="13" style="42" customWidth="1"/>
    <col min="5625" max="5625" width="12" style="42" customWidth="1"/>
    <col min="5626" max="5626" width="14.140625" style="42" customWidth="1"/>
    <col min="5627" max="5627" width="13.85546875" style="42" customWidth="1"/>
    <col min="5628" max="5628" width="9.140625" style="42"/>
    <col min="5629" max="5629" width="10.28515625" style="42" bestFit="1" customWidth="1"/>
    <col min="5630" max="5871" width="9.140625" style="42"/>
    <col min="5872" max="5872" width="4.85546875" style="42" customWidth="1"/>
    <col min="5873" max="5873" width="31" style="42" customWidth="1"/>
    <col min="5874" max="5874" width="12.28515625" style="42" customWidth="1"/>
    <col min="5875" max="5875" width="11.5703125" style="42" customWidth="1"/>
    <col min="5876" max="5876" width="13.7109375" style="42" customWidth="1"/>
    <col min="5877" max="5877" width="12.7109375" style="42" customWidth="1"/>
    <col min="5878" max="5878" width="13.7109375" style="42" customWidth="1"/>
    <col min="5879" max="5879" width="14.42578125" style="42" customWidth="1"/>
    <col min="5880" max="5880" width="13" style="42" customWidth="1"/>
    <col min="5881" max="5881" width="12" style="42" customWidth="1"/>
    <col min="5882" max="5882" width="14.140625" style="42" customWidth="1"/>
    <col min="5883" max="5883" width="13.85546875" style="42" customWidth="1"/>
    <col min="5884" max="5884" width="9.140625" style="42"/>
    <col min="5885" max="5885" width="10.28515625" style="42" bestFit="1" customWidth="1"/>
    <col min="5886" max="6127" width="9.140625" style="42"/>
    <col min="6128" max="6128" width="4.85546875" style="42" customWidth="1"/>
    <col min="6129" max="6129" width="31" style="42" customWidth="1"/>
    <col min="6130" max="6130" width="12.28515625" style="42" customWidth="1"/>
    <col min="6131" max="6131" width="11.5703125" style="42" customWidth="1"/>
    <col min="6132" max="6132" width="13.7109375" style="42" customWidth="1"/>
    <col min="6133" max="6133" width="12.7109375" style="42" customWidth="1"/>
    <col min="6134" max="6134" width="13.7109375" style="42" customWidth="1"/>
    <col min="6135" max="6135" width="14.42578125" style="42" customWidth="1"/>
    <col min="6136" max="6136" width="13" style="42" customWidth="1"/>
    <col min="6137" max="6137" width="12" style="42" customWidth="1"/>
    <col min="6138" max="6138" width="14.140625" style="42" customWidth="1"/>
    <col min="6139" max="6139" width="13.85546875" style="42" customWidth="1"/>
    <col min="6140" max="6140" width="9.140625" style="42"/>
    <col min="6141" max="6141" width="10.28515625" style="42" bestFit="1" customWidth="1"/>
    <col min="6142" max="6383" width="9.140625" style="42"/>
    <col min="6384" max="6384" width="4.85546875" style="42" customWidth="1"/>
    <col min="6385" max="6385" width="31" style="42" customWidth="1"/>
    <col min="6386" max="6386" width="12.28515625" style="42" customWidth="1"/>
    <col min="6387" max="6387" width="11.5703125" style="42" customWidth="1"/>
    <col min="6388" max="6388" width="13.7109375" style="42" customWidth="1"/>
    <col min="6389" max="6389" width="12.7109375" style="42" customWidth="1"/>
    <col min="6390" max="6390" width="13.7109375" style="42" customWidth="1"/>
    <col min="6391" max="6391" width="14.42578125" style="42" customWidth="1"/>
    <col min="6392" max="6392" width="13" style="42" customWidth="1"/>
    <col min="6393" max="6393" width="12" style="42" customWidth="1"/>
    <col min="6394" max="6394" width="14.140625" style="42" customWidth="1"/>
    <col min="6395" max="6395" width="13.85546875" style="42" customWidth="1"/>
    <col min="6396" max="6396" width="9.140625" style="42"/>
    <col min="6397" max="6397" width="10.28515625" style="42" bestFit="1" customWidth="1"/>
    <col min="6398" max="6639" width="9.140625" style="42"/>
    <col min="6640" max="6640" width="4.85546875" style="42" customWidth="1"/>
    <col min="6641" max="6641" width="31" style="42" customWidth="1"/>
    <col min="6642" max="6642" width="12.28515625" style="42" customWidth="1"/>
    <col min="6643" max="6643" width="11.5703125" style="42" customWidth="1"/>
    <col min="6644" max="6644" width="13.7109375" style="42" customWidth="1"/>
    <col min="6645" max="6645" width="12.7109375" style="42" customWidth="1"/>
    <col min="6646" max="6646" width="13.7109375" style="42" customWidth="1"/>
    <col min="6647" max="6647" width="14.42578125" style="42" customWidth="1"/>
    <col min="6648" max="6648" width="13" style="42" customWidth="1"/>
    <col min="6649" max="6649" width="12" style="42" customWidth="1"/>
    <col min="6650" max="6650" width="14.140625" style="42" customWidth="1"/>
    <col min="6651" max="6651" width="13.85546875" style="42" customWidth="1"/>
    <col min="6652" max="6652" width="9.140625" style="42"/>
    <col min="6653" max="6653" width="10.28515625" style="42" bestFit="1" customWidth="1"/>
    <col min="6654" max="6895" width="9.140625" style="42"/>
    <col min="6896" max="6896" width="4.85546875" style="42" customWidth="1"/>
    <col min="6897" max="6897" width="31" style="42" customWidth="1"/>
    <col min="6898" max="6898" width="12.28515625" style="42" customWidth="1"/>
    <col min="6899" max="6899" width="11.5703125" style="42" customWidth="1"/>
    <col min="6900" max="6900" width="13.7109375" style="42" customWidth="1"/>
    <col min="6901" max="6901" width="12.7109375" style="42" customWidth="1"/>
    <col min="6902" max="6902" width="13.7109375" style="42" customWidth="1"/>
    <col min="6903" max="6903" width="14.42578125" style="42" customWidth="1"/>
    <col min="6904" max="6904" width="13" style="42" customWidth="1"/>
    <col min="6905" max="6905" width="12" style="42" customWidth="1"/>
    <col min="6906" max="6906" width="14.140625" style="42" customWidth="1"/>
    <col min="6907" max="6907" width="13.85546875" style="42" customWidth="1"/>
    <col min="6908" max="6908" width="9.140625" style="42"/>
    <col min="6909" max="6909" width="10.28515625" style="42" bestFit="1" customWidth="1"/>
    <col min="6910" max="7151" width="9.140625" style="42"/>
    <col min="7152" max="7152" width="4.85546875" style="42" customWidth="1"/>
    <col min="7153" max="7153" width="31" style="42" customWidth="1"/>
    <col min="7154" max="7154" width="12.28515625" style="42" customWidth="1"/>
    <col min="7155" max="7155" width="11.5703125" style="42" customWidth="1"/>
    <col min="7156" max="7156" width="13.7109375" style="42" customWidth="1"/>
    <col min="7157" max="7157" width="12.7109375" style="42" customWidth="1"/>
    <col min="7158" max="7158" width="13.7109375" style="42" customWidth="1"/>
    <col min="7159" max="7159" width="14.42578125" style="42" customWidth="1"/>
    <col min="7160" max="7160" width="13" style="42" customWidth="1"/>
    <col min="7161" max="7161" width="12" style="42" customWidth="1"/>
    <col min="7162" max="7162" width="14.140625" style="42" customWidth="1"/>
    <col min="7163" max="7163" width="13.85546875" style="42" customWidth="1"/>
    <col min="7164" max="7164" width="9.140625" style="42"/>
    <col min="7165" max="7165" width="10.28515625" style="42" bestFit="1" customWidth="1"/>
    <col min="7166" max="7407" width="9.140625" style="42"/>
    <col min="7408" max="7408" width="4.85546875" style="42" customWidth="1"/>
    <col min="7409" max="7409" width="31" style="42" customWidth="1"/>
    <col min="7410" max="7410" width="12.28515625" style="42" customWidth="1"/>
    <col min="7411" max="7411" width="11.5703125" style="42" customWidth="1"/>
    <col min="7412" max="7412" width="13.7109375" style="42" customWidth="1"/>
    <col min="7413" max="7413" width="12.7109375" style="42" customWidth="1"/>
    <col min="7414" max="7414" width="13.7109375" style="42" customWidth="1"/>
    <col min="7415" max="7415" width="14.42578125" style="42" customWidth="1"/>
    <col min="7416" max="7416" width="13" style="42" customWidth="1"/>
    <col min="7417" max="7417" width="12" style="42" customWidth="1"/>
    <col min="7418" max="7418" width="14.140625" style="42" customWidth="1"/>
    <col min="7419" max="7419" width="13.85546875" style="42" customWidth="1"/>
    <col min="7420" max="7420" width="9.140625" style="42"/>
    <col min="7421" max="7421" width="10.28515625" style="42" bestFit="1" customWidth="1"/>
    <col min="7422" max="7663" width="9.140625" style="42"/>
    <col min="7664" max="7664" width="4.85546875" style="42" customWidth="1"/>
    <col min="7665" max="7665" width="31" style="42" customWidth="1"/>
    <col min="7666" max="7666" width="12.28515625" style="42" customWidth="1"/>
    <col min="7667" max="7667" width="11.5703125" style="42" customWidth="1"/>
    <col min="7668" max="7668" width="13.7109375" style="42" customWidth="1"/>
    <col min="7669" max="7669" width="12.7109375" style="42" customWidth="1"/>
    <col min="7670" max="7670" width="13.7109375" style="42" customWidth="1"/>
    <col min="7671" max="7671" width="14.42578125" style="42" customWidth="1"/>
    <col min="7672" max="7672" width="13" style="42" customWidth="1"/>
    <col min="7673" max="7673" width="12" style="42" customWidth="1"/>
    <col min="7674" max="7674" width="14.140625" style="42" customWidth="1"/>
    <col min="7675" max="7675" width="13.85546875" style="42" customWidth="1"/>
    <col min="7676" max="7676" width="9.140625" style="42"/>
    <col min="7677" max="7677" width="10.28515625" style="42" bestFit="1" customWidth="1"/>
    <col min="7678" max="7919" width="9.140625" style="42"/>
    <col min="7920" max="7920" width="4.85546875" style="42" customWidth="1"/>
    <col min="7921" max="7921" width="31" style="42" customWidth="1"/>
    <col min="7922" max="7922" width="12.28515625" style="42" customWidth="1"/>
    <col min="7923" max="7923" width="11.5703125" style="42" customWidth="1"/>
    <col min="7924" max="7924" width="13.7109375" style="42" customWidth="1"/>
    <col min="7925" max="7925" width="12.7109375" style="42" customWidth="1"/>
    <col min="7926" max="7926" width="13.7109375" style="42" customWidth="1"/>
    <col min="7927" max="7927" width="14.42578125" style="42" customWidth="1"/>
    <col min="7928" max="7928" width="13" style="42" customWidth="1"/>
    <col min="7929" max="7929" width="12" style="42" customWidth="1"/>
    <col min="7930" max="7930" width="14.140625" style="42" customWidth="1"/>
    <col min="7931" max="7931" width="13.85546875" style="42" customWidth="1"/>
    <col min="7932" max="7932" width="9.140625" style="42"/>
    <col min="7933" max="7933" width="10.28515625" style="42" bestFit="1" customWidth="1"/>
    <col min="7934" max="8175" width="9.140625" style="42"/>
    <col min="8176" max="8176" width="4.85546875" style="42" customWidth="1"/>
    <col min="8177" max="8177" width="31" style="42" customWidth="1"/>
    <col min="8178" max="8178" width="12.28515625" style="42" customWidth="1"/>
    <col min="8179" max="8179" width="11.5703125" style="42" customWidth="1"/>
    <col min="8180" max="8180" width="13.7109375" style="42" customWidth="1"/>
    <col min="8181" max="8181" width="12.7109375" style="42" customWidth="1"/>
    <col min="8182" max="8182" width="13.7109375" style="42" customWidth="1"/>
    <col min="8183" max="8183" width="14.42578125" style="42" customWidth="1"/>
    <col min="8184" max="8184" width="13" style="42" customWidth="1"/>
    <col min="8185" max="8185" width="12" style="42" customWidth="1"/>
    <col min="8186" max="8186" width="14.140625" style="42" customWidth="1"/>
    <col min="8187" max="8187" width="13.85546875" style="42" customWidth="1"/>
    <col min="8188" max="8188" width="9.140625" style="42"/>
    <col min="8189" max="8189" width="10.28515625" style="42" bestFit="1" customWidth="1"/>
    <col min="8190" max="8431" width="9.140625" style="42"/>
    <col min="8432" max="8432" width="4.85546875" style="42" customWidth="1"/>
    <col min="8433" max="8433" width="31" style="42" customWidth="1"/>
    <col min="8434" max="8434" width="12.28515625" style="42" customWidth="1"/>
    <col min="8435" max="8435" width="11.5703125" style="42" customWidth="1"/>
    <col min="8436" max="8436" width="13.7109375" style="42" customWidth="1"/>
    <col min="8437" max="8437" width="12.7109375" style="42" customWidth="1"/>
    <col min="8438" max="8438" width="13.7109375" style="42" customWidth="1"/>
    <col min="8439" max="8439" width="14.42578125" style="42" customWidth="1"/>
    <col min="8440" max="8440" width="13" style="42" customWidth="1"/>
    <col min="8441" max="8441" width="12" style="42" customWidth="1"/>
    <col min="8442" max="8442" width="14.140625" style="42" customWidth="1"/>
    <col min="8443" max="8443" width="13.85546875" style="42" customWidth="1"/>
    <col min="8444" max="8444" width="9.140625" style="42"/>
    <col min="8445" max="8445" width="10.28515625" style="42" bestFit="1" customWidth="1"/>
    <col min="8446" max="8687" width="9.140625" style="42"/>
    <col min="8688" max="8688" width="4.85546875" style="42" customWidth="1"/>
    <col min="8689" max="8689" width="31" style="42" customWidth="1"/>
    <col min="8690" max="8690" width="12.28515625" style="42" customWidth="1"/>
    <col min="8691" max="8691" width="11.5703125" style="42" customWidth="1"/>
    <col min="8692" max="8692" width="13.7109375" style="42" customWidth="1"/>
    <col min="8693" max="8693" width="12.7109375" style="42" customWidth="1"/>
    <col min="8694" max="8694" width="13.7109375" style="42" customWidth="1"/>
    <col min="8695" max="8695" width="14.42578125" style="42" customWidth="1"/>
    <col min="8696" max="8696" width="13" style="42" customWidth="1"/>
    <col min="8697" max="8697" width="12" style="42" customWidth="1"/>
    <col min="8698" max="8698" width="14.140625" style="42" customWidth="1"/>
    <col min="8699" max="8699" width="13.85546875" style="42" customWidth="1"/>
    <col min="8700" max="8700" width="9.140625" style="42"/>
    <col min="8701" max="8701" width="10.28515625" style="42" bestFit="1" customWidth="1"/>
    <col min="8702" max="8943" width="9.140625" style="42"/>
    <col min="8944" max="8944" width="4.85546875" style="42" customWidth="1"/>
    <col min="8945" max="8945" width="31" style="42" customWidth="1"/>
    <col min="8946" max="8946" width="12.28515625" style="42" customWidth="1"/>
    <col min="8947" max="8947" width="11.5703125" style="42" customWidth="1"/>
    <col min="8948" max="8948" width="13.7109375" style="42" customWidth="1"/>
    <col min="8949" max="8949" width="12.7109375" style="42" customWidth="1"/>
    <col min="8950" max="8950" width="13.7109375" style="42" customWidth="1"/>
    <col min="8951" max="8951" width="14.42578125" style="42" customWidth="1"/>
    <col min="8952" max="8952" width="13" style="42" customWidth="1"/>
    <col min="8953" max="8953" width="12" style="42" customWidth="1"/>
    <col min="8954" max="8954" width="14.140625" style="42" customWidth="1"/>
    <col min="8955" max="8955" width="13.85546875" style="42" customWidth="1"/>
    <col min="8956" max="8956" width="9.140625" style="42"/>
    <col min="8957" max="8957" width="10.28515625" style="42" bestFit="1" customWidth="1"/>
    <col min="8958" max="9199" width="9.140625" style="42"/>
    <col min="9200" max="9200" width="4.85546875" style="42" customWidth="1"/>
    <col min="9201" max="9201" width="31" style="42" customWidth="1"/>
    <col min="9202" max="9202" width="12.28515625" style="42" customWidth="1"/>
    <col min="9203" max="9203" width="11.5703125" style="42" customWidth="1"/>
    <col min="9204" max="9204" width="13.7109375" style="42" customWidth="1"/>
    <col min="9205" max="9205" width="12.7109375" style="42" customWidth="1"/>
    <col min="9206" max="9206" width="13.7109375" style="42" customWidth="1"/>
    <col min="9207" max="9207" width="14.42578125" style="42" customWidth="1"/>
    <col min="9208" max="9208" width="13" style="42" customWidth="1"/>
    <col min="9209" max="9209" width="12" style="42" customWidth="1"/>
    <col min="9210" max="9210" width="14.140625" style="42" customWidth="1"/>
    <col min="9211" max="9211" width="13.85546875" style="42" customWidth="1"/>
    <col min="9212" max="9212" width="9.140625" style="42"/>
    <col min="9213" max="9213" width="10.28515625" style="42" bestFit="1" customWidth="1"/>
    <col min="9214" max="9455" width="9.140625" style="42"/>
    <col min="9456" max="9456" width="4.85546875" style="42" customWidth="1"/>
    <col min="9457" max="9457" width="31" style="42" customWidth="1"/>
    <col min="9458" max="9458" width="12.28515625" style="42" customWidth="1"/>
    <col min="9459" max="9459" width="11.5703125" style="42" customWidth="1"/>
    <col min="9460" max="9460" width="13.7109375" style="42" customWidth="1"/>
    <col min="9461" max="9461" width="12.7109375" style="42" customWidth="1"/>
    <col min="9462" max="9462" width="13.7109375" style="42" customWidth="1"/>
    <col min="9463" max="9463" width="14.42578125" style="42" customWidth="1"/>
    <col min="9464" max="9464" width="13" style="42" customWidth="1"/>
    <col min="9465" max="9465" width="12" style="42" customWidth="1"/>
    <col min="9466" max="9466" width="14.140625" style="42" customWidth="1"/>
    <col min="9467" max="9467" width="13.85546875" style="42" customWidth="1"/>
    <col min="9468" max="9468" width="9.140625" style="42"/>
    <col min="9469" max="9469" width="10.28515625" style="42" bestFit="1" customWidth="1"/>
    <col min="9470" max="9711" width="9.140625" style="42"/>
    <col min="9712" max="9712" width="4.85546875" style="42" customWidth="1"/>
    <col min="9713" max="9713" width="31" style="42" customWidth="1"/>
    <col min="9714" max="9714" width="12.28515625" style="42" customWidth="1"/>
    <col min="9715" max="9715" width="11.5703125" style="42" customWidth="1"/>
    <col min="9716" max="9716" width="13.7109375" style="42" customWidth="1"/>
    <col min="9717" max="9717" width="12.7109375" style="42" customWidth="1"/>
    <col min="9718" max="9718" width="13.7109375" style="42" customWidth="1"/>
    <col min="9719" max="9719" width="14.42578125" style="42" customWidth="1"/>
    <col min="9720" max="9720" width="13" style="42" customWidth="1"/>
    <col min="9721" max="9721" width="12" style="42" customWidth="1"/>
    <col min="9722" max="9722" width="14.140625" style="42" customWidth="1"/>
    <col min="9723" max="9723" width="13.85546875" style="42" customWidth="1"/>
    <col min="9724" max="9724" width="9.140625" style="42"/>
    <col min="9725" max="9725" width="10.28515625" style="42" bestFit="1" customWidth="1"/>
    <col min="9726" max="9967" width="9.140625" style="42"/>
    <col min="9968" max="9968" width="4.85546875" style="42" customWidth="1"/>
    <col min="9969" max="9969" width="31" style="42" customWidth="1"/>
    <col min="9970" max="9970" width="12.28515625" style="42" customWidth="1"/>
    <col min="9971" max="9971" width="11.5703125" style="42" customWidth="1"/>
    <col min="9972" max="9972" width="13.7109375" style="42" customWidth="1"/>
    <col min="9973" max="9973" width="12.7109375" style="42" customWidth="1"/>
    <col min="9974" max="9974" width="13.7109375" style="42" customWidth="1"/>
    <col min="9975" max="9975" width="14.42578125" style="42" customWidth="1"/>
    <col min="9976" max="9976" width="13" style="42" customWidth="1"/>
    <col min="9977" max="9977" width="12" style="42" customWidth="1"/>
    <col min="9978" max="9978" width="14.140625" style="42" customWidth="1"/>
    <col min="9979" max="9979" width="13.85546875" style="42" customWidth="1"/>
    <col min="9980" max="9980" width="9.140625" style="42"/>
    <col min="9981" max="9981" width="10.28515625" style="42" bestFit="1" customWidth="1"/>
    <col min="9982" max="10223" width="9.140625" style="42"/>
    <col min="10224" max="10224" width="4.85546875" style="42" customWidth="1"/>
    <col min="10225" max="10225" width="31" style="42" customWidth="1"/>
    <col min="10226" max="10226" width="12.28515625" style="42" customWidth="1"/>
    <col min="10227" max="10227" width="11.5703125" style="42" customWidth="1"/>
    <col min="10228" max="10228" width="13.7109375" style="42" customWidth="1"/>
    <col min="10229" max="10229" width="12.7109375" style="42" customWidth="1"/>
    <col min="10230" max="10230" width="13.7109375" style="42" customWidth="1"/>
    <col min="10231" max="10231" width="14.42578125" style="42" customWidth="1"/>
    <col min="10232" max="10232" width="13" style="42" customWidth="1"/>
    <col min="10233" max="10233" width="12" style="42" customWidth="1"/>
    <col min="10234" max="10234" width="14.140625" style="42" customWidth="1"/>
    <col min="10235" max="10235" width="13.85546875" style="42" customWidth="1"/>
    <col min="10236" max="10236" width="9.140625" style="42"/>
    <col min="10237" max="10237" width="10.28515625" style="42" bestFit="1" customWidth="1"/>
    <col min="10238" max="10479" width="9.140625" style="42"/>
    <col min="10480" max="10480" width="4.85546875" style="42" customWidth="1"/>
    <col min="10481" max="10481" width="31" style="42" customWidth="1"/>
    <col min="10482" max="10482" width="12.28515625" style="42" customWidth="1"/>
    <col min="10483" max="10483" width="11.5703125" style="42" customWidth="1"/>
    <col min="10484" max="10484" width="13.7109375" style="42" customWidth="1"/>
    <col min="10485" max="10485" width="12.7109375" style="42" customWidth="1"/>
    <col min="10486" max="10486" width="13.7109375" style="42" customWidth="1"/>
    <col min="10487" max="10487" width="14.42578125" style="42" customWidth="1"/>
    <col min="10488" max="10488" width="13" style="42" customWidth="1"/>
    <col min="10489" max="10489" width="12" style="42" customWidth="1"/>
    <col min="10490" max="10490" width="14.140625" style="42" customWidth="1"/>
    <col min="10491" max="10491" width="13.85546875" style="42" customWidth="1"/>
    <col min="10492" max="10492" width="9.140625" style="42"/>
    <col min="10493" max="10493" width="10.28515625" style="42" bestFit="1" customWidth="1"/>
    <col min="10494" max="10735" width="9.140625" style="42"/>
    <col min="10736" max="10736" width="4.85546875" style="42" customWidth="1"/>
    <col min="10737" max="10737" width="31" style="42" customWidth="1"/>
    <col min="10738" max="10738" width="12.28515625" style="42" customWidth="1"/>
    <col min="10739" max="10739" width="11.5703125" style="42" customWidth="1"/>
    <col min="10740" max="10740" width="13.7109375" style="42" customWidth="1"/>
    <col min="10741" max="10741" width="12.7109375" style="42" customWidth="1"/>
    <col min="10742" max="10742" width="13.7109375" style="42" customWidth="1"/>
    <col min="10743" max="10743" width="14.42578125" style="42" customWidth="1"/>
    <col min="10744" max="10744" width="13" style="42" customWidth="1"/>
    <col min="10745" max="10745" width="12" style="42" customWidth="1"/>
    <col min="10746" max="10746" width="14.140625" style="42" customWidth="1"/>
    <col min="10747" max="10747" width="13.85546875" style="42" customWidth="1"/>
    <col min="10748" max="10748" width="9.140625" style="42"/>
    <col min="10749" max="10749" width="10.28515625" style="42" bestFit="1" customWidth="1"/>
    <col min="10750" max="10991" width="9.140625" style="42"/>
    <col min="10992" max="10992" width="4.85546875" style="42" customWidth="1"/>
    <col min="10993" max="10993" width="31" style="42" customWidth="1"/>
    <col min="10994" max="10994" width="12.28515625" style="42" customWidth="1"/>
    <col min="10995" max="10995" width="11.5703125" style="42" customWidth="1"/>
    <col min="10996" max="10996" width="13.7109375" style="42" customWidth="1"/>
    <col min="10997" max="10997" width="12.7109375" style="42" customWidth="1"/>
    <col min="10998" max="10998" width="13.7109375" style="42" customWidth="1"/>
    <col min="10999" max="10999" width="14.42578125" style="42" customWidth="1"/>
    <col min="11000" max="11000" width="13" style="42" customWidth="1"/>
    <col min="11001" max="11001" width="12" style="42" customWidth="1"/>
    <col min="11002" max="11002" width="14.140625" style="42" customWidth="1"/>
    <col min="11003" max="11003" width="13.85546875" style="42" customWidth="1"/>
    <col min="11004" max="11004" width="9.140625" style="42"/>
    <col min="11005" max="11005" width="10.28515625" style="42" bestFit="1" customWidth="1"/>
    <col min="11006" max="11247" width="9.140625" style="42"/>
    <col min="11248" max="11248" width="4.85546875" style="42" customWidth="1"/>
    <col min="11249" max="11249" width="31" style="42" customWidth="1"/>
    <col min="11250" max="11250" width="12.28515625" style="42" customWidth="1"/>
    <col min="11251" max="11251" width="11.5703125" style="42" customWidth="1"/>
    <col min="11252" max="11252" width="13.7109375" style="42" customWidth="1"/>
    <col min="11253" max="11253" width="12.7109375" style="42" customWidth="1"/>
    <col min="11254" max="11254" width="13.7109375" style="42" customWidth="1"/>
    <col min="11255" max="11255" width="14.42578125" style="42" customWidth="1"/>
    <col min="11256" max="11256" width="13" style="42" customWidth="1"/>
    <col min="11257" max="11257" width="12" style="42" customWidth="1"/>
    <col min="11258" max="11258" width="14.140625" style="42" customWidth="1"/>
    <col min="11259" max="11259" width="13.85546875" style="42" customWidth="1"/>
    <col min="11260" max="11260" width="9.140625" style="42"/>
    <col min="11261" max="11261" width="10.28515625" style="42" bestFit="1" customWidth="1"/>
    <col min="11262" max="11503" width="9.140625" style="42"/>
    <col min="11504" max="11504" width="4.85546875" style="42" customWidth="1"/>
    <col min="11505" max="11505" width="31" style="42" customWidth="1"/>
    <col min="11506" max="11506" width="12.28515625" style="42" customWidth="1"/>
    <col min="11507" max="11507" width="11.5703125" style="42" customWidth="1"/>
    <col min="11508" max="11508" width="13.7109375" style="42" customWidth="1"/>
    <col min="11509" max="11509" width="12.7109375" style="42" customWidth="1"/>
    <col min="11510" max="11510" width="13.7109375" style="42" customWidth="1"/>
    <col min="11511" max="11511" width="14.42578125" style="42" customWidth="1"/>
    <col min="11512" max="11512" width="13" style="42" customWidth="1"/>
    <col min="11513" max="11513" width="12" style="42" customWidth="1"/>
    <col min="11514" max="11514" width="14.140625" style="42" customWidth="1"/>
    <col min="11515" max="11515" width="13.85546875" style="42" customWidth="1"/>
    <col min="11516" max="11516" width="9.140625" style="42"/>
    <col min="11517" max="11517" width="10.28515625" style="42" bestFit="1" customWidth="1"/>
    <col min="11518" max="11759" width="9.140625" style="42"/>
    <col min="11760" max="11760" width="4.85546875" style="42" customWidth="1"/>
    <col min="11761" max="11761" width="31" style="42" customWidth="1"/>
    <col min="11762" max="11762" width="12.28515625" style="42" customWidth="1"/>
    <col min="11763" max="11763" width="11.5703125" style="42" customWidth="1"/>
    <col min="11764" max="11764" width="13.7109375" style="42" customWidth="1"/>
    <col min="11765" max="11765" width="12.7109375" style="42" customWidth="1"/>
    <col min="11766" max="11766" width="13.7109375" style="42" customWidth="1"/>
    <col min="11767" max="11767" width="14.42578125" style="42" customWidth="1"/>
    <col min="11768" max="11768" width="13" style="42" customWidth="1"/>
    <col min="11769" max="11769" width="12" style="42" customWidth="1"/>
    <col min="11770" max="11770" width="14.140625" style="42" customWidth="1"/>
    <col min="11771" max="11771" width="13.85546875" style="42" customWidth="1"/>
    <col min="11772" max="11772" width="9.140625" style="42"/>
    <col min="11773" max="11773" width="10.28515625" style="42" bestFit="1" customWidth="1"/>
    <col min="11774" max="12015" width="9.140625" style="42"/>
    <col min="12016" max="12016" width="4.85546875" style="42" customWidth="1"/>
    <col min="12017" max="12017" width="31" style="42" customWidth="1"/>
    <col min="12018" max="12018" width="12.28515625" style="42" customWidth="1"/>
    <col min="12019" max="12019" width="11.5703125" style="42" customWidth="1"/>
    <col min="12020" max="12020" width="13.7109375" style="42" customWidth="1"/>
    <col min="12021" max="12021" width="12.7109375" style="42" customWidth="1"/>
    <col min="12022" max="12022" width="13.7109375" style="42" customWidth="1"/>
    <col min="12023" max="12023" width="14.42578125" style="42" customWidth="1"/>
    <col min="12024" max="12024" width="13" style="42" customWidth="1"/>
    <col min="12025" max="12025" width="12" style="42" customWidth="1"/>
    <col min="12026" max="12026" width="14.140625" style="42" customWidth="1"/>
    <col min="12027" max="12027" width="13.85546875" style="42" customWidth="1"/>
    <col min="12028" max="12028" width="9.140625" style="42"/>
    <col min="12029" max="12029" width="10.28515625" style="42" bestFit="1" customWidth="1"/>
    <col min="12030" max="12271" width="9.140625" style="42"/>
    <col min="12272" max="12272" width="4.85546875" style="42" customWidth="1"/>
    <col min="12273" max="12273" width="31" style="42" customWidth="1"/>
    <col min="12274" max="12274" width="12.28515625" style="42" customWidth="1"/>
    <col min="12275" max="12275" width="11.5703125" style="42" customWidth="1"/>
    <col min="12276" max="12276" width="13.7109375" style="42" customWidth="1"/>
    <col min="12277" max="12277" width="12.7109375" style="42" customWidth="1"/>
    <col min="12278" max="12278" width="13.7109375" style="42" customWidth="1"/>
    <col min="12279" max="12279" width="14.42578125" style="42" customWidth="1"/>
    <col min="12280" max="12280" width="13" style="42" customWidth="1"/>
    <col min="12281" max="12281" width="12" style="42" customWidth="1"/>
    <col min="12282" max="12282" width="14.140625" style="42" customWidth="1"/>
    <col min="12283" max="12283" width="13.85546875" style="42" customWidth="1"/>
    <col min="12284" max="12284" width="9.140625" style="42"/>
    <col min="12285" max="12285" width="10.28515625" style="42" bestFit="1" customWidth="1"/>
    <col min="12286" max="12527" width="9.140625" style="42"/>
    <col min="12528" max="12528" width="4.85546875" style="42" customWidth="1"/>
    <col min="12529" max="12529" width="31" style="42" customWidth="1"/>
    <col min="12530" max="12530" width="12.28515625" style="42" customWidth="1"/>
    <col min="12531" max="12531" width="11.5703125" style="42" customWidth="1"/>
    <col min="12532" max="12532" width="13.7109375" style="42" customWidth="1"/>
    <col min="12533" max="12533" width="12.7109375" style="42" customWidth="1"/>
    <col min="12534" max="12534" width="13.7109375" style="42" customWidth="1"/>
    <col min="12535" max="12535" width="14.42578125" style="42" customWidth="1"/>
    <col min="12536" max="12536" width="13" style="42" customWidth="1"/>
    <col min="12537" max="12537" width="12" style="42" customWidth="1"/>
    <col min="12538" max="12538" width="14.140625" style="42" customWidth="1"/>
    <col min="12539" max="12539" width="13.85546875" style="42" customWidth="1"/>
    <col min="12540" max="12540" width="9.140625" style="42"/>
    <col min="12541" max="12541" width="10.28515625" style="42" bestFit="1" customWidth="1"/>
    <col min="12542" max="12783" width="9.140625" style="42"/>
    <col min="12784" max="12784" width="4.85546875" style="42" customWidth="1"/>
    <col min="12785" max="12785" width="31" style="42" customWidth="1"/>
    <col min="12786" max="12786" width="12.28515625" style="42" customWidth="1"/>
    <col min="12787" max="12787" width="11.5703125" style="42" customWidth="1"/>
    <col min="12788" max="12788" width="13.7109375" style="42" customWidth="1"/>
    <col min="12789" max="12789" width="12.7109375" style="42" customWidth="1"/>
    <col min="12790" max="12790" width="13.7109375" style="42" customWidth="1"/>
    <col min="12791" max="12791" width="14.42578125" style="42" customWidth="1"/>
    <col min="12792" max="12792" width="13" style="42" customWidth="1"/>
    <col min="12793" max="12793" width="12" style="42" customWidth="1"/>
    <col min="12794" max="12794" width="14.140625" style="42" customWidth="1"/>
    <col min="12795" max="12795" width="13.85546875" style="42" customWidth="1"/>
    <col min="12796" max="12796" width="9.140625" style="42"/>
    <col min="12797" max="12797" width="10.28515625" style="42" bestFit="1" customWidth="1"/>
    <col min="12798" max="13039" width="9.140625" style="42"/>
    <col min="13040" max="13040" width="4.85546875" style="42" customWidth="1"/>
    <col min="13041" max="13041" width="31" style="42" customWidth="1"/>
    <col min="13042" max="13042" width="12.28515625" style="42" customWidth="1"/>
    <col min="13043" max="13043" width="11.5703125" style="42" customWidth="1"/>
    <col min="13044" max="13044" width="13.7109375" style="42" customWidth="1"/>
    <col min="13045" max="13045" width="12.7109375" style="42" customWidth="1"/>
    <col min="13046" max="13046" width="13.7109375" style="42" customWidth="1"/>
    <col min="13047" max="13047" width="14.42578125" style="42" customWidth="1"/>
    <col min="13048" max="13048" width="13" style="42" customWidth="1"/>
    <col min="13049" max="13049" width="12" style="42" customWidth="1"/>
    <col min="13050" max="13050" width="14.140625" style="42" customWidth="1"/>
    <col min="13051" max="13051" width="13.85546875" style="42" customWidth="1"/>
    <col min="13052" max="13052" width="9.140625" style="42"/>
    <col min="13053" max="13053" width="10.28515625" style="42" bestFit="1" customWidth="1"/>
    <col min="13054" max="13295" width="9.140625" style="42"/>
    <col min="13296" max="13296" width="4.85546875" style="42" customWidth="1"/>
    <col min="13297" max="13297" width="31" style="42" customWidth="1"/>
    <col min="13298" max="13298" width="12.28515625" style="42" customWidth="1"/>
    <col min="13299" max="13299" width="11.5703125" style="42" customWidth="1"/>
    <col min="13300" max="13300" width="13.7109375" style="42" customWidth="1"/>
    <col min="13301" max="13301" width="12.7109375" style="42" customWidth="1"/>
    <col min="13302" max="13302" width="13.7109375" style="42" customWidth="1"/>
    <col min="13303" max="13303" width="14.42578125" style="42" customWidth="1"/>
    <col min="13304" max="13304" width="13" style="42" customWidth="1"/>
    <col min="13305" max="13305" width="12" style="42" customWidth="1"/>
    <col min="13306" max="13306" width="14.140625" style="42" customWidth="1"/>
    <col min="13307" max="13307" width="13.85546875" style="42" customWidth="1"/>
    <col min="13308" max="13308" width="9.140625" style="42"/>
    <col min="13309" max="13309" width="10.28515625" style="42" bestFit="1" customWidth="1"/>
    <col min="13310" max="13551" width="9.140625" style="42"/>
    <col min="13552" max="13552" width="4.85546875" style="42" customWidth="1"/>
    <col min="13553" max="13553" width="31" style="42" customWidth="1"/>
    <col min="13554" max="13554" width="12.28515625" style="42" customWidth="1"/>
    <col min="13555" max="13555" width="11.5703125" style="42" customWidth="1"/>
    <col min="13556" max="13556" width="13.7109375" style="42" customWidth="1"/>
    <col min="13557" max="13557" width="12.7109375" style="42" customWidth="1"/>
    <col min="13558" max="13558" width="13.7109375" style="42" customWidth="1"/>
    <col min="13559" max="13559" width="14.42578125" style="42" customWidth="1"/>
    <col min="13560" max="13560" width="13" style="42" customWidth="1"/>
    <col min="13561" max="13561" width="12" style="42" customWidth="1"/>
    <col min="13562" max="13562" width="14.140625" style="42" customWidth="1"/>
    <col min="13563" max="13563" width="13.85546875" style="42" customWidth="1"/>
    <col min="13564" max="13564" width="9.140625" style="42"/>
    <col min="13565" max="13565" width="10.28515625" style="42" bestFit="1" customWidth="1"/>
    <col min="13566" max="13807" width="9.140625" style="42"/>
    <col min="13808" max="13808" width="4.85546875" style="42" customWidth="1"/>
    <col min="13809" max="13809" width="31" style="42" customWidth="1"/>
    <col min="13810" max="13810" width="12.28515625" style="42" customWidth="1"/>
    <col min="13811" max="13811" width="11.5703125" style="42" customWidth="1"/>
    <col min="13812" max="13812" width="13.7109375" style="42" customWidth="1"/>
    <col min="13813" max="13813" width="12.7109375" style="42" customWidth="1"/>
    <col min="13814" max="13814" width="13.7109375" style="42" customWidth="1"/>
    <col min="13815" max="13815" width="14.42578125" style="42" customWidth="1"/>
    <col min="13816" max="13816" width="13" style="42" customWidth="1"/>
    <col min="13817" max="13817" width="12" style="42" customWidth="1"/>
    <col min="13818" max="13818" width="14.140625" style="42" customWidth="1"/>
    <col min="13819" max="13819" width="13.85546875" style="42" customWidth="1"/>
    <col min="13820" max="13820" width="9.140625" style="42"/>
    <col min="13821" max="13821" width="10.28515625" style="42" bestFit="1" customWidth="1"/>
    <col min="13822" max="14063" width="9.140625" style="42"/>
    <col min="14064" max="14064" width="4.85546875" style="42" customWidth="1"/>
    <col min="14065" max="14065" width="31" style="42" customWidth="1"/>
    <col min="14066" max="14066" width="12.28515625" style="42" customWidth="1"/>
    <col min="14067" max="14067" width="11.5703125" style="42" customWidth="1"/>
    <col min="14068" max="14068" width="13.7109375" style="42" customWidth="1"/>
    <col min="14069" max="14069" width="12.7109375" style="42" customWidth="1"/>
    <col min="14070" max="14070" width="13.7109375" style="42" customWidth="1"/>
    <col min="14071" max="14071" width="14.42578125" style="42" customWidth="1"/>
    <col min="14072" max="14072" width="13" style="42" customWidth="1"/>
    <col min="14073" max="14073" width="12" style="42" customWidth="1"/>
    <col min="14074" max="14074" width="14.140625" style="42" customWidth="1"/>
    <col min="14075" max="14075" width="13.85546875" style="42" customWidth="1"/>
    <col min="14076" max="14076" width="9.140625" style="42"/>
    <col min="14077" max="14077" width="10.28515625" style="42" bestFit="1" customWidth="1"/>
    <col min="14078" max="14319" width="9.140625" style="42"/>
    <col min="14320" max="14320" width="4.85546875" style="42" customWidth="1"/>
    <col min="14321" max="14321" width="31" style="42" customWidth="1"/>
    <col min="14322" max="14322" width="12.28515625" style="42" customWidth="1"/>
    <col min="14323" max="14323" width="11.5703125" style="42" customWidth="1"/>
    <col min="14324" max="14324" width="13.7109375" style="42" customWidth="1"/>
    <col min="14325" max="14325" width="12.7109375" style="42" customWidth="1"/>
    <col min="14326" max="14326" width="13.7109375" style="42" customWidth="1"/>
    <col min="14327" max="14327" width="14.42578125" style="42" customWidth="1"/>
    <col min="14328" max="14328" width="13" style="42" customWidth="1"/>
    <col min="14329" max="14329" width="12" style="42" customWidth="1"/>
    <col min="14330" max="14330" width="14.140625" style="42" customWidth="1"/>
    <col min="14331" max="14331" width="13.85546875" style="42" customWidth="1"/>
    <col min="14332" max="14332" width="9.140625" style="42"/>
    <col min="14333" max="14333" width="10.28515625" style="42" bestFit="1" customWidth="1"/>
    <col min="14334" max="14575" width="9.140625" style="42"/>
    <col min="14576" max="14576" width="4.85546875" style="42" customWidth="1"/>
    <col min="14577" max="14577" width="31" style="42" customWidth="1"/>
    <col min="14578" max="14578" width="12.28515625" style="42" customWidth="1"/>
    <col min="14579" max="14579" width="11.5703125" style="42" customWidth="1"/>
    <col min="14580" max="14580" width="13.7109375" style="42" customWidth="1"/>
    <col min="14581" max="14581" width="12.7109375" style="42" customWidth="1"/>
    <col min="14582" max="14582" width="13.7109375" style="42" customWidth="1"/>
    <col min="14583" max="14583" width="14.42578125" style="42" customWidth="1"/>
    <col min="14584" max="14584" width="13" style="42" customWidth="1"/>
    <col min="14585" max="14585" width="12" style="42" customWidth="1"/>
    <col min="14586" max="14586" width="14.140625" style="42" customWidth="1"/>
    <col min="14587" max="14587" width="13.85546875" style="42" customWidth="1"/>
    <col min="14588" max="14588" width="9.140625" style="42"/>
    <col min="14589" max="14589" width="10.28515625" style="42" bestFit="1" customWidth="1"/>
    <col min="14590" max="14831" width="9.140625" style="42"/>
    <col min="14832" max="14832" width="4.85546875" style="42" customWidth="1"/>
    <col min="14833" max="14833" width="31" style="42" customWidth="1"/>
    <col min="14834" max="14834" width="12.28515625" style="42" customWidth="1"/>
    <col min="14835" max="14835" width="11.5703125" style="42" customWidth="1"/>
    <col min="14836" max="14836" width="13.7109375" style="42" customWidth="1"/>
    <col min="14837" max="14837" width="12.7109375" style="42" customWidth="1"/>
    <col min="14838" max="14838" width="13.7109375" style="42" customWidth="1"/>
    <col min="14839" max="14839" width="14.42578125" style="42" customWidth="1"/>
    <col min="14840" max="14840" width="13" style="42" customWidth="1"/>
    <col min="14841" max="14841" width="12" style="42" customWidth="1"/>
    <col min="14842" max="14842" width="14.140625" style="42" customWidth="1"/>
    <col min="14843" max="14843" width="13.85546875" style="42" customWidth="1"/>
    <col min="14844" max="14844" width="9.140625" style="42"/>
    <col min="14845" max="14845" width="10.28515625" style="42" bestFit="1" customWidth="1"/>
    <col min="14846" max="15087" width="9.140625" style="42"/>
    <col min="15088" max="15088" width="4.85546875" style="42" customWidth="1"/>
    <col min="15089" max="15089" width="31" style="42" customWidth="1"/>
    <col min="15090" max="15090" width="12.28515625" style="42" customWidth="1"/>
    <col min="15091" max="15091" width="11.5703125" style="42" customWidth="1"/>
    <col min="15092" max="15092" width="13.7109375" style="42" customWidth="1"/>
    <col min="15093" max="15093" width="12.7109375" style="42" customWidth="1"/>
    <col min="15094" max="15094" width="13.7109375" style="42" customWidth="1"/>
    <col min="15095" max="15095" width="14.42578125" style="42" customWidth="1"/>
    <col min="15096" max="15096" width="13" style="42" customWidth="1"/>
    <col min="15097" max="15097" width="12" style="42" customWidth="1"/>
    <col min="15098" max="15098" width="14.140625" style="42" customWidth="1"/>
    <col min="15099" max="15099" width="13.85546875" style="42" customWidth="1"/>
    <col min="15100" max="15100" width="9.140625" style="42"/>
    <col min="15101" max="15101" width="10.28515625" style="42" bestFit="1" customWidth="1"/>
    <col min="15102" max="15343" width="9.140625" style="42"/>
    <col min="15344" max="15344" width="4.85546875" style="42" customWidth="1"/>
    <col min="15345" max="15345" width="31" style="42" customWidth="1"/>
    <col min="15346" max="15346" width="12.28515625" style="42" customWidth="1"/>
    <col min="15347" max="15347" width="11.5703125" style="42" customWidth="1"/>
    <col min="15348" max="15348" width="13.7109375" style="42" customWidth="1"/>
    <col min="15349" max="15349" width="12.7109375" style="42" customWidth="1"/>
    <col min="15350" max="15350" width="13.7109375" style="42" customWidth="1"/>
    <col min="15351" max="15351" width="14.42578125" style="42" customWidth="1"/>
    <col min="15352" max="15352" width="13" style="42" customWidth="1"/>
    <col min="15353" max="15353" width="12" style="42" customWidth="1"/>
    <col min="15354" max="15354" width="14.140625" style="42" customWidth="1"/>
    <col min="15355" max="15355" width="13.85546875" style="42" customWidth="1"/>
    <col min="15356" max="15356" width="9.140625" style="42"/>
    <col min="15357" max="15357" width="10.28515625" style="42" bestFit="1" customWidth="1"/>
    <col min="15358" max="15599" width="9.140625" style="42"/>
    <col min="15600" max="15600" width="4.85546875" style="42" customWidth="1"/>
    <col min="15601" max="15601" width="31" style="42" customWidth="1"/>
    <col min="15602" max="15602" width="12.28515625" style="42" customWidth="1"/>
    <col min="15603" max="15603" width="11.5703125" style="42" customWidth="1"/>
    <col min="15604" max="15604" width="13.7109375" style="42" customWidth="1"/>
    <col min="15605" max="15605" width="12.7109375" style="42" customWidth="1"/>
    <col min="15606" max="15606" width="13.7109375" style="42" customWidth="1"/>
    <col min="15607" max="15607" width="14.42578125" style="42" customWidth="1"/>
    <col min="15608" max="15608" width="13" style="42" customWidth="1"/>
    <col min="15609" max="15609" width="12" style="42" customWidth="1"/>
    <col min="15610" max="15610" width="14.140625" style="42" customWidth="1"/>
    <col min="15611" max="15611" width="13.85546875" style="42" customWidth="1"/>
    <col min="15612" max="15612" width="9.140625" style="42"/>
    <col min="15613" max="15613" width="10.28515625" style="42" bestFit="1" customWidth="1"/>
    <col min="15614" max="15855" width="9.140625" style="42"/>
    <col min="15856" max="15856" width="4.85546875" style="42" customWidth="1"/>
    <col min="15857" max="15857" width="31" style="42" customWidth="1"/>
    <col min="15858" max="15858" width="12.28515625" style="42" customWidth="1"/>
    <col min="15859" max="15859" width="11.5703125" style="42" customWidth="1"/>
    <col min="15860" max="15860" width="13.7109375" style="42" customWidth="1"/>
    <col min="15861" max="15861" width="12.7109375" style="42" customWidth="1"/>
    <col min="15862" max="15862" width="13.7109375" style="42" customWidth="1"/>
    <col min="15863" max="15863" width="14.42578125" style="42" customWidth="1"/>
    <col min="15864" max="15864" width="13" style="42" customWidth="1"/>
    <col min="15865" max="15865" width="12" style="42" customWidth="1"/>
    <col min="15866" max="15866" width="14.140625" style="42" customWidth="1"/>
    <col min="15867" max="15867" width="13.85546875" style="42" customWidth="1"/>
    <col min="15868" max="15868" width="9.140625" style="42"/>
    <col min="15869" max="15869" width="10.28515625" style="42" bestFit="1" customWidth="1"/>
    <col min="15870" max="16111" width="9.140625" style="42"/>
    <col min="16112" max="16112" width="4.85546875" style="42" customWidth="1"/>
    <col min="16113" max="16113" width="31" style="42" customWidth="1"/>
    <col min="16114" max="16114" width="12.28515625" style="42" customWidth="1"/>
    <col min="16115" max="16115" width="11.5703125" style="42" customWidth="1"/>
    <col min="16116" max="16116" width="13.7109375" style="42" customWidth="1"/>
    <col min="16117" max="16117" width="12.7109375" style="42" customWidth="1"/>
    <col min="16118" max="16118" width="13.7109375" style="42" customWidth="1"/>
    <col min="16119" max="16119" width="14.42578125" style="42" customWidth="1"/>
    <col min="16120" max="16120" width="13" style="42" customWidth="1"/>
    <col min="16121" max="16121" width="12" style="42" customWidth="1"/>
    <col min="16122" max="16122" width="14.140625" style="42" customWidth="1"/>
    <col min="16123" max="16123" width="13.85546875" style="42" customWidth="1"/>
    <col min="16124" max="16124" width="9.140625" style="42"/>
    <col min="16125" max="16125" width="10.28515625" style="42" bestFit="1" customWidth="1"/>
    <col min="16126" max="16384" width="9.140625" style="42"/>
  </cols>
  <sheetData>
    <row r="1" spans="1:10" ht="77.25" customHeight="1" x14ac:dyDescent="0.2">
      <c r="A1" s="18"/>
      <c r="B1" s="18"/>
      <c r="C1" s="18"/>
      <c r="D1" s="18"/>
      <c r="E1" s="18"/>
      <c r="G1" s="1312" t="s">
        <v>1145</v>
      </c>
      <c r="H1" s="1312"/>
    </row>
    <row r="2" spans="1:10" ht="24" customHeight="1" x14ac:dyDescent="0.2">
      <c r="A2" s="18"/>
      <c r="B2" s="18"/>
      <c r="C2" s="18"/>
      <c r="D2" s="18"/>
      <c r="E2" s="18"/>
      <c r="F2" s="18"/>
      <c r="G2" s="1000"/>
      <c r="H2" s="1000"/>
    </row>
    <row r="3" spans="1:10" ht="51" customHeight="1" x14ac:dyDescent="0.25">
      <c r="A3" s="18"/>
      <c r="B3" s="1297" t="s">
        <v>1057</v>
      </c>
      <c r="C3" s="1297"/>
      <c r="D3" s="1297"/>
      <c r="E3" s="1297"/>
      <c r="F3" s="1297"/>
      <c r="G3" s="1297"/>
      <c r="H3" s="1297"/>
    </row>
    <row r="4" spans="1:10" ht="20.45" customHeight="1" x14ac:dyDescent="0.25">
      <c r="A4" s="18"/>
      <c r="B4" s="43"/>
      <c r="C4" s="1315"/>
      <c r="D4" s="1315"/>
      <c r="E4" s="1315"/>
      <c r="F4" s="1315"/>
      <c r="G4" s="44"/>
      <c r="H4" s="44"/>
    </row>
    <row r="5" spans="1:10" x14ac:dyDescent="0.2">
      <c r="A5" s="18"/>
      <c r="B5" s="1298" t="s">
        <v>21</v>
      </c>
      <c r="C5" s="1298"/>
      <c r="D5" s="1298"/>
      <c r="E5" s="1298"/>
      <c r="F5" s="1298"/>
      <c r="G5" s="1298"/>
      <c r="H5" s="1298"/>
    </row>
    <row r="6" spans="1:10" ht="15.75" x14ac:dyDescent="0.25">
      <c r="A6" s="18"/>
      <c r="B6" s="18"/>
      <c r="C6" s="18"/>
      <c r="D6" s="1308"/>
      <c r="E6" s="1308"/>
      <c r="F6" s="1308"/>
      <c r="G6" s="44"/>
      <c r="H6" s="46" t="s">
        <v>124</v>
      </c>
    </row>
    <row r="7" spans="1:10" ht="107.25" customHeight="1" x14ac:dyDescent="0.2">
      <c r="A7" s="328" t="s">
        <v>22</v>
      </c>
      <c r="B7" s="329" t="s">
        <v>242</v>
      </c>
      <c r="C7" s="329" t="s">
        <v>491</v>
      </c>
      <c r="D7" s="329" t="s">
        <v>338</v>
      </c>
      <c r="E7" s="329" t="s">
        <v>408</v>
      </c>
      <c r="F7" s="329" t="s">
        <v>339</v>
      </c>
      <c r="G7" s="329" t="s">
        <v>409</v>
      </c>
      <c r="H7" s="329" t="s">
        <v>410</v>
      </c>
      <c r="J7" s="48"/>
    </row>
    <row r="8" spans="1:10" x14ac:dyDescent="0.2">
      <c r="A8" s="330">
        <v>1</v>
      </c>
      <c r="B8" s="330">
        <v>2</v>
      </c>
      <c r="C8" s="330">
        <v>3</v>
      </c>
      <c r="D8" s="330">
        <f>+C8+1</f>
        <v>4</v>
      </c>
      <c r="E8" s="330">
        <f>+D8+1</f>
        <v>5</v>
      </c>
      <c r="F8" s="330">
        <f>+E8+1</f>
        <v>6</v>
      </c>
      <c r="G8" s="330">
        <f>+F8+1</f>
        <v>7</v>
      </c>
      <c r="H8" s="330">
        <f>+G8+1</f>
        <v>8</v>
      </c>
    </row>
    <row r="9" spans="1:10" s="64" customFormat="1" ht="14.25" x14ac:dyDescent="0.25">
      <c r="A9" s="331">
        <v>1</v>
      </c>
      <c r="B9" s="332" t="s">
        <v>1146</v>
      </c>
      <c r="C9" s="1313"/>
      <c r="D9" s="371"/>
      <c r="E9" s="372"/>
      <c r="F9" s="691"/>
      <c r="G9" s="1316"/>
      <c r="H9" s="1317"/>
      <c r="I9" s="184"/>
    </row>
    <row r="10" spans="1:10" s="52" customFormat="1" ht="15" x14ac:dyDescent="0.25">
      <c r="A10" s="336" t="s">
        <v>35</v>
      </c>
      <c r="B10" s="337" t="s">
        <v>11</v>
      </c>
      <c r="C10" s="1313"/>
      <c r="D10" s="1001"/>
      <c r="E10" s="373"/>
      <c r="F10" s="557"/>
      <c r="G10" s="1316"/>
      <c r="H10" s="1317"/>
    </row>
    <row r="11" spans="1:10" s="52" customFormat="1" ht="15" x14ac:dyDescent="0.25">
      <c r="A11" s="336" t="s">
        <v>4</v>
      </c>
      <c r="B11" s="337" t="s">
        <v>49</v>
      </c>
      <c r="C11" s="1313"/>
      <c r="D11" s="1001"/>
      <c r="E11" s="373"/>
      <c r="F11" s="557"/>
      <c r="G11" s="1316"/>
      <c r="H11" s="1317"/>
      <c r="I11" s="1002"/>
    </row>
    <row r="12" spans="1:10" s="52" customFormat="1" ht="15" x14ac:dyDescent="0.25">
      <c r="A12" s="336" t="s">
        <v>76</v>
      </c>
      <c r="B12" s="337" t="s">
        <v>51</v>
      </c>
      <c r="C12" s="1313"/>
      <c r="D12" s="1001"/>
      <c r="E12" s="373"/>
      <c r="F12" s="557"/>
      <c r="G12" s="1316"/>
      <c r="H12" s="1317"/>
      <c r="I12" s="1002"/>
    </row>
    <row r="13" spans="1:10" s="52" customFormat="1" ht="15" x14ac:dyDescent="0.25">
      <c r="A13" s="336" t="s">
        <v>78</v>
      </c>
      <c r="B13" s="337" t="s">
        <v>47</v>
      </c>
      <c r="C13" s="1313"/>
      <c r="D13" s="1001"/>
      <c r="E13" s="373"/>
      <c r="F13" s="557"/>
      <c r="G13" s="1316"/>
      <c r="H13" s="1317"/>
      <c r="I13" s="182"/>
    </row>
    <row r="14" spans="1:10" s="52" customFormat="1" ht="15" x14ac:dyDescent="0.25">
      <c r="A14" s="336" t="s">
        <v>332</v>
      </c>
      <c r="B14" s="337" t="s">
        <v>247</v>
      </c>
      <c r="C14" s="1313"/>
      <c r="D14" s="1001"/>
      <c r="E14" s="373"/>
      <c r="F14" s="557"/>
      <c r="G14" s="1316"/>
      <c r="H14" s="1317"/>
    </row>
    <row r="15" spans="1:10" s="52" customFormat="1" ht="15" x14ac:dyDescent="0.25">
      <c r="A15" s="331">
        <v>2</v>
      </c>
      <c r="B15" s="332" t="s">
        <v>1147</v>
      </c>
      <c r="C15" s="1313"/>
      <c r="D15" s="372"/>
      <c r="E15" s="372"/>
      <c r="F15" s="372"/>
      <c r="G15" s="1314"/>
      <c r="H15" s="719"/>
    </row>
    <row r="16" spans="1:10" s="52" customFormat="1" ht="15" x14ac:dyDescent="0.25">
      <c r="A16" s="336" t="s">
        <v>36</v>
      </c>
      <c r="B16" s="337" t="s">
        <v>11</v>
      </c>
      <c r="C16" s="1313"/>
      <c r="D16" s="373"/>
      <c r="E16" s="373"/>
      <c r="F16" s="373"/>
      <c r="G16" s="1314"/>
      <c r="H16" s="719"/>
    </row>
    <row r="17" spans="1:45" s="52" customFormat="1" ht="15" x14ac:dyDescent="0.25">
      <c r="A17" s="336" t="s">
        <v>37</v>
      </c>
      <c r="B17" s="337" t="s">
        <v>49</v>
      </c>
      <c r="C17" s="1313"/>
      <c r="D17" s="373"/>
      <c r="E17" s="373"/>
      <c r="F17" s="373"/>
      <c r="G17" s="1314"/>
      <c r="H17" s="719"/>
    </row>
    <row r="18" spans="1:45" s="52" customFormat="1" ht="15" x14ac:dyDescent="0.25">
      <c r="A18" s="336" t="s">
        <v>86</v>
      </c>
      <c r="B18" s="337" t="s">
        <v>51</v>
      </c>
      <c r="C18" s="1313"/>
      <c r="D18" s="373"/>
      <c r="E18" s="373"/>
      <c r="F18" s="373"/>
      <c r="G18" s="1314"/>
      <c r="H18" s="719"/>
    </row>
    <row r="19" spans="1:45" s="52" customFormat="1" ht="15" x14ac:dyDescent="0.25">
      <c r="A19" s="336" t="s">
        <v>218</v>
      </c>
      <c r="B19" s="337" t="s">
        <v>47</v>
      </c>
      <c r="C19" s="1313"/>
      <c r="D19" s="373"/>
      <c r="E19" s="373"/>
      <c r="F19" s="373"/>
      <c r="G19" s="1314"/>
      <c r="H19" s="719"/>
    </row>
    <row r="20" spans="1:45" s="52" customFormat="1" ht="15" x14ac:dyDescent="0.25">
      <c r="A20" s="336" t="s">
        <v>340</v>
      </c>
      <c r="B20" s="337" t="s">
        <v>247</v>
      </c>
      <c r="C20" s="1313"/>
      <c r="D20" s="373"/>
      <c r="E20" s="373"/>
      <c r="F20" s="373"/>
      <c r="G20" s="1314"/>
      <c r="H20" s="719"/>
    </row>
    <row r="21" spans="1:45" s="52" customFormat="1" ht="29.25" customHeight="1" x14ac:dyDescent="0.25">
      <c r="A21" s="331">
        <v>3</v>
      </c>
      <c r="B21" s="332" t="s">
        <v>411</v>
      </c>
      <c r="C21" s="333"/>
      <c r="D21" s="1313"/>
      <c r="E21" s="1313"/>
      <c r="F21" s="473"/>
      <c r="G21" s="1313"/>
      <c r="H21" s="1313"/>
    </row>
    <row r="22" spans="1:45" s="52" customFormat="1" ht="38.25" x14ac:dyDescent="0.25">
      <c r="A22" s="331">
        <v>4</v>
      </c>
      <c r="B22" s="332" t="s">
        <v>1148</v>
      </c>
      <c r="C22" s="333"/>
      <c r="D22" s="1313"/>
      <c r="E22" s="1313"/>
      <c r="F22" s="473"/>
      <c r="G22" s="1313"/>
      <c r="H22" s="1313"/>
    </row>
    <row r="23" spans="1:45" s="52" customFormat="1" ht="15" x14ac:dyDescent="0.25">
      <c r="A23" s="336" t="s">
        <v>38</v>
      </c>
      <c r="B23" s="337" t="s">
        <v>11</v>
      </c>
      <c r="C23" s="338"/>
      <c r="D23" s="1313"/>
      <c r="E23" s="1313"/>
      <c r="F23" s="688"/>
      <c r="G23" s="1313"/>
      <c r="H23" s="1313"/>
    </row>
    <row r="24" spans="1:45" s="52" customFormat="1" ht="15" x14ac:dyDescent="0.25">
      <c r="A24" s="336" t="s">
        <v>113</v>
      </c>
      <c r="B24" s="337" t="s">
        <v>49</v>
      </c>
      <c r="C24" s="338"/>
      <c r="D24" s="1313"/>
      <c r="E24" s="1313"/>
      <c r="F24" s="688"/>
      <c r="G24" s="1313"/>
      <c r="H24" s="1313"/>
    </row>
    <row r="25" spans="1:45" s="52" customFormat="1" ht="15" x14ac:dyDescent="0.25">
      <c r="A25" s="336" t="s">
        <v>114</v>
      </c>
      <c r="B25" s="337" t="s">
        <v>51</v>
      </c>
      <c r="C25" s="338"/>
      <c r="D25" s="1313"/>
      <c r="E25" s="1313"/>
      <c r="F25" s="688"/>
      <c r="G25" s="1313"/>
      <c r="H25" s="1313"/>
    </row>
    <row r="26" spans="1:45" s="52" customFormat="1" ht="15" x14ac:dyDescent="0.25">
      <c r="A26" s="336" t="s">
        <v>143</v>
      </c>
      <c r="B26" s="337" t="s">
        <v>47</v>
      </c>
      <c r="C26" s="338"/>
      <c r="D26" s="1313"/>
      <c r="E26" s="1313"/>
      <c r="F26" s="688"/>
      <c r="G26" s="1313"/>
      <c r="H26" s="1313"/>
    </row>
    <row r="27" spans="1:45" s="52" customFormat="1" ht="19.5" customHeight="1" outlineLevel="1" x14ac:dyDescent="0.25">
      <c r="A27" s="67"/>
      <c r="B27" s="68"/>
      <c r="C27" s="53"/>
      <c r="D27" s="69"/>
      <c r="E27" s="69"/>
      <c r="F27" s="70"/>
      <c r="G27" s="69"/>
      <c r="H27" s="69"/>
    </row>
    <row r="28" spans="1:45" s="52" customFormat="1" ht="15" x14ac:dyDescent="0.25">
      <c r="A28" s="67"/>
      <c r="B28" s="68"/>
      <c r="C28" s="69"/>
      <c r="D28" s="69"/>
      <c r="E28" s="69"/>
      <c r="F28" s="70"/>
      <c r="G28" s="69"/>
      <c r="H28" s="69"/>
    </row>
    <row r="29" spans="1:45" s="951" customFormat="1" ht="24" customHeight="1" x14ac:dyDescent="0.25">
      <c r="A29" s="949"/>
      <c r="B29" s="950" t="s">
        <v>1097</v>
      </c>
      <c r="C29" s="949"/>
      <c r="D29" s="949"/>
      <c r="E29" s="949"/>
      <c r="G29" s="949" t="s">
        <v>1074</v>
      </c>
      <c r="I29" s="949"/>
      <c r="K29" s="949"/>
      <c r="L29" s="949"/>
      <c r="N29" s="949"/>
      <c r="O29" s="949"/>
      <c r="P29" s="949"/>
      <c r="Q29" s="949"/>
      <c r="R29" s="949"/>
      <c r="AG29" s="952"/>
      <c r="AH29" s="952"/>
      <c r="AI29" s="952"/>
      <c r="AJ29" s="952"/>
      <c r="AK29" s="952"/>
      <c r="AL29" s="952"/>
      <c r="AM29" s="952"/>
      <c r="AN29" s="952"/>
      <c r="AO29" s="952"/>
      <c r="AP29" s="952"/>
      <c r="AQ29" s="952"/>
      <c r="AR29" s="952"/>
      <c r="AS29" s="952"/>
    </row>
    <row r="30" spans="1:45" s="52" customFormat="1" ht="13.5" customHeight="1" x14ac:dyDescent="0.25">
      <c r="A30" s="67"/>
      <c r="B30" s="998"/>
      <c r="C30" s="999"/>
      <c r="D30" s="998"/>
      <c r="E30" s="998"/>
      <c r="F30" s="1310"/>
      <c r="G30" s="1310"/>
      <c r="H30" s="69"/>
    </row>
    <row r="31" spans="1:45" s="52" customFormat="1" ht="15" x14ac:dyDescent="0.25">
      <c r="A31" s="67"/>
      <c r="B31" s="68"/>
      <c r="C31" s="69"/>
      <c r="D31" s="69"/>
      <c r="E31" s="69"/>
      <c r="F31" s="70"/>
      <c r="G31" s="69"/>
      <c r="H31" s="69"/>
    </row>
  </sheetData>
  <autoFilter ref="A7:H14"/>
  <mergeCells count="15">
    <mergeCell ref="G1:H1"/>
    <mergeCell ref="F30:G30"/>
    <mergeCell ref="C15:C20"/>
    <mergeCell ref="G15:G20"/>
    <mergeCell ref="D21:D26"/>
    <mergeCell ref="E21:E26"/>
    <mergeCell ref="G21:G26"/>
    <mergeCell ref="H21:H26"/>
    <mergeCell ref="B3:H3"/>
    <mergeCell ref="C4:F4"/>
    <mergeCell ref="B5:H5"/>
    <mergeCell ref="D6:F6"/>
    <mergeCell ref="C9:C14"/>
    <mergeCell ref="G9:G14"/>
    <mergeCell ref="H9:H14"/>
  </mergeCells>
  <printOptions horizontalCentered="1"/>
  <pageMargins left="0.39370078740157483" right="0.23622047244094491" top="0.39370078740157483" bottom="0.39370078740157483" header="0.19685039370078741" footer="0.51181102362204722"/>
  <pageSetup paperSize="9" scale="27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fitToPage="1"/>
  </sheetPr>
  <dimension ref="A1:P578"/>
  <sheetViews>
    <sheetView zoomScale="85" zoomScaleNormal="85" workbookViewId="0">
      <selection activeCell="P7" sqref="P7"/>
    </sheetView>
  </sheetViews>
  <sheetFormatPr defaultColWidth="9.140625" defaultRowHeight="15" x14ac:dyDescent="0.25"/>
  <cols>
    <col min="1" max="1" width="6.42578125" style="93" bestFit="1" customWidth="1"/>
    <col min="2" max="2" width="52.140625" style="175" bestFit="1" customWidth="1"/>
    <col min="3" max="3" width="14.42578125" style="175" customWidth="1"/>
    <col min="4" max="4" width="12" style="91" bestFit="1" customWidth="1"/>
    <col min="5" max="5" width="12.28515625" style="91" customWidth="1"/>
    <col min="6" max="7" width="12" style="91" bestFit="1" customWidth="1"/>
    <col min="8" max="8" width="10.85546875" style="91" customWidth="1"/>
    <col min="9" max="12" width="9.28515625" style="91" bestFit="1" customWidth="1"/>
    <col min="13" max="15" width="12" style="91" bestFit="1" customWidth="1"/>
    <col min="16" max="16" width="10.5703125" style="94" customWidth="1"/>
    <col min="17" max="16384" width="9.140625" style="93"/>
  </cols>
  <sheetData>
    <row r="1" spans="1:16" s="147" customFormat="1" ht="69.75" customHeight="1" x14ac:dyDescent="0.25">
      <c r="A1" s="72"/>
      <c r="B1" s="73"/>
      <c r="C1" s="73"/>
      <c r="D1" s="74"/>
      <c r="E1" s="74"/>
      <c r="F1" s="74"/>
      <c r="G1" s="74"/>
      <c r="H1" s="74"/>
      <c r="I1" s="74"/>
      <c r="J1" s="74"/>
      <c r="K1" s="1318" t="s">
        <v>860</v>
      </c>
      <c r="L1" s="1318"/>
      <c r="M1" s="1318"/>
      <c r="N1" s="1318"/>
      <c r="O1" s="1318"/>
      <c r="P1" s="1318"/>
    </row>
    <row r="2" spans="1:16" ht="20.25" x14ac:dyDescent="0.25">
      <c r="A2" s="72"/>
      <c r="B2" s="1321" t="s">
        <v>569</v>
      </c>
      <c r="C2" s="1321"/>
      <c r="D2" s="1321"/>
      <c r="E2" s="1321"/>
      <c r="F2" s="1321"/>
      <c r="G2" s="1321"/>
      <c r="H2" s="1321"/>
      <c r="I2" s="1321"/>
      <c r="J2" s="1321"/>
      <c r="K2" s="1321"/>
      <c r="L2" s="1321"/>
      <c r="M2" s="1321"/>
      <c r="N2" s="1321"/>
      <c r="O2" s="1321"/>
      <c r="P2" s="1321"/>
    </row>
    <row r="3" spans="1:16" ht="20.25" x14ac:dyDescent="0.25">
      <c r="A3" s="72"/>
      <c r="B3" s="143"/>
      <c r="C3" s="1321" t="e">
        <f>#REF!</f>
        <v>#REF!</v>
      </c>
      <c r="D3" s="1321"/>
      <c r="E3" s="1321"/>
      <c r="F3" s="1321"/>
      <c r="G3" s="1321"/>
      <c r="H3" s="1321"/>
      <c r="I3" s="1321"/>
      <c r="J3" s="1321"/>
      <c r="K3" s="1321"/>
      <c r="L3" s="143"/>
      <c r="M3" s="143"/>
      <c r="N3" s="143"/>
      <c r="O3" s="143"/>
      <c r="P3" s="143"/>
    </row>
    <row r="4" spans="1:16" ht="40.5" customHeight="1" x14ac:dyDescent="0.25">
      <c r="A4" s="75" t="s">
        <v>22</v>
      </c>
      <c r="B4" s="76" t="s">
        <v>108</v>
      </c>
      <c r="C4" s="76" t="s">
        <v>24</v>
      </c>
      <c r="D4" s="22" t="s">
        <v>257</v>
      </c>
      <c r="E4" s="22" t="s">
        <v>258</v>
      </c>
      <c r="F4" s="22" t="s">
        <v>259</v>
      </c>
      <c r="G4" s="22" t="s">
        <v>260</v>
      </c>
      <c r="H4" s="22" t="s">
        <v>261</v>
      </c>
      <c r="I4" s="22" t="s">
        <v>262</v>
      </c>
      <c r="J4" s="22" t="s">
        <v>263</v>
      </c>
      <c r="K4" s="22" t="s">
        <v>264</v>
      </c>
      <c r="L4" s="22" t="s">
        <v>265</v>
      </c>
      <c r="M4" s="22" t="s">
        <v>266</v>
      </c>
      <c r="N4" s="22" t="s">
        <v>267</v>
      </c>
      <c r="O4" s="22" t="s">
        <v>268</v>
      </c>
      <c r="P4" s="22" t="s">
        <v>125</v>
      </c>
    </row>
    <row r="5" spans="1:16" x14ac:dyDescent="0.25">
      <c r="A5" s="75">
        <v>1</v>
      </c>
      <c r="B5" s="75">
        <v>2</v>
      </c>
      <c r="C5" s="75">
        <v>3</v>
      </c>
      <c r="D5" s="75">
        <v>4</v>
      </c>
      <c r="E5" s="75">
        <v>5</v>
      </c>
      <c r="F5" s="75">
        <v>6</v>
      </c>
      <c r="G5" s="75">
        <v>7</v>
      </c>
      <c r="H5" s="75">
        <v>8</v>
      </c>
      <c r="I5" s="75">
        <v>9</v>
      </c>
      <c r="J5" s="75">
        <v>10</v>
      </c>
      <c r="K5" s="75">
        <v>11</v>
      </c>
      <c r="L5" s="75">
        <v>12</v>
      </c>
      <c r="M5" s="75">
        <v>13</v>
      </c>
      <c r="N5" s="75">
        <v>14</v>
      </c>
      <c r="O5" s="75">
        <v>15</v>
      </c>
      <c r="P5" s="75">
        <v>16</v>
      </c>
    </row>
    <row r="6" spans="1:16" ht="20.25" x14ac:dyDescent="0.25">
      <c r="A6" s="77"/>
      <c r="B6" s="1322" t="s">
        <v>492</v>
      </c>
      <c r="C6" s="1322"/>
      <c r="D6" s="1322"/>
      <c r="E6" s="1322"/>
      <c r="F6" s="1322"/>
      <c r="G6" s="1322"/>
      <c r="H6" s="1322"/>
      <c r="I6" s="1322"/>
      <c r="J6" s="1322"/>
      <c r="K6" s="1322"/>
      <c r="L6" s="1322"/>
      <c r="M6" s="1322"/>
      <c r="N6" s="1322"/>
      <c r="O6" s="1322"/>
      <c r="P6" s="1322"/>
    </row>
    <row r="7" spans="1:16" s="149" customFormat="1" ht="42.75" x14ac:dyDescent="0.2">
      <c r="A7" s="78" t="s">
        <v>161</v>
      </c>
      <c r="B7" s="79" t="s">
        <v>493</v>
      </c>
      <c r="C7" s="76" t="s">
        <v>129</v>
      </c>
      <c r="D7" s="148">
        <f>SUM(D8:D21)</f>
        <v>311.83404797089571</v>
      </c>
      <c r="E7" s="148">
        <f t="shared" ref="E7:P7" si="0">SUM(E8:E21)</f>
        <v>281.65655945758328</v>
      </c>
      <c r="F7" s="148">
        <f t="shared" si="0"/>
        <v>311.83404797089571</v>
      </c>
      <c r="G7" s="148">
        <f t="shared" si="0"/>
        <v>128.08396672288492</v>
      </c>
      <c r="H7" s="148">
        <f t="shared" si="0"/>
        <v>28.443602143662055</v>
      </c>
      <c r="I7" s="148">
        <f t="shared" si="0"/>
        <v>27.526066590640706</v>
      </c>
      <c r="J7" s="148">
        <f t="shared" si="0"/>
        <v>14.680568848341709</v>
      </c>
      <c r="K7" s="148">
        <f t="shared" si="0"/>
        <v>28.443602143662055</v>
      </c>
      <c r="L7" s="148">
        <f t="shared" si="0"/>
        <v>27.526066590640706</v>
      </c>
      <c r="M7" s="148">
        <f t="shared" si="0"/>
        <v>174.70963869965362</v>
      </c>
      <c r="N7" s="148">
        <f t="shared" si="0"/>
        <v>301.77488513312488</v>
      </c>
      <c r="O7" s="148">
        <f t="shared" si="0"/>
        <v>311.83404797089571</v>
      </c>
      <c r="P7" s="148">
        <f t="shared" si="0"/>
        <v>1948.3471002428807</v>
      </c>
    </row>
    <row r="8" spans="1:16" x14ac:dyDescent="0.25">
      <c r="A8" s="81" t="s">
        <v>35</v>
      </c>
      <c r="B8" s="82" t="s">
        <v>269</v>
      </c>
      <c r="C8" s="76" t="s">
        <v>129</v>
      </c>
      <c r="D8" s="150">
        <v>81.42197613961423</v>
      </c>
      <c r="E8" s="150">
        <v>73.542430061587041</v>
      </c>
      <c r="F8" s="150">
        <v>81.42197613961423</v>
      </c>
      <c r="G8" s="150">
        <v>33.443588826295297</v>
      </c>
      <c r="H8" s="150">
        <v>7.4268166357577616</v>
      </c>
      <c r="I8" s="150">
        <v>7.1872419055720282</v>
      </c>
      <c r="J8" s="150">
        <v>3.8331956829717484</v>
      </c>
      <c r="K8" s="150">
        <v>7.4268166357577616</v>
      </c>
      <c r="L8" s="150">
        <v>7.1872419055720282</v>
      </c>
      <c r="M8" s="150">
        <v>45.61786670226433</v>
      </c>
      <c r="N8" s="150">
        <v>78.795460780271839</v>
      </c>
      <c r="O8" s="150">
        <v>81.42197613961423</v>
      </c>
      <c r="P8" s="148">
        <f t="shared" ref="P8:P21" si="1">SUM(D8:O8)</f>
        <v>508.72658755489249</v>
      </c>
    </row>
    <row r="9" spans="1:16" x14ac:dyDescent="0.25">
      <c r="A9" s="81" t="s">
        <v>4</v>
      </c>
      <c r="B9" s="82" t="s">
        <v>270</v>
      </c>
      <c r="C9" s="76" t="s">
        <v>129</v>
      </c>
      <c r="D9" s="150">
        <v>38.08908248808563</v>
      </c>
      <c r="E9" s="150">
        <v>34.403042247303148</v>
      </c>
      <c r="F9" s="150">
        <v>38.08908248808563</v>
      </c>
      <c r="G9" s="150">
        <v>15.644862405674539</v>
      </c>
      <c r="H9" s="150">
        <v>3.4742540635246768</v>
      </c>
      <c r="I9" s="150">
        <v>3.3621813517980743</v>
      </c>
      <c r="J9" s="150">
        <v>1.7931633876256396</v>
      </c>
      <c r="K9" s="150">
        <v>3.4742540635246768</v>
      </c>
      <c r="L9" s="150">
        <v>3.3621813517980743</v>
      </c>
      <c r="M9" s="150">
        <v>21.339971960072269</v>
      </c>
      <c r="N9" s="150">
        <v>36.860402407824807</v>
      </c>
      <c r="O9" s="150">
        <v>38.08908248808563</v>
      </c>
      <c r="P9" s="148">
        <f t="shared" si="1"/>
        <v>237.98156070340283</v>
      </c>
    </row>
    <row r="10" spans="1:16" x14ac:dyDescent="0.25">
      <c r="A10" s="81" t="s">
        <v>76</v>
      </c>
      <c r="B10" s="82" t="s">
        <v>271</v>
      </c>
      <c r="C10" s="76" t="s">
        <v>129</v>
      </c>
      <c r="D10" s="150">
        <v>117.24444748350982</v>
      </c>
      <c r="E10" s="150">
        <v>105.89821063026695</v>
      </c>
      <c r="F10" s="150">
        <v>117.24444748350982</v>
      </c>
      <c r="G10" s="150">
        <v>48.157454285820926</v>
      </c>
      <c r="H10" s="150">
        <v>10.694324239044235</v>
      </c>
      <c r="I10" s="150">
        <v>10.349346037784745</v>
      </c>
      <c r="J10" s="150">
        <v>5.5196512201518635</v>
      </c>
      <c r="K10" s="150">
        <v>10.694324239044235</v>
      </c>
      <c r="L10" s="150">
        <v>10.349346037784745</v>
      </c>
      <c r="M10" s="150">
        <v>65.687936236187753</v>
      </c>
      <c r="N10" s="150">
        <v>113.46236853242887</v>
      </c>
      <c r="O10" s="150">
        <v>117.24444748350982</v>
      </c>
      <c r="P10" s="148">
        <f t="shared" si="1"/>
        <v>732.54630390904379</v>
      </c>
    </row>
    <row r="11" spans="1:16" x14ac:dyDescent="0.25">
      <c r="A11" s="81" t="s">
        <v>78</v>
      </c>
      <c r="B11" s="82" t="s">
        <v>272</v>
      </c>
      <c r="C11" s="76" t="s">
        <v>129</v>
      </c>
      <c r="D11" s="150">
        <v>0</v>
      </c>
      <c r="E11" s="150">
        <v>0</v>
      </c>
      <c r="F11" s="150">
        <v>0</v>
      </c>
      <c r="G11" s="150">
        <v>0</v>
      </c>
      <c r="H11" s="150">
        <v>0</v>
      </c>
      <c r="I11" s="150">
        <v>0</v>
      </c>
      <c r="J11" s="150">
        <v>0</v>
      </c>
      <c r="K11" s="150">
        <v>0</v>
      </c>
      <c r="L11" s="150">
        <v>0</v>
      </c>
      <c r="M11" s="150">
        <v>0</v>
      </c>
      <c r="N11" s="150">
        <v>0</v>
      </c>
      <c r="O11" s="150">
        <v>0</v>
      </c>
      <c r="P11" s="148">
        <f t="shared" si="1"/>
        <v>0</v>
      </c>
    </row>
    <row r="12" spans="1:16" x14ac:dyDescent="0.25">
      <c r="A12" s="81" t="s">
        <v>332</v>
      </c>
      <c r="B12" s="82" t="s">
        <v>273</v>
      </c>
      <c r="C12" s="76" t="s">
        <v>129</v>
      </c>
      <c r="D12" s="150">
        <v>16.552565179852881</v>
      </c>
      <c r="E12" s="150">
        <v>14.950704033415505</v>
      </c>
      <c r="F12" s="150">
        <v>16.552565179852881</v>
      </c>
      <c r="G12" s="150">
        <v>6.7988669661644376</v>
      </c>
      <c r="H12" s="150">
        <v>1.5098241564587316</v>
      </c>
      <c r="I12" s="150">
        <v>1.4611201514116758</v>
      </c>
      <c r="J12" s="150">
        <v>0.77926408075289377</v>
      </c>
      <c r="K12" s="150">
        <v>1.5098241564587316</v>
      </c>
      <c r="L12" s="150">
        <v>1.4611201514116758</v>
      </c>
      <c r="M12" s="150">
        <v>9.2738195233718415</v>
      </c>
      <c r="N12" s="150">
        <v>16.018611464373755</v>
      </c>
      <c r="O12" s="150">
        <v>16.552565179852881</v>
      </c>
      <c r="P12" s="148">
        <f t="shared" si="1"/>
        <v>103.4208502233779</v>
      </c>
    </row>
    <row r="13" spans="1:16" x14ac:dyDescent="0.25">
      <c r="A13" s="81" t="s">
        <v>466</v>
      </c>
      <c r="B13" s="82" t="s">
        <v>494</v>
      </c>
      <c r="C13" s="76" t="s">
        <v>129</v>
      </c>
      <c r="D13" s="150">
        <v>0</v>
      </c>
      <c r="E13" s="150">
        <v>0</v>
      </c>
      <c r="F13" s="150">
        <v>0</v>
      </c>
      <c r="G13" s="150">
        <v>0</v>
      </c>
      <c r="H13" s="150">
        <v>0</v>
      </c>
      <c r="I13" s="150">
        <v>0</v>
      </c>
      <c r="J13" s="150">
        <v>0</v>
      </c>
      <c r="K13" s="150">
        <v>0</v>
      </c>
      <c r="L13" s="150">
        <v>0</v>
      </c>
      <c r="M13" s="150">
        <v>0</v>
      </c>
      <c r="N13" s="150">
        <v>0</v>
      </c>
      <c r="O13" s="150">
        <v>0</v>
      </c>
      <c r="P13" s="148">
        <f t="shared" si="1"/>
        <v>0</v>
      </c>
    </row>
    <row r="14" spans="1:16" x14ac:dyDescent="0.25">
      <c r="A14" s="81" t="s">
        <v>471</v>
      </c>
      <c r="B14" s="82" t="s">
        <v>495</v>
      </c>
      <c r="C14" s="76" t="s">
        <v>129</v>
      </c>
      <c r="D14" s="150">
        <v>0</v>
      </c>
      <c r="E14" s="150">
        <v>0</v>
      </c>
      <c r="F14" s="150">
        <v>0</v>
      </c>
      <c r="G14" s="150">
        <v>0</v>
      </c>
      <c r="H14" s="150">
        <v>0</v>
      </c>
      <c r="I14" s="150">
        <v>0</v>
      </c>
      <c r="J14" s="150">
        <v>0</v>
      </c>
      <c r="K14" s="150">
        <v>0</v>
      </c>
      <c r="L14" s="150">
        <v>0</v>
      </c>
      <c r="M14" s="150">
        <v>0</v>
      </c>
      <c r="N14" s="150">
        <v>0</v>
      </c>
      <c r="O14" s="150">
        <v>0</v>
      </c>
      <c r="P14" s="148">
        <f t="shared" si="1"/>
        <v>0</v>
      </c>
    </row>
    <row r="15" spans="1:16" ht="30" x14ac:dyDescent="0.25">
      <c r="A15" s="81" t="s">
        <v>476</v>
      </c>
      <c r="B15" s="82" t="s">
        <v>496</v>
      </c>
      <c r="C15" s="76" t="s">
        <v>129</v>
      </c>
      <c r="D15" s="150">
        <v>0</v>
      </c>
      <c r="E15" s="150">
        <v>0</v>
      </c>
      <c r="F15" s="150">
        <v>0</v>
      </c>
      <c r="G15" s="150">
        <v>0</v>
      </c>
      <c r="H15" s="150">
        <v>0</v>
      </c>
      <c r="I15" s="150">
        <v>0</v>
      </c>
      <c r="J15" s="150">
        <v>0</v>
      </c>
      <c r="K15" s="150">
        <v>0</v>
      </c>
      <c r="L15" s="150">
        <v>0</v>
      </c>
      <c r="M15" s="150">
        <v>0</v>
      </c>
      <c r="N15" s="150">
        <v>0</v>
      </c>
      <c r="O15" s="150">
        <v>0</v>
      </c>
      <c r="P15" s="148">
        <f t="shared" si="1"/>
        <v>0</v>
      </c>
    </row>
    <row r="16" spans="1:16" x14ac:dyDescent="0.25">
      <c r="A16" s="81" t="s">
        <v>497</v>
      </c>
      <c r="B16" s="82" t="s">
        <v>274</v>
      </c>
      <c r="C16" s="76" t="s">
        <v>129</v>
      </c>
      <c r="D16" s="150">
        <v>0</v>
      </c>
      <c r="E16" s="150">
        <v>0</v>
      </c>
      <c r="F16" s="150">
        <v>0</v>
      </c>
      <c r="G16" s="150">
        <v>0</v>
      </c>
      <c r="H16" s="150">
        <v>0</v>
      </c>
      <c r="I16" s="150">
        <v>0</v>
      </c>
      <c r="J16" s="150">
        <v>0</v>
      </c>
      <c r="K16" s="150">
        <v>0</v>
      </c>
      <c r="L16" s="150">
        <v>0</v>
      </c>
      <c r="M16" s="150">
        <v>0</v>
      </c>
      <c r="N16" s="150">
        <v>0</v>
      </c>
      <c r="O16" s="150">
        <v>0</v>
      </c>
      <c r="P16" s="148">
        <f t="shared" si="1"/>
        <v>0</v>
      </c>
    </row>
    <row r="17" spans="1:16" x14ac:dyDescent="0.25">
      <c r="A17" s="81" t="s">
        <v>498</v>
      </c>
      <c r="B17" s="82" t="s">
        <v>275</v>
      </c>
      <c r="C17" s="76" t="s">
        <v>129</v>
      </c>
      <c r="D17" s="150">
        <v>21.960098125439565</v>
      </c>
      <c r="E17" s="150">
        <v>19.834927339106702</v>
      </c>
      <c r="F17" s="150">
        <v>21.960098125439565</v>
      </c>
      <c r="G17" s="150">
        <v>9.0199787221201966</v>
      </c>
      <c r="H17" s="150">
        <v>2.0030663687311003</v>
      </c>
      <c r="I17" s="150">
        <v>1.9384513245784845</v>
      </c>
      <c r="J17" s="150">
        <v>1.0338407064418584</v>
      </c>
      <c r="K17" s="150">
        <v>2.0030663687311003</v>
      </c>
      <c r="L17" s="150">
        <v>1.9384513245784845</v>
      </c>
      <c r="M17" s="150">
        <v>12.303469856064501</v>
      </c>
      <c r="N17" s="150">
        <v>21.251707863328612</v>
      </c>
      <c r="O17" s="150">
        <v>21.960098125439565</v>
      </c>
      <c r="P17" s="148">
        <f t="shared" si="1"/>
        <v>137.20725424999972</v>
      </c>
    </row>
    <row r="18" spans="1:16" x14ac:dyDescent="0.25">
      <c r="A18" s="81" t="s">
        <v>499</v>
      </c>
      <c r="B18" s="82" t="s">
        <v>276</v>
      </c>
      <c r="C18" s="76" t="s">
        <v>129</v>
      </c>
      <c r="D18" s="150">
        <v>2.1134356584269671</v>
      </c>
      <c r="E18" s="150">
        <v>1.9089096269662928</v>
      </c>
      <c r="F18" s="150">
        <v>2.1134356584269671</v>
      </c>
      <c r="G18" s="150">
        <v>0.86808103318526297</v>
      </c>
      <c r="H18" s="150">
        <v>0.19277472558139541</v>
      </c>
      <c r="I18" s="150">
        <v>0.1865561860465117</v>
      </c>
      <c r="J18" s="150">
        <v>9.9496632558139564E-2</v>
      </c>
      <c r="K18" s="150">
        <v>0.19277472558139541</v>
      </c>
      <c r="L18" s="150">
        <v>0.1865561860465117</v>
      </c>
      <c r="M18" s="150">
        <v>1.1840835941468517</v>
      </c>
      <c r="N18" s="150">
        <v>2.0452603146067423</v>
      </c>
      <c r="O18" s="150">
        <v>2.1134356584269671</v>
      </c>
      <c r="P18" s="148">
        <f t="shared" si="1"/>
        <v>13.204800000000004</v>
      </c>
    </row>
    <row r="19" spans="1:16" ht="21.75" customHeight="1" x14ac:dyDescent="0.25">
      <c r="A19" s="81" t="s">
        <v>500</v>
      </c>
      <c r="B19" s="83" t="s">
        <v>501</v>
      </c>
      <c r="C19" s="76" t="s">
        <v>129</v>
      </c>
      <c r="D19" s="150">
        <v>12.369696176091013</v>
      </c>
      <c r="E19" s="150">
        <v>11.172628804211238</v>
      </c>
      <c r="F19" s="150">
        <v>12.369696176091013</v>
      </c>
      <c r="G19" s="150">
        <v>5.0807785862386341</v>
      </c>
      <c r="H19" s="150">
        <v>1.1282883282313954</v>
      </c>
      <c r="I19" s="150">
        <v>1.0918919305465118</v>
      </c>
      <c r="J19" s="150">
        <v>0.58234236295813957</v>
      </c>
      <c r="K19" s="150">
        <v>1.1282883282313954</v>
      </c>
      <c r="L19" s="150">
        <v>1.0918919305465118</v>
      </c>
      <c r="M19" s="150">
        <v>6.9303052819653921</v>
      </c>
      <c r="N19" s="150">
        <v>11.970673718797753</v>
      </c>
      <c r="O19" s="150">
        <v>12.369696176091013</v>
      </c>
      <c r="P19" s="148">
        <f t="shared" si="1"/>
        <v>77.286177800000004</v>
      </c>
    </row>
    <row r="20" spans="1:16" x14ac:dyDescent="0.25">
      <c r="A20" s="81" t="s">
        <v>502</v>
      </c>
      <c r="B20" s="82" t="s">
        <v>277</v>
      </c>
      <c r="C20" s="76" t="s">
        <v>129</v>
      </c>
      <c r="D20" s="150">
        <v>22.082746719875619</v>
      </c>
      <c r="E20" s="150">
        <v>19.945706714726366</v>
      </c>
      <c r="F20" s="150">
        <v>22.082746719875619</v>
      </c>
      <c r="G20" s="150">
        <v>9.0703558973856211</v>
      </c>
      <c r="H20" s="150">
        <v>2.0142536263327599</v>
      </c>
      <c r="I20" s="150">
        <v>1.9492777029026709</v>
      </c>
      <c r="J20" s="150">
        <v>1.0396147748814244</v>
      </c>
      <c r="K20" s="150">
        <v>2.0142536263327599</v>
      </c>
      <c r="L20" s="150">
        <v>1.9492777029026709</v>
      </c>
      <c r="M20" s="150">
        <v>12.372185545580686</v>
      </c>
      <c r="N20" s="150">
        <v>21.370400051492535</v>
      </c>
      <c r="O20" s="150">
        <v>22.082746719875619</v>
      </c>
      <c r="P20" s="148">
        <f t="shared" si="1"/>
        <v>137.97356580216439</v>
      </c>
    </row>
    <row r="21" spans="1:16" ht="30" x14ac:dyDescent="0.25">
      <c r="A21" s="81" t="s">
        <v>503</v>
      </c>
      <c r="B21" s="82" t="s">
        <v>504</v>
      </c>
      <c r="C21" s="76" t="s">
        <v>129</v>
      </c>
      <c r="D21" s="151">
        <v>0</v>
      </c>
      <c r="E21" s="151">
        <v>0</v>
      </c>
      <c r="F21" s="151">
        <v>0</v>
      </c>
      <c r="G21" s="151">
        <v>0</v>
      </c>
      <c r="H21" s="151">
        <v>0</v>
      </c>
      <c r="I21" s="151">
        <v>0</v>
      </c>
      <c r="J21" s="151">
        <v>0</v>
      </c>
      <c r="K21" s="151">
        <v>0</v>
      </c>
      <c r="L21" s="151">
        <v>0</v>
      </c>
      <c r="M21" s="151">
        <v>0</v>
      </c>
      <c r="N21" s="151">
        <v>0</v>
      </c>
      <c r="O21" s="151">
        <v>0</v>
      </c>
      <c r="P21" s="148">
        <f t="shared" si="1"/>
        <v>0</v>
      </c>
    </row>
    <row r="22" spans="1:16" ht="20.25" x14ac:dyDescent="0.25">
      <c r="A22" s="146"/>
      <c r="B22" s="1320" t="s">
        <v>505</v>
      </c>
      <c r="C22" s="1320"/>
      <c r="D22" s="1320"/>
      <c r="E22" s="1320"/>
      <c r="F22" s="1320"/>
      <c r="G22" s="1320"/>
      <c r="H22" s="1320"/>
      <c r="I22" s="1320"/>
      <c r="J22" s="1320"/>
      <c r="K22" s="1320"/>
      <c r="L22" s="1320"/>
      <c r="M22" s="1320"/>
      <c r="N22" s="1320"/>
      <c r="O22" s="1320"/>
      <c r="P22" s="1320"/>
    </row>
    <row r="23" spans="1:16" ht="43.5" x14ac:dyDescent="0.25">
      <c r="A23" s="78" t="s">
        <v>162</v>
      </c>
      <c r="B23" s="79" t="s">
        <v>506</v>
      </c>
      <c r="C23" s="80" t="s">
        <v>129</v>
      </c>
      <c r="D23" s="177">
        <f>SUM(D24:D42)</f>
        <v>1394.5808179417431</v>
      </c>
      <c r="E23" s="177">
        <f t="shared" ref="E23:P23" si="2">SUM(E24:E42)</f>
        <v>1259.6213839473814</v>
      </c>
      <c r="F23" s="177">
        <f t="shared" si="2"/>
        <v>1394.5808179417431</v>
      </c>
      <c r="G23" s="177">
        <f t="shared" si="2"/>
        <v>572.81571476856595</v>
      </c>
      <c r="H23" s="177">
        <f t="shared" si="2"/>
        <v>127.20516634033488</v>
      </c>
      <c r="I23" s="177">
        <f t="shared" si="2"/>
        <v>123.10177387774341</v>
      </c>
      <c r="J23" s="177">
        <f t="shared" si="2"/>
        <v>65.654279401463171</v>
      </c>
      <c r="K23" s="177">
        <f t="shared" si="2"/>
        <v>127.20516634033488</v>
      </c>
      <c r="L23" s="177">
        <f t="shared" si="2"/>
        <v>123.10177387774341</v>
      </c>
      <c r="M23" s="177">
        <f t="shared" si="2"/>
        <v>781.3345349088039</v>
      </c>
      <c r="N23" s="177">
        <f t="shared" si="2"/>
        <v>1349.5943399436228</v>
      </c>
      <c r="O23" s="177">
        <f t="shared" si="2"/>
        <v>1394.5808179417431</v>
      </c>
      <c r="P23" s="177">
        <f t="shared" si="2"/>
        <v>8713.3765872312215</v>
      </c>
    </row>
    <row r="24" spans="1:16" x14ac:dyDescent="0.25">
      <c r="A24" s="81" t="s">
        <v>36</v>
      </c>
      <c r="B24" s="84" t="s">
        <v>278</v>
      </c>
      <c r="C24" s="80" t="s">
        <v>129</v>
      </c>
      <c r="D24" s="153">
        <v>1247.4443303882608</v>
      </c>
      <c r="E24" s="153">
        <v>1126.7239113184294</v>
      </c>
      <c r="F24" s="153">
        <v>1247.4443303882608</v>
      </c>
      <c r="G24" s="153">
        <v>512.38028413438008</v>
      </c>
      <c r="H24" s="153">
        <v>113.78427231025852</v>
      </c>
      <c r="I24" s="153">
        <v>110.1138119131534</v>
      </c>
      <c r="J24" s="153">
        <v>58.727366353681823</v>
      </c>
      <c r="K24" s="153">
        <v>113.78427231025852</v>
      </c>
      <c r="L24" s="153">
        <v>110.1138119131534</v>
      </c>
      <c r="M24" s="153">
        <v>698.89914099567909</v>
      </c>
      <c r="N24" s="153">
        <v>1207.204190698317</v>
      </c>
      <c r="O24" s="153">
        <v>1247.4443303882608</v>
      </c>
      <c r="P24" s="152">
        <f>SUM(D24:O24)</f>
        <v>7794.0640531120944</v>
      </c>
    </row>
    <row r="25" spans="1:16" x14ac:dyDescent="0.25">
      <c r="A25" s="81" t="s">
        <v>37</v>
      </c>
      <c r="B25" s="84" t="s">
        <v>279</v>
      </c>
      <c r="C25" s="80" t="s">
        <v>129</v>
      </c>
      <c r="D25" s="153">
        <v>3.2104199281009769</v>
      </c>
      <c r="E25" s="153">
        <v>2.8997341286073337</v>
      </c>
      <c r="F25" s="153">
        <v>3.2104199281009769</v>
      </c>
      <c r="G25" s="153">
        <v>1.3186607489242186</v>
      </c>
      <c r="H25" s="153">
        <v>0.29283494776526481</v>
      </c>
      <c r="I25" s="153">
        <v>0.28338865912767564</v>
      </c>
      <c r="J25" s="153">
        <v>0.15114061820142699</v>
      </c>
      <c r="K25" s="153">
        <v>0.29283494776526481</v>
      </c>
      <c r="L25" s="153">
        <v>0.28338865912767564</v>
      </c>
      <c r="M25" s="153">
        <v>1.7986852601965999</v>
      </c>
      <c r="N25" s="153">
        <v>3.1068579949364294</v>
      </c>
      <c r="O25" s="153">
        <v>3.2104199281009769</v>
      </c>
      <c r="P25" s="152">
        <f t="shared" ref="P25:P40" si="3">SUM(D25:O25)</f>
        <v>20.058785748954818</v>
      </c>
    </row>
    <row r="26" spans="1:16" x14ac:dyDescent="0.25">
      <c r="A26" s="81" t="s">
        <v>86</v>
      </c>
      <c r="B26" s="84" t="s">
        <v>280</v>
      </c>
      <c r="C26" s="80" t="s">
        <v>129</v>
      </c>
      <c r="D26" s="153">
        <v>29.714477174674752</v>
      </c>
      <c r="E26" s="153">
        <v>26.838882609383642</v>
      </c>
      <c r="F26" s="153">
        <v>29.714477174674752</v>
      </c>
      <c r="G26" s="153">
        <v>12.205043453061874</v>
      </c>
      <c r="H26" s="153">
        <v>2.7103735854471522</v>
      </c>
      <c r="I26" s="153">
        <v>2.6229421794649861</v>
      </c>
      <c r="J26" s="153">
        <v>1.3989024957146594</v>
      </c>
      <c r="K26" s="153">
        <v>2.7103735854471522</v>
      </c>
      <c r="L26" s="153">
        <v>2.6229421794649861</v>
      </c>
      <c r="M26" s="153">
        <v>16.647975437951718</v>
      </c>
      <c r="N26" s="153">
        <v>28.755945652911045</v>
      </c>
      <c r="O26" s="153">
        <v>29.714477174674752</v>
      </c>
      <c r="P26" s="152">
        <f t="shared" si="3"/>
        <v>185.65681270287149</v>
      </c>
    </row>
    <row r="27" spans="1:16" x14ac:dyDescent="0.25">
      <c r="A27" s="81" t="s">
        <v>218</v>
      </c>
      <c r="B27" s="84" t="s">
        <v>281</v>
      </c>
      <c r="C27" s="80" t="s">
        <v>129</v>
      </c>
      <c r="D27" s="153">
        <v>0.21899950601581472</v>
      </c>
      <c r="E27" s="153">
        <v>0.19780600543363908</v>
      </c>
      <c r="F27" s="153">
        <v>0.21899950601581472</v>
      </c>
      <c r="G27" s="153">
        <v>8.9952734870939591E-2</v>
      </c>
      <c r="H27" s="153">
        <v>1.9975800780271887E-2</v>
      </c>
      <c r="I27" s="153">
        <v>1.9331420109940534E-2</v>
      </c>
      <c r="J27" s="153">
        <v>1.0310090725301617E-2</v>
      </c>
      <c r="K27" s="153">
        <v>1.9975800780271887E-2</v>
      </c>
      <c r="L27" s="153">
        <v>1.9331420109940534E-2</v>
      </c>
      <c r="M27" s="153">
        <v>0.12269771315990688</v>
      </c>
      <c r="N27" s="153">
        <v>0.21193500582175617</v>
      </c>
      <c r="O27" s="153">
        <v>0.21899950601581472</v>
      </c>
      <c r="P27" s="152">
        <f t="shared" si="3"/>
        <v>1.3683145098394123</v>
      </c>
    </row>
    <row r="28" spans="1:16" x14ac:dyDescent="0.25">
      <c r="A28" s="81" t="s">
        <v>340</v>
      </c>
      <c r="B28" s="84" t="s">
        <v>282</v>
      </c>
      <c r="C28" s="80" t="s">
        <v>129</v>
      </c>
      <c r="D28" s="153">
        <v>92.98095891175268</v>
      </c>
      <c r="E28" s="153">
        <v>83.982801597712097</v>
      </c>
      <c r="F28" s="153">
        <v>92.98095891175268</v>
      </c>
      <c r="G28" s="153">
        <v>38.19137173958115</v>
      </c>
      <c r="H28" s="153">
        <v>8.4811566261966362</v>
      </c>
      <c r="I28" s="153">
        <v>8.2075709285773897</v>
      </c>
      <c r="J28" s="153">
        <v>4.3773711619079414</v>
      </c>
      <c r="K28" s="153">
        <v>8.4811566261966362</v>
      </c>
      <c r="L28" s="153">
        <v>8.2075709285773897</v>
      </c>
      <c r="M28" s="153">
        <v>52.093957805838464</v>
      </c>
      <c r="N28" s="153">
        <v>89.981573140405814</v>
      </c>
      <c r="O28" s="153">
        <v>92.98095891175268</v>
      </c>
      <c r="P28" s="152">
        <f t="shared" si="3"/>
        <v>580.94740729025159</v>
      </c>
    </row>
    <row r="29" spans="1:16" ht="15.75" customHeight="1" x14ac:dyDescent="0.25">
      <c r="A29" s="81" t="s">
        <v>507</v>
      </c>
      <c r="B29" s="84" t="s">
        <v>283</v>
      </c>
      <c r="C29" s="80" t="s">
        <v>129</v>
      </c>
      <c r="D29" s="153">
        <v>11.05876780962355</v>
      </c>
      <c r="E29" s="153">
        <v>9.9885644732083669</v>
      </c>
      <c r="F29" s="153">
        <v>11.05876780962355</v>
      </c>
      <c r="G29" s="153">
        <v>4.5423226146752729</v>
      </c>
      <c r="H29" s="153">
        <v>1.0087134288986532</v>
      </c>
      <c r="I29" s="153">
        <v>0.9761742860309548</v>
      </c>
      <c r="J29" s="153">
        <v>0.52062628588317594</v>
      </c>
      <c r="K29" s="153">
        <v>1.0087134288986532</v>
      </c>
      <c r="L29" s="153">
        <v>0.9761742860309548</v>
      </c>
      <c r="M29" s="153">
        <v>6.195838270563117</v>
      </c>
      <c r="N29" s="153">
        <v>10.702033364151823</v>
      </c>
      <c r="O29" s="153">
        <v>11.05876780962355</v>
      </c>
      <c r="P29" s="152">
        <f t="shared" si="3"/>
        <v>69.095463867211606</v>
      </c>
    </row>
    <row r="30" spans="1:16" x14ac:dyDescent="0.25">
      <c r="A30" s="81" t="s">
        <v>508</v>
      </c>
      <c r="B30" s="84" t="s">
        <v>284</v>
      </c>
      <c r="C30" s="80" t="s">
        <v>129</v>
      </c>
      <c r="D30" s="153">
        <v>3.6630708058426973</v>
      </c>
      <c r="E30" s="153">
        <v>3.3085800826966296</v>
      </c>
      <c r="F30" s="153">
        <v>3.6630708058426973</v>
      </c>
      <c r="G30" s="153">
        <v>1.5045843847138753</v>
      </c>
      <c r="H30" s="153">
        <v>0.33412300325581401</v>
      </c>
      <c r="I30" s="153">
        <v>0.32334484186046519</v>
      </c>
      <c r="J30" s="153">
        <v>0.17245058232558141</v>
      </c>
      <c r="K30" s="153">
        <v>0.33412300325581401</v>
      </c>
      <c r="L30" s="153">
        <v>0.32334484186046519</v>
      </c>
      <c r="M30" s="153">
        <v>2.0522896110425921</v>
      </c>
      <c r="N30" s="153">
        <v>3.5449072314606749</v>
      </c>
      <c r="O30" s="153">
        <v>3.6630708058426973</v>
      </c>
      <c r="P30" s="152">
        <f t="shared" si="3"/>
        <v>22.886959999999998</v>
      </c>
    </row>
    <row r="31" spans="1:16" x14ac:dyDescent="0.25">
      <c r="A31" s="81" t="s">
        <v>509</v>
      </c>
      <c r="B31" s="84" t="s">
        <v>285</v>
      </c>
      <c r="C31" s="80" t="s">
        <v>129</v>
      </c>
      <c r="D31" s="153">
        <v>4.2733099873595517</v>
      </c>
      <c r="E31" s="153">
        <v>3.8597638595505628</v>
      </c>
      <c r="F31" s="153">
        <v>4.2733099873595517</v>
      </c>
      <c r="G31" s="153">
        <v>1.755236472024432</v>
      </c>
      <c r="H31" s="153">
        <v>0.38978530377906967</v>
      </c>
      <c r="I31" s="153">
        <v>0.37721158430232554</v>
      </c>
      <c r="J31" s="153">
        <v>0.20117951162790695</v>
      </c>
      <c r="K31" s="153">
        <v>0.38978530377906967</v>
      </c>
      <c r="L31" s="153">
        <v>0.37721158430232554</v>
      </c>
      <c r="M31" s="153">
        <v>2.3941851404657699</v>
      </c>
      <c r="N31" s="153">
        <v>4.1354612780898892</v>
      </c>
      <c r="O31" s="153">
        <v>4.2733099873595517</v>
      </c>
      <c r="P31" s="152">
        <f t="shared" si="3"/>
        <v>26.699750000000002</v>
      </c>
    </row>
    <row r="32" spans="1:16" x14ac:dyDescent="0.25">
      <c r="A32" s="81" t="s">
        <v>510</v>
      </c>
      <c r="B32" s="84" t="s">
        <v>286</v>
      </c>
      <c r="C32" s="80" t="s">
        <v>129</v>
      </c>
      <c r="D32" s="153">
        <v>2.0164834301123595</v>
      </c>
      <c r="E32" s="153">
        <v>1.8213398723595506</v>
      </c>
      <c r="F32" s="153">
        <v>2.0164834301123595</v>
      </c>
      <c r="G32" s="153">
        <v>0.82825848633394294</v>
      </c>
      <c r="H32" s="153">
        <v>0.18393133395348835</v>
      </c>
      <c r="I32" s="153">
        <v>0.17799806511627903</v>
      </c>
      <c r="J32" s="153">
        <v>9.493230139534882E-2</v>
      </c>
      <c r="K32" s="153">
        <v>0.18393133395348835</v>
      </c>
      <c r="L32" s="153">
        <v>0.17799806511627903</v>
      </c>
      <c r="M32" s="153">
        <v>1.1297646739064542</v>
      </c>
      <c r="N32" s="153">
        <v>1.9514355775280898</v>
      </c>
      <c r="O32" s="153">
        <v>2.0164834301123595</v>
      </c>
      <c r="P32" s="152">
        <f t="shared" si="3"/>
        <v>12.599039999999999</v>
      </c>
    </row>
    <row r="33" spans="1:16" x14ac:dyDescent="0.25">
      <c r="A33" s="81" t="s">
        <v>511</v>
      </c>
      <c r="B33" s="84" t="s">
        <v>287</v>
      </c>
      <c r="C33" s="80" t="s">
        <v>129</v>
      </c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53"/>
      <c r="O33" s="153"/>
      <c r="P33" s="152">
        <f t="shared" si="3"/>
        <v>0</v>
      </c>
    </row>
    <row r="34" spans="1:16" x14ac:dyDescent="0.25">
      <c r="A34" s="81" t="s">
        <v>512</v>
      </c>
      <c r="B34" s="84" t="s">
        <v>288</v>
      </c>
      <c r="C34" s="80" t="s">
        <v>129</v>
      </c>
      <c r="D34" s="153"/>
      <c r="E34" s="153"/>
      <c r="F34" s="153"/>
      <c r="G34" s="153"/>
      <c r="H34" s="153"/>
      <c r="I34" s="153"/>
      <c r="J34" s="153"/>
      <c r="K34" s="153"/>
      <c r="L34" s="153"/>
      <c r="M34" s="153"/>
      <c r="N34" s="153"/>
      <c r="O34" s="153"/>
      <c r="P34" s="152">
        <f t="shared" si="3"/>
        <v>0</v>
      </c>
    </row>
    <row r="35" spans="1:16" x14ac:dyDescent="0.25">
      <c r="A35" s="81" t="s">
        <v>513</v>
      </c>
      <c r="B35" s="84" t="s">
        <v>289</v>
      </c>
      <c r="C35" s="80" t="s">
        <v>129</v>
      </c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2">
        <f t="shared" si="3"/>
        <v>0</v>
      </c>
    </row>
    <row r="36" spans="1:16" ht="21.75" customHeight="1" x14ac:dyDescent="0.25">
      <c r="A36" s="81" t="s">
        <v>514</v>
      </c>
      <c r="B36" s="83" t="s">
        <v>501</v>
      </c>
      <c r="C36" s="80" t="s">
        <v>129</v>
      </c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2">
        <f t="shared" si="3"/>
        <v>0</v>
      </c>
    </row>
    <row r="37" spans="1:16" ht="30" x14ac:dyDescent="0.25">
      <c r="A37" s="81" t="s">
        <v>515</v>
      </c>
      <c r="B37" s="82" t="s">
        <v>290</v>
      </c>
      <c r="C37" s="80" t="s">
        <v>129</v>
      </c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2">
        <f t="shared" si="3"/>
        <v>0</v>
      </c>
    </row>
    <row r="38" spans="1:16" s="154" customFormat="1" ht="30" x14ac:dyDescent="0.25">
      <c r="A38" s="85" t="s">
        <v>516</v>
      </c>
      <c r="B38" s="82" t="s">
        <v>291</v>
      </c>
      <c r="C38" s="80" t="s">
        <v>129</v>
      </c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2">
        <f t="shared" si="3"/>
        <v>0</v>
      </c>
    </row>
    <row r="39" spans="1:16" s="154" customFormat="1" x14ac:dyDescent="0.25">
      <c r="A39" s="85" t="s">
        <v>517</v>
      </c>
      <c r="B39" s="84" t="s">
        <v>277</v>
      </c>
      <c r="C39" s="80" t="s">
        <v>129</v>
      </c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2">
        <f t="shared" si="3"/>
        <v>0</v>
      </c>
    </row>
    <row r="40" spans="1:16" ht="33" customHeight="1" x14ac:dyDescent="0.25">
      <c r="A40" s="81" t="s">
        <v>518</v>
      </c>
      <c r="B40" s="82" t="s">
        <v>504</v>
      </c>
      <c r="C40" s="80" t="s">
        <v>129</v>
      </c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2">
        <f t="shared" si="3"/>
        <v>0</v>
      </c>
    </row>
    <row r="41" spans="1:16" s="157" customFormat="1" x14ac:dyDescent="0.25">
      <c r="A41" s="86"/>
      <c r="B41" s="86"/>
      <c r="C41" s="86"/>
      <c r="D41" s="155"/>
      <c r="E41" s="155"/>
      <c r="F41" s="155"/>
      <c r="G41" s="155"/>
      <c r="H41" s="155"/>
      <c r="I41" s="155"/>
      <c r="J41" s="155"/>
      <c r="K41" s="155"/>
      <c r="L41" s="155"/>
      <c r="M41" s="155"/>
      <c r="N41" s="155"/>
      <c r="O41" s="155"/>
      <c r="P41" s="156"/>
    </row>
    <row r="42" spans="1:16" s="379" customFormat="1" ht="31.5" customHeight="1" x14ac:dyDescent="0.25">
      <c r="A42" s="376"/>
      <c r="B42" s="377" t="s">
        <v>530</v>
      </c>
      <c r="C42" s="376"/>
      <c r="D42" s="378"/>
      <c r="E42" s="378"/>
      <c r="F42" s="378"/>
      <c r="G42" s="378"/>
      <c r="H42" s="378"/>
      <c r="I42" s="378"/>
      <c r="J42" s="378"/>
      <c r="K42" s="378"/>
      <c r="L42" s="378"/>
      <c r="M42" s="1319" t="s">
        <v>531</v>
      </c>
      <c r="N42" s="1319"/>
      <c r="O42" s="378"/>
      <c r="P42" s="375"/>
    </row>
    <row r="43" spans="1:16" s="154" customFormat="1" ht="11.25" customHeight="1" x14ac:dyDescent="0.2">
      <c r="B43" s="154" t="s">
        <v>20</v>
      </c>
      <c r="D43" s="158"/>
      <c r="E43" s="159"/>
      <c r="F43" s="88"/>
      <c r="G43" s="89" t="s">
        <v>565</v>
      </c>
      <c r="H43" s="88"/>
      <c r="I43" s="88"/>
      <c r="J43" s="88"/>
      <c r="K43" s="88"/>
      <c r="L43" s="88"/>
      <c r="M43" s="88"/>
      <c r="N43" s="88"/>
      <c r="O43" s="88"/>
      <c r="P43" s="160"/>
    </row>
    <row r="44" spans="1:16" s="154" customFormat="1" ht="18.75" customHeight="1" x14ac:dyDescent="0.2">
      <c r="D44" s="158"/>
      <c r="E44" s="159"/>
      <c r="F44" s="159"/>
      <c r="G44" s="161"/>
      <c r="H44" s="161"/>
      <c r="I44" s="161"/>
      <c r="J44" s="162"/>
      <c r="K44" s="162"/>
      <c r="L44" s="162"/>
      <c r="M44" s="161"/>
      <c r="N44" s="161"/>
      <c r="O44" s="161"/>
      <c r="P44" s="160"/>
    </row>
    <row r="45" spans="1:16" s="163" customFormat="1" ht="18.75" customHeight="1" x14ac:dyDescent="0.2">
      <c r="D45" s="164"/>
      <c r="E45" s="164"/>
      <c r="F45" s="165"/>
      <c r="G45" s="164"/>
      <c r="H45" s="164"/>
      <c r="I45" s="164"/>
      <c r="J45" s="166"/>
      <c r="K45" s="167"/>
      <c r="L45" s="167"/>
      <c r="M45" s="164"/>
      <c r="N45" s="164"/>
      <c r="O45" s="164"/>
      <c r="P45" s="164"/>
    </row>
    <row r="46" spans="1:16" s="154" customFormat="1" ht="18.75" customHeight="1" x14ac:dyDescent="0.2">
      <c r="D46" s="158"/>
      <c r="E46" s="158"/>
      <c r="F46" s="158"/>
      <c r="G46" s="158"/>
      <c r="H46" s="158"/>
      <c r="I46" s="158"/>
      <c r="J46" s="162"/>
      <c r="K46" s="162"/>
      <c r="L46" s="162"/>
      <c r="M46" s="158"/>
      <c r="N46" s="158"/>
      <c r="O46" s="158"/>
      <c r="P46" s="160"/>
    </row>
    <row r="47" spans="1:16" s="154" customFormat="1" ht="18.75" customHeight="1" x14ac:dyDescent="0.2">
      <c r="D47" s="158"/>
      <c r="E47" s="158"/>
      <c r="F47" s="158"/>
      <c r="G47" s="158"/>
      <c r="H47" s="158"/>
      <c r="I47" s="158"/>
      <c r="J47" s="162"/>
      <c r="K47" s="162"/>
      <c r="L47" s="162"/>
      <c r="M47" s="158"/>
      <c r="N47" s="158"/>
      <c r="O47" s="158"/>
      <c r="P47" s="160"/>
    </row>
    <row r="48" spans="1:16" ht="18.75" customHeight="1" x14ac:dyDescent="0.25">
      <c r="B48" s="93"/>
      <c r="C48" s="93"/>
      <c r="D48" s="94"/>
      <c r="E48" s="94"/>
      <c r="F48" s="158"/>
      <c r="G48" s="94"/>
      <c r="H48" s="94"/>
      <c r="I48" s="94"/>
      <c r="J48" s="162"/>
      <c r="K48" s="162"/>
      <c r="L48" s="162"/>
      <c r="M48" s="94"/>
      <c r="N48" s="94"/>
      <c r="O48" s="94"/>
      <c r="P48" s="160"/>
    </row>
    <row r="49" spans="2:16" s="149" customFormat="1" ht="18.75" customHeight="1" x14ac:dyDescent="0.2">
      <c r="D49" s="95"/>
      <c r="E49" s="95"/>
      <c r="F49" s="165"/>
      <c r="G49" s="95"/>
      <c r="H49" s="95"/>
      <c r="I49" s="95"/>
      <c r="J49" s="166"/>
      <c r="K49" s="167"/>
      <c r="L49" s="167"/>
      <c r="M49" s="95"/>
      <c r="N49" s="95"/>
      <c r="O49" s="95"/>
      <c r="P49" s="95"/>
    </row>
    <row r="50" spans="2:16" s="154" customFormat="1" ht="18.75" customHeight="1" x14ac:dyDescent="0.2">
      <c r="D50" s="158"/>
      <c r="E50" s="158"/>
      <c r="F50" s="158"/>
      <c r="G50" s="158"/>
      <c r="H50" s="158"/>
      <c r="I50" s="158"/>
      <c r="J50" s="162"/>
      <c r="K50" s="162"/>
      <c r="L50" s="162"/>
      <c r="M50" s="158"/>
      <c r="N50" s="158"/>
      <c r="O50" s="158"/>
      <c r="P50" s="160"/>
    </row>
    <row r="51" spans="2:16" s="154" customFormat="1" ht="18.75" customHeight="1" x14ac:dyDescent="0.2">
      <c r="D51" s="158"/>
      <c r="E51" s="158"/>
      <c r="F51" s="158"/>
      <c r="G51" s="158"/>
      <c r="H51" s="158"/>
      <c r="I51" s="158"/>
      <c r="J51" s="162"/>
      <c r="K51" s="162"/>
      <c r="L51" s="162"/>
      <c r="M51" s="158"/>
      <c r="N51" s="158"/>
      <c r="O51" s="158"/>
      <c r="P51" s="160"/>
    </row>
    <row r="52" spans="2:16" ht="18.75" customHeight="1" x14ac:dyDescent="0.25">
      <c r="B52" s="93"/>
      <c r="C52" s="93"/>
      <c r="D52" s="94"/>
      <c r="E52" s="94"/>
      <c r="F52" s="158"/>
      <c r="G52" s="94"/>
      <c r="H52" s="94"/>
      <c r="I52" s="94"/>
      <c r="J52" s="162"/>
      <c r="K52" s="162"/>
      <c r="L52" s="162"/>
      <c r="M52" s="94"/>
      <c r="N52" s="94"/>
      <c r="O52" s="94"/>
      <c r="P52" s="160"/>
    </row>
    <row r="53" spans="2:16" s="149" customFormat="1" ht="18.75" customHeight="1" x14ac:dyDescent="0.2">
      <c r="D53" s="95"/>
      <c r="E53" s="95"/>
      <c r="F53" s="165"/>
      <c r="G53" s="95"/>
      <c r="H53" s="95"/>
      <c r="I53" s="95"/>
      <c r="J53" s="166"/>
      <c r="K53" s="167"/>
      <c r="L53" s="167"/>
      <c r="M53" s="95"/>
      <c r="N53" s="95"/>
      <c r="O53" s="95"/>
      <c r="P53" s="95"/>
    </row>
    <row r="54" spans="2:16" ht="18.75" customHeight="1" x14ac:dyDescent="0.25">
      <c r="B54" s="93"/>
      <c r="C54" s="93"/>
      <c r="D54" s="94"/>
      <c r="J54" s="162"/>
      <c r="K54" s="162"/>
      <c r="L54" s="162"/>
      <c r="P54" s="160"/>
    </row>
    <row r="55" spans="2:16" ht="18.75" customHeight="1" x14ac:dyDescent="0.25">
      <c r="B55" s="93"/>
      <c r="C55" s="93"/>
      <c r="D55" s="94"/>
      <c r="J55" s="162"/>
      <c r="K55" s="162"/>
      <c r="L55" s="162"/>
      <c r="P55" s="160"/>
    </row>
    <row r="56" spans="2:16" ht="18.75" customHeight="1" x14ac:dyDescent="0.25">
      <c r="B56" s="93"/>
      <c r="C56" s="93"/>
      <c r="D56" s="94"/>
      <c r="J56" s="162"/>
      <c r="K56" s="162"/>
      <c r="L56" s="162"/>
      <c r="P56" s="160"/>
    </row>
    <row r="57" spans="2:16" s="149" customFormat="1" ht="18.75" customHeight="1" x14ac:dyDescent="0.2">
      <c r="D57" s="95"/>
      <c r="E57" s="168"/>
      <c r="F57" s="165"/>
      <c r="G57" s="168"/>
      <c r="H57" s="168"/>
      <c r="I57" s="168"/>
      <c r="J57" s="168"/>
      <c r="K57" s="167"/>
      <c r="L57" s="167"/>
      <c r="M57" s="168"/>
      <c r="N57" s="168"/>
      <c r="O57" s="168"/>
      <c r="P57" s="168"/>
    </row>
    <row r="58" spans="2:16" ht="18.75" customHeight="1" x14ac:dyDescent="0.25">
      <c r="B58" s="93"/>
      <c r="C58" s="93"/>
      <c r="D58" s="94"/>
      <c r="J58" s="162"/>
      <c r="K58" s="162"/>
      <c r="L58" s="162"/>
      <c r="P58" s="160"/>
    </row>
    <row r="59" spans="2:16" ht="18.75" customHeight="1" x14ac:dyDescent="0.25">
      <c r="B59" s="93"/>
      <c r="C59" s="93"/>
      <c r="D59" s="94"/>
      <c r="J59" s="162"/>
      <c r="K59" s="162"/>
      <c r="L59" s="162"/>
      <c r="P59" s="160"/>
    </row>
    <row r="60" spans="2:16" ht="18.75" customHeight="1" x14ac:dyDescent="0.25">
      <c r="B60" s="93"/>
      <c r="C60" s="93"/>
      <c r="D60" s="94"/>
      <c r="J60" s="162"/>
      <c r="K60" s="162"/>
      <c r="L60" s="162"/>
      <c r="P60" s="160"/>
    </row>
    <row r="61" spans="2:16" s="149" customFormat="1" ht="18.75" customHeight="1" x14ac:dyDescent="0.2">
      <c r="D61" s="95"/>
      <c r="E61" s="168"/>
      <c r="F61" s="165"/>
      <c r="G61" s="168"/>
      <c r="H61" s="168"/>
      <c r="I61" s="168"/>
      <c r="J61" s="168"/>
      <c r="K61" s="167"/>
      <c r="L61" s="167"/>
      <c r="M61" s="168"/>
      <c r="N61" s="168"/>
      <c r="O61" s="168"/>
      <c r="P61" s="168"/>
    </row>
    <row r="62" spans="2:16" ht="18.75" customHeight="1" x14ac:dyDescent="0.25">
      <c r="B62" s="93"/>
      <c r="C62" s="93"/>
      <c r="D62" s="94"/>
      <c r="F62" s="90"/>
      <c r="G62" s="90"/>
      <c r="H62" s="90"/>
      <c r="I62" s="90"/>
      <c r="L62" s="161"/>
      <c r="P62" s="91"/>
    </row>
    <row r="63" spans="2:16" ht="18.75" customHeight="1" x14ac:dyDescent="0.25">
      <c r="B63" s="93"/>
      <c r="C63" s="93"/>
      <c r="D63" s="94"/>
      <c r="F63" s="90"/>
      <c r="G63" s="92"/>
      <c r="H63" s="90"/>
      <c r="I63" s="90"/>
      <c r="J63" s="90"/>
      <c r="K63" s="161"/>
      <c r="L63" s="161"/>
      <c r="P63" s="161"/>
    </row>
    <row r="64" spans="2:16" ht="18.75" customHeight="1" x14ac:dyDescent="0.25">
      <c r="B64" s="93"/>
      <c r="C64" s="93"/>
      <c r="D64" s="94"/>
      <c r="G64" s="90"/>
      <c r="H64" s="90"/>
      <c r="P64" s="91"/>
    </row>
    <row r="65" spans="2:16" ht="18.75" customHeight="1" x14ac:dyDescent="0.25">
      <c r="B65" s="93"/>
      <c r="C65" s="93"/>
      <c r="D65" s="94"/>
      <c r="E65" s="94"/>
      <c r="F65" s="94"/>
      <c r="H65" s="162"/>
      <c r="I65" s="162"/>
      <c r="J65" s="94"/>
      <c r="L65" s="94"/>
      <c r="M65" s="94"/>
      <c r="N65" s="94"/>
      <c r="O65" s="94"/>
      <c r="P65" s="91"/>
    </row>
    <row r="66" spans="2:16" ht="18.75" customHeight="1" x14ac:dyDescent="0.25">
      <c r="B66" s="93"/>
      <c r="C66" s="93"/>
      <c r="D66" s="94"/>
      <c r="E66" s="94"/>
      <c r="F66" s="94"/>
      <c r="G66" s="94"/>
      <c r="H66" s="162"/>
      <c r="I66" s="162"/>
      <c r="J66" s="94"/>
      <c r="L66" s="94"/>
      <c r="M66" s="94"/>
      <c r="N66" s="94"/>
      <c r="O66" s="94"/>
      <c r="P66" s="91"/>
    </row>
    <row r="67" spans="2:16" ht="18.75" customHeight="1" x14ac:dyDescent="0.25">
      <c r="B67" s="93"/>
      <c r="C67" s="93"/>
      <c r="D67" s="94"/>
      <c r="E67" s="94"/>
      <c r="F67" s="94"/>
      <c r="G67" s="94"/>
      <c r="H67" s="162"/>
      <c r="I67" s="162"/>
      <c r="J67" s="94"/>
      <c r="L67" s="94"/>
      <c r="M67" s="94"/>
      <c r="N67" s="94"/>
      <c r="O67" s="94"/>
      <c r="P67" s="91"/>
    </row>
    <row r="68" spans="2:16" ht="18.75" customHeight="1" x14ac:dyDescent="0.25">
      <c r="B68" s="93"/>
      <c r="C68" s="93"/>
      <c r="D68" s="94"/>
      <c r="F68" s="168"/>
      <c r="G68" s="94"/>
      <c r="H68" s="94"/>
      <c r="P68" s="91"/>
    </row>
    <row r="69" spans="2:16" ht="18.75" customHeight="1" x14ac:dyDescent="0.25">
      <c r="B69" s="93"/>
      <c r="C69" s="93"/>
      <c r="D69" s="94"/>
      <c r="G69" s="90"/>
      <c r="H69" s="90"/>
      <c r="P69" s="91"/>
    </row>
    <row r="70" spans="2:16" ht="18.75" customHeight="1" x14ac:dyDescent="0.25">
      <c r="B70" s="93"/>
      <c r="C70" s="93"/>
      <c r="D70" s="94"/>
      <c r="E70" s="94"/>
      <c r="F70" s="94"/>
      <c r="H70" s="162"/>
      <c r="I70" s="162"/>
      <c r="J70" s="94"/>
      <c r="L70" s="94"/>
      <c r="M70" s="94"/>
      <c r="N70" s="94"/>
      <c r="O70" s="94"/>
      <c r="P70" s="91"/>
    </row>
    <row r="71" spans="2:16" ht="18.75" customHeight="1" x14ac:dyDescent="0.25">
      <c r="B71" s="93"/>
      <c r="C71" s="93"/>
      <c r="D71" s="94"/>
      <c r="E71" s="94"/>
      <c r="F71" s="94"/>
      <c r="G71" s="94"/>
      <c r="H71" s="162"/>
      <c r="I71" s="162"/>
      <c r="J71" s="94"/>
      <c r="L71" s="94"/>
      <c r="M71" s="94"/>
      <c r="N71" s="94"/>
      <c r="O71" s="94"/>
      <c r="P71" s="91"/>
    </row>
    <row r="72" spans="2:16" ht="18.75" customHeight="1" x14ac:dyDescent="0.25">
      <c r="B72" s="93"/>
      <c r="C72" s="93"/>
      <c r="D72" s="94"/>
      <c r="E72" s="94"/>
      <c r="F72" s="94"/>
      <c r="G72" s="94"/>
      <c r="H72" s="162"/>
      <c r="I72" s="162"/>
      <c r="J72" s="94"/>
      <c r="L72" s="94"/>
      <c r="M72" s="94"/>
      <c r="N72" s="94"/>
      <c r="O72" s="94"/>
      <c r="P72" s="91"/>
    </row>
    <row r="73" spans="2:16" ht="18.75" customHeight="1" x14ac:dyDescent="0.25">
      <c r="B73" s="93"/>
      <c r="C73" s="93"/>
      <c r="D73" s="94"/>
      <c r="F73" s="168"/>
      <c r="G73" s="94"/>
      <c r="H73" s="94"/>
      <c r="P73" s="91"/>
    </row>
    <row r="74" spans="2:16" s="149" customFormat="1" ht="18.75" customHeight="1" x14ac:dyDescent="0.2">
      <c r="D74" s="95"/>
      <c r="E74" s="95"/>
      <c r="F74" s="95"/>
      <c r="G74" s="168"/>
      <c r="H74" s="168"/>
      <c r="I74" s="95"/>
      <c r="J74" s="95"/>
      <c r="K74" s="95"/>
      <c r="L74" s="95"/>
      <c r="M74" s="95"/>
      <c r="N74" s="95"/>
      <c r="O74" s="95"/>
      <c r="P74" s="95"/>
    </row>
    <row r="75" spans="2:16" s="149" customFormat="1" ht="18.75" customHeight="1" x14ac:dyDescent="0.2"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</row>
    <row r="76" spans="2:16" ht="18.75" customHeight="1" x14ac:dyDescent="0.25">
      <c r="B76" s="93"/>
      <c r="C76" s="93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pans="2:16" ht="18.75" customHeight="1" x14ac:dyDescent="0.25">
      <c r="B77" s="93"/>
      <c r="C77" s="93"/>
      <c r="D77" s="94"/>
      <c r="E77" s="94"/>
      <c r="F77" s="169"/>
      <c r="G77" s="94"/>
      <c r="H77" s="94"/>
      <c r="I77" s="94"/>
      <c r="J77" s="94"/>
      <c r="K77" s="94"/>
      <c r="L77" s="94"/>
      <c r="M77" s="94"/>
      <c r="N77" s="94"/>
      <c r="O77" s="94"/>
    </row>
    <row r="78" spans="2:16" s="154" customFormat="1" ht="18.75" customHeight="1" x14ac:dyDescent="0.2">
      <c r="D78" s="158"/>
      <c r="E78" s="161"/>
      <c r="F78" s="170"/>
      <c r="G78" s="161"/>
      <c r="H78" s="161"/>
      <c r="I78" s="161"/>
      <c r="J78" s="161"/>
      <c r="K78" s="161"/>
      <c r="L78" s="161"/>
      <c r="M78" s="161"/>
      <c r="N78" s="161"/>
      <c r="O78" s="161"/>
      <c r="P78" s="161"/>
    </row>
    <row r="79" spans="2:16" s="154" customFormat="1" ht="18.75" customHeight="1" x14ac:dyDescent="0.2">
      <c r="D79" s="158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</row>
    <row r="80" spans="2:16" s="154" customFormat="1" ht="18.75" customHeight="1" x14ac:dyDescent="0.2">
      <c r="D80" s="158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</row>
    <row r="81" spans="2:16" s="154" customFormat="1" ht="18.75" customHeight="1" x14ac:dyDescent="0.2">
      <c r="D81" s="158"/>
      <c r="E81" s="159"/>
      <c r="F81" s="159"/>
      <c r="G81" s="161"/>
      <c r="H81" s="161"/>
      <c r="I81" s="161"/>
      <c r="J81" s="162"/>
      <c r="K81" s="162"/>
      <c r="L81" s="162"/>
      <c r="M81" s="161"/>
      <c r="N81" s="161"/>
      <c r="O81" s="161"/>
      <c r="P81" s="160"/>
    </row>
    <row r="82" spans="2:16" s="154" customFormat="1" ht="18.75" customHeight="1" x14ac:dyDescent="0.2">
      <c r="D82" s="158"/>
      <c r="E82" s="159"/>
      <c r="F82" s="159"/>
      <c r="G82" s="161"/>
      <c r="H82" s="161"/>
      <c r="I82" s="161"/>
      <c r="J82" s="162"/>
      <c r="K82" s="162"/>
      <c r="L82" s="162"/>
      <c r="M82" s="161"/>
      <c r="N82" s="161"/>
      <c r="O82" s="161"/>
      <c r="P82" s="160"/>
    </row>
    <row r="83" spans="2:16" s="154" customFormat="1" ht="18.75" customHeight="1" x14ac:dyDescent="0.2">
      <c r="D83" s="158"/>
      <c r="E83" s="159"/>
      <c r="F83" s="159"/>
      <c r="G83" s="161"/>
      <c r="H83" s="161"/>
      <c r="I83" s="161"/>
      <c r="J83" s="162"/>
      <c r="K83" s="162"/>
      <c r="L83" s="162"/>
      <c r="M83" s="161"/>
      <c r="N83" s="161"/>
      <c r="O83" s="161"/>
      <c r="P83" s="160"/>
    </row>
    <row r="84" spans="2:16" s="163" customFormat="1" ht="18.75" customHeight="1" x14ac:dyDescent="0.2">
      <c r="D84" s="164"/>
      <c r="E84" s="165"/>
      <c r="F84" s="165"/>
      <c r="G84" s="171"/>
      <c r="H84" s="171"/>
      <c r="I84" s="171"/>
      <c r="J84" s="172"/>
      <c r="K84" s="162"/>
      <c r="L84" s="162"/>
      <c r="M84" s="171"/>
      <c r="N84" s="171"/>
      <c r="O84" s="171"/>
      <c r="P84" s="173"/>
    </row>
    <row r="85" spans="2:16" s="154" customFormat="1" ht="18.75" customHeight="1" x14ac:dyDescent="0.2">
      <c r="D85" s="158"/>
      <c r="E85" s="159"/>
      <c r="F85" s="159"/>
      <c r="G85" s="161"/>
      <c r="H85" s="161"/>
      <c r="I85" s="161"/>
      <c r="J85" s="162"/>
      <c r="K85" s="162"/>
      <c r="L85" s="162"/>
      <c r="M85" s="161"/>
      <c r="N85" s="161"/>
      <c r="O85" s="161"/>
      <c r="P85" s="160"/>
    </row>
    <row r="86" spans="2:16" s="154" customFormat="1" ht="18.75" customHeight="1" x14ac:dyDescent="0.2">
      <c r="D86" s="158"/>
      <c r="E86" s="159"/>
      <c r="F86" s="159"/>
      <c r="G86" s="161"/>
      <c r="H86" s="161"/>
      <c r="I86" s="161"/>
      <c r="J86" s="162"/>
      <c r="K86" s="162"/>
      <c r="L86" s="162"/>
      <c r="M86" s="161"/>
      <c r="N86" s="161"/>
      <c r="O86" s="161"/>
      <c r="P86" s="160"/>
    </row>
    <row r="87" spans="2:16" s="154" customFormat="1" ht="18.75" customHeight="1" x14ac:dyDescent="0.2">
      <c r="D87" s="158"/>
      <c r="E87" s="159"/>
      <c r="F87" s="159"/>
      <c r="G87" s="161"/>
      <c r="H87" s="161"/>
      <c r="I87" s="161"/>
      <c r="J87" s="162"/>
      <c r="K87" s="162"/>
      <c r="L87" s="162"/>
      <c r="M87" s="161"/>
      <c r="N87" s="161"/>
      <c r="O87" s="161"/>
      <c r="P87" s="160"/>
    </row>
    <row r="88" spans="2:16" s="163" customFormat="1" ht="18.75" customHeight="1" x14ac:dyDescent="0.2">
      <c r="D88" s="164"/>
      <c r="E88" s="165"/>
      <c r="F88" s="165"/>
      <c r="G88" s="171"/>
      <c r="H88" s="171"/>
      <c r="I88" s="171"/>
      <c r="J88" s="172"/>
      <c r="K88" s="166"/>
      <c r="L88" s="166"/>
      <c r="M88" s="171"/>
      <c r="N88" s="171"/>
      <c r="O88" s="171"/>
      <c r="P88" s="173"/>
    </row>
    <row r="89" spans="2:16" ht="18.75" customHeight="1" x14ac:dyDescent="0.25">
      <c r="B89" s="93"/>
      <c r="C89" s="93"/>
      <c r="D89" s="94"/>
      <c r="J89" s="162"/>
      <c r="K89" s="162"/>
      <c r="L89" s="162"/>
      <c r="P89" s="160"/>
    </row>
    <row r="90" spans="2:16" ht="18.75" customHeight="1" x14ac:dyDescent="0.25">
      <c r="B90" s="93"/>
      <c r="C90" s="93"/>
      <c r="D90" s="94"/>
      <c r="J90" s="162"/>
      <c r="K90" s="162"/>
      <c r="L90" s="162"/>
      <c r="P90" s="160"/>
    </row>
    <row r="91" spans="2:16" ht="18.75" customHeight="1" x14ac:dyDescent="0.25">
      <c r="B91" s="93"/>
      <c r="C91" s="93"/>
      <c r="D91" s="94"/>
      <c r="J91" s="162"/>
      <c r="K91" s="162"/>
      <c r="L91" s="162"/>
      <c r="P91" s="160"/>
    </row>
    <row r="92" spans="2:16" s="149" customFormat="1" ht="18.75" customHeight="1" x14ac:dyDescent="0.2">
      <c r="D92" s="95"/>
      <c r="E92" s="168"/>
      <c r="F92" s="165"/>
      <c r="G92" s="168"/>
      <c r="H92" s="168"/>
      <c r="I92" s="168"/>
      <c r="J92" s="174"/>
      <c r="K92" s="162"/>
      <c r="L92" s="162"/>
      <c r="M92" s="168"/>
      <c r="N92" s="168"/>
      <c r="O92" s="168"/>
      <c r="P92" s="168"/>
    </row>
    <row r="93" spans="2:16" s="154" customFormat="1" ht="18.75" customHeight="1" x14ac:dyDescent="0.2">
      <c r="D93" s="158"/>
      <c r="E93" s="159"/>
      <c r="F93" s="159"/>
      <c r="G93" s="161"/>
      <c r="H93" s="161"/>
      <c r="I93" s="161"/>
      <c r="J93" s="162"/>
      <c r="K93" s="162"/>
      <c r="L93" s="162"/>
      <c r="M93" s="161"/>
      <c r="N93" s="161"/>
      <c r="O93" s="161"/>
      <c r="P93" s="160"/>
    </row>
    <row r="94" spans="2:16" s="154" customFormat="1" ht="18.75" customHeight="1" x14ac:dyDescent="0.2">
      <c r="D94" s="158"/>
      <c r="E94" s="159"/>
      <c r="F94" s="159"/>
      <c r="G94" s="161"/>
      <c r="H94" s="161"/>
      <c r="I94" s="161"/>
      <c r="J94" s="162"/>
      <c r="K94" s="162"/>
      <c r="L94" s="162"/>
      <c r="M94" s="161"/>
      <c r="N94" s="161"/>
      <c r="O94" s="161"/>
      <c r="P94" s="160"/>
    </row>
    <row r="95" spans="2:16" s="154" customFormat="1" ht="18.75" customHeight="1" x14ac:dyDescent="0.2">
      <c r="D95" s="158"/>
      <c r="E95" s="159"/>
      <c r="F95" s="159"/>
      <c r="G95" s="161"/>
      <c r="H95" s="161"/>
      <c r="I95" s="161"/>
      <c r="J95" s="162"/>
      <c r="K95" s="162"/>
      <c r="L95" s="162"/>
      <c r="M95" s="161"/>
      <c r="N95" s="161"/>
      <c r="O95" s="161"/>
      <c r="P95" s="160"/>
    </row>
    <row r="96" spans="2:16" s="163" customFormat="1" ht="18.75" customHeight="1" x14ac:dyDescent="0.2">
      <c r="D96" s="164"/>
      <c r="E96" s="164"/>
      <c r="F96" s="165"/>
      <c r="G96" s="164"/>
      <c r="H96" s="164"/>
      <c r="I96" s="164"/>
      <c r="J96" s="166"/>
      <c r="K96" s="167"/>
      <c r="L96" s="167"/>
      <c r="M96" s="164"/>
      <c r="N96" s="164"/>
      <c r="O96" s="164"/>
      <c r="P96" s="164"/>
    </row>
    <row r="97" spans="2:16" s="154" customFormat="1" ht="18.75" customHeight="1" x14ac:dyDescent="0.2">
      <c r="D97" s="158"/>
      <c r="E97" s="159"/>
      <c r="F97" s="159"/>
      <c r="G97" s="161"/>
      <c r="H97" s="161"/>
      <c r="I97" s="161"/>
      <c r="J97" s="162"/>
      <c r="K97" s="162"/>
      <c r="L97" s="162"/>
      <c r="M97" s="161"/>
      <c r="N97" s="161"/>
      <c r="O97" s="161"/>
      <c r="P97" s="160"/>
    </row>
    <row r="98" spans="2:16" s="154" customFormat="1" ht="18.75" customHeight="1" x14ac:dyDescent="0.2">
      <c r="D98" s="158"/>
      <c r="E98" s="159"/>
      <c r="F98" s="159"/>
      <c r="G98" s="161"/>
      <c r="H98" s="161"/>
      <c r="I98" s="161"/>
      <c r="J98" s="162"/>
      <c r="K98" s="162"/>
      <c r="L98" s="162"/>
      <c r="M98" s="161"/>
      <c r="N98" s="161"/>
      <c r="O98" s="161"/>
      <c r="P98" s="160"/>
    </row>
    <row r="99" spans="2:16" s="154" customFormat="1" ht="18.75" customHeight="1" x14ac:dyDescent="0.2">
      <c r="D99" s="158"/>
      <c r="E99" s="159"/>
      <c r="F99" s="159"/>
      <c r="G99" s="161"/>
      <c r="H99" s="161"/>
      <c r="I99" s="161"/>
      <c r="J99" s="162"/>
      <c r="K99" s="162"/>
      <c r="L99" s="162"/>
      <c r="M99" s="161"/>
      <c r="N99" s="161"/>
      <c r="O99" s="161"/>
      <c r="P99" s="160"/>
    </row>
    <row r="100" spans="2:16" s="163" customFormat="1" ht="18.75" customHeight="1" x14ac:dyDescent="0.2">
      <c r="D100" s="164"/>
      <c r="E100" s="164"/>
      <c r="F100" s="165"/>
      <c r="G100" s="164"/>
      <c r="H100" s="164"/>
      <c r="I100" s="164"/>
      <c r="J100" s="166"/>
      <c r="K100" s="167"/>
      <c r="L100" s="167"/>
      <c r="M100" s="164"/>
      <c r="N100" s="164"/>
      <c r="O100" s="164"/>
      <c r="P100" s="164"/>
    </row>
    <row r="101" spans="2:16" s="154" customFormat="1" ht="18.75" customHeight="1" x14ac:dyDescent="0.2">
      <c r="D101" s="158"/>
      <c r="E101" s="158"/>
      <c r="F101" s="158"/>
      <c r="G101" s="158"/>
      <c r="H101" s="158"/>
      <c r="I101" s="158"/>
      <c r="J101" s="162"/>
      <c r="K101" s="162"/>
      <c r="L101" s="162"/>
      <c r="M101" s="158"/>
      <c r="N101" s="158"/>
      <c r="O101" s="158"/>
      <c r="P101" s="160"/>
    </row>
    <row r="102" spans="2:16" s="154" customFormat="1" ht="18.75" customHeight="1" x14ac:dyDescent="0.2">
      <c r="D102" s="158"/>
      <c r="E102" s="158"/>
      <c r="F102" s="158"/>
      <c r="G102" s="158"/>
      <c r="H102" s="158"/>
      <c r="I102" s="158"/>
      <c r="J102" s="162"/>
      <c r="K102" s="162"/>
      <c r="L102" s="162"/>
      <c r="M102" s="158"/>
      <c r="N102" s="158"/>
      <c r="O102" s="158"/>
      <c r="P102" s="160"/>
    </row>
    <row r="103" spans="2:16" ht="18.75" customHeight="1" x14ac:dyDescent="0.25">
      <c r="B103" s="93"/>
      <c r="C103" s="93"/>
      <c r="D103" s="94"/>
      <c r="E103" s="94"/>
      <c r="F103" s="158"/>
      <c r="G103" s="94"/>
      <c r="H103" s="94"/>
      <c r="I103" s="94"/>
      <c r="J103" s="162"/>
      <c r="K103" s="162"/>
      <c r="L103" s="162"/>
      <c r="M103" s="94"/>
      <c r="N103" s="94"/>
      <c r="O103" s="94"/>
      <c r="P103" s="160"/>
    </row>
    <row r="104" spans="2:16" s="149" customFormat="1" ht="18.75" customHeight="1" x14ac:dyDescent="0.2">
      <c r="D104" s="95"/>
      <c r="E104" s="95"/>
      <c r="F104" s="165"/>
      <c r="G104" s="95"/>
      <c r="H104" s="95"/>
      <c r="I104" s="95"/>
      <c r="J104" s="166"/>
      <c r="K104" s="167"/>
      <c r="L104" s="167"/>
      <c r="M104" s="95"/>
      <c r="N104" s="95"/>
      <c r="O104" s="95"/>
      <c r="P104" s="95"/>
    </row>
    <row r="105" spans="2:16" s="154" customFormat="1" ht="18.75" customHeight="1" x14ac:dyDescent="0.2">
      <c r="D105" s="158"/>
      <c r="E105" s="158"/>
      <c r="F105" s="158"/>
      <c r="G105" s="158"/>
      <c r="H105" s="158"/>
      <c r="I105" s="158"/>
      <c r="J105" s="162"/>
      <c r="K105" s="162"/>
      <c r="L105" s="162"/>
      <c r="M105" s="158"/>
      <c r="N105" s="158"/>
      <c r="O105" s="158"/>
      <c r="P105" s="160"/>
    </row>
    <row r="106" spans="2:16" s="154" customFormat="1" ht="18.75" customHeight="1" x14ac:dyDescent="0.2">
      <c r="D106" s="158"/>
      <c r="E106" s="158"/>
      <c r="F106" s="158"/>
      <c r="G106" s="158"/>
      <c r="H106" s="158"/>
      <c r="I106" s="158"/>
      <c r="J106" s="162"/>
      <c r="K106" s="162"/>
      <c r="L106" s="162"/>
      <c r="M106" s="158"/>
      <c r="N106" s="158"/>
      <c r="O106" s="158"/>
      <c r="P106" s="160"/>
    </row>
    <row r="107" spans="2:16" ht="18.75" customHeight="1" x14ac:dyDescent="0.25">
      <c r="B107" s="93"/>
      <c r="C107" s="93"/>
      <c r="D107" s="94"/>
      <c r="E107" s="94"/>
      <c r="F107" s="158"/>
      <c r="G107" s="94"/>
      <c r="H107" s="94"/>
      <c r="I107" s="94"/>
      <c r="J107" s="162"/>
      <c r="K107" s="162"/>
      <c r="L107" s="162"/>
      <c r="M107" s="94"/>
      <c r="N107" s="94"/>
      <c r="O107" s="94"/>
      <c r="P107" s="160"/>
    </row>
    <row r="108" spans="2:16" s="149" customFormat="1" ht="18.75" customHeight="1" x14ac:dyDescent="0.2">
      <c r="D108" s="95"/>
      <c r="E108" s="95"/>
      <c r="F108" s="165"/>
      <c r="G108" s="95"/>
      <c r="H108" s="95"/>
      <c r="I108" s="95"/>
      <c r="J108" s="166"/>
      <c r="K108" s="167"/>
      <c r="L108" s="167"/>
      <c r="M108" s="95"/>
      <c r="N108" s="95"/>
      <c r="O108" s="95"/>
      <c r="P108" s="95"/>
    </row>
    <row r="109" spans="2:16" ht="18.75" customHeight="1" x14ac:dyDescent="0.25">
      <c r="B109" s="93"/>
      <c r="C109" s="93"/>
      <c r="D109" s="94"/>
      <c r="J109" s="162"/>
      <c r="K109" s="162"/>
      <c r="L109" s="162"/>
      <c r="P109" s="160"/>
    </row>
    <row r="110" spans="2:16" ht="18.75" customHeight="1" x14ac:dyDescent="0.25">
      <c r="B110" s="93"/>
      <c r="C110" s="93"/>
      <c r="D110" s="94"/>
      <c r="J110" s="162"/>
      <c r="K110" s="162"/>
      <c r="L110" s="162"/>
      <c r="P110" s="160"/>
    </row>
    <row r="111" spans="2:16" ht="18.75" customHeight="1" x14ac:dyDescent="0.25">
      <c r="B111" s="93"/>
      <c r="C111" s="93"/>
      <c r="D111" s="94"/>
      <c r="J111" s="162"/>
      <c r="K111" s="162"/>
      <c r="L111" s="162"/>
      <c r="P111" s="160"/>
    </row>
    <row r="112" spans="2:16" s="149" customFormat="1" ht="18.75" customHeight="1" x14ac:dyDescent="0.2">
      <c r="D112" s="95"/>
      <c r="E112" s="168"/>
      <c r="F112" s="165"/>
      <c r="G112" s="168"/>
      <c r="H112" s="168"/>
      <c r="I112" s="168"/>
      <c r="J112" s="168"/>
      <c r="K112" s="167"/>
      <c r="L112" s="167"/>
      <c r="M112" s="168"/>
      <c r="N112" s="168"/>
      <c r="O112" s="168"/>
      <c r="P112" s="168"/>
    </row>
    <row r="113" spans="2:16" ht="18.75" customHeight="1" x14ac:dyDescent="0.25">
      <c r="B113" s="93"/>
      <c r="C113" s="93"/>
      <c r="D113" s="94"/>
      <c r="J113" s="162"/>
      <c r="K113" s="162"/>
      <c r="L113" s="162"/>
      <c r="P113" s="160"/>
    </row>
    <row r="114" spans="2:16" ht="18.75" customHeight="1" x14ac:dyDescent="0.25">
      <c r="B114" s="93"/>
      <c r="C114" s="93"/>
      <c r="D114" s="94"/>
      <c r="J114" s="162"/>
      <c r="K114" s="162"/>
      <c r="L114" s="162"/>
      <c r="P114" s="160"/>
    </row>
    <row r="115" spans="2:16" ht="18.75" customHeight="1" x14ac:dyDescent="0.25">
      <c r="B115" s="93"/>
      <c r="C115" s="93"/>
      <c r="D115" s="94"/>
      <c r="J115" s="162"/>
      <c r="K115" s="162"/>
      <c r="L115" s="162"/>
      <c r="P115" s="160"/>
    </row>
    <row r="116" spans="2:16" s="149" customFormat="1" ht="18.75" customHeight="1" x14ac:dyDescent="0.2">
      <c r="D116" s="95"/>
      <c r="E116" s="168"/>
      <c r="F116" s="165"/>
      <c r="G116" s="168"/>
      <c r="H116" s="168"/>
      <c r="I116" s="168"/>
      <c r="J116" s="168"/>
      <c r="K116" s="167"/>
      <c r="L116" s="167"/>
      <c r="M116" s="168"/>
      <c r="N116" s="168"/>
      <c r="O116" s="168"/>
      <c r="P116" s="168"/>
    </row>
    <row r="117" spans="2:16" ht="18.75" customHeight="1" x14ac:dyDescent="0.25">
      <c r="B117" s="93"/>
      <c r="C117" s="93"/>
      <c r="D117" s="94"/>
      <c r="F117" s="90"/>
      <c r="G117" s="90"/>
      <c r="H117" s="90"/>
      <c r="I117" s="90"/>
      <c r="L117" s="161"/>
      <c r="P117" s="91"/>
    </row>
    <row r="118" spans="2:16" ht="18.75" customHeight="1" x14ac:dyDescent="0.25">
      <c r="B118" s="93"/>
      <c r="C118" s="93"/>
      <c r="D118" s="94"/>
      <c r="F118" s="90"/>
      <c r="G118" s="92"/>
      <c r="H118" s="90"/>
      <c r="I118" s="90"/>
      <c r="J118" s="90"/>
      <c r="K118" s="161"/>
      <c r="L118" s="161"/>
      <c r="P118" s="161"/>
    </row>
    <row r="119" spans="2:16" ht="18.75" customHeight="1" x14ac:dyDescent="0.25">
      <c r="B119" s="93"/>
      <c r="C119" s="93"/>
      <c r="D119" s="94"/>
      <c r="G119" s="90"/>
      <c r="H119" s="90"/>
      <c r="P119" s="91"/>
    </row>
    <row r="120" spans="2:16" ht="18.75" customHeight="1" x14ac:dyDescent="0.25">
      <c r="B120" s="93"/>
      <c r="C120" s="93"/>
      <c r="D120" s="94"/>
      <c r="E120" s="94"/>
      <c r="F120" s="94"/>
      <c r="H120" s="162"/>
      <c r="I120" s="162"/>
      <c r="J120" s="94"/>
      <c r="L120" s="94"/>
      <c r="M120" s="94"/>
      <c r="N120" s="94"/>
      <c r="O120" s="94"/>
      <c r="P120" s="91"/>
    </row>
    <row r="121" spans="2:16" ht="18.75" customHeight="1" x14ac:dyDescent="0.25">
      <c r="B121" s="93"/>
      <c r="C121" s="93"/>
      <c r="D121" s="94"/>
      <c r="E121" s="94"/>
      <c r="F121" s="94"/>
      <c r="G121" s="94"/>
      <c r="H121" s="162"/>
      <c r="I121" s="162"/>
      <c r="J121" s="94"/>
      <c r="L121" s="94"/>
      <c r="M121" s="94"/>
      <c r="N121" s="94"/>
      <c r="O121" s="94"/>
      <c r="P121" s="91"/>
    </row>
    <row r="122" spans="2:16" ht="18.75" customHeight="1" x14ac:dyDescent="0.25">
      <c r="B122" s="93"/>
      <c r="C122" s="93"/>
      <c r="D122" s="94"/>
      <c r="E122" s="94"/>
      <c r="F122" s="94"/>
      <c r="G122" s="94"/>
      <c r="H122" s="162"/>
      <c r="I122" s="162"/>
      <c r="J122" s="94"/>
      <c r="L122" s="94"/>
      <c r="M122" s="94"/>
      <c r="N122" s="94"/>
      <c r="O122" s="94"/>
      <c r="P122" s="91"/>
    </row>
    <row r="123" spans="2:16" ht="18.75" customHeight="1" x14ac:dyDescent="0.25">
      <c r="B123" s="93"/>
      <c r="C123" s="93"/>
      <c r="D123" s="94"/>
      <c r="F123" s="168"/>
      <c r="G123" s="94"/>
      <c r="H123" s="94"/>
      <c r="P123" s="91"/>
    </row>
    <row r="124" spans="2:16" ht="18.75" customHeight="1" x14ac:dyDescent="0.25">
      <c r="B124" s="93"/>
      <c r="C124" s="93"/>
      <c r="D124" s="94"/>
      <c r="G124" s="90"/>
      <c r="H124" s="90"/>
      <c r="P124" s="91"/>
    </row>
    <row r="125" spans="2:16" ht="18.75" customHeight="1" x14ac:dyDescent="0.25">
      <c r="B125" s="93"/>
      <c r="C125" s="93"/>
      <c r="D125" s="94"/>
      <c r="E125" s="94"/>
      <c r="F125" s="94"/>
      <c r="H125" s="162"/>
      <c r="I125" s="162"/>
      <c r="J125" s="94"/>
      <c r="L125" s="94"/>
      <c r="M125" s="94"/>
      <c r="N125" s="94"/>
      <c r="O125" s="94"/>
      <c r="P125" s="91"/>
    </row>
    <row r="126" spans="2:16" ht="18.75" customHeight="1" x14ac:dyDescent="0.25">
      <c r="B126" s="93"/>
      <c r="C126" s="93"/>
      <c r="D126" s="94"/>
      <c r="E126" s="94"/>
      <c r="F126" s="94"/>
      <c r="G126" s="94"/>
      <c r="H126" s="162"/>
      <c r="I126" s="162"/>
      <c r="J126" s="94"/>
      <c r="L126" s="94"/>
      <c r="M126" s="94"/>
      <c r="N126" s="94"/>
      <c r="O126" s="94"/>
      <c r="P126" s="91"/>
    </row>
    <row r="127" spans="2:16" ht="18.75" customHeight="1" x14ac:dyDescent="0.25">
      <c r="B127" s="93"/>
      <c r="C127" s="93"/>
      <c r="D127" s="94"/>
      <c r="E127" s="94"/>
      <c r="F127" s="94"/>
      <c r="G127" s="94"/>
      <c r="H127" s="162"/>
      <c r="I127" s="162"/>
      <c r="J127" s="94"/>
      <c r="L127" s="94"/>
      <c r="M127" s="94"/>
      <c r="N127" s="94"/>
      <c r="O127" s="94"/>
      <c r="P127" s="91"/>
    </row>
    <row r="128" spans="2:16" ht="18.75" customHeight="1" x14ac:dyDescent="0.25">
      <c r="B128" s="93"/>
      <c r="C128" s="93"/>
      <c r="D128" s="94"/>
      <c r="F128" s="168"/>
      <c r="G128" s="94"/>
      <c r="H128" s="94"/>
      <c r="P128" s="91"/>
    </row>
    <row r="129" spans="2:16" s="149" customFormat="1" ht="18.75" customHeight="1" x14ac:dyDescent="0.2">
      <c r="D129" s="95"/>
      <c r="E129" s="95"/>
      <c r="F129" s="95"/>
      <c r="G129" s="168"/>
      <c r="H129" s="168"/>
      <c r="I129" s="95"/>
      <c r="J129" s="95"/>
      <c r="K129" s="95"/>
      <c r="L129" s="95"/>
      <c r="M129" s="95"/>
      <c r="N129" s="95"/>
      <c r="O129" s="95"/>
      <c r="P129" s="95"/>
    </row>
    <row r="130" spans="2:16" s="149" customFormat="1" ht="18.75" customHeight="1" x14ac:dyDescent="0.2"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</row>
    <row r="131" spans="2:16" ht="18.75" customHeight="1" x14ac:dyDescent="0.25">
      <c r="B131" s="93"/>
      <c r="C131" s="93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</row>
    <row r="132" spans="2:16" ht="18.75" customHeight="1" x14ac:dyDescent="0.25">
      <c r="B132" s="93"/>
      <c r="C132" s="93"/>
      <c r="D132" s="94"/>
      <c r="E132" s="94"/>
      <c r="F132" s="169"/>
      <c r="G132" s="94"/>
      <c r="H132" s="94"/>
      <c r="I132" s="94"/>
      <c r="J132" s="94"/>
      <c r="K132" s="94"/>
      <c r="L132" s="94"/>
      <c r="M132" s="94"/>
      <c r="N132" s="94"/>
      <c r="O132" s="94"/>
    </row>
    <row r="133" spans="2:16" s="154" customFormat="1" ht="18.75" customHeight="1" x14ac:dyDescent="0.2">
      <c r="D133" s="158"/>
      <c r="E133" s="161"/>
      <c r="F133" s="170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</row>
    <row r="134" spans="2:16" s="154" customFormat="1" ht="18.75" customHeight="1" x14ac:dyDescent="0.2">
      <c r="D134" s="158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</row>
    <row r="135" spans="2:16" s="154" customFormat="1" ht="18.75" customHeight="1" x14ac:dyDescent="0.2">
      <c r="D135" s="158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</row>
    <row r="136" spans="2:16" s="154" customFormat="1" ht="18.75" customHeight="1" x14ac:dyDescent="0.2">
      <c r="D136" s="158"/>
      <c r="E136" s="159"/>
      <c r="F136" s="159"/>
      <c r="G136" s="161"/>
      <c r="H136" s="161"/>
      <c r="I136" s="161"/>
      <c r="J136" s="162"/>
      <c r="K136" s="162"/>
      <c r="L136" s="162"/>
      <c r="M136" s="161"/>
      <c r="N136" s="161"/>
      <c r="O136" s="161"/>
      <c r="P136" s="160"/>
    </row>
    <row r="137" spans="2:16" s="154" customFormat="1" ht="18.75" customHeight="1" x14ac:dyDescent="0.2">
      <c r="D137" s="158"/>
      <c r="E137" s="159"/>
      <c r="F137" s="159"/>
      <c r="G137" s="161"/>
      <c r="H137" s="161"/>
      <c r="I137" s="161"/>
      <c r="J137" s="162"/>
      <c r="K137" s="162"/>
      <c r="L137" s="162"/>
      <c r="M137" s="161"/>
      <c r="N137" s="161"/>
      <c r="O137" s="161"/>
      <c r="P137" s="160"/>
    </row>
    <row r="138" spans="2:16" s="154" customFormat="1" ht="18.75" customHeight="1" x14ac:dyDescent="0.2">
      <c r="D138" s="158"/>
      <c r="E138" s="159"/>
      <c r="F138" s="159"/>
      <c r="G138" s="161"/>
      <c r="H138" s="161"/>
      <c r="I138" s="161"/>
      <c r="J138" s="162"/>
      <c r="K138" s="162"/>
      <c r="L138" s="162"/>
      <c r="M138" s="161"/>
      <c r="N138" s="161"/>
      <c r="O138" s="161"/>
      <c r="P138" s="160"/>
    </row>
    <row r="139" spans="2:16" s="163" customFormat="1" ht="18.75" customHeight="1" x14ac:dyDescent="0.2">
      <c r="D139" s="164"/>
      <c r="E139" s="165"/>
      <c r="F139" s="165"/>
      <c r="G139" s="171"/>
      <c r="H139" s="171"/>
      <c r="I139" s="171"/>
      <c r="J139" s="172"/>
      <c r="K139" s="162"/>
      <c r="L139" s="162"/>
      <c r="M139" s="171"/>
      <c r="N139" s="171"/>
      <c r="O139" s="171"/>
      <c r="P139" s="173"/>
    </row>
    <row r="140" spans="2:16" s="154" customFormat="1" ht="18.75" customHeight="1" x14ac:dyDescent="0.2">
      <c r="D140" s="158"/>
      <c r="E140" s="159"/>
      <c r="F140" s="159"/>
      <c r="G140" s="161"/>
      <c r="H140" s="161"/>
      <c r="I140" s="161"/>
      <c r="J140" s="162"/>
      <c r="K140" s="162"/>
      <c r="L140" s="162"/>
      <c r="M140" s="161"/>
      <c r="N140" s="161"/>
      <c r="O140" s="161"/>
      <c r="P140" s="160"/>
    </row>
    <row r="141" spans="2:16" s="154" customFormat="1" ht="18.75" customHeight="1" x14ac:dyDescent="0.2">
      <c r="D141" s="158"/>
      <c r="E141" s="159"/>
      <c r="F141" s="159"/>
      <c r="G141" s="161"/>
      <c r="H141" s="161"/>
      <c r="I141" s="161"/>
      <c r="J141" s="162"/>
      <c r="K141" s="162"/>
      <c r="L141" s="162"/>
      <c r="M141" s="161"/>
      <c r="N141" s="161"/>
      <c r="O141" s="161"/>
      <c r="P141" s="160"/>
    </row>
    <row r="142" spans="2:16" s="154" customFormat="1" ht="18.75" customHeight="1" x14ac:dyDescent="0.2">
      <c r="D142" s="158"/>
      <c r="E142" s="159"/>
      <c r="F142" s="159"/>
      <c r="G142" s="161"/>
      <c r="H142" s="161"/>
      <c r="I142" s="161"/>
      <c r="J142" s="162"/>
      <c r="K142" s="162"/>
      <c r="L142" s="162"/>
      <c r="M142" s="161"/>
      <c r="N142" s="161"/>
      <c r="O142" s="161"/>
      <c r="P142" s="160"/>
    </row>
    <row r="143" spans="2:16" s="163" customFormat="1" ht="18.75" customHeight="1" x14ac:dyDescent="0.2">
      <c r="D143" s="164"/>
      <c r="E143" s="165"/>
      <c r="F143" s="165"/>
      <c r="G143" s="171"/>
      <c r="H143" s="171"/>
      <c r="I143" s="171"/>
      <c r="J143" s="172"/>
      <c r="K143" s="166"/>
      <c r="L143" s="166"/>
      <c r="M143" s="171"/>
      <c r="N143" s="171"/>
      <c r="O143" s="171"/>
      <c r="P143" s="173"/>
    </row>
    <row r="144" spans="2:16" ht="18.75" customHeight="1" x14ac:dyDescent="0.25">
      <c r="B144" s="93"/>
      <c r="C144" s="93"/>
      <c r="D144" s="94"/>
      <c r="J144" s="162"/>
      <c r="K144" s="162"/>
      <c r="L144" s="162"/>
      <c r="P144" s="160"/>
    </row>
    <row r="145" spans="2:16" ht="18.75" customHeight="1" x14ac:dyDescent="0.25">
      <c r="B145" s="93"/>
      <c r="C145" s="93"/>
      <c r="D145" s="94"/>
      <c r="J145" s="162"/>
      <c r="K145" s="162"/>
      <c r="L145" s="162"/>
      <c r="P145" s="160"/>
    </row>
    <row r="146" spans="2:16" ht="18.75" customHeight="1" x14ac:dyDescent="0.25">
      <c r="B146" s="93"/>
      <c r="C146" s="93"/>
      <c r="D146" s="94"/>
      <c r="J146" s="162"/>
      <c r="K146" s="162"/>
      <c r="L146" s="162"/>
      <c r="P146" s="160"/>
    </row>
    <row r="147" spans="2:16" s="149" customFormat="1" ht="18.75" customHeight="1" x14ac:dyDescent="0.2">
      <c r="D147" s="95"/>
      <c r="E147" s="168"/>
      <c r="F147" s="165"/>
      <c r="G147" s="168"/>
      <c r="H147" s="168"/>
      <c r="I147" s="168"/>
      <c r="J147" s="174"/>
      <c r="K147" s="162"/>
      <c r="L147" s="162"/>
      <c r="M147" s="168"/>
      <c r="N147" s="168"/>
      <c r="O147" s="168"/>
      <c r="P147" s="168"/>
    </row>
    <row r="148" spans="2:16" s="154" customFormat="1" ht="18.75" customHeight="1" x14ac:dyDescent="0.2">
      <c r="D148" s="158"/>
      <c r="E148" s="159"/>
      <c r="F148" s="159"/>
      <c r="G148" s="161"/>
      <c r="H148" s="161"/>
      <c r="I148" s="161"/>
      <c r="J148" s="162"/>
      <c r="K148" s="162"/>
      <c r="L148" s="162"/>
      <c r="M148" s="161"/>
      <c r="N148" s="161"/>
      <c r="O148" s="161"/>
      <c r="P148" s="160"/>
    </row>
    <row r="149" spans="2:16" s="154" customFormat="1" ht="18.75" customHeight="1" x14ac:dyDescent="0.2">
      <c r="D149" s="158"/>
      <c r="E149" s="159"/>
      <c r="F149" s="159"/>
      <c r="G149" s="161"/>
      <c r="H149" s="161"/>
      <c r="I149" s="161"/>
      <c r="J149" s="162"/>
      <c r="K149" s="162"/>
      <c r="L149" s="162"/>
      <c r="M149" s="161"/>
      <c r="N149" s="161"/>
      <c r="O149" s="161"/>
      <c r="P149" s="160"/>
    </row>
    <row r="150" spans="2:16" s="154" customFormat="1" ht="18.75" customHeight="1" x14ac:dyDescent="0.2">
      <c r="D150" s="158"/>
      <c r="E150" s="159"/>
      <c r="F150" s="159"/>
      <c r="G150" s="161"/>
      <c r="H150" s="161"/>
      <c r="I150" s="161"/>
      <c r="J150" s="162"/>
      <c r="K150" s="162"/>
      <c r="L150" s="162"/>
      <c r="M150" s="161"/>
      <c r="N150" s="161"/>
      <c r="O150" s="161"/>
      <c r="P150" s="160"/>
    </row>
    <row r="151" spans="2:16" s="163" customFormat="1" ht="18.75" customHeight="1" x14ac:dyDescent="0.2">
      <c r="D151" s="164"/>
      <c r="E151" s="164"/>
      <c r="F151" s="165"/>
      <c r="G151" s="164"/>
      <c r="H151" s="164"/>
      <c r="I151" s="164"/>
      <c r="J151" s="166"/>
      <c r="K151" s="167"/>
      <c r="L151" s="167"/>
      <c r="M151" s="164"/>
      <c r="N151" s="164"/>
      <c r="O151" s="164"/>
      <c r="P151" s="164"/>
    </row>
    <row r="152" spans="2:16" s="154" customFormat="1" ht="18.75" customHeight="1" x14ac:dyDescent="0.2">
      <c r="D152" s="158"/>
      <c r="E152" s="159"/>
      <c r="F152" s="159"/>
      <c r="G152" s="161"/>
      <c r="H152" s="161"/>
      <c r="I152" s="161"/>
      <c r="J152" s="162"/>
      <c r="K152" s="162"/>
      <c r="L152" s="162"/>
      <c r="M152" s="161"/>
      <c r="N152" s="161"/>
      <c r="O152" s="161"/>
      <c r="P152" s="160"/>
    </row>
    <row r="153" spans="2:16" s="154" customFormat="1" ht="18.75" customHeight="1" x14ac:dyDescent="0.2">
      <c r="D153" s="158"/>
      <c r="E153" s="159"/>
      <c r="F153" s="159"/>
      <c r="G153" s="161"/>
      <c r="H153" s="161"/>
      <c r="I153" s="161"/>
      <c r="J153" s="162"/>
      <c r="K153" s="162"/>
      <c r="L153" s="162"/>
      <c r="M153" s="161"/>
      <c r="N153" s="161"/>
      <c r="O153" s="161"/>
      <c r="P153" s="160"/>
    </row>
    <row r="154" spans="2:16" s="154" customFormat="1" ht="18.75" customHeight="1" x14ac:dyDescent="0.2">
      <c r="D154" s="158"/>
      <c r="E154" s="159"/>
      <c r="F154" s="159"/>
      <c r="G154" s="161"/>
      <c r="H154" s="161"/>
      <c r="I154" s="161"/>
      <c r="J154" s="162"/>
      <c r="K154" s="162"/>
      <c r="L154" s="162"/>
      <c r="M154" s="161"/>
      <c r="N154" s="161"/>
      <c r="O154" s="161"/>
      <c r="P154" s="160"/>
    </row>
    <row r="155" spans="2:16" s="163" customFormat="1" ht="18.75" customHeight="1" x14ac:dyDescent="0.2">
      <c r="D155" s="164"/>
      <c r="E155" s="164"/>
      <c r="F155" s="165"/>
      <c r="G155" s="164"/>
      <c r="H155" s="164"/>
      <c r="I155" s="164"/>
      <c r="J155" s="166"/>
      <c r="K155" s="167"/>
      <c r="L155" s="167"/>
      <c r="M155" s="164"/>
      <c r="N155" s="164"/>
      <c r="O155" s="164"/>
      <c r="P155" s="164"/>
    </row>
    <row r="156" spans="2:16" s="154" customFormat="1" ht="18.75" customHeight="1" x14ac:dyDescent="0.2">
      <c r="D156" s="158"/>
      <c r="E156" s="158"/>
      <c r="F156" s="158"/>
      <c r="G156" s="158"/>
      <c r="H156" s="158"/>
      <c r="I156" s="158"/>
      <c r="J156" s="162"/>
      <c r="K156" s="162"/>
      <c r="L156" s="162"/>
      <c r="M156" s="158"/>
      <c r="N156" s="158"/>
      <c r="O156" s="158"/>
      <c r="P156" s="160"/>
    </row>
    <row r="157" spans="2:16" s="154" customFormat="1" ht="18.75" customHeight="1" x14ac:dyDescent="0.2">
      <c r="D157" s="158"/>
      <c r="E157" s="158"/>
      <c r="F157" s="158"/>
      <c r="G157" s="158"/>
      <c r="H157" s="158"/>
      <c r="I157" s="158"/>
      <c r="J157" s="162"/>
      <c r="K157" s="162"/>
      <c r="L157" s="162"/>
      <c r="M157" s="158"/>
      <c r="N157" s="158"/>
      <c r="O157" s="158"/>
      <c r="P157" s="160"/>
    </row>
    <row r="158" spans="2:16" ht="18.75" customHeight="1" x14ac:dyDescent="0.25">
      <c r="B158" s="93"/>
      <c r="C158" s="93"/>
      <c r="D158" s="94"/>
      <c r="E158" s="94"/>
      <c r="F158" s="158"/>
      <c r="G158" s="94"/>
      <c r="H158" s="94"/>
      <c r="I158" s="94"/>
      <c r="J158" s="162"/>
      <c r="K158" s="162"/>
      <c r="L158" s="162"/>
      <c r="M158" s="94"/>
      <c r="N158" s="94"/>
      <c r="O158" s="94"/>
      <c r="P158" s="160"/>
    </row>
    <row r="159" spans="2:16" s="149" customFormat="1" ht="18.75" customHeight="1" x14ac:dyDescent="0.2">
      <c r="D159" s="95"/>
      <c r="E159" s="95"/>
      <c r="F159" s="165"/>
      <c r="G159" s="95"/>
      <c r="H159" s="95"/>
      <c r="I159" s="95"/>
      <c r="J159" s="166"/>
      <c r="K159" s="167"/>
      <c r="L159" s="167"/>
      <c r="M159" s="95"/>
      <c r="N159" s="95"/>
      <c r="O159" s="95"/>
      <c r="P159" s="95"/>
    </row>
    <row r="160" spans="2:16" s="154" customFormat="1" ht="18.75" customHeight="1" x14ac:dyDescent="0.2">
      <c r="D160" s="158"/>
      <c r="E160" s="158"/>
      <c r="F160" s="158"/>
      <c r="G160" s="158"/>
      <c r="H160" s="158"/>
      <c r="I160" s="158"/>
      <c r="J160" s="162"/>
      <c r="K160" s="162"/>
      <c r="L160" s="162"/>
      <c r="M160" s="158"/>
      <c r="N160" s="158"/>
      <c r="O160" s="158"/>
      <c r="P160" s="160"/>
    </row>
    <row r="161" spans="2:16" s="154" customFormat="1" ht="18.75" customHeight="1" x14ac:dyDescent="0.2">
      <c r="D161" s="158"/>
      <c r="E161" s="158"/>
      <c r="F161" s="158"/>
      <c r="G161" s="158"/>
      <c r="H161" s="158"/>
      <c r="I161" s="158"/>
      <c r="J161" s="162"/>
      <c r="K161" s="162"/>
      <c r="L161" s="162"/>
      <c r="M161" s="158"/>
      <c r="N161" s="158"/>
      <c r="O161" s="158"/>
      <c r="P161" s="160"/>
    </row>
    <row r="162" spans="2:16" ht="18.75" customHeight="1" x14ac:dyDescent="0.25">
      <c r="B162" s="93"/>
      <c r="C162" s="93"/>
      <c r="D162" s="94"/>
      <c r="E162" s="94"/>
      <c r="F162" s="158"/>
      <c r="G162" s="94"/>
      <c r="H162" s="94"/>
      <c r="I162" s="94"/>
      <c r="J162" s="162"/>
      <c r="K162" s="162"/>
      <c r="L162" s="162"/>
      <c r="M162" s="94"/>
      <c r="N162" s="94"/>
      <c r="O162" s="94"/>
      <c r="P162" s="160"/>
    </row>
    <row r="163" spans="2:16" s="149" customFormat="1" ht="18.75" customHeight="1" x14ac:dyDescent="0.2">
      <c r="D163" s="95"/>
      <c r="E163" s="95"/>
      <c r="F163" s="165"/>
      <c r="G163" s="95"/>
      <c r="H163" s="95"/>
      <c r="I163" s="95"/>
      <c r="J163" s="166"/>
      <c r="K163" s="167"/>
      <c r="L163" s="167"/>
      <c r="M163" s="95"/>
      <c r="N163" s="95"/>
      <c r="O163" s="95"/>
      <c r="P163" s="95"/>
    </row>
    <row r="164" spans="2:16" ht="18.75" customHeight="1" x14ac:dyDescent="0.25">
      <c r="B164" s="93"/>
      <c r="C164" s="93"/>
      <c r="D164" s="94"/>
      <c r="J164" s="162"/>
      <c r="K164" s="162"/>
      <c r="L164" s="162"/>
      <c r="P164" s="160"/>
    </row>
    <row r="165" spans="2:16" ht="18.75" customHeight="1" x14ac:dyDescent="0.25">
      <c r="B165" s="93"/>
      <c r="C165" s="93"/>
      <c r="D165" s="94"/>
      <c r="J165" s="162"/>
      <c r="K165" s="162"/>
      <c r="L165" s="162"/>
      <c r="P165" s="160"/>
    </row>
    <row r="166" spans="2:16" ht="18.75" customHeight="1" x14ac:dyDescent="0.25">
      <c r="B166" s="93"/>
      <c r="C166" s="93"/>
      <c r="D166" s="94"/>
      <c r="J166" s="162"/>
      <c r="K166" s="162"/>
      <c r="L166" s="162"/>
      <c r="P166" s="160"/>
    </row>
    <row r="167" spans="2:16" s="149" customFormat="1" ht="18.75" customHeight="1" x14ac:dyDescent="0.2">
      <c r="D167" s="95"/>
      <c r="E167" s="168"/>
      <c r="F167" s="165"/>
      <c r="G167" s="168"/>
      <c r="H167" s="168"/>
      <c r="I167" s="168"/>
      <c r="J167" s="168"/>
      <c r="K167" s="167"/>
      <c r="L167" s="167"/>
      <c r="M167" s="168"/>
      <c r="N167" s="168"/>
      <c r="O167" s="168"/>
      <c r="P167" s="168"/>
    </row>
    <row r="168" spans="2:16" ht="18.75" customHeight="1" x14ac:dyDescent="0.25">
      <c r="B168" s="93"/>
      <c r="C168" s="93"/>
      <c r="D168" s="94"/>
      <c r="J168" s="162"/>
      <c r="K168" s="162"/>
      <c r="L168" s="162"/>
      <c r="P168" s="160"/>
    </row>
    <row r="169" spans="2:16" ht="18.75" customHeight="1" x14ac:dyDescent="0.25">
      <c r="B169" s="93"/>
      <c r="C169" s="93"/>
      <c r="D169" s="94"/>
      <c r="J169" s="162"/>
      <c r="K169" s="162"/>
      <c r="L169" s="162"/>
      <c r="P169" s="160"/>
    </row>
    <row r="170" spans="2:16" ht="18.75" customHeight="1" x14ac:dyDescent="0.25">
      <c r="B170" s="93"/>
      <c r="C170" s="93"/>
      <c r="D170" s="94"/>
      <c r="J170" s="162"/>
      <c r="K170" s="162"/>
      <c r="L170" s="162"/>
      <c r="P170" s="160"/>
    </row>
    <row r="171" spans="2:16" s="149" customFormat="1" ht="18.75" customHeight="1" x14ac:dyDescent="0.2">
      <c r="D171" s="95"/>
      <c r="E171" s="168"/>
      <c r="F171" s="165"/>
      <c r="G171" s="168"/>
      <c r="H171" s="168"/>
      <c r="I171" s="168"/>
      <c r="J171" s="168"/>
      <c r="K171" s="167"/>
      <c r="L171" s="167"/>
      <c r="M171" s="168"/>
      <c r="N171" s="168"/>
      <c r="O171" s="168"/>
      <c r="P171" s="168"/>
    </row>
    <row r="172" spans="2:16" ht="18.75" customHeight="1" x14ac:dyDescent="0.25">
      <c r="B172" s="93"/>
      <c r="C172" s="93"/>
      <c r="D172" s="94"/>
      <c r="F172" s="90"/>
      <c r="G172" s="90"/>
      <c r="H172" s="90"/>
      <c r="I172" s="90"/>
      <c r="L172" s="161"/>
      <c r="P172" s="91"/>
    </row>
    <row r="173" spans="2:16" ht="18.75" customHeight="1" x14ac:dyDescent="0.25">
      <c r="B173" s="93"/>
      <c r="C173" s="93"/>
      <c r="D173" s="94"/>
      <c r="F173" s="90"/>
      <c r="G173" s="92"/>
      <c r="H173" s="90"/>
      <c r="I173" s="90"/>
      <c r="J173" s="90"/>
      <c r="K173" s="161"/>
      <c r="L173" s="161"/>
      <c r="P173" s="161"/>
    </row>
    <row r="174" spans="2:16" ht="18.75" customHeight="1" x14ac:dyDescent="0.25">
      <c r="B174" s="93"/>
      <c r="C174" s="93"/>
      <c r="D174" s="94"/>
      <c r="G174" s="90"/>
      <c r="H174" s="90"/>
      <c r="P174" s="91"/>
    </row>
    <row r="175" spans="2:16" ht="18.75" customHeight="1" x14ac:dyDescent="0.25">
      <c r="B175" s="93"/>
      <c r="C175" s="93"/>
      <c r="D175" s="94"/>
      <c r="E175" s="94"/>
      <c r="F175" s="94"/>
      <c r="H175" s="162"/>
      <c r="I175" s="162"/>
      <c r="J175" s="94"/>
      <c r="L175" s="94"/>
      <c r="M175" s="94"/>
      <c r="N175" s="94"/>
      <c r="O175" s="94"/>
      <c r="P175" s="91"/>
    </row>
    <row r="176" spans="2:16" ht="18.75" customHeight="1" x14ac:dyDescent="0.25">
      <c r="B176" s="93"/>
      <c r="C176" s="93"/>
      <c r="D176" s="94"/>
      <c r="E176" s="94"/>
      <c r="F176" s="94"/>
      <c r="G176" s="94"/>
      <c r="H176" s="162"/>
      <c r="I176" s="162"/>
      <c r="J176" s="94"/>
      <c r="L176" s="94"/>
      <c r="M176" s="94"/>
      <c r="N176" s="94"/>
      <c r="O176" s="94"/>
      <c r="P176" s="91"/>
    </row>
    <row r="177" spans="2:16" ht="18.75" customHeight="1" x14ac:dyDescent="0.25">
      <c r="B177" s="93"/>
      <c r="C177" s="93"/>
      <c r="D177" s="94"/>
      <c r="E177" s="94"/>
      <c r="F177" s="94"/>
      <c r="G177" s="94"/>
      <c r="H177" s="162"/>
      <c r="I177" s="162"/>
      <c r="J177" s="94"/>
      <c r="L177" s="94"/>
      <c r="M177" s="94"/>
      <c r="N177" s="94"/>
      <c r="O177" s="94"/>
      <c r="P177" s="91"/>
    </row>
    <row r="178" spans="2:16" ht="18.75" customHeight="1" x14ac:dyDescent="0.25">
      <c r="B178" s="93"/>
      <c r="C178" s="93"/>
      <c r="D178" s="94"/>
      <c r="F178" s="168"/>
      <c r="G178" s="94"/>
      <c r="H178" s="94"/>
      <c r="P178" s="91"/>
    </row>
    <row r="179" spans="2:16" ht="18.75" customHeight="1" x14ac:dyDescent="0.25">
      <c r="B179" s="93"/>
      <c r="C179" s="93"/>
      <c r="D179" s="94"/>
      <c r="G179" s="90"/>
      <c r="H179" s="90"/>
      <c r="P179" s="91"/>
    </row>
    <row r="180" spans="2:16" ht="18.75" customHeight="1" x14ac:dyDescent="0.25">
      <c r="B180" s="93"/>
      <c r="C180" s="93"/>
      <c r="D180" s="94"/>
      <c r="E180" s="94"/>
      <c r="F180" s="94"/>
      <c r="H180" s="162"/>
      <c r="I180" s="162"/>
      <c r="J180" s="94"/>
      <c r="L180" s="94"/>
      <c r="M180" s="94"/>
      <c r="N180" s="94"/>
      <c r="O180" s="94"/>
      <c r="P180" s="91"/>
    </row>
    <row r="181" spans="2:16" ht="18.75" customHeight="1" x14ac:dyDescent="0.25">
      <c r="B181" s="93"/>
      <c r="C181" s="93"/>
      <c r="D181" s="94"/>
      <c r="E181" s="94"/>
      <c r="F181" s="94"/>
      <c r="G181" s="94"/>
      <c r="H181" s="162"/>
      <c r="I181" s="162"/>
      <c r="J181" s="94"/>
      <c r="L181" s="94"/>
      <c r="M181" s="94"/>
      <c r="N181" s="94"/>
      <c r="O181" s="94"/>
      <c r="P181" s="91"/>
    </row>
    <row r="182" spans="2:16" ht="18.75" customHeight="1" x14ac:dyDescent="0.25">
      <c r="B182" s="93"/>
      <c r="C182" s="93"/>
      <c r="D182" s="94"/>
      <c r="E182" s="94"/>
      <c r="F182" s="94"/>
      <c r="G182" s="94"/>
      <c r="H182" s="162"/>
      <c r="I182" s="162"/>
      <c r="J182" s="94"/>
      <c r="L182" s="94"/>
      <c r="M182" s="94"/>
      <c r="N182" s="94"/>
      <c r="O182" s="94"/>
      <c r="P182" s="91"/>
    </row>
    <row r="183" spans="2:16" ht="18.75" customHeight="1" x14ac:dyDescent="0.25">
      <c r="B183" s="93"/>
      <c r="C183" s="93"/>
      <c r="D183" s="94"/>
      <c r="F183" s="168"/>
      <c r="G183" s="94"/>
      <c r="H183" s="94"/>
      <c r="P183" s="91"/>
    </row>
    <row r="184" spans="2:16" s="149" customFormat="1" ht="18.75" customHeight="1" x14ac:dyDescent="0.2">
      <c r="D184" s="95"/>
      <c r="E184" s="95"/>
      <c r="F184" s="95"/>
      <c r="G184" s="168"/>
      <c r="H184" s="168"/>
      <c r="I184" s="95"/>
      <c r="J184" s="95"/>
      <c r="K184" s="95"/>
      <c r="L184" s="95"/>
      <c r="M184" s="95"/>
      <c r="N184" s="95"/>
      <c r="O184" s="95"/>
      <c r="P184" s="95"/>
    </row>
    <row r="185" spans="2:16" s="149" customFormat="1" ht="18.75" customHeight="1" x14ac:dyDescent="0.2"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</row>
    <row r="186" spans="2:16" ht="18.75" customHeight="1" x14ac:dyDescent="0.25">
      <c r="B186" s="93"/>
      <c r="C186" s="93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</row>
    <row r="187" spans="2:16" ht="18.75" customHeight="1" x14ac:dyDescent="0.25">
      <c r="B187" s="93"/>
      <c r="C187" s="93"/>
      <c r="D187" s="94"/>
      <c r="E187" s="94"/>
      <c r="F187" s="169"/>
      <c r="G187" s="94"/>
      <c r="H187" s="94"/>
      <c r="I187" s="94"/>
      <c r="J187" s="94"/>
      <c r="K187" s="94"/>
      <c r="L187" s="94"/>
      <c r="M187" s="94"/>
      <c r="N187" s="94"/>
      <c r="O187" s="94"/>
    </row>
    <row r="188" spans="2:16" s="154" customFormat="1" ht="18.75" customHeight="1" x14ac:dyDescent="0.2">
      <c r="D188" s="158"/>
      <c r="E188" s="161"/>
      <c r="F188" s="170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</row>
    <row r="189" spans="2:16" s="154" customFormat="1" ht="18.75" customHeight="1" x14ac:dyDescent="0.2">
      <c r="D189" s="158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</row>
    <row r="190" spans="2:16" s="154" customFormat="1" ht="18.75" customHeight="1" x14ac:dyDescent="0.2">
      <c r="D190" s="158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</row>
    <row r="191" spans="2:16" s="154" customFormat="1" ht="18.75" customHeight="1" x14ac:dyDescent="0.2">
      <c r="D191" s="158"/>
      <c r="E191" s="159"/>
      <c r="F191" s="159"/>
      <c r="G191" s="161"/>
      <c r="H191" s="161"/>
      <c r="I191" s="161"/>
      <c r="J191" s="162"/>
      <c r="K191" s="162"/>
      <c r="L191" s="162"/>
      <c r="M191" s="161"/>
      <c r="N191" s="161"/>
      <c r="O191" s="161"/>
      <c r="P191" s="160"/>
    </row>
    <row r="192" spans="2:16" s="154" customFormat="1" ht="18.75" customHeight="1" x14ac:dyDescent="0.2">
      <c r="D192" s="158"/>
      <c r="E192" s="159"/>
      <c r="F192" s="159"/>
      <c r="G192" s="161"/>
      <c r="H192" s="161"/>
      <c r="I192" s="161"/>
      <c r="J192" s="162"/>
      <c r="K192" s="162"/>
      <c r="L192" s="162"/>
      <c r="M192" s="161"/>
      <c r="N192" s="161"/>
      <c r="O192" s="161"/>
      <c r="P192" s="160"/>
    </row>
    <row r="193" spans="2:16" s="154" customFormat="1" ht="18.75" customHeight="1" x14ac:dyDescent="0.2">
      <c r="D193" s="158"/>
      <c r="E193" s="159"/>
      <c r="F193" s="159"/>
      <c r="G193" s="161"/>
      <c r="H193" s="161"/>
      <c r="I193" s="161"/>
      <c r="J193" s="162"/>
      <c r="K193" s="162"/>
      <c r="L193" s="162"/>
      <c r="M193" s="161"/>
      <c r="N193" s="161"/>
      <c r="O193" s="161"/>
      <c r="P193" s="160"/>
    </row>
    <row r="194" spans="2:16" s="163" customFormat="1" ht="18.75" customHeight="1" x14ac:dyDescent="0.2">
      <c r="D194" s="164"/>
      <c r="E194" s="165"/>
      <c r="F194" s="165"/>
      <c r="G194" s="171"/>
      <c r="H194" s="171"/>
      <c r="I194" s="171"/>
      <c r="J194" s="172"/>
      <c r="K194" s="162"/>
      <c r="L194" s="162"/>
      <c r="M194" s="171"/>
      <c r="N194" s="171"/>
      <c r="O194" s="171"/>
      <c r="P194" s="173"/>
    </row>
    <row r="195" spans="2:16" s="154" customFormat="1" ht="18.75" customHeight="1" x14ac:dyDescent="0.2">
      <c r="D195" s="158"/>
      <c r="E195" s="159"/>
      <c r="F195" s="159"/>
      <c r="G195" s="161"/>
      <c r="H195" s="161"/>
      <c r="I195" s="161"/>
      <c r="J195" s="162"/>
      <c r="K195" s="162"/>
      <c r="L195" s="162"/>
      <c r="M195" s="161"/>
      <c r="N195" s="161"/>
      <c r="O195" s="161"/>
      <c r="P195" s="160"/>
    </row>
    <row r="196" spans="2:16" s="154" customFormat="1" ht="18.75" customHeight="1" x14ac:dyDescent="0.2">
      <c r="D196" s="158"/>
      <c r="E196" s="159"/>
      <c r="F196" s="159"/>
      <c r="G196" s="161"/>
      <c r="H196" s="161"/>
      <c r="I196" s="161"/>
      <c r="J196" s="162"/>
      <c r="K196" s="162"/>
      <c r="L196" s="162"/>
      <c r="M196" s="161"/>
      <c r="N196" s="161"/>
      <c r="O196" s="161"/>
      <c r="P196" s="160"/>
    </row>
    <row r="197" spans="2:16" s="154" customFormat="1" ht="18.75" customHeight="1" x14ac:dyDescent="0.2">
      <c r="D197" s="158"/>
      <c r="E197" s="159"/>
      <c r="F197" s="159"/>
      <c r="G197" s="161"/>
      <c r="H197" s="161"/>
      <c r="I197" s="161"/>
      <c r="J197" s="162"/>
      <c r="K197" s="162"/>
      <c r="L197" s="162"/>
      <c r="M197" s="161"/>
      <c r="N197" s="161"/>
      <c r="O197" s="161"/>
      <c r="P197" s="160"/>
    </row>
    <row r="198" spans="2:16" s="163" customFormat="1" ht="18.75" customHeight="1" x14ac:dyDescent="0.2">
      <c r="D198" s="164"/>
      <c r="E198" s="165"/>
      <c r="F198" s="165"/>
      <c r="G198" s="171"/>
      <c r="H198" s="171"/>
      <c r="I198" s="171"/>
      <c r="J198" s="172"/>
      <c r="K198" s="166"/>
      <c r="L198" s="166"/>
      <c r="M198" s="171"/>
      <c r="N198" s="171"/>
      <c r="O198" s="171"/>
      <c r="P198" s="173"/>
    </row>
    <row r="199" spans="2:16" ht="18.75" customHeight="1" x14ac:dyDescent="0.25">
      <c r="B199" s="93"/>
      <c r="C199" s="93"/>
      <c r="D199" s="94"/>
      <c r="J199" s="162"/>
      <c r="K199" s="162"/>
      <c r="L199" s="162"/>
      <c r="P199" s="160"/>
    </row>
    <row r="200" spans="2:16" ht="18.75" customHeight="1" x14ac:dyDescent="0.25">
      <c r="B200" s="93"/>
      <c r="C200" s="93"/>
      <c r="D200" s="94"/>
      <c r="J200" s="162"/>
      <c r="K200" s="162"/>
      <c r="L200" s="162"/>
      <c r="P200" s="160"/>
    </row>
    <row r="201" spans="2:16" ht="18.75" customHeight="1" x14ac:dyDescent="0.25">
      <c r="B201" s="93"/>
      <c r="C201" s="93"/>
      <c r="D201" s="94"/>
      <c r="J201" s="162"/>
      <c r="K201" s="162"/>
      <c r="L201" s="162"/>
      <c r="P201" s="160"/>
    </row>
    <row r="202" spans="2:16" s="149" customFormat="1" ht="18.75" customHeight="1" x14ac:dyDescent="0.2">
      <c r="D202" s="95"/>
      <c r="E202" s="168"/>
      <c r="F202" s="165"/>
      <c r="G202" s="168"/>
      <c r="H202" s="168"/>
      <c r="I202" s="168"/>
      <c r="J202" s="174"/>
      <c r="K202" s="162"/>
      <c r="L202" s="162"/>
      <c r="M202" s="168"/>
      <c r="N202" s="168"/>
      <c r="O202" s="168"/>
      <c r="P202" s="168"/>
    </row>
    <row r="203" spans="2:16" s="154" customFormat="1" ht="18.75" customHeight="1" x14ac:dyDescent="0.2">
      <c r="D203" s="158"/>
      <c r="E203" s="159"/>
      <c r="F203" s="159"/>
      <c r="G203" s="161"/>
      <c r="H203" s="161"/>
      <c r="I203" s="161"/>
      <c r="J203" s="162"/>
      <c r="K203" s="162"/>
      <c r="L203" s="162"/>
      <c r="M203" s="161"/>
      <c r="N203" s="161"/>
      <c r="O203" s="161"/>
      <c r="P203" s="160"/>
    </row>
    <row r="204" spans="2:16" s="154" customFormat="1" ht="18.75" customHeight="1" x14ac:dyDescent="0.2">
      <c r="D204" s="158"/>
      <c r="E204" s="159"/>
      <c r="F204" s="159"/>
      <c r="G204" s="161"/>
      <c r="H204" s="161"/>
      <c r="I204" s="161"/>
      <c r="J204" s="162"/>
      <c r="K204" s="162"/>
      <c r="L204" s="162"/>
      <c r="M204" s="161"/>
      <c r="N204" s="161"/>
      <c r="O204" s="161"/>
      <c r="P204" s="160"/>
    </row>
    <row r="205" spans="2:16" s="154" customFormat="1" ht="18.75" customHeight="1" x14ac:dyDescent="0.2">
      <c r="D205" s="158"/>
      <c r="E205" s="159"/>
      <c r="F205" s="159"/>
      <c r="G205" s="161"/>
      <c r="H205" s="161"/>
      <c r="I205" s="161"/>
      <c r="J205" s="162"/>
      <c r="K205" s="162"/>
      <c r="L205" s="162"/>
      <c r="M205" s="161"/>
      <c r="N205" s="161"/>
      <c r="O205" s="161"/>
      <c r="P205" s="160"/>
    </row>
    <row r="206" spans="2:16" s="163" customFormat="1" ht="18.75" customHeight="1" x14ac:dyDescent="0.2">
      <c r="D206" s="164"/>
      <c r="E206" s="164"/>
      <c r="F206" s="165"/>
      <c r="G206" s="164"/>
      <c r="H206" s="164"/>
      <c r="I206" s="164"/>
      <c r="J206" s="166"/>
      <c r="K206" s="167"/>
      <c r="L206" s="167"/>
      <c r="M206" s="164"/>
      <c r="N206" s="164"/>
      <c r="O206" s="164"/>
      <c r="P206" s="164"/>
    </row>
    <row r="207" spans="2:16" s="154" customFormat="1" ht="18.75" customHeight="1" x14ac:dyDescent="0.2">
      <c r="D207" s="158"/>
      <c r="E207" s="159"/>
      <c r="F207" s="159"/>
      <c r="G207" s="161"/>
      <c r="H207" s="161"/>
      <c r="I207" s="161"/>
      <c r="J207" s="162"/>
      <c r="K207" s="162"/>
      <c r="L207" s="162"/>
      <c r="M207" s="161"/>
      <c r="N207" s="161"/>
      <c r="O207" s="161"/>
      <c r="P207" s="160"/>
    </row>
    <row r="208" spans="2:16" s="154" customFormat="1" ht="18.75" customHeight="1" x14ac:dyDescent="0.2">
      <c r="D208" s="158"/>
      <c r="E208" s="159"/>
      <c r="F208" s="159"/>
      <c r="G208" s="161"/>
      <c r="H208" s="161"/>
      <c r="I208" s="161"/>
      <c r="J208" s="162"/>
      <c r="K208" s="162"/>
      <c r="L208" s="162"/>
      <c r="M208" s="161"/>
      <c r="N208" s="161"/>
      <c r="O208" s="161"/>
      <c r="P208" s="160"/>
    </row>
    <row r="209" spans="2:16" s="154" customFormat="1" ht="18.75" customHeight="1" x14ac:dyDescent="0.2">
      <c r="D209" s="158"/>
      <c r="E209" s="159"/>
      <c r="F209" s="159"/>
      <c r="G209" s="161"/>
      <c r="H209" s="161"/>
      <c r="I209" s="161"/>
      <c r="J209" s="162"/>
      <c r="K209" s="162"/>
      <c r="L209" s="162"/>
      <c r="M209" s="161"/>
      <c r="N209" s="161"/>
      <c r="O209" s="161"/>
      <c r="P209" s="160"/>
    </row>
    <row r="210" spans="2:16" s="163" customFormat="1" ht="18.75" customHeight="1" x14ac:dyDescent="0.2">
      <c r="D210" s="164"/>
      <c r="E210" s="164"/>
      <c r="F210" s="165"/>
      <c r="G210" s="164"/>
      <c r="H210" s="164"/>
      <c r="I210" s="164"/>
      <c r="J210" s="166"/>
      <c r="K210" s="167"/>
      <c r="L210" s="167"/>
      <c r="M210" s="164"/>
      <c r="N210" s="164"/>
      <c r="O210" s="164"/>
      <c r="P210" s="164"/>
    </row>
    <row r="211" spans="2:16" s="154" customFormat="1" ht="18.75" customHeight="1" x14ac:dyDescent="0.2">
      <c r="D211" s="158"/>
      <c r="E211" s="158"/>
      <c r="F211" s="158"/>
      <c r="G211" s="158"/>
      <c r="H211" s="158"/>
      <c r="I211" s="158"/>
      <c r="J211" s="162"/>
      <c r="K211" s="162"/>
      <c r="L211" s="162"/>
      <c r="M211" s="158"/>
      <c r="N211" s="158"/>
      <c r="O211" s="158"/>
      <c r="P211" s="160"/>
    </row>
    <row r="212" spans="2:16" s="154" customFormat="1" ht="18.75" customHeight="1" x14ac:dyDescent="0.2">
      <c r="D212" s="158"/>
      <c r="E212" s="158"/>
      <c r="F212" s="158"/>
      <c r="G212" s="158"/>
      <c r="H212" s="158"/>
      <c r="I212" s="158"/>
      <c r="J212" s="162"/>
      <c r="K212" s="162"/>
      <c r="L212" s="162"/>
      <c r="M212" s="158"/>
      <c r="N212" s="158"/>
      <c r="O212" s="158"/>
      <c r="P212" s="160"/>
    </row>
    <row r="213" spans="2:16" ht="18.75" customHeight="1" x14ac:dyDescent="0.25">
      <c r="B213" s="93"/>
      <c r="C213" s="93"/>
      <c r="D213" s="94"/>
      <c r="E213" s="94"/>
      <c r="F213" s="158"/>
      <c r="G213" s="94"/>
      <c r="H213" s="94"/>
      <c r="I213" s="94"/>
      <c r="J213" s="162"/>
      <c r="K213" s="162"/>
      <c r="L213" s="162"/>
      <c r="M213" s="94"/>
      <c r="N213" s="94"/>
      <c r="O213" s="94"/>
      <c r="P213" s="160"/>
    </row>
    <row r="214" spans="2:16" s="149" customFormat="1" ht="18.75" customHeight="1" x14ac:dyDescent="0.2">
      <c r="D214" s="95"/>
      <c r="E214" s="95"/>
      <c r="F214" s="165"/>
      <c r="G214" s="95"/>
      <c r="H214" s="95"/>
      <c r="I214" s="95"/>
      <c r="J214" s="166"/>
      <c r="K214" s="167"/>
      <c r="L214" s="167"/>
      <c r="M214" s="95"/>
      <c r="N214" s="95"/>
      <c r="O214" s="95"/>
      <c r="P214" s="95"/>
    </row>
    <row r="215" spans="2:16" s="154" customFormat="1" ht="18.75" customHeight="1" x14ac:dyDescent="0.2">
      <c r="D215" s="158"/>
      <c r="E215" s="158"/>
      <c r="F215" s="158"/>
      <c r="G215" s="158"/>
      <c r="H215" s="158"/>
      <c r="I215" s="158"/>
      <c r="J215" s="162"/>
      <c r="K215" s="162"/>
      <c r="L215" s="162"/>
      <c r="M215" s="158"/>
      <c r="N215" s="158"/>
      <c r="O215" s="158"/>
      <c r="P215" s="160"/>
    </row>
    <row r="216" spans="2:16" s="154" customFormat="1" ht="18.75" customHeight="1" x14ac:dyDescent="0.2">
      <c r="D216" s="158"/>
      <c r="E216" s="158"/>
      <c r="F216" s="158"/>
      <c r="G216" s="158"/>
      <c r="H216" s="158"/>
      <c r="I216" s="158"/>
      <c r="J216" s="162"/>
      <c r="K216" s="162"/>
      <c r="L216" s="162"/>
      <c r="M216" s="158"/>
      <c r="N216" s="158"/>
      <c r="O216" s="158"/>
      <c r="P216" s="160"/>
    </row>
    <row r="217" spans="2:16" ht="18.75" customHeight="1" x14ac:dyDescent="0.25">
      <c r="B217" s="93"/>
      <c r="C217" s="93"/>
      <c r="D217" s="94"/>
      <c r="E217" s="94"/>
      <c r="F217" s="158"/>
      <c r="G217" s="94"/>
      <c r="H217" s="94"/>
      <c r="I217" s="94"/>
      <c r="J217" s="162"/>
      <c r="K217" s="162"/>
      <c r="L217" s="162"/>
      <c r="M217" s="94"/>
      <c r="N217" s="94"/>
      <c r="O217" s="94"/>
      <c r="P217" s="160"/>
    </row>
    <row r="218" spans="2:16" s="149" customFormat="1" ht="18.75" customHeight="1" x14ac:dyDescent="0.2">
      <c r="D218" s="95"/>
      <c r="E218" s="95"/>
      <c r="F218" s="165"/>
      <c r="G218" s="95"/>
      <c r="H218" s="95"/>
      <c r="I218" s="95"/>
      <c r="J218" s="166"/>
      <c r="K218" s="167"/>
      <c r="L218" s="167"/>
      <c r="M218" s="95"/>
      <c r="N218" s="95"/>
      <c r="O218" s="95"/>
      <c r="P218" s="95"/>
    </row>
    <row r="219" spans="2:16" ht="18.75" customHeight="1" x14ac:dyDescent="0.25">
      <c r="B219" s="93"/>
      <c r="C219" s="93"/>
      <c r="D219" s="94"/>
      <c r="J219" s="162"/>
      <c r="K219" s="162"/>
      <c r="L219" s="162"/>
      <c r="P219" s="160"/>
    </row>
    <row r="220" spans="2:16" ht="18.75" customHeight="1" x14ac:dyDescent="0.25">
      <c r="B220" s="93"/>
      <c r="C220" s="93"/>
      <c r="D220" s="94"/>
      <c r="J220" s="162"/>
      <c r="K220" s="162"/>
      <c r="L220" s="162"/>
      <c r="P220" s="160"/>
    </row>
    <row r="221" spans="2:16" ht="18.75" customHeight="1" x14ac:dyDescent="0.25">
      <c r="B221" s="93"/>
      <c r="C221" s="93"/>
      <c r="D221" s="94"/>
      <c r="J221" s="162"/>
      <c r="K221" s="162"/>
      <c r="L221" s="162"/>
      <c r="P221" s="160"/>
    </row>
    <row r="222" spans="2:16" s="149" customFormat="1" ht="18.75" customHeight="1" x14ac:dyDescent="0.2">
      <c r="D222" s="95"/>
      <c r="E222" s="168"/>
      <c r="F222" s="165"/>
      <c r="G222" s="168"/>
      <c r="H222" s="168"/>
      <c r="I222" s="168"/>
      <c r="J222" s="168"/>
      <c r="K222" s="167"/>
      <c r="L222" s="167"/>
      <c r="M222" s="168"/>
      <c r="N222" s="168"/>
      <c r="O222" s="168"/>
      <c r="P222" s="168"/>
    </row>
    <row r="223" spans="2:16" ht="18.75" customHeight="1" x14ac:dyDescent="0.25">
      <c r="B223" s="93"/>
      <c r="C223" s="93"/>
      <c r="D223" s="94"/>
      <c r="J223" s="162"/>
      <c r="K223" s="162"/>
      <c r="L223" s="162"/>
      <c r="P223" s="160"/>
    </row>
    <row r="224" spans="2:16" ht="18.75" customHeight="1" x14ac:dyDescent="0.25">
      <c r="B224" s="93"/>
      <c r="C224" s="93"/>
      <c r="D224" s="94"/>
      <c r="J224" s="162"/>
      <c r="K224" s="162"/>
      <c r="L224" s="162"/>
      <c r="P224" s="160"/>
    </row>
    <row r="225" spans="2:16" ht="18.75" customHeight="1" x14ac:dyDescent="0.25">
      <c r="B225" s="93"/>
      <c r="C225" s="93"/>
      <c r="D225" s="94"/>
      <c r="J225" s="162"/>
      <c r="K225" s="162"/>
      <c r="L225" s="162"/>
      <c r="P225" s="160"/>
    </row>
    <row r="226" spans="2:16" s="149" customFormat="1" ht="18.75" customHeight="1" x14ac:dyDescent="0.2">
      <c r="D226" s="95"/>
      <c r="E226" s="168"/>
      <c r="F226" s="165"/>
      <c r="G226" s="168"/>
      <c r="H226" s="168"/>
      <c r="I226" s="168"/>
      <c r="J226" s="168"/>
      <c r="K226" s="167"/>
      <c r="L226" s="167"/>
      <c r="M226" s="168"/>
      <c r="N226" s="168"/>
      <c r="O226" s="168"/>
      <c r="P226" s="168"/>
    </row>
    <row r="227" spans="2:16" ht="18.75" customHeight="1" x14ac:dyDescent="0.25">
      <c r="B227" s="93"/>
      <c r="C227" s="93"/>
      <c r="D227" s="94"/>
      <c r="F227" s="90"/>
      <c r="G227" s="90"/>
      <c r="H227" s="90"/>
      <c r="I227" s="90"/>
      <c r="L227" s="161"/>
      <c r="P227" s="91"/>
    </row>
    <row r="228" spans="2:16" ht="18.75" customHeight="1" x14ac:dyDescent="0.25">
      <c r="B228" s="93"/>
      <c r="C228" s="93"/>
      <c r="D228" s="94"/>
      <c r="F228" s="90"/>
      <c r="G228" s="92"/>
      <c r="H228" s="90"/>
      <c r="I228" s="90"/>
      <c r="J228" s="90"/>
      <c r="K228" s="161"/>
      <c r="L228" s="161"/>
      <c r="P228" s="161"/>
    </row>
    <row r="229" spans="2:16" ht="18.75" customHeight="1" x14ac:dyDescent="0.25">
      <c r="B229" s="93"/>
      <c r="C229" s="93"/>
      <c r="D229" s="94"/>
      <c r="G229" s="90"/>
      <c r="H229" s="90"/>
      <c r="P229" s="91"/>
    </row>
    <row r="230" spans="2:16" ht="18.75" customHeight="1" x14ac:dyDescent="0.25">
      <c r="B230" s="93"/>
      <c r="C230" s="93"/>
      <c r="D230" s="94"/>
      <c r="E230" s="94"/>
      <c r="F230" s="94"/>
      <c r="H230" s="162"/>
      <c r="I230" s="162"/>
      <c r="J230" s="94"/>
      <c r="L230" s="94"/>
      <c r="M230" s="94"/>
      <c r="N230" s="94"/>
      <c r="O230" s="94"/>
      <c r="P230" s="91"/>
    </row>
    <row r="231" spans="2:16" ht="18.75" customHeight="1" x14ac:dyDescent="0.25">
      <c r="B231" s="93"/>
      <c r="C231" s="93"/>
      <c r="D231" s="94"/>
      <c r="E231" s="94"/>
      <c r="F231" s="94"/>
      <c r="G231" s="94"/>
      <c r="H231" s="162"/>
      <c r="I231" s="162"/>
      <c r="J231" s="94"/>
      <c r="L231" s="94"/>
      <c r="M231" s="94"/>
      <c r="N231" s="94"/>
      <c r="O231" s="94"/>
      <c r="P231" s="91"/>
    </row>
    <row r="232" spans="2:16" ht="18.75" customHeight="1" x14ac:dyDescent="0.25">
      <c r="B232" s="93"/>
      <c r="C232" s="93"/>
      <c r="D232" s="94"/>
      <c r="E232" s="94"/>
      <c r="F232" s="94"/>
      <c r="G232" s="94"/>
      <c r="H232" s="162"/>
      <c r="I232" s="162"/>
      <c r="J232" s="94"/>
      <c r="L232" s="94"/>
      <c r="M232" s="94"/>
      <c r="N232" s="94"/>
      <c r="O232" s="94"/>
      <c r="P232" s="91"/>
    </row>
    <row r="233" spans="2:16" ht="18.75" customHeight="1" x14ac:dyDescent="0.25">
      <c r="B233" s="93"/>
      <c r="C233" s="93"/>
      <c r="D233" s="94"/>
      <c r="F233" s="168"/>
      <c r="G233" s="94"/>
      <c r="H233" s="94"/>
      <c r="P233" s="91"/>
    </row>
    <row r="234" spans="2:16" ht="18.75" customHeight="1" x14ac:dyDescent="0.25">
      <c r="B234" s="93"/>
      <c r="C234" s="93"/>
      <c r="D234" s="94"/>
      <c r="G234" s="90"/>
      <c r="H234" s="90"/>
      <c r="P234" s="91"/>
    </row>
    <row r="235" spans="2:16" ht="18.75" customHeight="1" x14ac:dyDescent="0.25">
      <c r="B235" s="93"/>
      <c r="C235" s="93"/>
      <c r="D235" s="94"/>
      <c r="E235" s="94"/>
      <c r="F235" s="94"/>
      <c r="H235" s="162"/>
      <c r="I235" s="162"/>
      <c r="J235" s="94"/>
      <c r="L235" s="94"/>
      <c r="M235" s="94"/>
      <c r="N235" s="94"/>
      <c r="O235" s="94"/>
      <c r="P235" s="91"/>
    </row>
    <row r="236" spans="2:16" ht="18.75" customHeight="1" x14ac:dyDescent="0.25">
      <c r="B236" s="93"/>
      <c r="C236" s="93"/>
      <c r="D236" s="94"/>
      <c r="E236" s="94"/>
      <c r="F236" s="94"/>
      <c r="G236" s="94"/>
      <c r="H236" s="162"/>
      <c r="I236" s="162"/>
      <c r="J236" s="94"/>
      <c r="L236" s="94"/>
      <c r="M236" s="94"/>
      <c r="N236" s="94"/>
      <c r="O236" s="94"/>
      <c r="P236" s="91"/>
    </row>
    <row r="237" spans="2:16" ht="18.75" customHeight="1" x14ac:dyDescent="0.25">
      <c r="B237" s="93"/>
      <c r="C237" s="93"/>
      <c r="D237" s="94"/>
      <c r="E237" s="94"/>
      <c r="F237" s="94"/>
      <c r="G237" s="94"/>
      <c r="H237" s="162"/>
      <c r="I237" s="162"/>
      <c r="J237" s="94"/>
      <c r="L237" s="94"/>
      <c r="M237" s="94"/>
      <c r="N237" s="94"/>
      <c r="O237" s="94"/>
      <c r="P237" s="91"/>
    </row>
    <row r="238" spans="2:16" ht="18.75" customHeight="1" x14ac:dyDescent="0.25">
      <c r="B238" s="93"/>
      <c r="C238" s="93"/>
      <c r="D238" s="94"/>
      <c r="F238" s="168"/>
      <c r="G238" s="94"/>
      <c r="H238" s="94"/>
      <c r="P238" s="91"/>
    </row>
    <row r="239" spans="2:16" s="149" customFormat="1" ht="18.75" customHeight="1" x14ac:dyDescent="0.2">
      <c r="D239" s="95"/>
      <c r="E239" s="95"/>
      <c r="F239" s="95"/>
      <c r="G239" s="168"/>
      <c r="H239" s="168"/>
      <c r="I239" s="95"/>
      <c r="J239" s="95"/>
      <c r="K239" s="95"/>
      <c r="L239" s="95"/>
      <c r="M239" s="95"/>
      <c r="N239" s="95"/>
      <c r="O239" s="95"/>
      <c r="P239" s="95"/>
    </row>
    <row r="240" spans="2:16" s="149" customFormat="1" ht="18.75" customHeight="1" x14ac:dyDescent="0.2"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</row>
    <row r="241" spans="2:16" ht="18.75" customHeight="1" x14ac:dyDescent="0.25">
      <c r="B241" s="93"/>
      <c r="C241" s="93"/>
      <c r="D241" s="94"/>
      <c r="E241" s="94"/>
      <c r="F241" s="94"/>
      <c r="G241" s="94"/>
      <c r="H241" s="94"/>
      <c r="I241" s="94"/>
      <c r="J241" s="94"/>
      <c r="K241" s="94"/>
      <c r="L241" s="94"/>
      <c r="M241" s="94"/>
      <c r="N241" s="94"/>
      <c r="O241" s="94"/>
    </row>
    <row r="242" spans="2:16" ht="18.75" customHeight="1" x14ac:dyDescent="0.25">
      <c r="B242" s="93"/>
      <c r="C242" s="93"/>
      <c r="D242" s="94"/>
      <c r="E242" s="94"/>
      <c r="F242" s="169"/>
      <c r="G242" s="94"/>
      <c r="H242" s="94"/>
      <c r="I242" s="94"/>
      <c r="J242" s="94"/>
      <c r="K242" s="94"/>
      <c r="L242" s="94"/>
      <c r="M242" s="94"/>
      <c r="N242" s="94"/>
      <c r="O242" s="94"/>
    </row>
    <row r="243" spans="2:16" s="154" customFormat="1" ht="18.75" customHeight="1" x14ac:dyDescent="0.2">
      <c r="D243" s="158"/>
      <c r="E243" s="161"/>
      <c r="F243" s="170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</row>
    <row r="244" spans="2:16" s="154" customFormat="1" ht="18.75" customHeight="1" x14ac:dyDescent="0.2">
      <c r="D244" s="158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</row>
    <row r="245" spans="2:16" s="154" customFormat="1" ht="18.75" customHeight="1" x14ac:dyDescent="0.2">
      <c r="D245" s="158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</row>
    <row r="246" spans="2:16" s="154" customFormat="1" ht="18.75" customHeight="1" x14ac:dyDescent="0.2">
      <c r="D246" s="158"/>
      <c r="E246" s="159"/>
      <c r="F246" s="159"/>
      <c r="G246" s="161"/>
      <c r="H246" s="161"/>
      <c r="I246" s="161"/>
      <c r="J246" s="162"/>
      <c r="K246" s="162"/>
      <c r="L246" s="162"/>
      <c r="M246" s="161"/>
      <c r="N246" s="161"/>
      <c r="O246" s="161"/>
      <c r="P246" s="160"/>
    </row>
    <row r="247" spans="2:16" s="154" customFormat="1" ht="18.75" customHeight="1" x14ac:dyDescent="0.2">
      <c r="D247" s="158"/>
      <c r="E247" s="159"/>
      <c r="F247" s="159"/>
      <c r="G247" s="161"/>
      <c r="H247" s="161"/>
      <c r="I247" s="161"/>
      <c r="J247" s="162"/>
      <c r="K247" s="162"/>
      <c r="L247" s="162"/>
      <c r="M247" s="161"/>
      <c r="N247" s="161"/>
      <c r="O247" s="161"/>
      <c r="P247" s="160"/>
    </row>
    <row r="248" spans="2:16" s="154" customFormat="1" ht="18.75" customHeight="1" x14ac:dyDescent="0.2">
      <c r="D248" s="158"/>
      <c r="E248" s="159"/>
      <c r="F248" s="159"/>
      <c r="G248" s="161"/>
      <c r="H248" s="161"/>
      <c r="I248" s="161"/>
      <c r="J248" s="162"/>
      <c r="K248" s="162"/>
      <c r="L248" s="162"/>
      <c r="M248" s="161"/>
      <c r="N248" s="161"/>
      <c r="O248" s="161"/>
      <c r="P248" s="160"/>
    </row>
    <row r="249" spans="2:16" s="163" customFormat="1" ht="18.75" customHeight="1" x14ac:dyDescent="0.2">
      <c r="D249" s="164"/>
      <c r="E249" s="165"/>
      <c r="F249" s="165"/>
      <c r="G249" s="171"/>
      <c r="H249" s="171"/>
      <c r="I249" s="171"/>
      <c r="J249" s="172"/>
      <c r="K249" s="162"/>
      <c r="L249" s="162"/>
      <c r="M249" s="171"/>
      <c r="N249" s="171"/>
      <c r="O249" s="171"/>
      <c r="P249" s="173"/>
    </row>
    <row r="250" spans="2:16" s="154" customFormat="1" ht="18.75" customHeight="1" x14ac:dyDescent="0.2">
      <c r="D250" s="158"/>
      <c r="E250" s="159"/>
      <c r="F250" s="159"/>
      <c r="G250" s="161"/>
      <c r="H250" s="161"/>
      <c r="I250" s="161"/>
      <c r="J250" s="162"/>
      <c r="K250" s="162"/>
      <c r="L250" s="162"/>
      <c r="M250" s="161"/>
      <c r="N250" s="161"/>
      <c r="O250" s="161"/>
      <c r="P250" s="160"/>
    </row>
    <row r="251" spans="2:16" s="154" customFormat="1" ht="18.75" customHeight="1" x14ac:dyDescent="0.2">
      <c r="D251" s="158"/>
      <c r="E251" s="159"/>
      <c r="F251" s="159"/>
      <c r="G251" s="161"/>
      <c r="H251" s="161"/>
      <c r="I251" s="161"/>
      <c r="J251" s="162"/>
      <c r="K251" s="162"/>
      <c r="L251" s="162"/>
      <c r="M251" s="161"/>
      <c r="N251" s="161"/>
      <c r="O251" s="161"/>
      <c r="P251" s="160"/>
    </row>
    <row r="252" spans="2:16" s="154" customFormat="1" ht="18.75" customHeight="1" x14ac:dyDescent="0.2">
      <c r="D252" s="158"/>
      <c r="E252" s="159"/>
      <c r="F252" s="159"/>
      <c r="G252" s="161"/>
      <c r="H252" s="161"/>
      <c r="I252" s="161"/>
      <c r="J252" s="162"/>
      <c r="K252" s="162"/>
      <c r="L252" s="162"/>
      <c r="M252" s="161"/>
      <c r="N252" s="161"/>
      <c r="O252" s="161"/>
      <c r="P252" s="160"/>
    </row>
    <row r="253" spans="2:16" s="163" customFormat="1" ht="18.75" customHeight="1" x14ac:dyDescent="0.2">
      <c r="D253" s="164"/>
      <c r="E253" s="165"/>
      <c r="F253" s="165"/>
      <c r="G253" s="171"/>
      <c r="H253" s="171"/>
      <c r="I253" s="171"/>
      <c r="J253" s="172"/>
      <c r="K253" s="166"/>
      <c r="L253" s="166"/>
      <c r="M253" s="171"/>
      <c r="N253" s="171"/>
      <c r="O253" s="171"/>
      <c r="P253" s="173"/>
    </row>
    <row r="254" spans="2:16" ht="18.75" customHeight="1" x14ac:dyDescent="0.25">
      <c r="B254" s="93"/>
      <c r="C254" s="93"/>
      <c r="D254" s="94"/>
      <c r="J254" s="162"/>
      <c r="K254" s="162"/>
      <c r="L254" s="162"/>
      <c r="P254" s="160"/>
    </row>
    <row r="255" spans="2:16" ht="18.75" customHeight="1" x14ac:dyDescent="0.25">
      <c r="B255" s="93"/>
      <c r="C255" s="93"/>
      <c r="D255" s="94"/>
      <c r="J255" s="162"/>
      <c r="K255" s="162"/>
      <c r="L255" s="162"/>
      <c r="P255" s="160"/>
    </row>
    <row r="256" spans="2:16" ht="18.75" customHeight="1" x14ac:dyDescent="0.25">
      <c r="B256" s="93"/>
      <c r="C256" s="93"/>
      <c r="D256" s="94"/>
      <c r="J256" s="162"/>
      <c r="K256" s="162"/>
      <c r="L256" s="162"/>
      <c r="P256" s="160"/>
    </row>
    <row r="257" spans="2:16" s="149" customFormat="1" ht="18.75" customHeight="1" x14ac:dyDescent="0.2">
      <c r="D257" s="95"/>
      <c r="E257" s="168"/>
      <c r="F257" s="165"/>
      <c r="G257" s="168"/>
      <c r="H257" s="168"/>
      <c r="I257" s="168"/>
      <c r="J257" s="174"/>
      <c r="K257" s="162"/>
      <c r="L257" s="162"/>
      <c r="M257" s="168"/>
      <c r="N257" s="168"/>
      <c r="O257" s="168"/>
      <c r="P257" s="168"/>
    </row>
    <row r="258" spans="2:16" s="154" customFormat="1" ht="18.75" customHeight="1" x14ac:dyDescent="0.2">
      <c r="D258" s="158"/>
      <c r="E258" s="159"/>
      <c r="F258" s="159"/>
      <c r="G258" s="161"/>
      <c r="H258" s="161"/>
      <c r="I258" s="161"/>
      <c r="J258" s="162"/>
      <c r="K258" s="162"/>
      <c r="L258" s="162"/>
      <c r="M258" s="161"/>
      <c r="N258" s="161"/>
      <c r="O258" s="161"/>
      <c r="P258" s="160"/>
    </row>
    <row r="259" spans="2:16" s="154" customFormat="1" ht="18.75" customHeight="1" x14ac:dyDescent="0.2">
      <c r="D259" s="158"/>
      <c r="E259" s="159"/>
      <c r="F259" s="159"/>
      <c r="G259" s="161"/>
      <c r="H259" s="161"/>
      <c r="I259" s="161"/>
      <c r="J259" s="162"/>
      <c r="K259" s="162"/>
      <c r="L259" s="162"/>
      <c r="M259" s="161"/>
      <c r="N259" s="161"/>
      <c r="O259" s="161"/>
      <c r="P259" s="160"/>
    </row>
    <row r="260" spans="2:16" s="154" customFormat="1" ht="18.75" customHeight="1" x14ac:dyDescent="0.2">
      <c r="D260" s="158"/>
      <c r="E260" s="159"/>
      <c r="F260" s="159"/>
      <c r="G260" s="161"/>
      <c r="H260" s="161"/>
      <c r="I260" s="161"/>
      <c r="J260" s="162"/>
      <c r="K260" s="162"/>
      <c r="L260" s="162"/>
      <c r="M260" s="161"/>
      <c r="N260" s="161"/>
      <c r="O260" s="161"/>
      <c r="P260" s="160"/>
    </row>
    <row r="261" spans="2:16" s="163" customFormat="1" ht="18.75" customHeight="1" x14ac:dyDescent="0.2">
      <c r="D261" s="164"/>
      <c r="E261" s="164"/>
      <c r="F261" s="165"/>
      <c r="G261" s="164"/>
      <c r="H261" s="164"/>
      <c r="I261" s="164"/>
      <c r="J261" s="166"/>
      <c r="K261" s="167"/>
      <c r="L261" s="167"/>
      <c r="M261" s="164"/>
      <c r="N261" s="164"/>
      <c r="O261" s="164"/>
      <c r="P261" s="164"/>
    </row>
    <row r="262" spans="2:16" s="154" customFormat="1" ht="18.75" customHeight="1" x14ac:dyDescent="0.2">
      <c r="D262" s="158"/>
      <c r="E262" s="159"/>
      <c r="F262" s="159"/>
      <c r="G262" s="161"/>
      <c r="H262" s="161"/>
      <c r="I262" s="161"/>
      <c r="J262" s="162"/>
      <c r="K262" s="162"/>
      <c r="L262" s="162"/>
      <c r="M262" s="161"/>
      <c r="N262" s="161"/>
      <c r="O262" s="161"/>
      <c r="P262" s="160"/>
    </row>
    <row r="263" spans="2:16" s="154" customFormat="1" ht="18.75" customHeight="1" x14ac:dyDescent="0.2">
      <c r="D263" s="158"/>
      <c r="E263" s="159"/>
      <c r="F263" s="159"/>
      <c r="G263" s="161"/>
      <c r="H263" s="161"/>
      <c r="I263" s="161"/>
      <c r="J263" s="162"/>
      <c r="K263" s="162"/>
      <c r="L263" s="162"/>
      <c r="M263" s="161"/>
      <c r="N263" s="161"/>
      <c r="O263" s="161"/>
      <c r="P263" s="160"/>
    </row>
    <row r="264" spans="2:16" s="154" customFormat="1" ht="18.75" customHeight="1" x14ac:dyDescent="0.2">
      <c r="D264" s="158"/>
      <c r="E264" s="159"/>
      <c r="F264" s="159"/>
      <c r="G264" s="161"/>
      <c r="H264" s="161"/>
      <c r="I264" s="161"/>
      <c r="J264" s="162"/>
      <c r="K264" s="162"/>
      <c r="L264" s="162"/>
      <c r="M264" s="161"/>
      <c r="N264" s="161"/>
      <c r="O264" s="161"/>
      <c r="P264" s="160"/>
    </row>
    <row r="265" spans="2:16" s="163" customFormat="1" ht="18.75" customHeight="1" x14ac:dyDescent="0.2">
      <c r="D265" s="164"/>
      <c r="E265" s="164"/>
      <c r="F265" s="165"/>
      <c r="G265" s="164"/>
      <c r="H265" s="164"/>
      <c r="I265" s="164"/>
      <c r="J265" s="166"/>
      <c r="K265" s="167"/>
      <c r="L265" s="167"/>
      <c r="M265" s="164"/>
      <c r="N265" s="164"/>
      <c r="O265" s="164"/>
      <c r="P265" s="164"/>
    </row>
    <row r="266" spans="2:16" s="154" customFormat="1" ht="18.75" customHeight="1" x14ac:dyDescent="0.2">
      <c r="D266" s="158"/>
      <c r="E266" s="158"/>
      <c r="F266" s="158"/>
      <c r="G266" s="158"/>
      <c r="H266" s="158"/>
      <c r="I266" s="158"/>
      <c r="J266" s="162"/>
      <c r="K266" s="162"/>
      <c r="L266" s="162"/>
      <c r="M266" s="158"/>
      <c r="N266" s="158"/>
      <c r="O266" s="158"/>
      <c r="P266" s="160"/>
    </row>
    <row r="267" spans="2:16" s="154" customFormat="1" ht="18.75" customHeight="1" x14ac:dyDescent="0.2">
      <c r="D267" s="158"/>
      <c r="E267" s="158"/>
      <c r="F267" s="158"/>
      <c r="G267" s="158"/>
      <c r="H267" s="158"/>
      <c r="I267" s="158"/>
      <c r="J267" s="162"/>
      <c r="K267" s="162"/>
      <c r="L267" s="162"/>
      <c r="M267" s="158"/>
      <c r="N267" s="158"/>
      <c r="O267" s="158"/>
      <c r="P267" s="160"/>
    </row>
    <row r="268" spans="2:16" ht="18.75" customHeight="1" x14ac:dyDescent="0.25">
      <c r="B268" s="93"/>
      <c r="C268" s="93"/>
      <c r="D268" s="94"/>
      <c r="E268" s="94"/>
      <c r="F268" s="158"/>
      <c r="G268" s="94"/>
      <c r="H268" s="94"/>
      <c r="I268" s="94"/>
      <c r="J268" s="162"/>
      <c r="K268" s="162"/>
      <c r="L268" s="162"/>
      <c r="M268" s="94"/>
      <c r="N268" s="94"/>
      <c r="O268" s="94"/>
      <c r="P268" s="160"/>
    </row>
    <row r="269" spans="2:16" s="149" customFormat="1" ht="18.75" customHeight="1" x14ac:dyDescent="0.2">
      <c r="D269" s="95"/>
      <c r="E269" s="95"/>
      <c r="F269" s="165"/>
      <c r="G269" s="95"/>
      <c r="H269" s="95"/>
      <c r="I269" s="95"/>
      <c r="J269" s="166"/>
      <c r="K269" s="167"/>
      <c r="L269" s="167"/>
      <c r="M269" s="95"/>
      <c r="N269" s="95"/>
      <c r="O269" s="95"/>
      <c r="P269" s="95"/>
    </row>
    <row r="270" spans="2:16" s="154" customFormat="1" ht="18.75" customHeight="1" x14ac:dyDescent="0.2">
      <c r="D270" s="158"/>
      <c r="E270" s="158"/>
      <c r="F270" s="158"/>
      <c r="G270" s="158"/>
      <c r="H270" s="158"/>
      <c r="I270" s="158"/>
      <c r="J270" s="162"/>
      <c r="K270" s="162"/>
      <c r="L270" s="162"/>
      <c r="M270" s="158"/>
      <c r="N270" s="158"/>
      <c r="O270" s="158"/>
      <c r="P270" s="160"/>
    </row>
    <row r="271" spans="2:16" s="154" customFormat="1" ht="18.75" customHeight="1" x14ac:dyDescent="0.2">
      <c r="D271" s="158"/>
      <c r="E271" s="158"/>
      <c r="F271" s="158"/>
      <c r="G271" s="158"/>
      <c r="H271" s="158"/>
      <c r="I271" s="158"/>
      <c r="J271" s="162"/>
      <c r="K271" s="162"/>
      <c r="L271" s="162"/>
      <c r="M271" s="158"/>
      <c r="N271" s="158"/>
      <c r="O271" s="158"/>
      <c r="P271" s="160"/>
    </row>
    <row r="272" spans="2:16" ht="18.75" customHeight="1" x14ac:dyDescent="0.25">
      <c r="B272" s="93"/>
      <c r="C272" s="93"/>
      <c r="D272" s="94"/>
      <c r="E272" s="94"/>
      <c r="F272" s="158"/>
      <c r="G272" s="94"/>
      <c r="H272" s="94"/>
      <c r="I272" s="94"/>
      <c r="J272" s="162"/>
      <c r="K272" s="162"/>
      <c r="L272" s="162"/>
      <c r="M272" s="94"/>
      <c r="N272" s="94"/>
      <c r="O272" s="94"/>
      <c r="P272" s="160"/>
    </row>
    <row r="273" spans="2:16" s="149" customFormat="1" ht="18.75" customHeight="1" x14ac:dyDescent="0.2">
      <c r="D273" s="95"/>
      <c r="E273" s="95"/>
      <c r="F273" s="165"/>
      <c r="G273" s="95"/>
      <c r="H273" s="95"/>
      <c r="I273" s="95"/>
      <c r="J273" s="166"/>
      <c r="K273" s="167"/>
      <c r="L273" s="167"/>
      <c r="M273" s="95"/>
      <c r="N273" s="95"/>
      <c r="O273" s="95"/>
      <c r="P273" s="95"/>
    </row>
    <row r="274" spans="2:16" ht="18.75" customHeight="1" x14ac:dyDescent="0.25">
      <c r="B274" s="93"/>
      <c r="C274" s="93"/>
      <c r="D274" s="94"/>
      <c r="J274" s="162"/>
      <c r="K274" s="162"/>
      <c r="L274" s="162"/>
      <c r="P274" s="160"/>
    </row>
    <row r="275" spans="2:16" ht="18.75" customHeight="1" x14ac:dyDescent="0.25">
      <c r="B275" s="93"/>
      <c r="C275" s="93"/>
      <c r="D275" s="94"/>
      <c r="J275" s="162"/>
      <c r="K275" s="162"/>
      <c r="L275" s="162"/>
      <c r="P275" s="160"/>
    </row>
    <row r="276" spans="2:16" ht="18.75" customHeight="1" x14ac:dyDescent="0.25">
      <c r="B276" s="93"/>
      <c r="C276" s="93"/>
      <c r="D276" s="94"/>
      <c r="J276" s="162"/>
      <c r="K276" s="162"/>
      <c r="L276" s="162"/>
      <c r="P276" s="160"/>
    </row>
    <row r="277" spans="2:16" s="149" customFormat="1" ht="18.75" customHeight="1" x14ac:dyDescent="0.2">
      <c r="D277" s="95"/>
      <c r="E277" s="168"/>
      <c r="F277" s="165"/>
      <c r="G277" s="168"/>
      <c r="H277" s="168"/>
      <c r="I277" s="168"/>
      <c r="J277" s="168"/>
      <c r="K277" s="167"/>
      <c r="L277" s="167"/>
      <c r="M277" s="168"/>
      <c r="N277" s="168"/>
      <c r="O277" s="168"/>
      <c r="P277" s="168"/>
    </row>
    <row r="278" spans="2:16" ht="18.75" customHeight="1" x14ac:dyDescent="0.25">
      <c r="B278" s="93"/>
      <c r="C278" s="93"/>
      <c r="D278" s="94"/>
      <c r="J278" s="162"/>
      <c r="K278" s="162"/>
      <c r="L278" s="162"/>
      <c r="P278" s="160"/>
    </row>
    <row r="279" spans="2:16" ht="18.75" customHeight="1" x14ac:dyDescent="0.25">
      <c r="B279" s="93"/>
      <c r="C279" s="93"/>
      <c r="D279" s="94"/>
      <c r="J279" s="162"/>
      <c r="K279" s="162"/>
      <c r="L279" s="162"/>
      <c r="P279" s="160"/>
    </row>
    <row r="280" spans="2:16" ht="18.75" customHeight="1" x14ac:dyDescent="0.25">
      <c r="B280" s="93"/>
      <c r="C280" s="93"/>
      <c r="D280" s="94"/>
      <c r="J280" s="162"/>
      <c r="K280" s="162"/>
      <c r="L280" s="162"/>
      <c r="P280" s="160"/>
    </row>
    <row r="281" spans="2:16" s="149" customFormat="1" ht="18.75" customHeight="1" x14ac:dyDescent="0.2">
      <c r="D281" s="95"/>
      <c r="E281" s="168"/>
      <c r="F281" s="165"/>
      <c r="G281" s="168"/>
      <c r="H281" s="168"/>
      <c r="I281" s="168"/>
      <c r="J281" s="168"/>
      <c r="K281" s="167"/>
      <c r="L281" s="167"/>
      <c r="M281" s="168"/>
      <c r="N281" s="168"/>
      <c r="O281" s="168"/>
      <c r="P281" s="168"/>
    </row>
    <row r="282" spans="2:16" ht="18.75" customHeight="1" x14ac:dyDescent="0.25">
      <c r="B282" s="93"/>
      <c r="C282" s="93"/>
      <c r="D282" s="94"/>
      <c r="F282" s="90"/>
      <c r="G282" s="90"/>
      <c r="H282" s="90"/>
      <c r="I282" s="90"/>
      <c r="L282" s="161"/>
      <c r="P282" s="91"/>
    </row>
    <row r="283" spans="2:16" ht="18.75" customHeight="1" x14ac:dyDescent="0.25">
      <c r="B283" s="93"/>
      <c r="C283" s="93"/>
      <c r="D283" s="94"/>
      <c r="F283" s="90"/>
      <c r="G283" s="92"/>
      <c r="H283" s="90"/>
      <c r="I283" s="90"/>
      <c r="J283" s="90"/>
      <c r="K283" s="161"/>
      <c r="L283" s="161"/>
      <c r="P283" s="161"/>
    </row>
    <row r="284" spans="2:16" ht="18.75" customHeight="1" x14ac:dyDescent="0.25">
      <c r="B284" s="93"/>
      <c r="C284" s="93"/>
      <c r="D284" s="94"/>
      <c r="G284" s="90"/>
      <c r="H284" s="90"/>
      <c r="P284" s="91"/>
    </row>
    <row r="285" spans="2:16" ht="18.75" customHeight="1" x14ac:dyDescent="0.25">
      <c r="B285" s="93"/>
      <c r="C285" s="93"/>
      <c r="D285" s="94"/>
      <c r="E285" s="94"/>
      <c r="F285" s="94"/>
      <c r="H285" s="162"/>
      <c r="I285" s="162"/>
      <c r="J285" s="94"/>
      <c r="L285" s="94"/>
      <c r="M285" s="94"/>
      <c r="N285" s="94"/>
      <c r="O285" s="94"/>
      <c r="P285" s="91"/>
    </row>
    <row r="286" spans="2:16" ht="18.75" customHeight="1" x14ac:dyDescent="0.25">
      <c r="B286" s="93"/>
      <c r="C286" s="93"/>
      <c r="D286" s="94"/>
      <c r="E286" s="94"/>
      <c r="F286" s="94"/>
      <c r="G286" s="94"/>
      <c r="H286" s="162"/>
      <c r="I286" s="162"/>
      <c r="J286" s="94"/>
      <c r="L286" s="94"/>
      <c r="M286" s="94"/>
      <c r="N286" s="94"/>
      <c r="O286" s="94"/>
      <c r="P286" s="91"/>
    </row>
    <row r="287" spans="2:16" ht="18.75" customHeight="1" x14ac:dyDescent="0.25">
      <c r="B287" s="93"/>
      <c r="C287" s="93"/>
      <c r="D287" s="94"/>
      <c r="E287" s="94"/>
      <c r="F287" s="94"/>
      <c r="G287" s="94"/>
      <c r="H287" s="162"/>
      <c r="I287" s="162"/>
      <c r="J287" s="94"/>
      <c r="L287" s="94"/>
      <c r="M287" s="94"/>
      <c r="N287" s="94"/>
      <c r="O287" s="94"/>
      <c r="P287" s="91"/>
    </row>
    <row r="288" spans="2:16" ht="18.75" customHeight="1" x14ac:dyDescent="0.25">
      <c r="B288" s="93"/>
      <c r="C288" s="93"/>
      <c r="D288" s="94"/>
      <c r="F288" s="168"/>
      <c r="G288" s="94"/>
      <c r="H288" s="94"/>
      <c r="P288" s="91"/>
    </row>
    <row r="289" spans="2:16" ht="18.75" customHeight="1" x14ac:dyDescent="0.25">
      <c r="B289" s="93"/>
      <c r="C289" s="93"/>
      <c r="D289" s="94"/>
      <c r="G289" s="90"/>
      <c r="H289" s="90"/>
      <c r="P289" s="91"/>
    </row>
    <row r="290" spans="2:16" ht="18.75" customHeight="1" x14ac:dyDescent="0.25">
      <c r="B290" s="93"/>
      <c r="C290" s="93"/>
      <c r="D290" s="94"/>
      <c r="E290" s="94"/>
      <c r="F290" s="94"/>
      <c r="H290" s="162"/>
      <c r="I290" s="162"/>
      <c r="J290" s="94"/>
      <c r="L290" s="94"/>
      <c r="M290" s="94"/>
      <c r="N290" s="94"/>
      <c r="O290" s="94"/>
      <c r="P290" s="91"/>
    </row>
    <row r="291" spans="2:16" ht="18.75" customHeight="1" x14ac:dyDescent="0.25">
      <c r="B291" s="93"/>
      <c r="C291" s="93"/>
      <c r="D291" s="94"/>
      <c r="E291" s="94"/>
      <c r="F291" s="94"/>
      <c r="G291" s="94"/>
      <c r="H291" s="162"/>
      <c r="I291" s="162"/>
      <c r="J291" s="94"/>
      <c r="L291" s="94"/>
      <c r="M291" s="94"/>
      <c r="N291" s="94"/>
      <c r="O291" s="94"/>
      <c r="P291" s="91"/>
    </row>
    <row r="292" spans="2:16" ht="18.75" customHeight="1" x14ac:dyDescent="0.25">
      <c r="B292" s="93"/>
      <c r="C292" s="93"/>
      <c r="D292" s="94"/>
      <c r="E292" s="94"/>
      <c r="F292" s="94"/>
      <c r="G292" s="94"/>
      <c r="H292" s="162"/>
      <c r="I292" s="162"/>
      <c r="J292" s="94"/>
      <c r="L292" s="94"/>
      <c r="M292" s="94"/>
      <c r="N292" s="94"/>
      <c r="O292" s="94"/>
      <c r="P292" s="91"/>
    </row>
    <row r="293" spans="2:16" ht="18.75" customHeight="1" x14ac:dyDescent="0.25">
      <c r="B293" s="93"/>
      <c r="C293" s="93"/>
      <c r="D293" s="94"/>
      <c r="F293" s="168"/>
      <c r="G293" s="94"/>
      <c r="H293" s="94"/>
      <c r="P293" s="91"/>
    </row>
    <row r="294" spans="2:16" s="149" customFormat="1" ht="18.75" customHeight="1" x14ac:dyDescent="0.2">
      <c r="D294" s="95"/>
      <c r="E294" s="95"/>
      <c r="F294" s="95"/>
      <c r="G294" s="168"/>
      <c r="H294" s="168"/>
      <c r="I294" s="95"/>
      <c r="J294" s="95"/>
      <c r="K294" s="95"/>
      <c r="L294" s="95"/>
      <c r="M294" s="95"/>
      <c r="N294" s="95"/>
      <c r="O294" s="95"/>
      <c r="P294" s="95"/>
    </row>
    <row r="295" spans="2:16" s="149" customFormat="1" ht="18.75" customHeight="1" x14ac:dyDescent="0.2"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</row>
    <row r="296" spans="2:16" ht="18.75" customHeight="1" x14ac:dyDescent="0.25">
      <c r="B296" s="93"/>
      <c r="C296" s="93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</row>
    <row r="297" spans="2:16" ht="18.75" customHeight="1" x14ac:dyDescent="0.25">
      <c r="B297" s="93"/>
      <c r="C297" s="93"/>
      <c r="D297" s="94"/>
      <c r="E297" s="94"/>
      <c r="F297" s="169"/>
      <c r="G297" s="94"/>
      <c r="H297" s="94"/>
      <c r="I297" s="94"/>
      <c r="J297" s="94"/>
      <c r="K297" s="94"/>
      <c r="L297" s="94"/>
      <c r="M297" s="94"/>
      <c r="N297" s="94"/>
      <c r="O297" s="94"/>
    </row>
    <row r="298" spans="2:16" s="154" customFormat="1" ht="18.75" customHeight="1" x14ac:dyDescent="0.2">
      <c r="D298" s="158"/>
      <c r="E298" s="161"/>
      <c r="F298" s="170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</row>
    <row r="299" spans="2:16" s="154" customFormat="1" ht="18.75" customHeight="1" x14ac:dyDescent="0.2">
      <c r="D299" s="158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</row>
    <row r="300" spans="2:16" s="154" customFormat="1" ht="18.75" customHeight="1" x14ac:dyDescent="0.2">
      <c r="D300" s="158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</row>
    <row r="301" spans="2:16" s="154" customFormat="1" ht="18.75" customHeight="1" x14ac:dyDescent="0.2">
      <c r="D301" s="158"/>
      <c r="E301" s="159"/>
      <c r="F301" s="159"/>
      <c r="G301" s="161"/>
      <c r="H301" s="161"/>
      <c r="I301" s="161"/>
      <c r="J301" s="162"/>
      <c r="K301" s="162"/>
      <c r="L301" s="162"/>
      <c r="M301" s="161"/>
      <c r="N301" s="161"/>
      <c r="O301" s="161"/>
      <c r="P301" s="160"/>
    </row>
    <row r="302" spans="2:16" s="154" customFormat="1" ht="18.75" customHeight="1" x14ac:dyDescent="0.2">
      <c r="D302" s="158"/>
      <c r="E302" s="159"/>
      <c r="F302" s="159"/>
      <c r="G302" s="161"/>
      <c r="H302" s="161"/>
      <c r="I302" s="161"/>
      <c r="J302" s="162"/>
      <c r="K302" s="162"/>
      <c r="L302" s="162"/>
      <c r="M302" s="161"/>
      <c r="N302" s="161"/>
      <c r="O302" s="161"/>
      <c r="P302" s="160"/>
    </row>
    <row r="303" spans="2:16" s="154" customFormat="1" ht="18.75" customHeight="1" x14ac:dyDescent="0.2">
      <c r="D303" s="158"/>
      <c r="E303" s="159"/>
      <c r="F303" s="159"/>
      <c r="G303" s="161"/>
      <c r="H303" s="161"/>
      <c r="I303" s="161"/>
      <c r="J303" s="162"/>
      <c r="K303" s="162"/>
      <c r="L303" s="162"/>
      <c r="M303" s="161"/>
      <c r="N303" s="161"/>
      <c r="O303" s="161"/>
      <c r="P303" s="160"/>
    </row>
    <row r="304" spans="2:16" s="163" customFormat="1" ht="18.75" customHeight="1" x14ac:dyDescent="0.2">
      <c r="D304" s="164"/>
      <c r="E304" s="165"/>
      <c r="F304" s="165"/>
      <c r="G304" s="171"/>
      <c r="H304" s="171"/>
      <c r="I304" s="171"/>
      <c r="J304" s="172"/>
      <c r="K304" s="162"/>
      <c r="L304" s="162"/>
      <c r="M304" s="171"/>
      <c r="N304" s="171"/>
      <c r="O304" s="171"/>
      <c r="P304" s="173"/>
    </row>
    <row r="305" spans="2:16" s="154" customFormat="1" ht="18.75" customHeight="1" x14ac:dyDescent="0.2">
      <c r="D305" s="158"/>
      <c r="E305" s="159"/>
      <c r="F305" s="159"/>
      <c r="G305" s="161"/>
      <c r="H305" s="161"/>
      <c r="I305" s="161"/>
      <c r="J305" s="162"/>
      <c r="K305" s="162"/>
      <c r="L305" s="162"/>
      <c r="M305" s="161"/>
      <c r="N305" s="161"/>
      <c r="O305" s="161"/>
      <c r="P305" s="160"/>
    </row>
    <row r="306" spans="2:16" s="154" customFormat="1" ht="18.75" customHeight="1" x14ac:dyDescent="0.2">
      <c r="D306" s="158"/>
      <c r="E306" s="159"/>
      <c r="F306" s="159"/>
      <c r="G306" s="161"/>
      <c r="H306" s="161"/>
      <c r="I306" s="161"/>
      <c r="J306" s="162"/>
      <c r="K306" s="162"/>
      <c r="L306" s="162"/>
      <c r="M306" s="161"/>
      <c r="N306" s="161"/>
      <c r="O306" s="161"/>
      <c r="P306" s="160"/>
    </row>
    <row r="307" spans="2:16" s="154" customFormat="1" ht="18.75" customHeight="1" x14ac:dyDescent="0.2">
      <c r="D307" s="158"/>
      <c r="E307" s="159"/>
      <c r="F307" s="159"/>
      <c r="G307" s="161"/>
      <c r="H307" s="161"/>
      <c r="I307" s="161"/>
      <c r="J307" s="162"/>
      <c r="K307" s="162"/>
      <c r="L307" s="162"/>
      <c r="M307" s="161"/>
      <c r="N307" s="161"/>
      <c r="O307" s="161"/>
      <c r="P307" s="160"/>
    </row>
    <row r="308" spans="2:16" s="163" customFormat="1" ht="18.75" customHeight="1" x14ac:dyDescent="0.2">
      <c r="D308" s="164"/>
      <c r="E308" s="165"/>
      <c r="F308" s="165"/>
      <c r="G308" s="171"/>
      <c r="H308" s="171"/>
      <c r="I308" s="171"/>
      <c r="J308" s="172"/>
      <c r="K308" s="166"/>
      <c r="L308" s="166"/>
      <c r="M308" s="171"/>
      <c r="N308" s="171"/>
      <c r="O308" s="171"/>
      <c r="P308" s="173"/>
    </row>
    <row r="309" spans="2:16" ht="18.75" customHeight="1" x14ac:dyDescent="0.25">
      <c r="B309" s="93"/>
      <c r="C309" s="93"/>
      <c r="D309" s="94"/>
      <c r="J309" s="162"/>
      <c r="K309" s="162"/>
      <c r="L309" s="162"/>
      <c r="P309" s="160"/>
    </row>
    <row r="310" spans="2:16" ht="18.75" customHeight="1" x14ac:dyDescent="0.25">
      <c r="B310" s="93"/>
      <c r="C310" s="93"/>
      <c r="D310" s="94"/>
      <c r="J310" s="162"/>
      <c r="K310" s="162"/>
      <c r="L310" s="162"/>
      <c r="P310" s="160"/>
    </row>
    <row r="311" spans="2:16" ht="18.75" customHeight="1" x14ac:dyDescent="0.25">
      <c r="B311" s="93"/>
      <c r="C311" s="93"/>
      <c r="D311" s="94"/>
      <c r="J311" s="162"/>
      <c r="K311" s="162"/>
      <c r="L311" s="162"/>
      <c r="P311" s="160"/>
    </row>
    <row r="312" spans="2:16" s="149" customFormat="1" ht="18.75" customHeight="1" x14ac:dyDescent="0.2">
      <c r="D312" s="95"/>
      <c r="E312" s="168"/>
      <c r="F312" s="165"/>
      <c r="G312" s="168"/>
      <c r="H312" s="168"/>
      <c r="I312" s="168"/>
      <c r="J312" s="174"/>
      <c r="K312" s="162"/>
      <c r="L312" s="162"/>
      <c r="M312" s="168"/>
      <c r="N312" s="168"/>
      <c r="O312" s="168"/>
      <c r="P312" s="168"/>
    </row>
    <row r="313" spans="2:16" s="154" customFormat="1" ht="18.75" customHeight="1" x14ac:dyDescent="0.2">
      <c r="D313" s="158"/>
      <c r="E313" s="159"/>
      <c r="F313" s="159"/>
      <c r="G313" s="161"/>
      <c r="H313" s="161"/>
      <c r="I313" s="161"/>
      <c r="J313" s="162"/>
      <c r="K313" s="162"/>
      <c r="L313" s="162"/>
      <c r="M313" s="161"/>
      <c r="N313" s="161"/>
      <c r="O313" s="161"/>
      <c r="P313" s="160"/>
    </row>
    <row r="314" spans="2:16" s="154" customFormat="1" ht="18.75" customHeight="1" x14ac:dyDescent="0.2">
      <c r="D314" s="158"/>
      <c r="E314" s="159"/>
      <c r="F314" s="159"/>
      <c r="G314" s="161"/>
      <c r="H314" s="161"/>
      <c r="I314" s="161"/>
      <c r="J314" s="162"/>
      <c r="K314" s="162"/>
      <c r="L314" s="162"/>
      <c r="M314" s="161"/>
      <c r="N314" s="161"/>
      <c r="O314" s="161"/>
      <c r="P314" s="160"/>
    </row>
    <row r="315" spans="2:16" s="154" customFormat="1" ht="18.75" customHeight="1" x14ac:dyDescent="0.2">
      <c r="D315" s="158"/>
      <c r="E315" s="159"/>
      <c r="F315" s="159"/>
      <c r="G315" s="161"/>
      <c r="H315" s="161"/>
      <c r="I315" s="161"/>
      <c r="J315" s="162"/>
      <c r="K315" s="162"/>
      <c r="L315" s="162"/>
      <c r="M315" s="161"/>
      <c r="N315" s="161"/>
      <c r="O315" s="161"/>
      <c r="P315" s="160"/>
    </row>
    <row r="316" spans="2:16" s="163" customFormat="1" ht="18.75" customHeight="1" x14ac:dyDescent="0.2">
      <c r="D316" s="164"/>
      <c r="E316" s="164"/>
      <c r="F316" s="165"/>
      <c r="G316" s="164"/>
      <c r="H316" s="164"/>
      <c r="I316" s="164"/>
      <c r="J316" s="166"/>
      <c r="K316" s="167"/>
      <c r="L316" s="167"/>
      <c r="M316" s="164"/>
      <c r="N316" s="164"/>
      <c r="O316" s="164"/>
      <c r="P316" s="164"/>
    </row>
    <row r="317" spans="2:16" s="154" customFormat="1" ht="18.75" customHeight="1" x14ac:dyDescent="0.2">
      <c r="D317" s="158"/>
      <c r="E317" s="159"/>
      <c r="F317" s="159"/>
      <c r="G317" s="161"/>
      <c r="H317" s="161"/>
      <c r="I317" s="161"/>
      <c r="J317" s="162"/>
      <c r="K317" s="162"/>
      <c r="L317" s="162"/>
      <c r="M317" s="161"/>
      <c r="N317" s="161"/>
      <c r="O317" s="161"/>
      <c r="P317" s="160"/>
    </row>
    <row r="318" spans="2:16" s="154" customFormat="1" ht="18.75" customHeight="1" x14ac:dyDescent="0.2">
      <c r="D318" s="158"/>
      <c r="E318" s="159"/>
      <c r="F318" s="159"/>
      <c r="G318" s="161"/>
      <c r="H318" s="161"/>
      <c r="I318" s="161"/>
      <c r="J318" s="162"/>
      <c r="K318" s="162"/>
      <c r="L318" s="162"/>
      <c r="M318" s="161"/>
      <c r="N318" s="161"/>
      <c r="O318" s="161"/>
      <c r="P318" s="160"/>
    </row>
    <row r="319" spans="2:16" s="154" customFormat="1" ht="18.75" customHeight="1" x14ac:dyDescent="0.2">
      <c r="D319" s="158"/>
      <c r="E319" s="159"/>
      <c r="F319" s="159"/>
      <c r="G319" s="161"/>
      <c r="H319" s="161"/>
      <c r="I319" s="161"/>
      <c r="J319" s="162"/>
      <c r="K319" s="162"/>
      <c r="L319" s="162"/>
      <c r="M319" s="161"/>
      <c r="N319" s="161"/>
      <c r="O319" s="161"/>
      <c r="P319" s="160"/>
    </row>
    <row r="320" spans="2:16" s="163" customFormat="1" ht="18.75" customHeight="1" x14ac:dyDescent="0.2">
      <c r="D320" s="164"/>
      <c r="E320" s="164"/>
      <c r="F320" s="165"/>
      <c r="G320" s="164"/>
      <c r="H320" s="164"/>
      <c r="I320" s="164"/>
      <c r="J320" s="166"/>
      <c r="K320" s="167"/>
      <c r="L320" s="167"/>
      <c r="M320" s="164"/>
      <c r="N320" s="164"/>
      <c r="O320" s="164"/>
      <c r="P320" s="164"/>
    </row>
    <row r="321" spans="2:16" s="154" customFormat="1" ht="18.75" customHeight="1" x14ac:dyDescent="0.2">
      <c r="D321" s="158"/>
      <c r="E321" s="158"/>
      <c r="F321" s="158"/>
      <c r="G321" s="158"/>
      <c r="H321" s="158"/>
      <c r="I321" s="158"/>
      <c r="J321" s="162"/>
      <c r="K321" s="162"/>
      <c r="L321" s="162"/>
      <c r="M321" s="158"/>
      <c r="N321" s="158"/>
      <c r="O321" s="158"/>
      <c r="P321" s="160"/>
    </row>
    <row r="322" spans="2:16" s="154" customFormat="1" ht="18.75" customHeight="1" x14ac:dyDescent="0.2">
      <c r="D322" s="158"/>
      <c r="E322" s="158"/>
      <c r="F322" s="158"/>
      <c r="G322" s="158"/>
      <c r="H322" s="158"/>
      <c r="I322" s="158"/>
      <c r="J322" s="162"/>
      <c r="K322" s="162"/>
      <c r="L322" s="162"/>
      <c r="M322" s="158"/>
      <c r="N322" s="158"/>
      <c r="O322" s="158"/>
      <c r="P322" s="160"/>
    </row>
    <row r="323" spans="2:16" ht="18.75" customHeight="1" x14ac:dyDescent="0.25">
      <c r="B323" s="93"/>
      <c r="C323" s="93"/>
      <c r="D323" s="94"/>
      <c r="E323" s="94"/>
      <c r="F323" s="158"/>
      <c r="G323" s="94"/>
      <c r="H323" s="94"/>
      <c r="I323" s="94"/>
      <c r="J323" s="162"/>
      <c r="K323" s="162"/>
      <c r="L323" s="162"/>
      <c r="M323" s="94"/>
      <c r="N323" s="94"/>
      <c r="O323" s="94"/>
      <c r="P323" s="160"/>
    </row>
    <row r="324" spans="2:16" s="149" customFormat="1" ht="18.75" customHeight="1" x14ac:dyDescent="0.2">
      <c r="D324" s="95"/>
      <c r="E324" s="95"/>
      <c r="F324" s="165"/>
      <c r="G324" s="95"/>
      <c r="H324" s="95"/>
      <c r="I324" s="95"/>
      <c r="J324" s="166"/>
      <c r="K324" s="167"/>
      <c r="L324" s="167"/>
      <c r="M324" s="95"/>
      <c r="N324" s="95"/>
      <c r="O324" s="95"/>
      <c r="P324" s="95"/>
    </row>
    <row r="325" spans="2:16" s="154" customFormat="1" ht="18.75" customHeight="1" x14ac:dyDescent="0.2">
      <c r="D325" s="158"/>
      <c r="E325" s="158"/>
      <c r="F325" s="158"/>
      <c r="G325" s="158"/>
      <c r="H325" s="158"/>
      <c r="I325" s="158"/>
      <c r="J325" s="162"/>
      <c r="K325" s="162"/>
      <c r="L325" s="162"/>
      <c r="M325" s="158"/>
      <c r="N325" s="158"/>
      <c r="O325" s="158"/>
      <c r="P325" s="160"/>
    </row>
    <row r="326" spans="2:16" s="154" customFormat="1" ht="18.75" customHeight="1" x14ac:dyDescent="0.2">
      <c r="D326" s="158"/>
      <c r="E326" s="158"/>
      <c r="F326" s="158"/>
      <c r="G326" s="158"/>
      <c r="H326" s="158"/>
      <c r="I326" s="158"/>
      <c r="J326" s="162"/>
      <c r="K326" s="162"/>
      <c r="L326" s="162"/>
      <c r="M326" s="158"/>
      <c r="N326" s="158"/>
      <c r="O326" s="158"/>
      <c r="P326" s="160"/>
    </row>
    <row r="327" spans="2:16" ht="18.75" customHeight="1" x14ac:dyDescent="0.25">
      <c r="B327" s="93"/>
      <c r="C327" s="93"/>
      <c r="D327" s="94"/>
      <c r="E327" s="94"/>
      <c r="F327" s="158"/>
      <c r="G327" s="94"/>
      <c r="H327" s="94"/>
      <c r="I327" s="94"/>
      <c r="J327" s="162"/>
      <c r="K327" s="162"/>
      <c r="L327" s="162"/>
      <c r="M327" s="94"/>
      <c r="N327" s="94"/>
      <c r="O327" s="94"/>
      <c r="P327" s="160"/>
    </row>
    <row r="328" spans="2:16" s="149" customFormat="1" ht="18.75" customHeight="1" x14ac:dyDescent="0.2">
      <c r="D328" s="95"/>
      <c r="E328" s="95"/>
      <c r="F328" s="165"/>
      <c r="G328" s="95"/>
      <c r="H328" s="95"/>
      <c r="I328" s="95"/>
      <c r="J328" s="166"/>
      <c r="K328" s="167"/>
      <c r="L328" s="167"/>
      <c r="M328" s="95"/>
      <c r="N328" s="95"/>
      <c r="O328" s="95"/>
      <c r="P328" s="95"/>
    </row>
    <row r="329" spans="2:16" ht="18.75" customHeight="1" x14ac:dyDescent="0.25">
      <c r="B329" s="93"/>
      <c r="C329" s="93"/>
      <c r="D329" s="94"/>
      <c r="J329" s="162"/>
      <c r="K329" s="162"/>
      <c r="L329" s="162"/>
      <c r="P329" s="160"/>
    </row>
    <row r="330" spans="2:16" ht="18.75" customHeight="1" x14ac:dyDescent="0.25">
      <c r="B330" s="93"/>
      <c r="C330" s="93"/>
      <c r="D330" s="94"/>
      <c r="J330" s="162"/>
      <c r="K330" s="162"/>
      <c r="L330" s="162"/>
      <c r="P330" s="160"/>
    </row>
    <row r="331" spans="2:16" ht="18.75" customHeight="1" x14ac:dyDescent="0.25">
      <c r="B331" s="93"/>
      <c r="C331" s="93"/>
      <c r="D331" s="94"/>
      <c r="J331" s="162"/>
      <c r="K331" s="162"/>
      <c r="L331" s="162"/>
      <c r="P331" s="160"/>
    </row>
    <row r="332" spans="2:16" s="149" customFormat="1" ht="18.75" customHeight="1" x14ac:dyDescent="0.2">
      <c r="D332" s="95"/>
      <c r="E332" s="168"/>
      <c r="F332" s="165"/>
      <c r="G332" s="168"/>
      <c r="H332" s="168"/>
      <c r="I332" s="168"/>
      <c r="J332" s="168"/>
      <c r="K332" s="167"/>
      <c r="L332" s="167"/>
      <c r="M332" s="168"/>
      <c r="N332" s="168"/>
      <c r="O332" s="168"/>
      <c r="P332" s="168"/>
    </row>
    <row r="333" spans="2:16" ht="18.75" customHeight="1" x14ac:dyDescent="0.25">
      <c r="B333" s="93"/>
      <c r="C333" s="93"/>
      <c r="D333" s="94"/>
      <c r="J333" s="162"/>
      <c r="K333" s="162"/>
      <c r="L333" s="162"/>
      <c r="P333" s="160"/>
    </row>
    <row r="334" spans="2:16" ht="18.75" customHeight="1" x14ac:dyDescent="0.25">
      <c r="B334" s="93"/>
      <c r="C334" s="93"/>
      <c r="D334" s="94"/>
      <c r="J334" s="162"/>
      <c r="K334" s="162"/>
      <c r="L334" s="162"/>
      <c r="P334" s="160"/>
    </row>
    <row r="335" spans="2:16" ht="18.75" customHeight="1" x14ac:dyDescent="0.25">
      <c r="B335" s="93"/>
      <c r="C335" s="93"/>
      <c r="D335" s="94"/>
      <c r="J335" s="162"/>
      <c r="K335" s="162"/>
      <c r="L335" s="162"/>
      <c r="P335" s="160"/>
    </row>
    <row r="336" spans="2:16" s="149" customFormat="1" ht="18.75" customHeight="1" x14ac:dyDescent="0.2">
      <c r="D336" s="95"/>
      <c r="E336" s="168"/>
      <c r="F336" s="165"/>
      <c r="G336" s="168"/>
      <c r="H336" s="168"/>
      <c r="I336" s="168"/>
      <c r="J336" s="168"/>
      <c r="K336" s="167"/>
      <c r="L336" s="167"/>
      <c r="M336" s="168"/>
      <c r="N336" s="168"/>
      <c r="O336" s="168"/>
      <c r="P336" s="168"/>
    </row>
    <row r="337" spans="2:16" ht="18.75" customHeight="1" x14ac:dyDescent="0.25">
      <c r="B337" s="93"/>
      <c r="C337" s="93"/>
      <c r="D337" s="94"/>
      <c r="F337" s="90"/>
      <c r="G337" s="90"/>
      <c r="H337" s="90"/>
      <c r="I337" s="90"/>
      <c r="L337" s="161"/>
      <c r="P337" s="91"/>
    </row>
    <row r="338" spans="2:16" ht="18.75" customHeight="1" x14ac:dyDescent="0.25">
      <c r="B338" s="93"/>
      <c r="C338" s="93"/>
      <c r="D338" s="94"/>
      <c r="F338" s="90"/>
      <c r="G338" s="92"/>
      <c r="H338" s="90"/>
      <c r="I338" s="90"/>
      <c r="J338" s="90"/>
      <c r="K338" s="161"/>
      <c r="L338" s="161"/>
      <c r="P338" s="161"/>
    </row>
    <row r="339" spans="2:16" ht="18.75" customHeight="1" x14ac:dyDescent="0.25">
      <c r="B339" s="93"/>
      <c r="C339" s="93"/>
      <c r="D339" s="94"/>
      <c r="G339" s="90"/>
      <c r="H339" s="90"/>
      <c r="P339" s="91"/>
    </row>
    <row r="340" spans="2:16" ht="18.75" customHeight="1" x14ac:dyDescent="0.25">
      <c r="B340" s="93"/>
      <c r="C340" s="93"/>
      <c r="D340" s="94"/>
      <c r="E340" s="94"/>
      <c r="F340" s="94"/>
      <c r="H340" s="162"/>
      <c r="I340" s="162"/>
      <c r="J340" s="94"/>
      <c r="L340" s="94"/>
      <c r="M340" s="94"/>
      <c r="N340" s="94"/>
      <c r="O340" s="94"/>
      <c r="P340" s="91"/>
    </row>
    <row r="341" spans="2:16" ht="18.75" customHeight="1" x14ac:dyDescent="0.25">
      <c r="B341" s="93"/>
      <c r="C341" s="93"/>
      <c r="D341" s="94"/>
      <c r="E341" s="94"/>
      <c r="F341" s="94"/>
      <c r="G341" s="94"/>
      <c r="H341" s="162"/>
      <c r="I341" s="162"/>
      <c r="J341" s="94"/>
      <c r="L341" s="94"/>
      <c r="M341" s="94"/>
      <c r="N341" s="94"/>
      <c r="O341" s="94"/>
      <c r="P341" s="91"/>
    </row>
    <row r="342" spans="2:16" ht="18.75" customHeight="1" x14ac:dyDescent="0.25">
      <c r="B342" s="93"/>
      <c r="C342" s="93"/>
      <c r="D342" s="94"/>
      <c r="E342" s="94"/>
      <c r="F342" s="94"/>
      <c r="G342" s="94"/>
      <c r="H342" s="162"/>
      <c r="I342" s="162"/>
      <c r="J342" s="94"/>
      <c r="L342" s="94"/>
      <c r="M342" s="94"/>
      <c r="N342" s="94"/>
      <c r="O342" s="94"/>
      <c r="P342" s="91"/>
    </row>
    <row r="343" spans="2:16" ht="18.75" customHeight="1" x14ac:dyDescent="0.25">
      <c r="B343" s="93"/>
      <c r="C343" s="93"/>
      <c r="D343" s="94"/>
      <c r="F343" s="168"/>
      <c r="G343" s="94"/>
      <c r="H343" s="94"/>
      <c r="P343" s="91"/>
    </row>
    <row r="344" spans="2:16" ht="18.75" customHeight="1" x14ac:dyDescent="0.25">
      <c r="B344" s="93"/>
      <c r="C344" s="93"/>
      <c r="D344" s="94"/>
      <c r="G344" s="90"/>
      <c r="H344" s="90"/>
      <c r="P344" s="91"/>
    </row>
    <row r="345" spans="2:16" ht="18.75" customHeight="1" x14ac:dyDescent="0.25">
      <c r="B345" s="93"/>
      <c r="C345" s="93"/>
      <c r="D345" s="94"/>
      <c r="E345" s="94"/>
      <c r="F345" s="94"/>
      <c r="H345" s="162"/>
      <c r="I345" s="162"/>
      <c r="J345" s="94"/>
      <c r="L345" s="94"/>
      <c r="M345" s="94"/>
      <c r="N345" s="94"/>
      <c r="O345" s="94"/>
      <c r="P345" s="91"/>
    </row>
    <row r="346" spans="2:16" ht="18.75" customHeight="1" x14ac:dyDescent="0.25">
      <c r="B346" s="93"/>
      <c r="C346" s="93"/>
      <c r="D346" s="94"/>
      <c r="E346" s="94"/>
      <c r="F346" s="94"/>
      <c r="G346" s="94"/>
      <c r="H346" s="162"/>
      <c r="I346" s="162"/>
      <c r="J346" s="94"/>
      <c r="L346" s="94"/>
      <c r="M346" s="94"/>
      <c r="N346" s="94"/>
      <c r="O346" s="94"/>
      <c r="P346" s="91"/>
    </row>
    <row r="347" spans="2:16" ht="18.75" customHeight="1" x14ac:dyDescent="0.25">
      <c r="B347" s="93"/>
      <c r="C347" s="93"/>
      <c r="D347" s="94"/>
      <c r="E347" s="94"/>
      <c r="F347" s="94"/>
      <c r="G347" s="94"/>
      <c r="H347" s="162"/>
      <c r="I347" s="162"/>
      <c r="J347" s="94"/>
      <c r="L347" s="94"/>
      <c r="M347" s="94"/>
      <c r="N347" s="94"/>
      <c r="O347" s="94"/>
      <c r="P347" s="91"/>
    </row>
    <row r="348" spans="2:16" ht="18.75" customHeight="1" x14ac:dyDescent="0.25">
      <c r="B348" s="93"/>
      <c r="C348" s="93"/>
      <c r="D348" s="94"/>
      <c r="F348" s="168"/>
      <c r="G348" s="94"/>
      <c r="H348" s="94"/>
      <c r="P348" s="91"/>
    </row>
    <row r="349" spans="2:16" s="149" customFormat="1" ht="18.75" customHeight="1" x14ac:dyDescent="0.2">
      <c r="D349" s="95"/>
      <c r="E349" s="95"/>
      <c r="F349" s="95"/>
      <c r="G349" s="168"/>
      <c r="H349" s="168"/>
      <c r="I349" s="95"/>
      <c r="J349" s="95"/>
      <c r="K349" s="95"/>
      <c r="L349" s="95"/>
      <c r="M349" s="95"/>
      <c r="N349" s="95"/>
      <c r="O349" s="95"/>
      <c r="P349" s="95"/>
    </row>
    <row r="350" spans="2:16" s="149" customFormat="1" ht="18.75" customHeight="1" x14ac:dyDescent="0.2"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</row>
    <row r="351" spans="2:16" ht="18.75" customHeight="1" x14ac:dyDescent="0.25">
      <c r="B351" s="93"/>
      <c r="C351" s="93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</row>
    <row r="352" spans="2:16" ht="18.75" customHeight="1" x14ac:dyDescent="0.25">
      <c r="B352" s="93"/>
      <c r="C352" s="93"/>
      <c r="D352" s="94"/>
      <c r="E352" s="94"/>
      <c r="F352" s="169"/>
      <c r="G352" s="94"/>
      <c r="H352" s="94"/>
      <c r="I352" s="94"/>
      <c r="J352" s="94"/>
      <c r="K352" s="94"/>
      <c r="L352" s="94"/>
      <c r="M352" s="94"/>
      <c r="N352" s="94"/>
      <c r="O352" s="94"/>
    </row>
    <row r="353" spans="2:16" s="154" customFormat="1" ht="18.75" customHeight="1" x14ac:dyDescent="0.2">
      <c r="D353" s="158"/>
      <c r="E353" s="161"/>
      <c r="F353" s="170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</row>
    <row r="354" spans="2:16" s="154" customFormat="1" ht="18.75" customHeight="1" x14ac:dyDescent="0.2">
      <c r="D354" s="158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</row>
    <row r="355" spans="2:16" s="154" customFormat="1" ht="18.75" customHeight="1" x14ac:dyDescent="0.2">
      <c r="D355" s="158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</row>
    <row r="356" spans="2:16" s="154" customFormat="1" ht="18.75" customHeight="1" x14ac:dyDescent="0.2">
      <c r="D356" s="158"/>
      <c r="E356" s="159"/>
      <c r="F356" s="159"/>
      <c r="G356" s="161"/>
      <c r="H356" s="161"/>
      <c r="I356" s="161"/>
      <c r="J356" s="162"/>
      <c r="K356" s="162"/>
      <c r="L356" s="162"/>
      <c r="M356" s="161"/>
      <c r="N356" s="161"/>
      <c r="O356" s="161"/>
      <c r="P356" s="160"/>
    </row>
    <row r="357" spans="2:16" s="154" customFormat="1" ht="18.75" customHeight="1" x14ac:dyDescent="0.2">
      <c r="D357" s="158"/>
      <c r="E357" s="159"/>
      <c r="F357" s="159"/>
      <c r="G357" s="161"/>
      <c r="H357" s="161"/>
      <c r="I357" s="161"/>
      <c r="J357" s="162"/>
      <c r="K357" s="162"/>
      <c r="L357" s="162"/>
      <c r="M357" s="161"/>
      <c r="N357" s="161"/>
      <c r="O357" s="161"/>
      <c r="P357" s="160"/>
    </row>
    <row r="358" spans="2:16" s="154" customFormat="1" ht="18.75" customHeight="1" x14ac:dyDescent="0.2">
      <c r="D358" s="158"/>
      <c r="E358" s="159"/>
      <c r="F358" s="159"/>
      <c r="G358" s="161"/>
      <c r="H358" s="161"/>
      <c r="I358" s="161"/>
      <c r="J358" s="162"/>
      <c r="K358" s="162"/>
      <c r="L358" s="162"/>
      <c r="M358" s="161"/>
      <c r="N358" s="161"/>
      <c r="O358" s="161"/>
      <c r="P358" s="160"/>
    </row>
    <row r="359" spans="2:16" s="163" customFormat="1" ht="18.75" customHeight="1" x14ac:dyDescent="0.2">
      <c r="D359" s="164"/>
      <c r="E359" s="165"/>
      <c r="F359" s="165"/>
      <c r="G359" s="171"/>
      <c r="H359" s="171"/>
      <c r="I359" s="171"/>
      <c r="J359" s="172"/>
      <c r="K359" s="162"/>
      <c r="L359" s="162"/>
      <c r="M359" s="171"/>
      <c r="N359" s="171"/>
      <c r="O359" s="171"/>
      <c r="P359" s="173"/>
    </row>
    <row r="360" spans="2:16" s="154" customFormat="1" ht="18.75" customHeight="1" x14ac:dyDescent="0.2">
      <c r="D360" s="158"/>
      <c r="E360" s="159"/>
      <c r="F360" s="159"/>
      <c r="G360" s="161"/>
      <c r="H360" s="161"/>
      <c r="I360" s="161"/>
      <c r="J360" s="162"/>
      <c r="K360" s="162"/>
      <c r="L360" s="162"/>
      <c r="M360" s="161"/>
      <c r="N360" s="161"/>
      <c r="O360" s="161"/>
      <c r="P360" s="160"/>
    </row>
    <row r="361" spans="2:16" s="154" customFormat="1" ht="18.75" customHeight="1" x14ac:dyDescent="0.2">
      <c r="D361" s="158"/>
      <c r="E361" s="159"/>
      <c r="F361" s="159"/>
      <c r="G361" s="161"/>
      <c r="H361" s="161"/>
      <c r="I361" s="161"/>
      <c r="J361" s="162"/>
      <c r="K361" s="162"/>
      <c r="L361" s="162"/>
      <c r="M361" s="161"/>
      <c r="N361" s="161"/>
      <c r="O361" s="161"/>
      <c r="P361" s="160"/>
    </row>
    <row r="362" spans="2:16" s="154" customFormat="1" ht="18.75" customHeight="1" x14ac:dyDescent="0.2">
      <c r="D362" s="158"/>
      <c r="E362" s="159"/>
      <c r="F362" s="159"/>
      <c r="G362" s="161"/>
      <c r="H362" s="161"/>
      <c r="I362" s="161"/>
      <c r="J362" s="162"/>
      <c r="K362" s="162"/>
      <c r="L362" s="162"/>
      <c r="M362" s="161"/>
      <c r="N362" s="161"/>
      <c r="O362" s="161"/>
      <c r="P362" s="160"/>
    </row>
    <row r="363" spans="2:16" s="163" customFormat="1" ht="18.75" customHeight="1" x14ac:dyDescent="0.2">
      <c r="D363" s="164"/>
      <c r="E363" s="165"/>
      <c r="F363" s="165"/>
      <c r="G363" s="171"/>
      <c r="H363" s="171"/>
      <c r="I363" s="171"/>
      <c r="J363" s="172"/>
      <c r="K363" s="166"/>
      <c r="L363" s="166"/>
      <c r="M363" s="171"/>
      <c r="N363" s="171"/>
      <c r="O363" s="171"/>
      <c r="P363" s="173"/>
    </row>
    <row r="364" spans="2:16" ht="18.75" customHeight="1" x14ac:dyDescent="0.25">
      <c r="B364" s="93"/>
      <c r="C364" s="93"/>
      <c r="D364" s="94"/>
      <c r="J364" s="162"/>
      <c r="K364" s="162"/>
      <c r="L364" s="162"/>
      <c r="P364" s="160"/>
    </row>
    <row r="365" spans="2:16" ht="18.75" customHeight="1" x14ac:dyDescent="0.25">
      <c r="B365" s="93"/>
      <c r="C365" s="93"/>
      <c r="D365" s="94"/>
      <c r="J365" s="162"/>
      <c r="K365" s="162"/>
      <c r="L365" s="162"/>
      <c r="P365" s="160"/>
    </row>
    <row r="366" spans="2:16" ht="18.75" customHeight="1" x14ac:dyDescent="0.25">
      <c r="B366" s="93"/>
      <c r="C366" s="93"/>
      <c r="D366" s="94"/>
      <c r="J366" s="162"/>
      <c r="K366" s="162"/>
      <c r="L366" s="162"/>
      <c r="P366" s="160"/>
    </row>
    <row r="367" spans="2:16" s="149" customFormat="1" ht="18.75" customHeight="1" x14ac:dyDescent="0.2">
      <c r="D367" s="95"/>
      <c r="E367" s="168"/>
      <c r="F367" s="165"/>
      <c r="G367" s="168"/>
      <c r="H367" s="168"/>
      <c r="I367" s="168"/>
      <c r="J367" s="174"/>
      <c r="K367" s="162"/>
      <c r="L367" s="162"/>
      <c r="M367" s="168"/>
      <c r="N367" s="168"/>
      <c r="O367" s="168"/>
      <c r="P367" s="168"/>
    </row>
    <row r="368" spans="2:16" s="154" customFormat="1" ht="18.75" customHeight="1" x14ac:dyDescent="0.2">
      <c r="D368" s="158"/>
      <c r="E368" s="159"/>
      <c r="F368" s="159"/>
      <c r="G368" s="161"/>
      <c r="H368" s="161"/>
      <c r="I368" s="161"/>
      <c r="J368" s="162"/>
      <c r="K368" s="162"/>
      <c r="L368" s="162"/>
      <c r="M368" s="161"/>
      <c r="N368" s="161"/>
      <c r="O368" s="161"/>
      <c r="P368" s="160"/>
    </row>
    <row r="369" spans="2:16" s="154" customFormat="1" ht="18.75" customHeight="1" x14ac:dyDescent="0.2">
      <c r="D369" s="158"/>
      <c r="E369" s="159"/>
      <c r="F369" s="159"/>
      <c r="G369" s="161"/>
      <c r="H369" s="161"/>
      <c r="I369" s="161"/>
      <c r="J369" s="162"/>
      <c r="K369" s="162"/>
      <c r="L369" s="162"/>
      <c r="M369" s="161"/>
      <c r="N369" s="161"/>
      <c r="O369" s="161"/>
      <c r="P369" s="160"/>
    </row>
    <row r="370" spans="2:16" s="154" customFormat="1" ht="18.75" customHeight="1" x14ac:dyDescent="0.2">
      <c r="D370" s="158"/>
      <c r="E370" s="159"/>
      <c r="F370" s="159"/>
      <c r="G370" s="161"/>
      <c r="H370" s="161"/>
      <c r="I370" s="161"/>
      <c r="J370" s="162"/>
      <c r="K370" s="162"/>
      <c r="L370" s="162"/>
      <c r="M370" s="161"/>
      <c r="N370" s="161"/>
      <c r="O370" s="161"/>
      <c r="P370" s="160"/>
    </row>
    <row r="371" spans="2:16" s="163" customFormat="1" ht="18.75" customHeight="1" x14ac:dyDescent="0.2">
      <c r="D371" s="164"/>
      <c r="E371" s="164"/>
      <c r="F371" s="165"/>
      <c r="G371" s="164"/>
      <c r="H371" s="164"/>
      <c r="I371" s="164"/>
      <c r="J371" s="166"/>
      <c r="K371" s="167"/>
      <c r="L371" s="167"/>
      <c r="M371" s="164"/>
      <c r="N371" s="164"/>
      <c r="O371" s="164"/>
      <c r="P371" s="164"/>
    </row>
    <row r="372" spans="2:16" s="154" customFormat="1" ht="18.75" customHeight="1" x14ac:dyDescent="0.2">
      <c r="D372" s="158"/>
      <c r="E372" s="159"/>
      <c r="F372" s="159"/>
      <c r="G372" s="161"/>
      <c r="H372" s="161"/>
      <c r="I372" s="161"/>
      <c r="J372" s="162"/>
      <c r="K372" s="162"/>
      <c r="L372" s="162"/>
      <c r="M372" s="161"/>
      <c r="N372" s="161"/>
      <c r="O372" s="161"/>
      <c r="P372" s="160"/>
    </row>
    <row r="373" spans="2:16" s="154" customFormat="1" ht="18.75" customHeight="1" x14ac:dyDescent="0.2">
      <c r="D373" s="158"/>
      <c r="E373" s="159"/>
      <c r="F373" s="159"/>
      <c r="G373" s="161"/>
      <c r="H373" s="161"/>
      <c r="I373" s="161"/>
      <c r="J373" s="162"/>
      <c r="K373" s="162"/>
      <c r="L373" s="162"/>
      <c r="M373" s="161"/>
      <c r="N373" s="161"/>
      <c r="O373" s="161"/>
      <c r="P373" s="160"/>
    </row>
    <row r="374" spans="2:16" s="154" customFormat="1" ht="18.75" customHeight="1" x14ac:dyDescent="0.2">
      <c r="D374" s="158"/>
      <c r="E374" s="159"/>
      <c r="F374" s="159"/>
      <c r="G374" s="161"/>
      <c r="H374" s="161"/>
      <c r="I374" s="161"/>
      <c r="J374" s="162"/>
      <c r="K374" s="162"/>
      <c r="L374" s="162"/>
      <c r="M374" s="161"/>
      <c r="N374" s="161"/>
      <c r="O374" s="161"/>
      <c r="P374" s="160"/>
    </row>
    <row r="375" spans="2:16" s="163" customFormat="1" ht="18.75" customHeight="1" x14ac:dyDescent="0.2">
      <c r="D375" s="164"/>
      <c r="E375" s="164"/>
      <c r="F375" s="165"/>
      <c r="G375" s="164"/>
      <c r="H375" s="164"/>
      <c r="I375" s="164"/>
      <c r="J375" s="166"/>
      <c r="K375" s="167"/>
      <c r="L375" s="167"/>
      <c r="M375" s="164"/>
      <c r="N375" s="164"/>
      <c r="O375" s="164"/>
      <c r="P375" s="164"/>
    </row>
    <row r="376" spans="2:16" s="154" customFormat="1" ht="18.75" customHeight="1" x14ac:dyDescent="0.2">
      <c r="D376" s="158"/>
      <c r="E376" s="158"/>
      <c r="F376" s="158"/>
      <c r="G376" s="158"/>
      <c r="H376" s="158"/>
      <c r="I376" s="158"/>
      <c r="J376" s="162"/>
      <c r="K376" s="162"/>
      <c r="L376" s="162"/>
      <c r="M376" s="158"/>
      <c r="N376" s="158"/>
      <c r="O376" s="158"/>
      <c r="P376" s="160"/>
    </row>
    <row r="377" spans="2:16" s="154" customFormat="1" ht="18.75" customHeight="1" x14ac:dyDescent="0.2">
      <c r="D377" s="158"/>
      <c r="E377" s="158"/>
      <c r="F377" s="158"/>
      <c r="G377" s="158"/>
      <c r="H377" s="158"/>
      <c r="I377" s="158"/>
      <c r="J377" s="162"/>
      <c r="K377" s="162"/>
      <c r="L377" s="162"/>
      <c r="M377" s="158"/>
      <c r="N377" s="158"/>
      <c r="O377" s="158"/>
      <c r="P377" s="160"/>
    </row>
    <row r="378" spans="2:16" ht="18.75" customHeight="1" x14ac:dyDescent="0.25">
      <c r="B378" s="93"/>
      <c r="C378" s="93"/>
      <c r="D378" s="94"/>
      <c r="E378" s="94"/>
      <c r="F378" s="158"/>
      <c r="G378" s="94"/>
      <c r="H378" s="94"/>
      <c r="I378" s="94"/>
      <c r="J378" s="162"/>
      <c r="K378" s="162"/>
      <c r="L378" s="162"/>
      <c r="M378" s="94"/>
      <c r="N378" s="94"/>
      <c r="O378" s="94"/>
      <c r="P378" s="160"/>
    </row>
    <row r="379" spans="2:16" s="149" customFormat="1" ht="18.75" customHeight="1" x14ac:dyDescent="0.2">
      <c r="D379" s="95"/>
      <c r="E379" s="95"/>
      <c r="F379" s="165"/>
      <c r="G379" s="95"/>
      <c r="H379" s="95"/>
      <c r="I379" s="95"/>
      <c r="J379" s="166"/>
      <c r="K379" s="167"/>
      <c r="L379" s="167"/>
      <c r="M379" s="95"/>
      <c r="N379" s="95"/>
      <c r="O379" s="95"/>
      <c r="P379" s="95"/>
    </row>
    <row r="380" spans="2:16" s="154" customFormat="1" ht="18.75" customHeight="1" x14ac:dyDescent="0.2">
      <c r="D380" s="158"/>
      <c r="E380" s="158"/>
      <c r="F380" s="158"/>
      <c r="G380" s="158"/>
      <c r="H380" s="158"/>
      <c r="I380" s="158"/>
      <c r="J380" s="162"/>
      <c r="K380" s="162"/>
      <c r="L380" s="162"/>
      <c r="M380" s="158"/>
      <c r="N380" s="158"/>
      <c r="O380" s="158"/>
      <c r="P380" s="160"/>
    </row>
    <row r="381" spans="2:16" s="154" customFormat="1" ht="18.75" customHeight="1" x14ac:dyDescent="0.2">
      <c r="D381" s="158"/>
      <c r="E381" s="158"/>
      <c r="F381" s="158"/>
      <c r="G381" s="158"/>
      <c r="H381" s="158"/>
      <c r="I381" s="158"/>
      <c r="J381" s="162"/>
      <c r="K381" s="162"/>
      <c r="L381" s="162"/>
      <c r="M381" s="158"/>
      <c r="N381" s="158"/>
      <c r="O381" s="158"/>
      <c r="P381" s="160"/>
    </row>
    <row r="382" spans="2:16" ht="18.75" customHeight="1" x14ac:dyDescent="0.25">
      <c r="B382" s="93"/>
      <c r="C382" s="93"/>
      <c r="D382" s="94"/>
      <c r="E382" s="94"/>
      <c r="F382" s="158"/>
      <c r="G382" s="94"/>
      <c r="H382" s="94"/>
      <c r="I382" s="94"/>
      <c r="J382" s="162"/>
      <c r="K382" s="162"/>
      <c r="L382" s="162"/>
      <c r="M382" s="94"/>
      <c r="N382" s="94"/>
      <c r="O382" s="94"/>
      <c r="P382" s="160"/>
    </row>
    <row r="383" spans="2:16" s="149" customFormat="1" ht="18.75" customHeight="1" x14ac:dyDescent="0.2">
      <c r="D383" s="95"/>
      <c r="E383" s="95"/>
      <c r="F383" s="165"/>
      <c r="G383" s="95"/>
      <c r="H383" s="95"/>
      <c r="I383" s="95"/>
      <c r="J383" s="166"/>
      <c r="K383" s="167"/>
      <c r="L383" s="167"/>
      <c r="M383" s="95"/>
      <c r="N383" s="95"/>
      <c r="O383" s="95"/>
      <c r="P383" s="95"/>
    </row>
    <row r="384" spans="2:16" ht="18.75" customHeight="1" x14ac:dyDescent="0.25">
      <c r="B384" s="93"/>
      <c r="C384" s="93"/>
      <c r="D384" s="94"/>
      <c r="J384" s="162"/>
      <c r="K384" s="162"/>
      <c r="L384" s="162"/>
      <c r="P384" s="160"/>
    </row>
    <row r="385" spans="2:16" ht="18.75" customHeight="1" x14ac:dyDescent="0.25">
      <c r="B385" s="93"/>
      <c r="C385" s="93"/>
      <c r="D385" s="94"/>
      <c r="J385" s="162"/>
      <c r="K385" s="162"/>
      <c r="L385" s="162"/>
      <c r="P385" s="160"/>
    </row>
    <row r="386" spans="2:16" ht="18.75" customHeight="1" x14ac:dyDescent="0.25">
      <c r="B386" s="93"/>
      <c r="C386" s="93"/>
      <c r="D386" s="94"/>
      <c r="J386" s="162"/>
      <c r="K386" s="162"/>
      <c r="L386" s="162"/>
      <c r="P386" s="160"/>
    </row>
    <row r="387" spans="2:16" s="149" customFormat="1" ht="18.75" customHeight="1" x14ac:dyDescent="0.2">
      <c r="D387" s="95"/>
      <c r="E387" s="168"/>
      <c r="F387" s="165"/>
      <c r="G387" s="168"/>
      <c r="H387" s="168"/>
      <c r="I387" s="168"/>
      <c r="J387" s="168"/>
      <c r="K387" s="167"/>
      <c r="L387" s="167"/>
      <c r="M387" s="168"/>
      <c r="N387" s="168"/>
      <c r="O387" s="168"/>
      <c r="P387" s="168"/>
    </row>
    <row r="388" spans="2:16" ht="18.75" customHeight="1" x14ac:dyDescent="0.25">
      <c r="B388" s="93"/>
      <c r="C388" s="93"/>
      <c r="D388" s="94"/>
      <c r="J388" s="162"/>
      <c r="K388" s="162"/>
      <c r="L388" s="162"/>
      <c r="P388" s="160"/>
    </row>
    <row r="389" spans="2:16" ht="18.75" customHeight="1" x14ac:dyDescent="0.25">
      <c r="B389" s="93"/>
      <c r="C389" s="93"/>
      <c r="D389" s="94"/>
      <c r="J389" s="162"/>
      <c r="K389" s="162"/>
      <c r="L389" s="162"/>
      <c r="P389" s="160"/>
    </row>
    <row r="390" spans="2:16" ht="18.75" customHeight="1" x14ac:dyDescent="0.25">
      <c r="B390" s="93"/>
      <c r="C390" s="93"/>
      <c r="D390" s="94"/>
      <c r="J390" s="162"/>
      <c r="K390" s="162"/>
      <c r="L390" s="162"/>
      <c r="P390" s="160"/>
    </row>
    <row r="391" spans="2:16" s="149" customFormat="1" ht="18.75" customHeight="1" x14ac:dyDescent="0.2">
      <c r="D391" s="95"/>
      <c r="E391" s="168"/>
      <c r="F391" s="165"/>
      <c r="G391" s="168"/>
      <c r="H391" s="168"/>
      <c r="I391" s="168"/>
      <c r="J391" s="168"/>
      <c r="K391" s="167"/>
      <c r="L391" s="167"/>
      <c r="M391" s="168"/>
      <c r="N391" s="168"/>
      <c r="O391" s="168"/>
      <c r="P391" s="168"/>
    </row>
    <row r="392" spans="2:16" ht="18.75" customHeight="1" x14ac:dyDescent="0.25">
      <c r="B392" s="93"/>
      <c r="C392" s="93"/>
      <c r="D392" s="94"/>
      <c r="F392" s="90"/>
      <c r="G392" s="90"/>
      <c r="H392" s="90"/>
      <c r="I392" s="90"/>
      <c r="L392" s="161"/>
      <c r="P392" s="91"/>
    </row>
    <row r="393" spans="2:16" ht="18.75" customHeight="1" x14ac:dyDescent="0.25">
      <c r="B393" s="93"/>
      <c r="C393" s="93"/>
      <c r="D393" s="94"/>
      <c r="F393" s="90"/>
      <c r="G393" s="92"/>
      <c r="H393" s="90"/>
      <c r="I393" s="90"/>
      <c r="J393" s="90"/>
      <c r="K393" s="161"/>
      <c r="L393" s="161"/>
      <c r="P393" s="161"/>
    </row>
    <row r="394" spans="2:16" ht="18.75" customHeight="1" x14ac:dyDescent="0.25">
      <c r="B394" s="93"/>
      <c r="C394" s="93"/>
      <c r="D394" s="94"/>
      <c r="G394" s="90"/>
      <c r="H394" s="90"/>
      <c r="P394" s="91"/>
    </row>
    <row r="395" spans="2:16" ht="18.75" customHeight="1" x14ac:dyDescent="0.25">
      <c r="B395" s="93"/>
      <c r="C395" s="93"/>
      <c r="D395" s="94"/>
      <c r="E395" s="94"/>
      <c r="F395" s="94"/>
      <c r="H395" s="162"/>
      <c r="I395" s="162"/>
      <c r="J395" s="94"/>
      <c r="L395" s="94"/>
      <c r="M395" s="94"/>
      <c r="N395" s="94"/>
      <c r="O395" s="94"/>
      <c r="P395" s="91"/>
    </row>
    <row r="396" spans="2:16" ht="18.75" customHeight="1" x14ac:dyDescent="0.25">
      <c r="B396" s="93"/>
      <c r="C396" s="93"/>
      <c r="D396" s="94"/>
      <c r="E396" s="94"/>
      <c r="F396" s="94"/>
      <c r="G396" s="94"/>
      <c r="H396" s="162"/>
      <c r="I396" s="162"/>
      <c r="J396" s="94"/>
      <c r="L396" s="94"/>
      <c r="M396" s="94"/>
      <c r="N396" s="94"/>
      <c r="O396" s="94"/>
      <c r="P396" s="91"/>
    </row>
    <row r="397" spans="2:16" ht="18.75" customHeight="1" x14ac:dyDescent="0.25">
      <c r="B397" s="93"/>
      <c r="C397" s="93"/>
      <c r="D397" s="94"/>
      <c r="E397" s="94"/>
      <c r="F397" s="94"/>
      <c r="G397" s="94"/>
      <c r="H397" s="162"/>
      <c r="I397" s="162"/>
      <c r="J397" s="94"/>
      <c r="L397" s="94"/>
      <c r="M397" s="94"/>
      <c r="N397" s="94"/>
      <c r="O397" s="94"/>
      <c r="P397" s="91"/>
    </row>
    <row r="398" spans="2:16" ht="18.75" customHeight="1" x14ac:dyDescent="0.25">
      <c r="B398" s="93"/>
      <c r="C398" s="93"/>
      <c r="D398" s="94"/>
      <c r="F398" s="168"/>
      <c r="G398" s="94"/>
      <c r="H398" s="94"/>
      <c r="P398" s="91"/>
    </row>
    <row r="399" spans="2:16" ht="18.75" customHeight="1" x14ac:dyDescent="0.25">
      <c r="B399" s="93"/>
      <c r="C399" s="93"/>
      <c r="D399" s="94"/>
      <c r="G399" s="90"/>
      <c r="H399" s="90"/>
      <c r="P399" s="91"/>
    </row>
    <row r="400" spans="2:16" ht="18.75" customHeight="1" x14ac:dyDescent="0.25">
      <c r="B400" s="93"/>
      <c r="C400" s="93"/>
      <c r="D400" s="94"/>
      <c r="E400" s="94"/>
      <c r="F400" s="94"/>
      <c r="H400" s="162"/>
      <c r="I400" s="162"/>
      <c r="J400" s="94"/>
      <c r="L400" s="94"/>
      <c r="M400" s="94"/>
      <c r="N400" s="94"/>
      <c r="O400" s="94"/>
      <c r="P400" s="91"/>
    </row>
    <row r="401" spans="2:16" ht="18.75" customHeight="1" x14ac:dyDescent="0.25">
      <c r="B401" s="93"/>
      <c r="C401" s="93"/>
      <c r="D401" s="94"/>
      <c r="E401" s="94"/>
      <c r="F401" s="94"/>
      <c r="G401" s="94"/>
      <c r="H401" s="162"/>
      <c r="I401" s="162"/>
      <c r="J401" s="94"/>
      <c r="L401" s="94"/>
      <c r="M401" s="94"/>
      <c r="N401" s="94"/>
      <c r="O401" s="94"/>
      <c r="P401" s="91"/>
    </row>
    <row r="402" spans="2:16" ht="18.75" customHeight="1" x14ac:dyDescent="0.25">
      <c r="B402" s="93"/>
      <c r="C402" s="93"/>
      <c r="D402" s="94"/>
      <c r="E402" s="94"/>
      <c r="F402" s="94"/>
      <c r="G402" s="94"/>
      <c r="H402" s="162"/>
      <c r="I402" s="162"/>
      <c r="J402" s="94"/>
      <c r="L402" s="94"/>
      <c r="M402" s="94"/>
      <c r="N402" s="94"/>
      <c r="O402" s="94"/>
      <c r="P402" s="91"/>
    </row>
    <row r="403" spans="2:16" ht="18.75" customHeight="1" x14ac:dyDescent="0.25">
      <c r="B403" s="93"/>
      <c r="C403" s="93"/>
      <c r="D403" s="94"/>
      <c r="F403" s="168"/>
      <c r="G403" s="94"/>
      <c r="H403" s="94"/>
      <c r="P403" s="91"/>
    </row>
    <row r="404" spans="2:16" s="149" customFormat="1" ht="18.75" customHeight="1" x14ac:dyDescent="0.2">
      <c r="D404" s="95"/>
      <c r="E404" s="95"/>
      <c r="F404" s="95"/>
      <c r="G404" s="168"/>
      <c r="H404" s="168"/>
      <c r="I404" s="95"/>
      <c r="J404" s="95"/>
      <c r="K404" s="95"/>
      <c r="L404" s="95"/>
      <c r="M404" s="95"/>
      <c r="N404" s="95"/>
      <c r="O404" s="95"/>
      <c r="P404" s="95"/>
    </row>
    <row r="405" spans="2:16" s="149" customFormat="1" ht="18.75" customHeight="1" x14ac:dyDescent="0.2"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</row>
    <row r="406" spans="2:16" ht="18.75" customHeight="1" x14ac:dyDescent="0.25">
      <c r="B406" s="93"/>
      <c r="C406" s="93"/>
      <c r="D406" s="94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4"/>
    </row>
    <row r="407" spans="2:16" ht="18.75" customHeight="1" x14ac:dyDescent="0.25">
      <c r="B407" s="93"/>
      <c r="C407" s="93"/>
      <c r="D407" s="94"/>
      <c r="E407" s="94"/>
      <c r="F407" s="169"/>
      <c r="G407" s="94"/>
      <c r="H407" s="94"/>
      <c r="I407" s="94"/>
      <c r="J407" s="94"/>
      <c r="K407" s="94"/>
      <c r="L407" s="94"/>
      <c r="M407" s="94"/>
      <c r="N407" s="94"/>
      <c r="O407" s="94"/>
    </row>
    <row r="408" spans="2:16" s="154" customFormat="1" ht="18.75" customHeight="1" x14ac:dyDescent="0.2">
      <c r="D408" s="158"/>
      <c r="E408" s="161"/>
      <c r="F408" s="170"/>
      <c r="G408" s="161"/>
      <c r="H408" s="161"/>
      <c r="I408" s="161"/>
      <c r="J408" s="161"/>
      <c r="K408" s="161"/>
      <c r="L408" s="161"/>
      <c r="M408" s="161"/>
      <c r="N408" s="161"/>
      <c r="O408" s="161"/>
      <c r="P408" s="161"/>
    </row>
    <row r="409" spans="2:16" s="154" customFormat="1" ht="18.75" customHeight="1" x14ac:dyDescent="0.2">
      <c r="D409" s="158"/>
      <c r="E409" s="161"/>
      <c r="F409" s="161"/>
      <c r="G409" s="161"/>
      <c r="H409" s="161"/>
      <c r="I409" s="161"/>
      <c r="J409" s="161"/>
      <c r="K409" s="161"/>
      <c r="L409" s="161"/>
      <c r="M409" s="161"/>
      <c r="N409" s="161"/>
      <c r="O409" s="161"/>
      <c r="P409" s="161"/>
    </row>
    <row r="410" spans="2:16" s="154" customFormat="1" ht="18.75" customHeight="1" x14ac:dyDescent="0.2">
      <c r="D410" s="158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161"/>
      <c r="P410" s="161"/>
    </row>
    <row r="411" spans="2:16" s="154" customFormat="1" ht="18.75" customHeight="1" x14ac:dyDescent="0.2">
      <c r="D411" s="158"/>
      <c r="E411" s="159"/>
      <c r="F411" s="159"/>
      <c r="G411" s="161"/>
      <c r="H411" s="161"/>
      <c r="I411" s="161"/>
      <c r="J411" s="162"/>
      <c r="K411" s="162"/>
      <c r="L411" s="162"/>
      <c r="M411" s="161"/>
      <c r="N411" s="161"/>
      <c r="O411" s="161"/>
      <c r="P411" s="160"/>
    </row>
    <row r="412" spans="2:16" s="154" customFormat="1" ht="18.75" customHeight="1" x14ac:dyDescent="0.2">
      <c r="D412" s="158"/>
      <c r="E412" s="159"/>
      <c r="F412" s="159"/>
      <c r="G412" s="161"/>
      <c r="H412" s="161"/>
      <c r="I412" s="161"/>
      <c r="J412" s="162"/>
      <c r="K412" s="162"/>
      <c r="L412" s="162"/>
      <c r="M412" s="161"/>
      <c r="N412" s="161"/>
      <c r="O412" s="161"/>
      <c r="P412" s="160"/>
    </row>
    <row r="413" spans="2:16" s="154" customFormat="1" ht="18.75" customHeight="1" x14ac:dyDescent="0.2">
      <c r="D413" s="158"/>
      <c r="E413" s="159"/>
      <c r="F413" s="159"/>
      <c r="G413" s="161"/>
      <c r="H413" s="161"/>
      <c r="I413" s="161"/>
      <c r="J413" s="162"/>
      <c r="K413" s="162"/>
      <c r="L413" s="162"/>
      <c r="M413" s="161"/>
      <c r="N413" s="161"/>
      <c r="O413" s="161"/>
      <c r="P413" s="160"/>
    </row>
    <row r="414" spans="2:16" s="163" customFormat="1" ht="18.75" customHeight="1" x14ac:dyDescent="0.2">
      <c r="D414" s="164"/>
      <c r="E414" s="165"/>
      <c r="F414" s="165"/>
      <c r="G414" s="171"/>
      <c r="H414" s="171"/>
      <c r="I414" s="171"/>
      <c r="J414" s="172"/>
      <c r="K414" s="162"/>
      <c r="L414" s="162"/>
      <c r="M414" s="171"/>
      <c r="N414" s="171"/>
      <c r="O414" s="171"/>
      <c r="P414" s="173"/>
    </row>
    <row r="415" spans="2:16" s="154" customFormat="1" ht="18.75" customHeight="1" x14ac:dyDescent="0.2">
      <c r="D415" s="158"/>
      <c r="E415" s="159"/>
      <c r="F415" s="159"/>
      <c r="G415" s="161"/>
      <c r="H415" s="161"/>
      <c r="I415" s="161"/>
      <c r="J415" s="162"/>
      <c r="K415" s="162"/>
      <c r="L415" s="162"/>
      <c r="M415" s="161"/>
      <c r="N415" s="161"/>
      <c r="O415" s="161"/>
      <c r="P415" s="160"/>
    </row>
    <row r="416" spans="2:16" s="154" customFormat="1" ht="18.75" customHeight="1" x14ac:dyDescent="0.2">
      <c r="D416" s="158"/>
      <c r="E416" s="159"/>
      <c r="F416" s="159"/>
      <c r="G416" s="161"/>
      <c r="H416" s="161"/>
      <c r="I416" s="161"/>
      <c r="J416" s="162"/>
      <c r="K416" s="162"/>
      <c r="L416" s="162"/>
      <c r="M416" s="161"/>
      <c r="N416" s="161"/>
      <c r="O416" s="161"/>
      <c r="P416" s="160"/>
    </row>
    <row r="417" spans="2:16" s="154" customFormat="1" ht="18.75" customHeight="1" x14ac:dyDescent="0.2">
      <c r="D417" s="158"/>
      <c r="E417" s="159"/>
      <c r="F417" s="159"/>
      <c r="G417" s="161"/>
      <c r="H417" s="161"/>
      <c r="I417" s="161"/>
      <c r="J417" s="162"/>
      <c r="K417" s="162"/>
      <c r="L417" s="162"/>
      <c r="M417" s="161"/>
      <c r="N417" s="161"/>
      <c r="O417" s="161"/>
      <c r="P417" s="160"/>
    </row>
    <row r="418" spans="2:16" s="163" customFormat="1" ht="18.75" customHeight="1" x14ac:dyDescent="0.2">
      <c r="D418" s="164"/>
      <c r="E418" s="165"/>
      <c r="F418" s="165"/>
      <c r="G418" s="171"/>
      <c r="H418" s="171"/>
      <c r="I418" s="171"/>
      <c r="J418" s="172"/>
      <c r="K418" s="166"/>
      <c r="L418" s="166"/>
      <c r="M418" s="171"/>
      <c r="N418" s="171"/>
      <c r="O418" s="171"/>
      <c r="P418" s="173"/>
    </row>
    <row r="419" spans="2:16" ht="18.75" customHeight="1" x14ac:dyDescent="0.25">
      <c r="B419" s="93"/>
      <c r="C419" s="93"/>
      <c r="D419" s="94"/>
      <c r="J419" s="162"/>
      <c r="K419" s="162"/>
      <c r="L419" s="162"/>
      <c r="P419" s="160"/>
    </row>
    <row r="420" spans="2:16" ht="18.75" customHeight="1" x14ac:dyDescent="0.25">
      <c r="B420" s="93"/>
      <c r="C420" s="93"/>
      <c r="D420" s="94"/>
      <c r="J420" s="162"/>
      <c r="K420" s="162"/>
      <c r="L420" s="162"/>
      <c r="P420" s="160"/>
    </row>
    <row r="421" spans="2:16" ht="18.75" customHeight="1" x14ac:dyDescent="0.25">
      <c r="B421" s="93"/>
      <c r="C421" s="93"/>
      <c r="D421" s="94"/>
      <c r="J421" s="162"/>
      <c r="K421" s="162"/>
      <c r="L421" s="162"/>
      <c r="P421" s="160"/>
    </row>
    <row r="422" spans="2:16" s="149" customFormat="1" ht="18.75" customHeight="1" x14ac:dyDescent="0.2">
      <c r="D422" s="95"/>
      <c r="E422" s="168"/>
      <c r="F422" s="165"/>
      <c r="G422" s="168"/>
      <c r="H422" s="168"/>
      <c r="I422" s="168"/>
      <c r="J422" s="174"/>
      <c r="K422" s="162"/>
      <c r="L422" s="162"/>
      <c r="M422" s="168"/>
      <c r="N422" s="168"/>
      <c r="O422" s="168"/>
      <c r="P422" s="168"/>
    </row>
    <row r="423" spans="2:16" s="154" customFormat="1" ht="18.75" customHeight="1" x14ac:dyDescent="0.2">
      <c r="D423" s="158"/>
      <c r="E423" s="159"/>
      <c r="F423" s="159"/>
      <c r="G423" s="161"/>
      <c r="H423" s="161"/>
      <c r="I423" s="161"/>
      <c r="J423" s="162"/>
      <c r="K423" s="162"/>
      <c r="L423" s="162"/>
      <c r="M423" s="161"/>
      <c r="N423" s="161"/>
      <c r="O423" s="161"/>
      <c r="P423" s="160"/>
    </row>
    <row r="424" spans="2:16" s="154" customFormat="1" ht="18.75" customHeight="1" x14ac:dyDescent="0.2">
      <c r="D424" s="158"/>
      <c r="E424" s="159"/>
      <c r="F424" s="159"/>
      <c r="G424" s="161"/>
      <c r="H424" s="161"/>
      <c r="I424" s="161"/>
      <c r="J424" s="162"/>
      <c r="K424" s="162"/>
      <c r="L424" s="162"/>
      <c r="M424" s="161"/>
      <c r="N424" s="161"/>
      <c r="O424" s="161"/>
      <c r="P424" s="160"/>
    </row>
    <row r="425" spans="2:16" s="154" customFormat="1" ht="18.75" customHeight="1" x14ac:dyDescent="0.2">
      <c r="D425" s="158"/>
      <c r="E425" s="159"/>
      <c r="F425" s="159"/>
      <c r="G425" s="161"/>
      <c r="H425" s="161"/>
      <c r="I425" s="161"/>
      <c r="J425" s="162"/>
      <c r="K425" s="162"/>
      <c r="L425" s="162"/>
      <c r="M425" s="161"/>
      <c r="N425" s="161"/>
      <c r="O425" s="161"/>
      <c r="P425" s="160"/>
    </row>
    <row r="426" spans="2:16" s="163" customFormat="1" ht="18.75" customHeight="1" x14ac:dyDescent="0.2">
      <c r="D426" s="164"/>
      <c r="E426" s="164"/>
      <c r="F426" s="165"/>
      <c r="G426" s="164"/>
      <c r="H426" s="164"/>
      <c r="I426" s="164"/>
      <c r="J426" s="166"/>
      <c r="K426" s="167"/>
      <c r="L426" s="167"/>
      <c r="M426" s="164"/>
      <c r="N426" s="164"/>
      <c r="O426" s="164"/>
      <c r="P426" s="164"/>
    </row>
    <row r="427" spans="2:16" s="154" customFormat="1" ht="18.75" customHeight="1" x14ac:dyDescent="0.2">
      <c r="D427" s="158"/>
      <c r="E427" s="159"/>
      <c r="F427" s="159"/>
      <c r="G427" s="161"/>
      <c r="H427" s="161"/>
      <c r="I427" s="161"/>
      <c r="J427" s="162"/>
      <c r="K427" s="162"/>
      <c r="L427" s="162"/>
      <c r="M427" s="161"/>
      <c r="N427" s="161"/>
      <c r="O427" s="161"/>
      <c r="P427" s="160"/>
    </row>
    <row r="428" spans="2:16" s="154" customFormat="1" ht="18.75" customHeight="1" x14ac:dyDescent="0.2">
      <c r="D428" s="158"/>
      <c r="E428" s="159"/>
      <c r="F428" s="159"/>
      <c r="G428" s="161"/>
      <c r="H428" s="161"/>
      <c r="I428" s="161"/>
      <c r="J428" s="162"/>
      <c r="K428" s="162"/>
      <c r="L428" s="162"/>
      <c r="M428" s="161"/>
      <c r="N428" s="161"/>
      <c r="O428" s="161"/>
      <c r="P428" s="160"/>
    </row>
    <row r="429" spans="2:16" s="154" customFormat="1" ht="18.75" customHeight="1" x14ac:dyDescent="0.2">
      <c r="D429" s="158"/>
      <c r="E429" s="159"/>
      <c r="F429" s="159"/>
      <c r="G429" s="161"/>
      <c r="H429" s="161"/>
      <c r="I429" s="161"/>
      <c r="J429" s="162"/>
      <c r="K429" s="162"/>
      <c r="L429" s="162"/>
      <c r="M429" s="161"/>
      <c r="N429" s="161"/>
      <c r="O429" s="161"/>
      <c r="P429" s="160"/>
    </row>
    <row r="430" spans="2:16" s="163" customFormat="1" ht="18.75" customHeight="1" x14ac:dyDescent="0.2">
      <c r="D430" s="164"/>
      <c r="E430" s="164"/>
      <c r="F430" s="165"/>
      <c r="G430" s="164"/>
      <c r="H430" s="164"/>
      <c r="I430" s="164"/>
      <c r="J430" s="166"/>
      <c r="K430" s="167"/>
      <c r="L430" s="167"/>
      <c r="M430" s="164"/>
      <c r="N430" s="164"/>
      <c r="O430" s="164"/>
      <c r="P430" s="164"/>
    </row>
    <row r="431" spans="2:16" s="154" customFormat="1" ht="18.75" customHeight="1" x14ac:dyDescent="0.2">
      <c r="D431" s="158"/>
      <c r="E431" s="158"/>
      <c r="F431" s="158"/>
      <c r="G431" s="158"/>
      <c r="H431" s="158"/>
      <c r="I431" s="158"/>
      <c r="J431" s="162"/>
      <c r="K431" s="162"/>
      <c r="L431" s="162"/>
      <c r="M431" s="158"/>
      <c r="N431" s="158"/>
      <c r="O431" s="158"/>
      <c r="P431" s="160"/>
    </row>
    <row r="432" spans="2:16" s="154" customFormat="1" ht="18.75" customHeight="1" x14ac:dyDescent="0.2">
      <c r="D432" s="158"/>
      <c r="E432" s="158"/>
      <c r="F432" s="158"/>
      <c r="G432" s="158"/>
      <c r="H432" s="158"/>
      <c r="I432" s="158"/>
      <c r="J432" s="162"/>
      <c r="K432" s="162"/>
      <c r="L432" s="162"/>
      <c r="M432" s="158"/>
      <c r="N432" s="158"/>
      <c r="O432" s="158"/>
      <c r="P432" s="160"/>
    </row>
    <row r="433" spans="2:16" ht="18.75" customHeight="1" x14ac:dyDescent="0.25">
      <c r="B433" s="93"/>
      <c r="C433" s="93"/>
      <c r="D433" s="94"/>
      <c r="E433" s="94"/>
      <c r="F433" s="158"/>
      <c r="G433" s="94"/>
      <c r="H433" s="94"/>
      <c r="I433" s="94"/>
      <c r="J433" s="162"/>
      <c r="K433" s="162"/>
      <c r="L433" s="162"/>
      <c r="M433" s="94"/>
      <c r="N433" s="94"/>
      <c r="O433" s="94"/>
      <c r="P433" s="160"/>
    </row>
    <row r="434" spans="2:16" s="149" customFormat="1" ht="18.75" customHeight="1" x14ac:dyDescent="0.2">
      <c r="D434" s="95"/>
      <c r="E434" s="95"/>
      <c r="F434" s="165"/>
      <c r="G434" s="95"/>
      <c r="H434" s="95"/>
      <c r="I434" s="95"/>
      <c r="J434" s="166"/>
      <c r="K434" s="167"/>
      <c r="L434" s="167"/>
      <c r="M434" s="95"/>
      <c r="N434" s="95"/>
      <c r="O434" s="95"/>
      <c r="P434" s="95"/>
    </row>
    <row r="435" spans="2:16" s="154" customFormat="1" ht="18.75" customHeight="1" x14ac:dyDescent="0.2">
      <c r="D435" s="158"/>
      <c r="E435" s="158"/>
      <c r="F435" s="158"/>
      <c r="G435" s="158"/>
      <c r="H435" s="158"/>
      <c r="I435" s="158"/>
      <c r="J435" s="162"/>
      <c r="K435" s="162"/>
      <c r="L435" s="162"/>
      <c r="M435" s="158"/>
      <c r="N435" s="158"/>
      <c r="O435" s="158"/>
      <c r="P435" s="160"/>
    </row>
    <row r="436" spans="2:16" s="154" customFormat="1" ht="18.75" customHeight="1" x14ac:dyDescent="0.2">
      <c r="D436" s="158"/>
      <c r="E436" s="158"/>
      <c r="F436" s="158"/>
      <c r="G436" s="158"/>
      <c r="H436" s="158"/>
      <c r="I436" s="158"/>
      <c r="J436" s="162"/>
      <c r="K436" s="162"/>
      <c r="L436" s="162"/>
      <c r="M436" s="158"/>
      <c r="N436" s="158"/>
      <c r="O436" s="158"/>
      <c r="P436" s="160"/>
    </row>
    <row r="437" spans="2:16" ht="18.75" customHeight="1" x14ac:dyDescent="0.25">
      <c r="B437" s="93"/>
      <c r="C437" s="93"/>
      <c r="D437" s="94"/>
      <c r="E437" s="94"/>
      <c r="F437" s="158"/>
      <c r="G437" s="94"/>
      <c r="H437" s="94"/>
      <c r="I437" s="94"/>
      <c r="J437" s="162"/>
      <c r="K437" s="162"/>
      <c r="L437" s="162"/>
      <c r="M437" s="94"/>
      <c r="N437" s="94"/>
      <c r="O437" s="94"/>
      <c r="P437" s="160"/>
    </row>
    <row r="438" spans="2:16" s="149" customFormat="1" ht="18.75" customHeight="1" x14ac:dyDescent="0.2">
      <c r="D438" s="95"/>
      <c r="E438" s="95"/>
      <c r="F438" s="165"/>
      <c r="G438" s="95"/>
      <c r="H438" s="95"/>
      <c r="I438" s="95"/>
      <c r="J438" s="166"/>
      <c r="K438" s="167"/>
      <c r="L438" s="167"/>
      <c r="M438" s="95"/>
      <c r="N438" s="95"/>
      <c r="O438" s="95"/>
      <c r="P438" s="95"/>
    </row>
    <row r="439" spans="2:16" ht="18.75" customHeight="1" x14ac:dyDescent="0.25">
      <c r="B439" s="93"/>
      <c r="C439" s="93"/>
      <c r="D439" s="94"/>
      <c r="J439" s="162"/>
      <c r="K439" s="162"/>
      <c r="L439" s="162"/>
      <c r="P439" s="160"/>
    </row>
    <row r="440" spans="2:16" ht="18.75" customHeight="1" x14ac:dyDescent="0.25">
      <c r="B440" s="93"/>
      <c r="C440" s="93"/>
      <c r="D440" s="94"/>
      <c r="J440" s="162"/>
      <c r="K440" s="162"/>
      <c r="L440" s="162"/>
      <c r="P440" s="160"/>
    </row>
    <row r="441" spans="2:16" ht="18.75" customHeight="1" x14ac:dyDescent="0.25">
      <c r="B441" s="93"/>
      <c r="C441" s="93"/>
      <c r="D441" s="94"/>
      <c r="J441" s="162"/>
      <c r="K441" s="162"/>
      <c r="L441" s="162"/>
      <c r="P441" s="160"/>
    </row>
    <row r="442" spans="2:16" s="149" customFormat="1" ht="18.75" customHeight="1" x14ac:dyDescent="0.2">
      <c r="D442" s="95"/>
      <c r="E442" s="168"/>
      <c r="F442" s="165"/>
      <c r="G442" s="168"/>
      <c r="H442" s="168"/>
      <c r="I442" s="168"/>
      <c r="J442" s="168"/>
      <c r="K442" s="167"/>
      <c r="L442" s="167"/>
      <c r="M442" s="168"/>
      <c r="N442" s="168"/>
      <c r="O442" s="168"/>
      <c r="P442" s="168"/>
    </row>
    <row r="443" spans="2:16" ht="18.75" customHeight="1" x14ac:dyDescent="0.25">
      <c r="B443" s="93"/>
      <c r="C443" s="93"/>
      <c r="D443" s="94"/>
      <c r="J443" s="162"/>
      <c r="K443" s="162"/>
      <c r="L443" s="162"/>
      <c r="P443" s="160"/>
    </row>
    <row r="444" spans="2:16" ht="18.75" customHeight="1" x14ac:dyDescent="0.25">
      <c r="B444" s="93"/>
      <c r="C444" s="93"/>
      <c r="D444" s="94"/>
      <c r="J444" s="162"/>
      <c r="K444" s="162"/>
      <c r="L444" s="162"/>
      <c r="P444" s="160"/>
    </row>
    <row r="445" spans="2:16" ht="18.75" customHeight="1" x14ac:dyDescent="0.25">
      <c r="B445" s="93"/>
      <c r="C445" s="93"/>
      <c r="D445" s="94"/>
      <c r="J445" s="162"/>
      <c r="K445" s="162"/>
      <c r="L445" s="162"/>
      <c r="P445" s="160"/>
    </row>
    <row r="446" spans="2:16" s="149" customFormat="1" ht="18.75" customHeight="1" x14ac:dyDescent="0.2">
      <c r="D446" s="95"/>
      <c r="E446" s="168"/>
      <c r="F446" s="165"/>
      <c r="G446" s="168"/>
      <c r="H446" s="168"/>
      <c r="I446" s="168"/>
      <c r="J446" s="168"/>
      <c r="K446" s="167"/>
      <c r="L446" s="167"/>
      <c r="M446" s="168"/>
      <c r="N446" s="168"/>
      <c r="O446" s="168"/>
      <c r="P446" s="168"/>
    </row>
    <row r="447" spans="2:16" ht="18.75" customHeight="1" x14ac:dyDescent="0.25">
      <c r="B447" s="93"/>
      <c r="C447" s="93"/>
      <c r="D447" s="94"/>
      <c r="F447" s="90"/>
      <c r="G447" s="90"/>
      <c r="H447" s="90"/>
      <c r="I447" s="90"/>
      <c r="L447" s="161"/>
      <c r="P447" s="91"/>
    </row>
    <row r="448" spans="2:16" ht="18.75" customHeight="1" x14ac:dyDescent="0.25">
      <c r="B448" s="93"/>
      <c r="C448" s="93"/>
      <c r="D448" s="94"/>
      <c r="F448" s="90"/>
      <c r="G448" s="92"/>
      <c r="H448" s="90"/>
      <c r="I448" s="90"/>
      <c r="J448" s="90"/>
      <c r="K448" s="161"/>
      <c r="L448" s="161"/>
      <c r="P448" s="161"/>
    </row>
    <row r="449" spans="2:16" ht="18.75" customHeight="1" x14ac:dyDescent="0.25">
      <c r="B449" s="93"/>
      <c r="C449" s="93"/>
      <c r="D449" s="94"/>
      <c r="G449" s="90"/>
      <c r="H449" s="90"/>
      <c r="P449" s="91"/>
    </row>
    <row r="450" spans="2:16" ht="18.75" customHeight="1" x14ac:dyDescent="0.25">
      <c r="B450" s="93"/>
      <c r="C450" s="93"/>
      <c r="D450" s="94"/>
      <c r="E450" s="94"/>
      <c r="F450" s="94"/>
      <c r="H450" s="162"/>
      <c r="I450" s="162"/>
      <c r="J450" s="94"/>
      <c r="L450" s="94"/>
      <c r="M450" s="94"/>
      <c r="N450" s="94"/>
      <c r="O450" s="94"/>
      <c r="P450" s="91"/>
    </row>
    <row r="451" spans="2:16" ht="18.75" customHeight="1" x14ac:dyDescent="0.25">
      <c r="B451" s="93"/>
      <c r="C451" s="93"/>
      <c r="D451" s="94"/>
      <c r="E451" s="94"/>
      <c r="F451" s="94"/>
      <c r="G451" s="94"/>
      <c r="H451" s="162"/>
      <c r="I451" s="162"/>
      <c r="J451" s="94"/>
      <c r="L451" s="94"/>
      <c r="M451" s="94"/>
      <c r="N451" s="94"/>
      <c r="O451" s="94"/>
      <c r="P451" s="91"/>
    </row>
    <row r="452" spans="2:16" ht="18.75" customHeight="1" x14ac:dyDescent="0.25">
      <c r="B452" s="93"/>
      <c r="C452" s="93"/>
      <c r="D452" s="94"/>
      <c r="E452" s="94"/>
      <c r="F452" s="94"/>
      <c r="G452" s="94"/>
      <c r="H452" s="162"/>
      <c r="I452" s="162"/>
      <c r="J452" s="94"/>
      <c r="L452" s="94"/>
      <c r="M452" s="94"/>
      <c r="N452" s="94"/>
      <c r="O452" s="94"/>
      <c r="P452" s="91"/>
    </row>
    <row r="453" spans="2:16" ht="18.75" customHeight="1" x14ac:dyDescent="0.25">
      <c r="B453" s="93"/>
      <c r="C453" s="93"/>
      <c r="D453" s="94"/>
      <c r="F453" s="168"/>
      <c r="G453" s="94"/>
      <c r="H453" s="94"/>
      <c r="P453" s="91"/>
    </row>
    <row r="454" spans="2:16" ht="18.75" customHeight="1" x14ac:dyDescent="0.25">
      <c r="B454" s="93"/>
      <c r="C454" s="93"/>
      <c r="D454" s="94"/>
      <c r="G454" s="90"/>
      <c r="H454" s="90"/>
      <c r="P454" s="91"/>
    </row>
    <row r="455" spans="2:16" ht="18.75" customHeight="1" x14ac:dyDescent="0.25">
      <c r="B455" s="93"/>
      <c r="C455" s="93"/>
      <c r="D455" s="94"/>
      <c r="E455" s="94"/>
      <c r="F455" s="94"/>
      <c r="H455" s="162"/>
      <c r="I455" s="162"/>
      <c r="J455" s="94"/>
      <c r="L455" s="94"/>
      <c r="M455" s="94"/>
      <c r="N455" s="94"/>
      <c r="O455" s="94"/>
      <c r="P455" s="91"/>
    </row>
    <row r="456" spans="2:16" ht="18.75" customHeight="1" x14ac:dyDescent="0.25">
      <c r="B456" s="93"/>
      <c r="C456" s="93"/>
      <c r="D456" s="94"/>
      <c r="E456" s="94"/>
      <c r="F456" s="94"/>
      <c r="G456" s="94"/>
      <c r="H456" s="162"/>
      <c r="I456" s="162"/>
      <c r="J456" s="94"/>
      <c r="L456" s="94"/>
      <c r="M456" s="94"/>
      <c r="N456" s="94"/>
      <c r="O456" s="94"/>
      <c r="P456" s="91"/>
    </row>
    <row r="457" spans="2:16" ht="18.75" customHeight="1" x14ac:dyDescent="0.25">
      <c r="B457" s="93"/>
      <c r="C457" s="93"/>
      <c r="D457" s="94"/>
      <c r="E457" s="94"/>
      <c r="F457" s="94"/>
      <c r="G457" s="94"/>
      <c r="H457" s="162"/>
      <c r="I457" s="162"/>
      <c r="J457" s="94"/>
      <c r="L457" s="94"/>
      <c r="M457" s="94"/>
      <c r="N457" s="94"/>
      <c r="O457" s="94"/>
      <c r="P457" s="91"/>
    </row>
    <row r="458" spans="2:16" ht="18.75" customHeight="1" x14ac:dyDescent="0.25">
      <c r="B458" s="93"/>
      <c r="C458" s="93"/>
      <c r="D458" s="94"/>
      <c r="F458" s="168"/>
      <c r="G458" s="94"/>
      <c r="H458" s="94"/>
      <c r="P458" s="91"/>
    </row>
    <row r="459" spans="2:16" s="149" customFormat="1" ht="18.75" customHeight="1" x14ac:dyDescent="0.2">
      <c r="D459" s="95"/>
      <c r="E459" s="95"/>
      <c r="F459" s="95"/>
      <c r="G459" s="168"/>
      <c r="H459" s="168"/>
      <c r="I459" s="95"/>
      <c r="J459" s="95"/>
      <c r="K459" s="95"/>
      <c r="L459" s="95"/>
      <c r="M459" s="95"/>
      <c r="N459" s="95"/>
      <c r="O459" s="95"/>
      <c r="P459" s="95"/>
    </row>
    <row r="460" spans="2:16" s="149" customFormat="1" ht="18.75" customHeight="1" x14ac:dyDescent="0.2">
      <c r="D460" s="95"/>
      <c r="E460" s="95"/>
      <c r="F460" s="95"/>
      <c r="G460" s="95"/>
      <c r="H460" s="95"/>
      <c r="I460" s="95"/>
      <c r="J460" s="95"/>
      <c r="K460" s="95"/>
      <c r="L460" s="95"/>
      <c r="M460" s="95"/>
      <c r="N460" s="95"/>
      <c r="O460" s="95"/>
      <c r="P460" s="95"/>
    </row>
    <row r="461" spans="2:16" ht="18.75" customHeight="1" x14ac:dyDescent="0.25">
      <c r="B461" s="93"/>
      <c r="C461" s="93"/>
      <c r="D461" s="94"/>
      <c r="E461" s="94"/>
      <c r="F461" s="94"/>
      <c r="G461" s="94"/>
      <c r="H461" s="94"/>
      <c r="I461" s="94"/>
      <c r="J461" s="94"/>
      <c r="K461" s="94"/>
      <c r="L461" s="94"/>
      <c r="M461" s="94"/>
      <c r="N461" s="94"/>
      <c r="O461" s="94"/>
    </row>
    <row r="462" spans="2:16" ht="18.75" customHeight="1" x14ac:dyDescent="0.25">
      <c r="B462" s="93"/>
      <c r="C462" s="93"/>
      <c r="D462" s="94"/>
      <c r="E462" s="94"/>
      <c r="F462" s="169"/>
      <c r="G462" s="94"/>
      <c r="H462" s="94"/>
      <c r="I462" s="94"/>
      <c r="J462" s="94"/>
      <c r="K462" s="94"/>
      <c r="L462" s="94"/>
      <c r="M462" s="94"/>
      <c r="N462" s="94"/>
      <c r="O462" s="94"/>
    </row>
    <row r="463" spans="2:16" s="154" customFormat="1" ht="18.75" customHeight="1" x14ac:dyDescent="0.2">
      <c r="D463" s="158"/>
      <c r="E463" s="161"/>
      <c r="F463" s="170"/>
      <c r="G463" s="161"/>
      <c r="H463" s="161"/>
      <c r="I463" s="161"/>
      <c r="J463" s="161"/>
      <c r="K463" s="161"/>
      <c r="L463" s="161"/>
      <c r="M463" s="161"/>
      <c r="N463" s="161"/>
      <c r="O463" s="161"/>
      <c r="P463" s="161"/>
    </row>
    <row r="464" spans="2:16" s="154" customFormat="1" ht="18.75" customHeight="1" x14ac:dyDescent="0.2">
      <c r="D464" s="158"/>
      <c r="E464" s="161"/>
      <c r="F464" s="161"/>
      <c r="G464" s="161"/>
      <c r="H464" s="161"/>
      <c r="I464" s="161"/>
      <c r="J464" s="161"/>
      <c r="K464" s="161"/>
      <c r="L464" s="161"/>
      <c r="M464" s="161"/>
      <c r="N464" s="161"/>
      <c r="O464" s="161"/>
      <c r="P464" s="161"/>
    </row>
    <row r="465" spans="2:16" s="154" customFormat="1" ht="18.75" customHeight="1" x14ac:dyDescent="0.2">
      <c r="D465" s="158"/>
      <c r="E465" s="161"/>
      <c r="F465" s="161"/>
      <c r="G465" s="161"/>
      <c r="H465" s="161"/>
      <c r="I465" s="161"/>
      <c r="J465" s="161"/>
      <c r="K465" s="161"/>
      <c r="L465" s="161"/>
      <c r="M465" s="161"/>
      <c r="N465" s="161"/>
      <c r="O465" s="161"/>
      <c r="P465" s="161"/>
    </row>
    <row r="466" spans="2:16" s="154" customFormat="1" ht="18.75" customHeight="1" x14ac:dyDescent="0.2">
      <c r="D466" s="158"/>
      <c r="E466" s="159"/>
      <c r="F466" s="159"/>
      <c r="G466" s="161"/>
      <c r="H466" s="161"/>
      <c r="I466" s="161"/>
      <c r="J466" s="162"/>
      <c r="K466" s="162"/>
      <c r="L466" s="162"/>
      <c r="M466" s="161"/>
      <c r="N466" s="161"/>
      <c r="O466" s="161"/>
      <c r="P466" s="160"/>
    </row>
    <row r="467" spans="2:16" s="154" customFormat="1" ht="18.75" customHeight="1" x14ac:dyDescent="0.2">
      <c r="D467" s="158"/>
      <c r="E467" s="159"/>
      <c r="F467" s="159"/>
      <c r="G467" s="161"/>
      <c r="H467" s="161"/>
      <c r="I467" s="161"/>
      <c r="J467" s="162"/>
      <c r="K467" s="162"/>
      <c r="L467" s="162"/>
      <c r="M467" s="161"/>
      <c r="N467" s="161"/>
      <c r="O467" s="161"/>
      <c r="P467" s="160"/>
    </row>
    <row r="468" spans="2:16" s="154" customFormat="1" ht="18.75" customHeight="1" x14ac:dyDescent="0.2">
      <c r="D468" s="158"/>
      <c r="E468" s="159"/>
      <c r="F468" s="159"/>
      <c r="G468" s="161"/>
      <c r="H468" s="161"/>
      <c r="I468" s="161"/>
      <c r="J468" s="162"/>
      <c r="K468" s="162"/>
      <c r="L468" s="162"/>
      <c r="M468" s="161"/>
      <c r="N468" s="161"/>
      <c r="O468" s="161"/>
      <c r="P468" s="160"/>
    </row>
    <row r="469" spans="2:16" s="163" customFormat="1" ht="18.75" customHeight="1" x14ac:dyDescent="0.2">
      <c r="D469" s="164"/>
      <c r="E469" s="165"/>
      <c r="F469" s="165"/>
      <c r="G469" s="171"/>
      <c r="H469" s="171"/>
      <c r="I469" s="171"/>
      <c r="J469" s="172"/>
      <c r="K469" s="162"/>
      <c r="L469" s="162"/>
      <c r="M469" s="171"/>
      <c r="N469" s="171"/>
      <c r="O469" s="171"/>
      <c r="P469" s="173"/>
    </row>
    <row r="470" spans="2:16" s="154" customFormat="1" ht="18.75" customHeight="1" x14ac:dyDescent="0.2">
      <c r="D470" s="158"/>
      <c r="E470" s="159"/>
      <c r="F470" s="159"/>
      <c r="G470" s="161"/>
      <c r="H470" s="161"/>
      <c r="I470" s="161"/>
      <c r="J470" s="162"/>
      <c r="K470" s="162"/>
      <c r="L470" s="162"/>
      <c r="M470" s="161"/>
      <c r="N470" s="161"/>
      <c r="O470" s="161"/>
      <c r="P470" s="160"/>
    </row>
    <row r="471" spans="2:16" s="154" customFormat="1" ht="18.75" customHeight="1" x14ac:dyDescent="0.2">
      <c r="D471" s="158"/>
      <c r="E471" s="159"/>
      <c r="F471" s="159"/>
      <c r="G471" s="161"/>
      <c r="H471" s="161"/>
      <c r="I471" s="161"/>
      <c r="J471" s="162"/>
      <c r="K471" s="162"/>
      <c r="L471" s="162"/>
      <c r="M471" s="161"/>
      <c r="N471" s="161"/>
      <c r="O471" s="161"/>
      <c r="P471" s="160"/>
    </row>
    <row r="472" spans="2:16" s="154" customFormat="1" ht="18.75" customHeight="1" x14ac:dyDescent="0.2">
      <c r="D472" s="158"/>
      <c r="E472" s="159"/>
      <c r="F472" s="159"/>
      <c r="G472" s="161"/>
      <c r="H472" s="161"/>
      <c r="I472" s="161"/>
      <c r="J472" s="162"/>
      <c r="K472" s="162"/>
      <c r="L472" s="162"/>
      <c r="M472" s="161"/>
      <c r="N472" s="161"/>
      <c r="O472" s="161"/>
      <c r="P472" s="160"/>
    </row>
    <row r="473" spans="2:16" s="163" customFormat="1" ht="18.75" customHeight="1" x14ac:dyDescent="0.2">
      <c r="D473" s="164"/>
      <c r="E473" s="165"/>
      <c r="F473" s="165"/>
      <c r="G473" s="171"/>
      <c r="H473" s="171"/>
      <c r="I473" s="171"/>
      <c r="J473" s="172"/>
      <c r="K473" s="166"/>
      <c r="L473" s="166"/>
      <c r="M473" s="171"/>
      <c r="N473" s="171"/>
      <c r="O473" s="171"/>
      <c r="P473" s="173"/>
    </row>
    <row r="474" spans="2:16" ht="18.75" customHeight="1" x14ac:dyDescent="0.25">
      <c r="B474" s="93"/>
      <c r="C474" s="93"/>
      <c r="D474" s="94"/>
      <c r="J474" s="162"/>
      <c r="K474" s="162"/>
      <c r="L474" s="162"/>
      <c r="P474" s="160"/>
    </row>
    <row r="475" spans="2:16" ht="18.75" customHeight="1" x14ac:dyDescent="0.25">
      <c r="B475" s="93"/>
      <c r="C475" s="93"/>
      <c r="D475" s="94"/>
      <c r="J475" s="162"/>
      <c r="K475" s="162"/>
      <c r="L475" s="162"/>
      <c r="P475" s="160"/>
    </row>
    <row r="476" spans="2:16" ht="18.75" customHeight="1" x14ac:dyDescent="0.25">
      <c r="B476" s="93"/>
      <c r="C476" s="93"/>
      <c r="D476" s="94"/>
      <c r="J476" s="162"/>
      <c r="K476" s="162"/>
      <c r="L476" s="162"/>
      <c r="P476" s="160"/>
    </row>
    <row r="477" spans="2:16" s="149" customFormat="1" ht="18.75" customHeight="1" x14ac:dyDescent="0.2">
      <c r="D477" s="95"/>
      <c r="E477" s="168"/>
      <c r="F477" s="165"/>
      <c r="G477" s="168"/>
      <c r="H477" s="168"/>
      <c r="I477" s="168"/>
      <c r="J477" s="174"/>
      <c r="K477" s="162"/>
      <c r="L477" s="162"/>
      <c r="M477" s="168"/>
      <c r="N477" s="168"/>
      <c r="O477" s="168"/>
      <c r="P477" s="168"/>
    </row>
    <row r="478" spans="2:16" s="154" customFormat="1" ht="18.75" customHeight="1" x14ac:dyDescent="0.2">
      <c r="D478" s="158"/>
      <c r="E478" s="159"/>
      <c r="F478" s="159"/>
      <c r="G478" s="161"/>
      <c r="H478" s="161"/>
      <c r="I478" s="161"/>
      <c r="J478" s="162"/>
      <c r="K478" s="162"/>
      <c r="L478" s="162"/>
      <c r="M478" s="161"/>
      <c r="N478" s="161"/>
      <c r="O478" s="161"/>
      <c r="P478" s="160"/>
    </row>
    <row r="479" spans="2:16" s="154" customFormat="1" ht="18.75" customHeight="1" x14ac:dyDescent="0.2">
      <c r="D479" s="158"/>
      <c r="E479" s="159"/>
      <c r="F479" s="159"/>
      <c r="G479" s="161"/>
      <c r="H479" s="161"/>
      <c r="I479" s="161"/>
      <c r="J479" s="162"/>
      <c r="K479" s="162"/>
      <c r="L479" s="162"/>
      <c r="M479" s="161"/>
      <c r="N479" s="161"/>
      <c r="O479" s="161"/>
      <c r="P479" s="160"/>
    </row>
    <row r="480" spans="2:16" s="154" customFormat="1" ht="18.75" customHeight="1" x14ac:dyDescent="0.2">
      <c r="D480" s="158"/>
      <c r="E480" s="159"/>
      <c r="F480" s="159"/>
      <c r="G480" s="161"/>
      <c r="H480" s="161"/>
      <c r="I480" s="161"/>
      <c r="J480" s="162"/>
      <c r="K480" s="162"/>
      <c r="L480" s="162"/>
      <c r="M480" s="161"/>
      <c r="N480" s="161"/>
      <c r="O480" s="161"/>
      <c r="P480" s="160"/>
    </row>
    <row r="481" spans="2:16" s="163" customFormat="1" ht="18.75" customHeight="1" x14ac:dyDescent="0.2">
      <c r="D481" s="164"/>
      <c r="E481" s="164"/>
      <c r="F481" s="165"/>
      <c r="G481" s="164"/>
      <c r="H481" s="164"/>
      <c r="I481" s="164"/>
      <c r="J481" s="166"/>
      <c r="K481" s="167"/>
      <c r="L481" s="167"/>
      <c r="M481" s="164"/>
      <c r="N481" s="164"/>
      <c r="O481" s="164"/>
      <c r="P481" s="164"/>
    </row>
    <row r="482" spans="2:16" s="154" customFormat="1" ht="18.75" customHeight="1" x14ac:dyDescent="0.2">
      <c r="D482" s="158"/>
      <c r="E482" s="159"/>
      <c r="F482" s="159"/>
      <c r="G482" s="161"/>
      <c r="H482" s="161"/>
      <c r="I482" s="161"/>
      <c r="J482" s="162"/>
      <c r="K482" s="162"/>
      <c r="L482" s="162"/>
      <c r="M482" s="161"/>
      <c r="N482" s="161"/>
      <c r="O482" s="161"/>
      <c r="P482" s="160"/>
    </row>
    <row r="483" spans="2:16" s="154" customFormat="1" ht="18.75" customHeight="1" x14ac:dyDescent="0.2">
      <c r="D483" s="158"/>
      <c r="E483" s="159"/>
      <c r="F483" s="159"/>
      <c r="G483" s="161"/>
      <c r="H483" s="161"/>
      <c r="I483" s="161"/>
      <c r="J483" s="162"/>
      <c r="K483" s="162"/>
      <c r="L483" s="162"/>
      <c r="M483" s="161"/>
      <c r="N483" s="161"/>
      <c r="O483" s="161"/>
      <c r="P483" s="160"/>
    </row>
    <row r="484" spans="2:16" s="154" customFormat="1" ht="18.75" customHeight="1" x14ac:dyDescent="0.2">
      <c r="D484" s="158"/>
      <c r="E484" s="159"/>
      <c r="F484" s="159"/>
      <c r="G484" s="161"/>
      <c r="H484" s="161"/>
      <c r="I484" s="161"/>
      <c r="J484" s="162"/>
      <c r="K484" s="162"/>
      <c r="L484" s="162"/>
      <c r="M484" s="161"/>
      <c r="N484" s="161"/>
      <c r="O484" s="161"/>
      <c r="P484" s="160"/>
    </row>
    <row r="485" spans="2:16" s="163" customFormat="1" ht="18.75" customHeight="1" x14ac:dyDescent="0.2">
      <c r="D485" s="164"/>
      <c r="E485" s="164"/>
      <c r="F485" s="165"/>
      <c r="G485" s="164"/>
      <c r="H485" s="164"/>
      <c r="I485" s="164"/>
      <c r="J485" s="166"/>
      <c r="K485" s="167"/>
      <c r="L485" s="167"/>
      <c r="M485" s="164"/>
      <c r="N485" s="164"/>
      <c r="O485" s="164"/>
      <c r="P485" s="164"/>
    </row>
    <row r="486" spans="2:16" s="154" customFormat="1" ht="18.75" customHeight="1" x14ac:dyDescent="0.2">
      <c r="D486" s="158"/>
      <c r="E486" s="158"/>
      <c r="F486" s="158"/>
      <c r="G486" s="158"/>
      <c r="H486" s="158"/>
      <c r="I486" s="158"/>
      <c r="J486" s="162"/>
      <c r="K486" s="162"/>
      <c r="L486" s="162"/>
      <c r="M486" s="158"/>
      <c r="N486" s="158"/>
      <c r="O486" s="158"/>
      <c r="P486" s="160"/>
    </row>
    <row r="487" spans="2:16" s="154" customFormat="1" ht="18.75" customHeight="1" x14ac:dyDescent="0.2">
      <c r="D487" s="158"/>
      <c r="E487" s="158"/>
      <c r="F487" s="158"/>
      <c r="G487" s="158"/>
      <c r="H487" s="158"/>
      <c r="I487" s="158"/>
      <c r="J487" s="162"/>
      <c r="K487" s="162"/>
      <c r="L487" s="162"/>
      <c r="M487" s="158"/>
      <c r="N487" s="158"/>
      <c r="O487" s="158"/>
      <c r="P487" s="160"/>
    </row>
    <row r="488" spans="2:16" ht="18.75" customHeight="1" x14ac:dyDescent="0.25">
      <c r="B488" s="93"/>
      <c r="C488" s="93"/>
      <c r="D488" s="94"/>
      <c r="E488" s="94"/>
      <c r="F488" s="158"/>
      <c r="G488" s="94"/>
      <c r="H488" s="94"/>
      <c r="I488" s="94"/>
      <c r="J488" s="162"/>
      <c r="K488" s="162"/>
      <c r="L488" s="162"/>
      <c r="M488" s="94"/>
      <c r="N488" s="94"/>
      <c r="O488" s="94"/>
      <c r="P488" s="160"/>
    </row>
    <row r="489" spans="2:16" s="149" customFormat="1" ht="18.75" customHeight="1" x14ac:dyDescent="0.2">
      <c r="D489" s="95"/>
      <c r="E489" s="95"/>
      <c r="F489" s="165"/>
      <c r="G489" s="95"/>
      <c r="H489" s="95"/>
      <c r="I489" s="95"/>
      <c r="J489" s="166"/>
      <c r="K489" s="167"/>
      <c r="L489" s="167"/>
      <c r="M489" s="95"/>
      <c r="N489" s="95"/>
      <c r="O489" s="95"/>
      <c r="P489" s="95"/>
    </row>
    <row r="490" spans="2:16" s="154" customFormat="1" ht="18.75" customHeight="1" x14ac:dyDescent="0.2">
      <c r="D490" s="158"/>
      <c r="E490" s="158"/>
      <c r="F490" s="158"/>
      <c r="G490" s="158"/>
      <c r="H490" s="158"/>
      <c r="I490" s="158"/>
      <c r="J490" s="162"/>
      <c r="K490" s="162"/>
      <c r="L490" s="162"/>
      <c r="M490" s="158"/>
      <c r="N490" s="158"/>
      <c r="O490" s="158"/>
      <c r="P490" s="160"/>
    </row>
    <row r="491" spans="2:16" s="154" customFormat="1" ht="18.75" customHeight="1" x14ac:dyDescent="0.2">
      <c r="D491" s="158"/>
      <c r="E491" s="158"/>
      <c r="F491" s="158"/>
      <c r="G491" s="158"/>
      <c r="H491" s="158"/>
      <c r="I491" s="158"/>
      <c r="J491" s="162"/>
      <c r="K491" s="162"/>
      <c r="L491" s="162"/>
      <c r="M491" s="158"/>
      <c r="N491" s="158"/>
      <c r="O491" s="158"/>
      <c r="P491" s="160"/>
    </row>
    <row r="492" spans="2:16" ht="18.75" customHeight="1" x14ac:dyDescent="0.25">
      <c r="B492" s="93"/>
      <c r="C492" s="93"/>
      <c r="D492" s="94"/>
      <c r="E492" s="94"/>
      <c r="F492" s="158"/>
      <c r="G492" s="94"/>
      <c r="H492" s="94"/>
      <c r="I492" s="94"/>
      <c r="J492" s="162"/>
      <c r="K492" s="162"/>
      <c r="L492" s="162"/>
      <c r="M492" s="94"/>
      <c r="N492" s="94"/>
      <c r="O492" s="94"/>
      <c r="P492" s="160"/>
    </row>
    <row r="493" spans="2:16" s="149" customFormat="1" ht="18.75" customHeight="1" x14ac:dyDescent="0.2">
      <c r="D493" s="95"/>
      <c r="E493" s="95"/>
      <c r="F493" s="165"/>
      <c r="G493" s="95"/>
      <c r="H493" s="95"/>
      <c r="I493" s="95"/>
      <c r="J493" s="166"/>
      <c r="K493" s="167"/>
      <c r="L493" s="167"/>
      <c r="M493" s="95"/>
      <c r="N493" s="95"/>
      <c r="O493" s="95"/>
      <c r="P493" s="95"/>
    </row>
    <row r="494" spans="2:16" ht="18.75" customHeight="1" x14ac:dyDescent="0.25">
      <c r="B494" s="93"/>
      <c r="C494" s="93"/>
      <c r="D494" s="94"/>
      <c r="J494" s="162"/>
      <c r="K494" s="162"/>
      <c r="L494" s="162"/>
      <c r="P494" s="160"/>
    </row>
    <row r="495" spans="2:16" ht="18.75" customHeight="1" x14ac:dyDescent="0.25">
      <c r="B495" s="93"/>
      <c r="C495" s="93"/>
      <c r="D495" s="94"/>
      <c r="J495" s="162"/>
      <c r="K495" s="162"/>
      <c r="L495" s="162"/>
      <c r="P495" s="160"/>
    </row>
    <row r="496" spans="2:16" ht="18.75" customHeight="1" x14ac:dyDescent="0.25">
      <c r="B496" s="93"/>
      <c r="C496" s="93"/>
      <c r="D496" s="94"/>
      <c r="J496" s="162"/>
      <c r="K496" s="162"/>
      <c r="L496" s="162"/>
      <c r="P496" s="160"/>
    </row>
    <row r="497" spans="2:16" s="149" customFormat="1" ht="18.75" customHeight="1" x14ac:dyDescent="0.2">
      <c r="D497" s="95"/>
      <c r="E497" s="168"/>
      <c r="F497" s="165"/>
      <c r="G497" s="168"/>
      <c r="H497" s="168"/>
      <c r="I497" s="168"/>
      <c r="J497" s="168"/>
      <c r="K497" s="167"/>
      <c r="L497" s="167"/>
      <c r="M497" s="168"/>
      <c r="N497" s="168"/>
      <c r="O497" s="168"/>
      <c r="P497" s="168"/>
    </row>
    <row r="498" spans="2:16" ht="18.75" customHeight="1" x14ac:dyDescent="0.25">
      <c r="B498" s="93"/>
      <c r="C498" s="93"/>
      <c r="D498" s="94"/>
      <c r="J498" s="162"/>
      <c r="K498" s="162"/>
      <c r="L498" s="162"/>
      <c r="P498" s="160"/>
    </row>
    <row r="499" spans="2:16" ht="18.75" customHeight="1" x14ac:dyDescent="0.25">
      <c r="B499" s="93"/>
      <c r="C499" s="93"/>
      <c r="D499" s="94"/>
      <c r="J499" s="162"/>
      <c r="K499" s="162"/>
      <c r="L499" s="162"/>
      <c r="P499" s="160"/>
    </row>
    <row r="500" spans="2:16" ht="18.75" customHeight="1" x14ac:dyDescent="0.25">
      <c r="B500" s="93"/>
      <c r="C500" s="93"/>
      <c r="D500" s="94"/>
      <c r="J500" s="162"/>
      <c r="K500" s="162"/>
      <c r="L500" s="162"/>
      <c r="P500" s="160"/>
    </row>
    <row r="501" spans="2:16" s="149" customFormat="1" ht="18.75" customHeight="1" x14ac:dyDescent="0.2">
      <c r="D501" s="95"/>
      <c r="E501" s="168"/>
      <c r="F501" s="165"/>
      <c r="G501" s="168"/>
      <c r="H501" s="168"/>
      <c r="I501" s="168"/>
      <c r="J501" s="168"/>
      <c r="K501" s="167"/>
      <c r="L501" s="167"/>
      <c r="M501" s="168"/>
      <c r="N501" s="168"/>
      <c r="O501" s="168"/>
      <c r="P501" s="168"/>
    </row>
    <row r="502" spans="2:16" ht="18.75" customHeight="1" x14ac:dyDescent="0.25">
      <c r="B502" s="93"/>
      <c r="C502" s="93"/>
      <c r="D502" s="94"/>
      <c r="F502" s="90"/>
      <c r="G502" s="90"/>
      <c r="H502" s="90"/>
      <c r="I502" s="90"/>
      <c r="L502" s="161"/>
      <c r="P502" s="91"/>
    </row>
    <row r="503" spans="2:16" ht="18.75" customHeight="1" x14ac:dyDescent="0.25">
      <c r="B503" s="93"/>
      <c r="C503" s="93"/>
      <c r="D503" s="94"/>
      <c r="F503" s="90"/>
      <c r="G503" s="92"/>
      <c r="H503" s="90"/>
      <c r="I503" s="90"/>
      <c r="J503" s="90"/>
      <c r="K503" s="161"/>
      <c r="L503" s="161"/>
      <c r="P503" s="161"/>
    </row>
    <row r="504" spans="2:16" ht="18.75" customHeight="1" x14ac:dyDescent="0.25">
      <c r="B504" s="93"/>
      <c r="C504" s="93"/>
      <c r="D504" s="94"/>
      <c r="G504" s="90"/>
      <c r="H504" s="90"/>
      <c r="P504" s="91"/>
    </row>
    <row r="505" spans="2:16" ht="18.75" customHeight="1" x14ac:dyDescent="0.25">
      <c r="B505" s="93"/>
      <c r="C505" s="93"/>
      <c r="D505" s="94"/>
      <c r="E505" s="94"/>
      <c r="F505" s="94"/>
      <c r="H505" s="162"/>
      <c r="I505" s="162"/>
      <c r="J505" s="94"/>
      <c r="L505" s="94"/>
      <c r="M505" s="94"/>
      <c r="N505" s="94"/>
      <c r="O505" s="94"/>
      <c r="P505" s="91"/>
    </row>
    <row r="506" spans="2:16" ht="18.75" customHeight="1" x14ac:dyDescent="0.25">
      <c r="B506" s="93"/>
      <c r="C506" s="93"/>
      <c r="D506" s="94"/>
      <c r="E506" s="94"/>
      <c r="F506" s="94"/>
      <c r="G506" s="94"/>
      <c r="H506" s="162"/>
      <c r="I506" s="162"/>
      <c r="J506" s="94"/>
      <c r="L506" s="94"/>
      <c r="M506" s="94"/>
      <c r="N506" s="94"/>
      <c r="O506" s="94"/>
      <c r="P506" s="91"/>
    </row>
    <row r="507" spans="2:16" ht="18.75" customHeight="1" x14ac:dyDescent="0.25">
      <c r="B507" s="93"/>
      <c r="C507" s="93"/>
      <c r="D507" s="94"/>
      <c r="E507" s="94"/>
      <c r="F507" s="94"/>
      <c r="G507" s="94"/>
      <c r="H507" s="162"/>
      <c r="I507" s="162"/>
      <c r="J507" s="94"/>
      <c r="L507" s="94"/>
      <c r="M507" s="94"/>
      <c r="N507" s="94"/>
      <c r="O507" s="94"/>
      <c r="P507" s="91"/>
    </row>
    <row r="508" spans="2:16" ht="18.75" customHeight="1" x14ac:dyDescent="0.25">
      <c r="B508" s="93"/>
      <c r="C508" s="93"/>
      <c r="D508" s="94"/>
      <c r="F508" s="168"/>
      <c r="G508" s="94"/>
      <c r="H508" s="94"/>
      <c r="P508" s="91"/>
    </row>
    <row r="509" spans="2:16" ht="18.75" customHeight="1" x14ac:dyDescent="0.25">
      <c r="B509" s="93"/>
      <c r="C509" s="93"/>
      <c r="D509" s="94"/>
      <c r="G509" s="90"/>
      <c r="H509" s="90"/>
      <c r="P509" s="91"/>
    </row>
    <row r="510" spans="2:16" ht="18.75" customHeight="1" x14ac:dyDescent="0.25">
      <c r="B510" s="93"/>
      <c r="C510" s="93"/>
      <c r="D510" s="94"/>
      <c r="E510" s="94"/>
      <c r="F510" s="94"/>
      <c r="H510" s="162"/>
      <c r="I510" s="162"/>
      <c r="J510" s="94"/>
      <c r="L510" s="94"/>
      <c r="M510" s="94"/>
      <c r="N510" s="94"/>
      <c r="O510" s="94"/>
      <c r="P510" s="91"/>
    </row>
    <row r="511" spans="2:16" ht="18.75" customHeight="1" x14ac:dyDescent="0.25">
      <c r="B511" s="93"/>
      <c r="C511" s="93"/>
      <c r="D511" s="94"/>
      <c r="E511" s="94"/>
      <c r="F511" s="94"/>
      <c r="G511" s="94"/>
      <c r="H511" s="162"/>
      <c r="I511" s="162"/>
      <c r="J511" s="94"/>
      <c r="L511" s="94"/>
      <c r="M511" s="94"/>
      <c r="N511" s="94"/>
      <c r="O511" s="94"/>
      <c r="P511" s="91"/>
    </row>
    <row r="512" spans="2:16" ht="18.75" customHeight="1" x14ac:dyDescent="0.25">
      <c r="B512" s="93"/>
      <c r="C512" s="93"/>
      <c r="D512" s="94"/>
      <c r="E512" s="94"/>
      <c r="F512" s="94"/>
      <c r="G512" s="94"/>
      <c r="H512" s="162"/>
      <c r="I512" s="162"/>
      <c r="J512" s="94"/>
      <c r="L512" s="94"/>
      <c r="M512" s="94"/>
      <c r="N512" s="94"/>
      <c r="O512" s="94"/>
      <c r="P512" s="91"/>
    </row>
    <row r="513" spans="2:16" ht="18.75" customHeight="1" x14ac:dyDescent="0.25">
      <c r="B513" s="93"/>
      <c r="C513" s="93"/>
      <c r="D513" s="94"/>
      <c r="F513" s="168"/>
      <c r="G513" s="94"/>
      <c r="H513" s="94"/>
      <c r="P513" s="91"/>
    </row>
    <row r="514" spans="2:16" s="149" customFormat="1" ht="18.75" customHeight="1" x14ac:dyDescent="0.2">
      <c r="D514" s="95"/>
      <c r="E514" s="95"/>
      <c r="F514" s="95"/>
      <c r="G514" s="168"/>
      <c r="H514" s="168"/>
      <c r="I514" s="95"/>
      <c r="J514" s="95"/>
      <c r="K514" s="95"/>
      <c r="L514" s="95"/>
      <c r="M514" s="95"/>
      <c r="N514" s="95"/>
      <c r="O514" s="95"/>
      <c r="P514" s="95"/>
    </row>
    <row r="515" spans="2:16" s="149" customFormat="1" ht="18.75" customHeight="1" x14ac:dyDescent="0.2">
      <c r="D515" s="95"/>
      <c r="E515" s="95"/>
      <c r="F515" s="95"/>
      <c r="G515" s="95"/>
      <c r="H515" s="95"/>
      <c r="I515" s="95"/>
      <c r="J515" s="95"/>
      <c r="K515" s="95"/>
      <c r="L515" s="95"/>
      <c r="M515" s="95"/>
      <c r="N515" s="95"/>
      <c r="O515" s="95"/>
      <c r="P515" s="95"/>
    </row>
    <row r="516" spans="2:16" ht="18.75" customHeight="1" x14ac:dyDescent="0.25">
      <c r="B516" s="93"/>
      <c r="C516" s="93"/>
      <c r="D516" s="94"/>
      <c r="E516" s="94"/>
      <c r="F516" s="94"/>
      <c r="G516" s="94"/>
      <c r="H516" s="94"/>
      <c r="I516" s="94"/>
      <c r="J516" s="94"/>
      <c r="K516" s="94"/>
      <c r="L516" s="94"/>
      <c r="M516" s="94"/>
      <c r="N516" s="94"/>
      <c r="O516" s="94"/>
    </row>
    <row r="517" spans="2:16" ht="18.75" customHeight="1" x14ac:dyDescent="0.25">
      <c r="B517" s="93"/>
      <c r="C517" s="93"/>
      <c r="D517" s="94"/>
      <c r="E517" s="94"/>
      <c r="F517" s="169"/>
      <c r="G517" s="94"/>
      <c r="H517" s="94"/>
      <c r="I517" s="94"/>
      <c r="J517" s="94"/>
      <c r="K517" s="94"/>
      <c r="L517" s="94"/>
      <c r="M517" s="94"/>
      <c r="N517" s="94"/>
      <c r="O517" s="94"/>
    </row>
    <row r="518" spans="2:16" s="154" customFormat="1" ht="18.75" customHeight="1" x14ac:dyDescent="0.2">
      <c r="D518" s="158"/>
      <c r="E518" s="161"/>
      <c r="F518" s="170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</row>
    <row r="519" spans="2:16" s="154" customFormat="1" ht="18.75" customHeight="1" x14ac:dyDescent="0.2">
      <c r="D519" s="158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</row>
    <row r="520" spans="2:16" s="154" customFormat="1" ht="18.75" customHeight="1" x14ac:dyDescent="0.2">
      <c r="D520" s="158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</row>
    <row r="521" spans="2:16" s="154" customFormat="1" ht="18.75" customHeight="1" x14ac:dyDescent="0.2">
      <c r="D521" s="158"/>
      <c r="E521" s="159"/>
      <c r="F521" s="159"/>
      <c r="G521" s="161"/>
      <c r="H521" s="161"/>
      <c r="I521" s="161"/>
      <c r="J521" s="162"/>
      <c r="K521" s="162"/>
      <c r="L521" s="162"/>
      <c r="M521" s="161"/>
      <c r="N521" s="161"/>
      <c r="O521" s="161"/>
      <c r="P521" s="160"/>
    </row>
    <row r="522" spans="2:16" s="154" customFormat="1" ht="18.75" customHeight="1" x14ac:dyDescent="0.2">
      <c r="D522" s="158"/>
      <c r="E522" s="159"/>
      <c r="F522" s="159"/>
      <c r="G522" s="161"/>
      <c r="H522" s="161"/>
      <c r="I522" s="161"/>
      <c r="J522" s="162"/>
      <c r="K522" s="162"/>
      <c r="L522" s="162"/>
      <c r="M522" s="161"/>
      <c r="N522" s="161"/>
      <c r="O522" s="161"/>
      <c r="P522" s="160"/>
    </row>
    <row r="523" spans="2:16" s="154" customFormat="1" ht="18.75" customHeight="1" x14ac:dyDescent="0.2">
      <c r="D523" s="158"/>
      <c r="E523" s="159"/>
      <c r="F523" s="159"/>
      <c r="G523" s="161"/>
      <c r="H523" s="161"/>
      <c r="I523" s="161"/>
      <c r="J523" s="162"/>
      <c r="K523" s="162"/>
      <c r="L523" s="162"/>
      <c r="M523" s="161"/>
      <c r="N523" s="161"/>
      <c r="O523" s="161"/>
      <c r="P523" s="160"/>
    </row>
    <row r="524" spans="2:16" s="163" customFormat="1" ht="18.75" customHeight="1" x14ac:dyDescent="0.2">
      <c r="D524" s="164"/>
      <c r="E524" s="165"/>
      <c r="F524" s="165"/>
      <c r="G524" s="171"/>
      <c r="H524" s="171"/>
      <c r="I524" s="171"/>
      <c r="J524" s="172"/>
      <c r="K524" s="162"/>
      <c r="L524" s="162"/>
      <c r="M524" s="171"/>
      <c r="N524" s="171"/>
      <c r="O524" s="171"/>
      <c r="P524" s="173"/>
    </row>
    <row r="525" spans="2:16" s="154" customFormat="1" ht="18.75" customHeight="1" x14ac:dyDescent="0.2">
      <c r="D525" s="158"/>
      <c r="E525" s="159"/>
      <c r="F525" s="159"/>
      <c r="G525" s="161"/>
      <c r="H525" s="161"/>
      <c r="I525" s="161"/>
      <c r="J525" s="162"/>
      <c r="K525" s="162"/>
      <c r="L525" s="162"/>
      <c r="M525" s="161"/>
      <c r="N525" s="161"/>
      <c r="O525" s="161"/>
      <c r="P525" s="160"/>
    </row>
    <row r="526" spans="2:16" s="154" customFormat="1" ht="18.75" customHeight="1" x14ac:dyDescent="0.2">
      <c r="D526" s="158"/>
      <c r="E526" s="159"/>
      <c r="F526" s="159"/>
      <c r="G526" s="161"/>
      <c r="H526" s="161"/>
      <c r="I526" s="161"/>
      <c r="J526" s="162"/>
      <c r="K526" s="162"/>
      <c r="L526" s="162"/>
      <c r="M526" s="161"/>
      <c r="N526" s="161"/>
      <c r="O526" s="161"/>
      <c r="P526" s="160"/>
    </row>
    <row r="527" spans="2:16" s="154" customFormat="1" ht="18.75" customHeight="1" x14ac:dyDescent="0.2">
      <c r="D527" s="158"/>
      <c r="E527" s="159"/>
      <c r="F527" s="159"/>
      <c r="G527" s="161"/>
      <c r="H527" s="161"/>
      <c r="I527" s="161"/>
      <c r="J527" s="162"/>
      <c r="K527" s="162"/>
      <c r="L527" s="162"/>
      <c r="M527" s="161"/>
      <c r="N527" s="161"/>
      <c r="O527" s="161"/>
      <c r="P527" s="160"/>
    </row>
    <row r="528" spans="2:16" s="163" customFormat="1" ht="18.75" customHeight="1" x14ac:dyDescent="0.2">
      <c r="D528" s="164"/>
      <c r="E528" s="165"/>
      <c r="F528" s="165"/>
      <c r="G528" s="171"/>
      <c r="H528" s="171"/>
      <c r="I528" s="171"/>
      <c r="J528" s="172"/>
      <c r="K528" s="166"/>
      <c r="L528" s="166"/>
      <c r="M528" s="171"/>
      <c r="N528" s="171"/>
      <c r="O528" s="171"/>
      <c r="P528" s="173"/>
    </row>
    <row r="529" spans="2:16" ht="18.75" customHeight="1" x14ac:dyDescent="0.25">
      <c r="B529" s="93"/>
      <c r="C529" s="93"/>
      <c r="D529" s="94"/>
      <c r="J529" s="162"/>
      <c r="K529" s="162"/>
      <c r="L529" s="162"/>
      <c r="P529" s="160"/>
    </row>
    <row r="530" spans="2:16" ht="18.75" customHeight="1" x14ac:dyDescent="0.25">
      <c r="B530" s="93"/>
      <c r="C530" s="93"/>
      <c r="D530" s="94"/>
      <c r="J530" s="162"/>
      <c r="K530" s="162"/>
      <c r="L530" s="162"/>
      <c r="P530" s="160"/>
    </row>
    <row r="531" spans="2:16" ht="18.75" customHeight="1" x14ac:dyDescent="0.25">
      <c r="B531" s="93"/>
      <c r="C531" s="93"/>
      <c r="D531" s="94"/>
      <c r="J531" s="162"/>
      <c r="K531" s="162"/>
      <c r="L531" s="162"/>
      <c r="P531" s="160"/>
    </row>
    <row r="532" spans="2:16" s="149" customFormat="1" ht="18.75" customHeight="1" x14ac:dyDescent="0.2">
      <c r="D532" s="95"/>
      <c r="E532" s="168"/>
      <c r="F532" s="165"/>
      <c r="G532" s="168"/>
      <c r="H532" s="168"/>
      <c r="I532" s="168"/>
      <c r="J532" s="174"/>
      <c r="K532" s="162"/>
      <c r="L532" s="162"/>
      <c r="M532" s="168"/>
      <c r="N532" s="168"/>
      <c r="O532" s="168"/>
      <c r="P532" s="168"/>
    </row>
    <row r="533" spans="2:16" s="154" customFormat="1" ht="18.75" customHeight="1" x14ac:dyDescent="0.2">
      <c r="D533" s="158"/>
      <c r="E533" s="159"/>
      <c r="F533" s="159"/>
      <c r="G533" s="161"/>
      <c r="H533" s="161"/>
      <c r="I533" s="161"/>
      <c r="J533" s="162"/>
      <c r="K533" s="162"/>
      <c r="L533" s="162"/>
      <c r="M533" s="161"/>
      <c r="N533" s="161"/>
      <c r="O533" s="161"/>
      <c r="P533" s="160"/>
    </row>
    <row r="534" spans="2:16" s="154" customFormat="1" ht="18.75" customHeight="1" x14ac:dyDescent="0.2">
      <c r="D534" s="158"/>
      <c r="E534" s="159"/>
      <c r="F534" s="159"/>
      <c r="G534" s="161"/>
      <c r="H534" s="161"/>
      <c r="I534" s="161"/>
      <c r="J534" s="162"/>
      <c r="K534" s="162"/>
      <c r="L534" s="162"/>
      <c r="M534" s="161"/>
      <c r="N534" s="161"/>
      <c r="O534" s="161"/>
      <c r="P534" s="160"/>
    </row>
    <row r="535" spans="2:16" s="154" customFormat="1" ht="18.75" customHeight="1" x14ac:dyDescent="0.2">
      <c r="D535" s="158"/>
      <c r="E535" s="159"/>
      <c r="F535" s="159"/>
      <c r="G535" s="161"/>
      <c r="H535" s="161"/>
      <c r="I535" s="161"/>
      <c r="J535" s="162"/>
      <c r="K535" s="162"/>
      <c r="L535" s="162"/>
      <c r="M535" s="161"/>
      <c r="N535" s="161"/>
      <c r="O535" s="161"/>
      <c r="P535" s="160"/>
    </row>
    <row r="536" spans="2:16" s="163" customFormat="1" ht="18.75" customHeight="1" x14ac:dyDescent="0.2">
      <c r="D536" s="164"/>
      <c r="E536" s="164"/>
      <c r="F536" s="165"/>
      <c r="G536" s="164"/>
      <c r="H536" s="164"/>
      <c r="I536" s="164"/>
      <c r="J536" s="166"/>
      <c r="K536" s="167"/>
      <c r="L536" s="167"/>
      <c r="M536" s="164"/>
      <c r="N536" s="164"/>
      <c r="O536" s="164"/>
      <c r="P536" s="164"/>
    </row>
    <row r="537" spans="2:16" s="154" customFormat="1" ht="18.75" customHeight="1" x14ac:dyDescent="0.2">
      <c r="D537" s="158"/>
      <c r="E537" s="159"/>
      <c r="F537" s="159"/>
      <c r="G537" s="161"/>
      <c r="H537" s="161"/>
      <c r="I537" s="161"/>
      <c r="J537" s="162"/>
      <c r="K537" s="162"/>
      <c r="L537" s="162"/>
      <c r="M537" s="161"/>
      <c r="N537" s="161"/>
      <c r="O537" s="161"/>
      <c r="P537" s="160"/>
    </row>
    <row r="538" spans="2:16" s="154" customFormat="1" ht="18.75" customHeight="1" x14ac:dyDescent="0.2">
      <c r="D538" s="158"/>
      <c r="E538" s="159"/>
      <c r="F538" s="159"/>
      <c r="G538" s="161"/>
      <c r="H538" s="161"/>
      <c r="I538" s="161"/>
      <c r="J538" s="162"/>
      <c r="K538" s="162"/>
      <c r="L538" s="162"/>
      <c r="M538" s="161"/>
      <c r="N538" s="161"/>
      <c r="O538" s="161"/>
      <c r="P538" s="160"/>
    </row>
    <row r="539" spans="2:16" s="154" customFormat="1" ht="18.75" customHeight="1" x14ac:dyDescent="0.2">
      <c r="D539" s="158"/>
      <c r="E539" s="159"/>
      <c r="F539" s="159"/>
      <c r="G539" s="161"/>
      <c r="H539" s="161"/>
      <c r="I539" s="161"/>
      <c r="J539" s="162"/>
      <c r="K539" s="162"/>
      <c r="L539" s="162"/>
      <c r="M539" s="161"/>
      <c r="N539" s="161"/>
      <c r="O539" s="161"/>
      <c r="P539" s="160"/>
    </row>
    <row r="540" spans="2:16" s="163" customFormat="1" ht="18.75" customHeight="1" x14ac:dyDescent="0.2">
      <c r="D540" s="164"/>
      <c r="E540" s="164"/>
      <c r="F540" s="165"/>
      <c r="G540" s="164"/>
      <c r="H540" s="164"/>
      <c r="I540" s="164"/>
      <c r="J540" s="166"/>
      <c r="K540" s="167"/>
      <c r="L540" s="167"/>
      <c r="M540" s="164"/>
      <c r="N540" s="164"/>
      <c r="O540" s="164"/>
      <c r="P540" s="164"/>
    </row>
    <row r="541" spans="2:16" s="154" customFormat="1" ht="18.75" customHeight="1" x14ac:dyDescent="0.2">
      <c r="D541" s="158"/>
      <c r="E541" s="158"/>
      <c r="F541" s="158"/>
      <c r="G541" s="158"/>
      <c r="H541" s="158"/>
      <c r="I541" s="158"/>
      <c r="J541" s="162"/>
      <c r="K541" s="162"/>
      <c r="L541" s="162"/>
      <c r="M541" s="158"/>
      <c r="N541" s="158"/>
      <c r="O541" s="158"/>
      <c r="P541" s="160"/>
    </row>
    <row r="542" spans="2:16" s="154" customFormat="1" ht="18.75" customHeight="1" x14ac:dyDescent="0.2">
      <c r="D542" s="158"/>
      <c r="E542" s="158"/>
      <c r="F542" s="158"/>
      <c r="G542" s="158"/>
      <c r="H542" s="158"/>
      <c r="I542" s="158"/>
      <c r="J542" s="162"/>
      <c r="K542" s="162"/>
      <c r="L542" s="162"/>
      <c r="M542" s="158"/>
      <c r="N542" s="158"/>
      <c r="O542" s="158"/>
      <c r="P542" s="160"/>
    </row>
    <row r="543" spans="2:16" ht="18.75" customHeight="1" x14ac:dyDescent="0.25">
      <c r="B543" s="93"/>
      <c r="C543" s="93"/>
      <c r="D543" s="94"/>
      <c r="E543" s="94"/>
      <c r="F543" s="158"/>
      <c r="G543" s="94"/>
      <c r="H543" s="94"/>
      <c r="I543" s="94"/>
      <c r="J543" s="162"/>
      <c r="K543" s="162"/>
      <c r="L543" s="162"/>
      <c r="M543" s="94"/>
      <c r="N543" s="94"/>
      <c r="O543" s="94"/>
      <c r="P543" s="160"/>
    </row>
    <row r="544" spans="2:16" s="149" customFormat="1" ht="18.75" customHeight="1" x14ac:dyDescent="0.2">
      <c r="D544" s="95"/>
      <c r="E544" s="95"/>
      <c r="F544" s="165"/>
      <c r="G544" s="95"/>
      <c r="H544" s="95"/>
      <c r="I544" s="95"/>
      <c r="J544" s="166"/>
      <c r="K544" s="167"/>
      <c r="L544" s="167"/>
      <c r="M544" s="95"/>
      <c r="N544" s="95"/>
      <c r="O544" s="95"/>
      <c r="P544" s="95"/>
    </row>
    <row r="545" spans="2:16" s="154" customFormat="1" ht="18.75" customHeight="1" x14ac:dyDescent="0.2">
      <c r="D545" s="158"/>
      <c r="E545" s="158"/>
      <c r="F545" s="158"/>
      <c r="G545" s="158"/>
      <c r="H545" s="158"/>
      <c r="I545" s="158"/>
      <c r="J545" s="162"/>
      <c r="K545" s="162"/>
      <c r="L545" s="162"/>
      <c r="M545" s="158"/>
      <c r="N545" s="158"/>
      <c r="O545" s="158"/>
      <c r="P545" s="160"/>
    </row>
    <row r="546" spans="2:16" s="154" customFormat="1" ht="18.75" customHeight="1" x14ac:dyDescent="0.2">
      <c r="D546" s="158"/>
      <c r="E546" s="158"/>
      <c r="F546" s="158"/>
      <c r="G546" s="158"/>
      <c r="H546" s="158"/>
      <c r="I546" s="158"/>
      <c r="J546" s="162"/>
      <c r="K546" s="162"/>
      <c r="L546" s="162"/>
      <c r="M546" s="158"/>
      <c r="N546" s="158"/>
      <c r="O546" s="158"/>
      <c r="P546" s="160"/>
    </row>
    <row r="547" spans="2:16" ht="18.75" customHeight="1" x14ac:dyDescent="0.25">
      <c r="B547" s="93"/>
      <c r="C547" s="93"/>
      <c r="D547" s="94"/>
      <c r="E547" s="94"/>
      <c r="F547" s="158"/>
      <c r="G547" s="94"/>
      <c r="H547" s="94"/>
      <c r="I547" s="94"/>
      <c r="J547" s="162"/>
      <c r="K547" s="162"/>
      <c r="L547" s="162"/>
      <c r="M547" s="94"/>
      <c r="N547" s="94"/>
      <c r="O547" s="94"/>
      <c r="P547" s="160"/>
    </row>
    <row r="548" spans="2:16" s="149" customFormat="1" ht="18.75" customHeight="1" x14ac:dyDescent="0.2">
      <c r="D548" s="95"/>
      <c r="E548" s="95"/>
      <c r="F548" s="165"/>
      <c r="G548" s="95"/>
      <c r="H548" s="95"/>
      <c r="I548" s="95"/>
      <c r="J548" s="166"/>
      <c r="K548" s="167"/>
      <c r="L548" s="167"/>
      <c r="M548" s="95"/>
      <c r="N548" s="95"/>
      <c r="O548" s="95"/>
      <c r="P548" s="95"/>
    </row>
    <row r="549" spans="2:16" ht="18.75" customHeight="1" x14ac:dyDescent="0.25">
      <c r="B549" s="93"/>
      <c r="C549" s="93"/>
      <c r="D549" s="94"/>
      <c r="J549" s="162"/>
      <c r="K549" s="162"/>
      <c r="L549" s="162"/>
      <c r="P549" s="160"/>
    </row>
    <row r="550" spans="2:16" ht="18.75" customHeight="1" x14ac:dyDescent="0.25">
      <c r="B550" s="93"/>
      <c r="C550" s="93"/>
      <c r="D550" s="94"/>
      <c r="J550" s="162"/>
      <c r="K550" s="162"/>
      <c r="L550" s="162"/>
      <c r="P550" s="160"/>
    </row>
    <row r="551" spans="2:16" ht="18.75" customHeight="1" x14ac:dyDescent="0.25">
      <c r="B551" s="93"/>
      <c r="C551" s="93"/>
      <c r="D551" s="94"/>
      <c r="J551" s="162"/>
      <c r="K551" s="162"/>
      <c r="L551" s="162"/>
      <c r="P551" s="160"/>
    </row>
    <row r="552" spans="2:16" s="149" customFormat="1" ht="18.75" customHeight="1" x14ac:dyDescent="0.2">
      <c r="D552" s="95"/>
      <c r="E552" s="168"/>
      <c r="F552" s="165"/>
      <c r="G552" s="168"/>
      <c r="H552" s="168"/>
      <c r="I552" s="168"/>
      <c r="J552" s="168"/>
      <c r="K552" s="167"/>
      <c r="L552" s="167"/>
      <c r="M552" s="168"/>
      <c r="N552" s="168"/>
      <c r="O552" s="168"/>
      <c r="P552" s="168"/>
    </row>
    <row r="553" spans="2:16" ht="18.75" customHeight="1" x14ac:dyDescent="0.25">
      <c r="B553" s="93"/>
      <c r="C553" s="93"/>
      <c r="D553" s="94"/>
      <c r="J553" s="162"/>
      <c r="K553" s="162"/>
      <c r="L553" s="162"/>
      <c r="P553" s="160"/>
    </row>
    <row r="554" spans="2:16" ht="18.75" customHeight="1" x14ac:dyDescent="0.25">
      <c r="B554" s="93"/>
      <c r="C554" s="93"/>
      <c r="D554" s="94"/>
      <c r="J554" s="162"/>
      <c r="K554" s="162"/>
      <c r="L554" s="162"/>
      <c r="P554" s="160"/>
    </row>
    <row r="555" spans="2:16" ht="18.75" customHeight="1" x14ac:dyDescent="0.25">
      <c r="B555" s="93"/>
      <c r="C555" s="93"/>
      <c r="D555" s="94"/>
      <c r="J555" s="162"/>
      <c r="K555" s="162"/>
      <c r="L555" s="162"/>
      <c r="P555" s="160"/>
    </row>
    <row r="556" spans="2:16" s="149" customFormat="1" ht="18.75" customHeight="1" x14ac:dyDescent="0.2">
      <c r="D556" s="95"/>
      <c r="E556" s="168"/>
      <c r="F556" s="165"/>
      <c r="G556" s="168"/>
      <c r="H556" s="168"/>
      <c r="I556" s="168"/>
      <c r="J556" s="168"/>
      <c r="K556" s="167"/>
      <c r="L556" s="167"/>
      <c r="M556" s="168"/>
      <c r="N556" s="168"/>
      <c r="O556" s="168"/>
      <c r="P556" s="168"/>
    </row>
    <row r="557" spans="2:16" ht="18.75" customHeight="1" x14ac:dyDescent="0.25">
      <c r="B557" s="93"/>
      <c r="C557" s="93"/>
      <c r="D557" s="94"/>
      <c r="F557" s="90"/>
      <c r="G557" s="90"/>
      <c r="H557" s="90"/>
      <c r="I557" s="90"/>
      <c r="L557" s="161"/>
      <c r="P557" s="91"/>
    </row>
    <row r="558" spans="2:16" ht="18.75" customHeight="1" x14ac:dyDescent="0.25">
      <c r="B558" s="93"/>
      <c r="C558" s="93"/>
      <c r="D558" s="94"/>
      <c r="F558" s="90"/>
      <c r="G558" s="92"/>
      <c r="H558" s="90"/>
      <c r="I558" s="90"/>
      <c r="J558" s="90"/>
      <c r="K558" s="161"/>
      <c r="L558" s="161"/>
      <c r="P558" s="161"/>
    </row>
    <row r="559" spans="2:16" ht="18.75" customHeight="1" x14ac:dyDescent="0.25">
      <c r="B559" s="93"/>
      <c r="C559" s="93"/>
      <c r="D559" s="94"/>
      <c r="G559" s="90"/>
      <c r="H559" s="90"/>
      <c r="P559" s="91"/>
    </row>
    <row r="560" spans="2:16" ht="18.75" customHeight="1" x14ac:dyDescent="0.25">
      <c r="B560" s="93"/>
      <c r="C560" s="93"/>
      <c r="D560" s="94"/>
      <c r="E560" s="94"/>
      <c r="F560" s="94"/>
      <c r="H560" s="162"/>
      <c r="I560" s="162"/>
      <c r="J560" s="94"/>
      <c r="L560" s="94"/>
      <c r="M560" s="94"/>
      <c r="N560" s="94"/>
      <c r="O560" s="94"/>
      <c r="P560" s="91"/>
    </row>
    <row r="561" spans="2:16" ht="18.75" customHeight="1" x14ac:dyDescent="0.25">
      <c r="B561" s="93"/>
      <c r="C561" s="93"/>
      <c r="D561" s="94"/>
      <c r="E561" s="94"/>
      <c r="F561" s="94"/>
      <c r="G561" s="94"/>
      <c r="H561" s="162"/>
      <c r="I561" s="162"/>
      <c r="J561" s="94"/>
      <c r="L561" s="94"/>
      <c r="M561" s="94"/>
      <c r="N561" s="94"/>
      <c r="O561" s="94"/>
      <c r="P561" s="91"/>
    </row>
    <row r="562" spans="2:16" ht="18.75" customHeight="1" x14ac:dyDescent="0.25">
      <c r="B562" s="93"/>
      <c r="C562" s="93"/>
      <c r="D562" s="94"/>
      <c r="E562" s="94"/>
      <c r="F562" s="94"/>
      <c r="G562" s="94"/>
      <c r="H562" s="162"/>
      <c r="I562" s="162"/>
      <c r="J562" s="94"/>
      <c r="L562" s="94"/>
      <c r="M562" s="94"/>
      <c r="N562" s="94"/>
      <c r="O562" s="94"/>
      <c r="P562" s="91"/>
    </row>
    <row r="563" spans="2:16" ht="18.75" customHeight="1" x14ac:dyDescent="0.25">
      <c r="B563" s="93"/>
      <c r="C563" s="93"/>
      <c r="D563" s="94"/>
      <c r="F563" s="168"/>
      <c r="G563" s="94"/>
      <c r="H563" s="94"/>
      <c r="P563" s="91"/>
    </row>
    <row r="564" spans="2:16" ht="18.75" customHeight="1" x14ac:dyDescent="0.25">
      <c r="B564" s="93"/>
      <c r="C564" s="93"/>
      <c r="D564" s="94"/>
      <c r="G564" s="90"/>
      <c r="H564" s="90"/>
      <c r="P564" s="91"/>
    </row>
    <row r="565" spans="2:16" ht="18.75" customHeight="1" x14ac:dyDescent="0.25">
      <c r="B565" s="93"/>
      <c r="C565" s="93"/>
      <c r="D565" s="94"/>
      <c r="E565" s="94"/>
      <c r="F565" s="94"/>
      <c r="H565" s="162"/>
      <c r="I565" s="162"/>
      <c r="J565" s="94"/>
      <c r="L565" s="94"/>
      <c r="M565" s="94"/>
      <c r="N565" s="94"/>
      <c r="O565" s="94"/>
      <c r="P565" s="91"/>
    </row>
    <row r="566" spans="2:16" ht="18.75" customHeight="1" x14ac:dyDescent="0.25">
      <c r="B566" s="93"/>
      <c r="C566" s="93"/>
      <c r="D566" s="94"/>
      <c r="E566" s="94"/>
      <c r="F566" s="94"/>
      <c r="G566" s="94"/>
      <c r="H566" s="162"/>
      <c r="I566" s="162"/>
      <c r="J566" s="94"/>
      <c r="L566" s="94"/>
      <c r="M566" s="94"/>
      <c r="N566" s="94"/>
      <c r="O566" s="94"/>
      <c r="P566" s="91"/>
    </row>
    <row r="567" spans="2:16" ht="18.75" customHeight="1" x14ac:dyDescent="0.25">
      <c r="B567" s="93"/>
      <c r="C567" s="93"/>
      <c r="D567" s="94"/>
      <c r="E567" s="94"/>
      <c r="F567" s="94"/>
      <c r="G567" s="94"/>
      <c r="H567" s="162"/>
      <c r="I567" s="162"/>
      <c r="J567" s="94"/>
      <c r="L567" s="94"/>
      <c r="M567" s="94"/>
      <c r="N567" s="94"/>
      <c r="O567" s="94"/>
      <c r="P567" s="91"/>
    </row>
    <row r="568" spans="2:16" ht="18.75" customHeight="1" x14ac:dyDescent="0.25">
      <c r="B568" s="93"/>
      <c r="C568" s="93"/>
      <c r="D568" s="94"/>
      <c r="F568" s="168"/>
      <c r="G568" s="94"/>
      <c r="H568" s="94"/>
      <c r="P568" s="91"/>
    </row>
    <row r="569" spans="2:16" s="149" customFormat="1" ht="18.75" customHeight="1" x14ac:dyDescent="0.2">
      <c r="D569" s="95"/>
      <c r="E569" s="95"/>
      <c r="F569" s="95"/>
      <c r="G569" s="168"/>
      <c r="H569" s="168"/>
      <c r="I569" s="95"/>
      <c r="J569" s="95"/>
      <c r="K569" s="95"/>
      <c r="L569" s="95"/>
      <c r="M569" s="95"/>
      <c r="N569" s="95"/>
      <c r="O569" s="95"/>
      <c r="P569" s="95"/>
    </row>
    <row r="570" spans="2:16" s="149" customFormat="1" ht="18.75" customHeight="1" x14ac:dyDescent="0.2">
      <c r="D570" s="95"/>
      <c r="E570" s="95"/>
      <c r="F570" s="95"/>
      <c r="G570" s="95"/>
      <c r="H570" s="95"/>
      <c r="I570" s="95"/>
      <c r="J570" s="95"/>
      <c r="K570" s="95"/>
      <c r="L570" s="95"/>
      <c r="M570" s="95"/>
      <c r="N570" s="95"/>
      <c r="O570" s="95"/>
      <c r="P570" s="95"/>
    </row>
    <row r="571" spans="2:16" s="94" customFormat="1" ht="18.75" customHeight="1" x14ac:dyDescent="0.25">
      <c r="B571" s="93"/>
      <c r="C571" s="93"/>
    </row>
    <row r="572" spans="2:16" s="94" customFormat="1" ht="18.75" customHeight="1" x14ac:dyDescent="0.25">
      <c r="B572" s="93"/>
      <c r="C572" s="93"/>
    </row>
    <row r="573" spans="2:16" s="94" customFormat="1" ht="18.75" customHeight="1" x14ac:dyDescent="0.25">
      <c r="B573" s="93"/>
      <c r="C573" s="93"/>
    </row>
    <row r="574" spans="2:16" s="94" customFormat="1" ht="18.75" customHeight="1" x14ac:dyDescent="0.25">
      <c r="B574" s="93"/>
      <c r="C574" s="93"/>
    </row>
    <row r="575" spans="2:16" s="94" customFormat="1" ht="18.75" customHeight="1" x14ac:dyDescent="0.25">
      <c r="B575" s="93"/>
      <c r="C575" s="93"/>
    </row>
    <row r="576" spans="2:16" s="94" customFormat="1" ht="18.75" customHeight="1" x14ac:dyDescent="0.25">
      <c r="B576" s="93"/>
      <c r="C576" s="93"/>
    </row>
    <row r="577" spans="2:6" s="94" customFormat="1" ht="18.75" customHeight="1" x14ac:dyDescent="0.25">
      <c r="B577" s="93"/>
      <c r="C577" s="93"/>
    </row>
    <row r="578" spans="2:6" s="94" customFormat="1" ht="18.75" customHeight="1" x14ac:dyDescent="0.25">
      <c r="B578" s="93"/>
      <c r="C578" s="93"/>
      <c r="F578" s="169"/>
    </row>
  </sheetData>
  <mergeCells count="6">
    <mergeCell ref="K1:P1"/>
    <mergeCell ref="M42:N42"/>
    <mergeCell ref="B22:P22"/>
    <mergeCell ref="B2:P2"/>
    <mergeCell ref="C3:K3"/>
    <mergeCell ref="B6:P6"/>
  </mergeCells>
  <pageMargins left="0" right="0" top="0.19685039370078741" bottom="0" header="0" footer="0"/>
  <pageSetup paperSize="9" scale="64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S56"/>
  <sheetViews>
    <sheetView topLeftCell="A32" zoomScale="80" zoomScaleNormal="80" zoomScaleSheetLayoutView="100" workbookViewId="0">
      <selection activeCell="A2" sqref="A2:Q52"/>
    </sheetView>
  </sheetViews>
  <sheetFormatPr defaultColWidth="9.140625" defaultRowHeight="15" x14ac:dyDescent="0.25"/>
  <cols>
    <col min="1" max="1" width="6.7109375" style="722" bestFit="1" customWidth="1"/>
    <col min="2" max="2" width="25" style="722" customWidth="1"/>
    <col min="3" max="4" width="12.28515625" style="722" customWidth="1"/>
    <col min="5" max="5" width="10.5703125" style="722" customWidth="1"/>
    <col min="6" max="7" width="8" style="722" customWidth="1"/>
    <col min="8" max="8" width="9.28515625" style="722" customWidth="1"/>
    <col min="9" max="13" width="8" style="722" customWidth="1"/>
    <col min="14" max="15" width="8.42578125" style="722" customWidth="1"/>
    <col min="16" max="16" width="9" style="722" customWidth="1"/>
    <col min="17" max="17" width="8.42578125" style="722" customWidth="1"/>
    <col min="18" max="256" width="9.140625" style="722"/>
    <col min="257" max="257" width="6.7109375" style="722" bestFit="1" customWidth="1"/>
    <col min="258" max="258" width="25" style="722" customWidth="1"/>
    <col min="259" max="260" width="12.28515625" style="722" customWidth="1"/>
    <col min="261" max="261" width="10.5703125" style="722" customWidth="1"/>
    <col min="262" max="263" width="8" style="722" customWidth="1"/>
    <col min="264" max="264" width="9.28515625" style="722" customWidth="1"/>
    <col min="265" max="269" width="8" style="722" customWidth="1"/>
    <col min="270" max="271" width="8.42578125" style="722" customWidth="1"/>
    <col min="272" max="272" width="9" style="722" customWidth="1"/>
    <col min="273" max="273" width="8.42578125" style="722" customWidth="1"/>
    <col min="274" max="512" width="9.140625" style="722"/>
    <col min="513" max="513" width="6.7109375" style="722" bestFit="1" customWidth="1"/>
    <col min="514" max="514" width="25" style="722" customWidth="1"/>
    <col min="515" max="516" width="12.28515625" style="722" customWidth="1"/>
    <col min="517" max="517" width="10.5703125" style="722" customWidth="1"/>
    <col min="518" max="519" width="8" style="722" customWidth="1"/>
    <col min="520" max="520" width="9.28515625" style="722" customWidth="1"/>
    <col min="521" max="525" width="8" style="722" customWidth="1"/>
    <col min="526" max="527" width="8.42578125" style="722" customWidth="1"/>
    <col min="528" max="528" width="9" style="722" customWidth="1"/>
    <col min="529" max="529" width="8.42578125" style="722" customWidth="1"/>
    <col min="530" max="768" width="9.140625" style="722"/>
    <col min="769" max="769" width="6.7109375" style="722" bestFit="1" customWidth="1"/>
    <col min="770" max="770" width="25" style="722" customWidth="1"/>
    <col min="771" max="772" width="12.28515625" style="722" customWidth="1"/>
    <col min="773" max="773" width="10.5703125" style="722" customWidth="1"/>
    <col min="774" max="775" width="8" style="722" customWidth="1"/>
    <col min="776" max="776" width="9.28515625" style="722" customWidth="1"/>
    <col min="777" max="781" width="8" style="722" customWidth="1"/>
    <col min="782" max="783" width="8.42578125" style="722" customWidth="1"/>
    <col min="784" max="784" width="9" style="722" customWidth="1"/>
    <col min="785" max="785" width="8.42578125" style="722" customWidth="1"/>
    <col min="786" max="1024" width="9.140625" style="722"/>
    <col min="1025" max="1025" width="6.7109375" style="722" bestFit="1" customWidth="1"/>
    <col min="1026" max="1026" width="25" style="722" customWidth="1"/>
    <col min="1027" max="1028" width="12.28515625" style="722" customWidth="1"/>
    <col min="1029" max="1029" width="10.5703125" style="722" customWidth="1"/>
    <col min="1030" max="1031" width="8" style="722" customWidth="1"/>
    <col min="1032" max="1032" width="9.28515625" style="722" customWidth="1"/>
    <col min="1033" max="1037" width="8" style="722" customWidth="1"/>
    <col min="1038" max="1039" width="8.42578125" style="722" customWidth="1"/>
    <col min="1040" max="1040" width="9" style="722" customWidth="1"/>
    <col min="1041" max="1041" width="8.42578125" style="722" customWidth="1"/>
    <col min="1042" max="1280" width="9.140625" style="722"/>
    <col min="1281" max="1281" width="6.7109375" style="722" bestFit="1" customWidth="1"/>
    <col min="1282" max="1282" width="25" style="722" customWidth="1"/>
    <col min="1283" max="1284" width="12.28515625" style="722" customWidth="1"/>
    <col min="1285" max="1285" width="10.5703125" style="722" customWidth="1"/>
    <col min="1286" max="1287" width="8" style="722" customWidth="1"/>
    <col min="1288" max="1288" width="9.28515625" style="722" customWidth="1"/>
    <col min="1289" max="1293" width="8" style="722" customWidth="1"/>
    <col min="1294" max="1295" width="8.42578125" style="722" customWidth="1"/>
    <col min="1296" max="1296" width="9" style="722" customWidth="1"/>
    <col min="1297" max="1297" width="8.42578125" style="722" customWidth="1"/>
    <col min="1298" max="1536" width="9.140625" style="722"/>
    <col min="1537" max="1537" width="6.7109375" style="722" bestFit="1" customWidth="1"/>
    <col min="1538" max="1538" width="25" style="722" customWidth="1"/>
    <col min="1539" max="1540" width="12.28515625" style="722" customWidth="1"/>
    <col min="1541" max="1541" width="10.5703125" style="722" customWidth="1"/>
    <col min="1542" max="1543" width="8" style="722" customWidth="1"/>
    <col min="1544" max="1544" width="9.28515625" style="722" customWidth="1"/>
    <col min="1545" max="1549" width="8" style="722" customWidth="1"/>
    <col min="1550" max="1551" width="8.42578125" style="722" customWidth="1"/>
    <col min="1552" max="1552" width="9" style="722" customWidth="1"/>
    <col min="1553" max="1553" width="8.42578125" style="722" customWidth="1"/>
    <col min="1554" max="1792" width="9.140625" style="722"/>
    <col min="1793" max="1793" width="6.7109375" style="722" bestFit="1" customWidth="1"/>
    <col min="1794" max="1794" width="25" style="722" customWidth="1"/>
    <col min="1795" max="1796" width="12.28515625" style="722" customWidth="1"/>
    <col min="1797" max="1797" width="10.5703125" style="722" customWidth="1"/>
    <col min="1798" max="1799" width="8" style="722" customWidth="1"/>
    <col min="1800" max="1800" width="9.28515625" style="722" customWidth="1"/>
    <col min="1801" max="1805" width="8" style="722" customWidth="1"/>
    <col min="1806" max="1807" width="8.42578125" style="722" customWidth="1"/>
    <col min="1808" max="1808" width="9" style="722" customWidth="1"/>
    <col min="1809" max="1809" width="8.42578125" style="722" customWidth="1"/>
    <col min="1810" max="2048" width="9.140625" style="722"/>
    <col min="2049" max="2049" width="6.7109375" style="722" bestFit="1" customWidth="1"/>
    <col min="2050" max="2050" width="25" style="722" customWidth="1"/>
    <col min="2051" max="2052" width="12.28515625" style="722" customWidth="1"/>
    <col min="2053" max="2053" width="10.5703125" style="722" customWidth="1"/>
    <col min="2054" max="2055" width="8" style="722" customWidth="1"/>
    <col min="2056" max="2056" width="9.28515625" style="722" customWidth="1"/>
    <col min="2057" max="2061" width="8" style="722" customWidth="1"/>
    <col min="2062" max="2063" width="8.42578125" style="722" customWidth="1"/>
    <col min="2064" max="2064" width="9" style="722" customWidth="1"/>
    <col min="2065" max="2065" width="8.42578125" style="722" customWidth="1"/>
    <col min="2066" max="2304" width="9.140625" style="722"/>
    <col min="2305" max="2305" width="6.7109375" style="722" bestFit="1" customWidth="1"/>
    <col min="2306" max="2306" width="25" style="722" customWidth="1"/>
    <col min="2307" max="2308" width="12.28515625" style="722" customWidth="1"/>
    <col min="2309" max="2309" width="10.5703125" style="722" customWidth="1"/>
    <col min="2310" max="2311" width="8" style="722" customWidth="1"/>
    <col min="2312" max="2312" width="9.28515625" style="722" customWidth="1"/>
    <col min="2313" max="2317" width="8" style="722" customWidth="1"/>
    <col min="2318" max="2319" width="8.42578125" style="722" customWidth="1"/>
    <col min="2320" max="2320" width="9" style="722" customWidth="1"/>
    <col min="2321" max="2321" width="8.42578125" style="722" customWidth="1"/>
    <col min="2322" max="2560" width="9.140625" style="722"/>
    <col min="2561" max="2561" width="6.7109375" style="722" bestFit="1" customWidth="1"/>
    <col min="2562" max="2562" width="25" style="722" customWidth="1"/>
    <col min="2563" max="2564" width="12.28515625" style="722" customWidth="1"/>
    <col min="2565" max="2565" width="10.5703125" style="722" customWidth="1"/>
    <col min="2566" max="2567" width="8" style="722" customWidth="1"/>
    <col min="2568" max="2568" width="9.28515625" style="722" customWidth="1"/>
    <col min="2569" max="2573" width="8" style="722" customWidth="1"/>
    <col min="2574" max="2575" width="8.42578125" style="722" customWidth="1"/>
    <col min="2576" max="2576" width="9" style="722" customWidth="1"/>
    <col min="2577" max="2577" width="8.42578125" style="722" customWidth="1"/>
    <col min="2578" max="2816" width="9.140625" style="722"/>
    <col min="2817" max="2817" width="6.7109375" style="722" bestFit="1" customWidth="1"/>
    <col min="2818" max="2818" width="25" style="722" customWidth="1"/>
    <col min="2819" max="2820" width="12.28515625" style="722" customWidth="1"/>
    <col min="2821" max="2821" width="10.5703125" style="722" customWidth="1"/>
    <col min="2822" max="2823" width="8" style="722" customWidth="1"/>
    <col min="2824" max="2824" width="9.28515625" style="722" customWidth="1"/>
    <col min="2825" max="2829" width="8" style="722" customWidth="1"/>
    <col min="2830" max="2831" width="8.42578125" style="722" customWidth="1"/>
    <col min="2832" max="2832" width="9" style="722" customWidth="1"/>
    <col min="2833" max="2833" width="8.42578125" style="722" customWidth="1"/>
    <col min="2834" max="3072" width="9.140625" style="722"/>
    <col min="3073" max="3073" width="6.7109375" style="722" bestFit="1" customWidth="1"/>
    <col min="3074" max="3074" width="25" style="722" customWidth="1"/>
    <col min="3075" max="3076" width="12.28515625" style="722" customWidth="1"/>
    <col min="3077" max="3077" width="10.5703125" style="722" customWidth="1"/>
    <col min="3078" max="3079" width="8" style="722" customWidth="1"/>
    <col min="3080" max="3080" width="9.28515625" style="722" customWidth="1"/>
    <col min="3081" max="3085" width="8" style="722" customWidth="1"/>
    <col min="3086" max="3087" width="8.42578125" style="722" customWidth="1"/>
    <col min="3088" max="3088" width="9" style="722" customWidth="1"/>
    <col min="3089" max="3089" width="8.42578125" style="722" customWidth="1"/>
    <col min="3090" max="3328" width="9.140625" style="722"/>
    <col min="3329" max="3329" width="6.7109375" style="722" bestFit="1" customWidth="1"/>
    <col min="3330" max="3330" width="25" style="722" customWidth="1"/>
    <col min="3331" max="3332" width="12.28515625" style="722" customWidth="1"/>
    <col min="3333" max="3333" width="10.5703125" style="722" customWidth="1"/>
    <col min="3334" max="3335" width="8" style="722" customWidth="1"/>
    <col min="3336" max="3336" width="9.28515625" style="722" customWidth="1"/>
    <col min="3337" max="3341" width="8" style="722" customWidth="1"/>
    <col min="3342" max="3343" width="8.42578125" style="722" customWidth="1"/>
    <col min="3344" max="3344" width="9" style="722" customWidth="1"/>
    <col min="3345" max="3345" width="8.42578125" style="722" customWidth="1"/>
    <col min="3346" max="3584" width="9.140625" style="722"/>
    <col min="3585" max="3585" width="6.7109375" style="722" bestFit="1" customWidth="1"/>
    <col min="3586" max="3586" width="25" style="722" customWidth="1"/>
    <col min="3587" max="3588" width="12.28515625" style="722" customWidth="1"/>
    <col min="3589" max="3589" width="10.5703125" style="722" customWidth="1"/>
    <col min="3590" max="3591" width="8" style="722" customWidth="1"/>
    <col min="3592" max="3592" width="9.28515625" style="722" customWidth="1"/>
    <col min="3593" max="3597" width="8" style="722" customWidth="1"/>
    <col min="3598" max="3599" width="8.42578125" style="722" customWidth="1"/>
    <col min="3600" max="3600" width="9" style="722" customWidth="1"/>
    <col min="3601" max="3601" width="8.42578125" style="722" customWidth="1"/>
    <col min="3602" max="3840" width="9.140625" style="722"/>
    <col min="3841" max="3841" width="6.7109375" style="722" bestFit="1" customWidth="1"/>
    <col min="3842" max="3842" width="25" style="722" customWidth="1"/>
    <col min="3843" max="3844" width="12.28515625" style="722" customWidth="1"/>
    <col min="3845" max="3845" width="10.5703125" style="722" customWidth="1"/>
    <col min="3846" max="3847" width="8" style="722" customWidth="1"/>
    <col min="3848" max="3848" width="9.28515625" style="722" customWidth="1"/>
    <col min="3849" max="3853" width="8" style="722" customWidth="1"/>
    <col min="3854" max="3855" width="8.42578125" style="722" customWidth="1"/>
    <col min="3856" max="3856" width="9" style="722" customWidth="1"/>
    <col min="3857" max="3857" width="8.42578125" style="722" customWidth="1"/>
    <col min="3858" max="4096" width="9.140625" style="722"/>
    <col min="4097" max="4097" width="6.7109375" style="722" bestFit="1" customWidth="1"/>
    <col min="4098" max="4098" width="25" style="722" customWidth="1"/>
    <col min="4099" max="4100" width="12.28515625" style="722" customWidth="1"/>
    <col min="4101" max="4101" width="10.5703125" style="722" customWidth="1"/>
    <col min="4102" max="4103" width="8" style="722" customWidth="1"/>
    <col min="4104" max="4104" width="9.28515625" style="722" customWidth="1"/>
    <col min="4105" max="4109" width="8" style="722" customWidth="1"/>
    <col min="4110" max="4111" width="8.42578125" style="722" customWidth="1"/>
    <col min="4112" max="4112" width="9" style="722" customWidth="1"/>
    <col min="4113" max="4113" width="8.42578125" style="722" customWidth="1"/>
    <col min="4114" max="4352" width="9.140625" style="722"/>
    <col min="4353" max="4353" width="6.7109375" style="722" bestFit="1" customWidth="1"/>
    <col min="4354" max="4354" width="25" style="722" customWidth="1"/>
    <col min="4355" max="4356" width="12.28515625" style="722" customWidth="1"/>
    <col min="4357" max="4357" width="10.5703125" style="722" customWidth="1"/>
    <col min="4358" max="4359" width="8" style="722" customWidth="1"/>
    <col min="4360" max="4360" width="9.28515625" style="722" customWidth="1"/>
    <col min="4361" max="4365" width="8" style="722" customWidth="1"/>
    <col min="4366" max="4367" width="8.42578125" style="722" customWidth="1"/>
    <col min="4368" max="4368" width="9" style="722" customWidth="1"/>
    <col min="4369" max="4369" width="8.42578125" style="722" customWidth="1"/>
    <col min="4370" max="4608" width="9.140625" style="722"/>
    <col min="4609" max="4609" width="6.7109375" style="722" bestFit="1" customWidth="1"/>
    <col min="4610" max="4610" width="25" style="722" customWidth="1"/>
    <col min="4611" max="4612" width="12.28515625" style="722" customWidth="1"/>
    <col min="4613" max="4613" width="10.5703125" style="722" customWidth="1"/>
    <col min="4614" max="4615" width="8" style="722" customWidth="1"/>
    <col min="4616" max="4616" width="9.28515625" style="722" customWidth="1"/>
    <col min="4617" max="4621" width="8" style="722" customWidth="1"/>
    <col min="4622" max="4623" width="8.42578125" style="722" customWidth="1"/>
    <col min="4624" max="4624" width="9" style="722" customWidth="1"/>
    <col min="4625" max="4625" width="8.42578125" style="722" customWidth="1"/>
    <col min="4626" max="4864" width="9.140625" style="722"/>
    <col min="4865" max="4865" width="6.7109375" style="722" bestFit="1" customWidth="1"/>
    <col min="4866" max="4866" width="25" style="722" customWidth="1"/>
    <col min="4867" max="4868" width="12.28515625" style="722" customWidth="1"/>
    <col min="4869" max="4869" width="10.5703125" style="722" customWidth="1"/>
    <col min="4870" max="4871" width="8" style="722" customWidth="1"/>
    <col min="4872" max="4872" width="9.28515625" style="722" customWidth="1"/>
    <col min="4873" max="4877" width="8" style="722" customWidth="1"/>
    <col min="4878" max="4879" width="8.42578125" style="722" customWidth="1"/>
    <col min="4880" max="4880" width="9" style="722" customWidth="1"/>
    <col min="4881" max="4881" width="8.42578125" style="722" customWidth="1"/>
    <col min="4882" max="5120" width="9.140625" style="722"/>
    <col min="5121" max="5121" width="6.7109375" style="722" bestFit="1" customWidth="1"/>
    <col min="5122" max="5122" width="25" style="722" customWidth="1"/>
    <col min="5123" max="5124" width="12.28515625" style="722" customWidth="1"/>
    <col min="5125" max="5125" width="10.5703125" style="722" customWidth="1"/>
    <col min="5126" max="5127" width="8" style="722" customWidth="1"/>
    <col min="5128" max="5128" width="9.28515625" style="722" customWidth="1"/>
    <col min="5129" max="5133" width="8" style="722" customWidth="1"/>
    <col min="5134" max="5135" width="8.42578125" style="722" customWidth="1"/>
    <col min="5136" max="5136" width="9" style="722" customWidth="1"/>
    <col min="5137" max="5137" width="8.42578125" style="722" customWidth="1"/>
    <col min="5138" max="5376" width="9.140625" style="722"/>
    <col min="5377" max="5377" width="6.7109375" style="722" bestFit="1" customWidth="1"/>
    <col min="5378" max="5378" width="25" style="722" customWidth="1"/>
    <col min="5379" max="5380" width="12.28515625" style="722" customWidth="1"/>
    <col min="5381" max="5381" width="10.5703125" style="722" customWidth="1"/>
    <col min="5382" max="5383" width="8" style="722" customWidth="1"/>
    <col min="5384" max="5384" width="9.28515625" style="722" customWidth="1"/>
    <col min="5385" max="5389" width="8" style="722" customWidth="1"/>
    <col min="5390" max="5391" width="8.42578125" style="722" customWidth="1"/>
    <col min="5392" max="5392" width="9" style="722" customWidth="1"/>
    <col min="5393" max="5393" width="8.42578125" style="722" customWidth="1"/>
    <col min="5394" max="5632" width="9.140625" style="722"/>
    <col min="5633" max="5633" width="6.7109375" style="722" bestFit="1" customWidth="1"/>
    <col min="5634" max="5634" width="25" style="722" customWidth="1"/>
    <col min="5635" max="5636" width="12.28515625" style="722" customWidth="1"/>
    <col min="5637" max="5637" width="10.5703125" style="722" customWidth="1"/>
    <col min="5638" max="5639" width="8" style="722" customWidth="1"/>
    <col min="5640" max="5640" width="9.28515625" style="722" customWidth="1"/>
    <col min="5641" max="5645" width="8" style="722" customWidth="1"/>
    <col min="5646" max="5647" width="8.42578125" style="722" customWidth="1"/>
    <col min="5648" max="5648" width="9" style="722" customWidth="1"/>
    <col min="5649" max="5649" width="8.42578125" style="722" customWidth="1"/>
    <col min="5650" max="5888" width="9.140625" style="722"/>
    <col min="5889" max="5889" width="6.7109375" style="722" bestFit="1" customWidth="1"/>
    <col min="5890" max="5890" width="25" style="722" customWidth="1"/>
    <col min="5891" max="5892" width="12.28515625" style="722" customWidth="1"/>
    <col min="5893" max="5893" width="10.5703125" style="722" customWidth="1"/>
    <col min="5894" max="5895" width="8" style="722" customWidth="1"/>
    <col min="5896" max="5896" width="9.28515625" style="722" customWidth="1"/>
    <col min="5897" max="5901" width="8" style="722" customWidth="1"/>
    <col min="5902" max="5903" width="8.42578125" style="722" customWidth="1"/>
    <col min="5904" max="5904" width="9" style="722" customWidth="1"/>
    <col min="5905" max="5905" width="8.42578125" style="722" customWidth="1"/>
    <col min="5906" max="6144" width="9.140625" style="722"/>
    <col min="6145" max="6145" width="6.7109375" style="722" bestFit="1" customWidth="1"/>
    <col min="6146" max="6146" width="25" style="722" customWidth="1"/>
    <col min="6147" max="6148" width="12.28515625" style="722" customWidth="1"/>
    <col min="6149" max="6149" width="10.5703125" style="722" customWidth="1"/>
    <col min="6150" max="6151" width="8" style="722" customWidth="1"/>
    <col min="6152" max="6152" width="9.28515625" style="722" customWidth="1"/>
    <col min="6153" max="6157" width="8" style="722" customWidth="1"/>
    <col min="6158" max="6159" width="8.42578125" style="722" customWidth="1"/>
    <col min="6160" max="6160" width="9" style="722" customWidth="1"/>
    <col min="6161" max="6161" width="8.42578125" style="722" customWidth="1"/>
    <col min="6162" max="6400" width="9.140625" style="722"/>
    <col min="6401" max="6401" width="6.7109375" style="722" bestFit="1" customWidth="1"/>
    <col min="6402" max="6402" width="25" style="722" customWidth="1"/>
    <col min="6403" max="6404" width="12.28515625" style="722" customWidth="1"/>
    <col min="6405" max="6405" width="10.5703125" style="722" customWidth="1"/>
    <col min="6406" max="6407" width="8" style="722" customWidth="1"/>
    <col min="6408" max="6408" width="9.28515625" style="722" customWidth="1"/>
    <col min="6409" max="6413" width="8" style="722" customWidth="1"/>
    <col min="6414" max="6415" width="8.42578125" style="722" customWidth="1"/>
    <col min="6416" max="6416" width="9" style="722" customWidth="1"/>
    <col min="6417" max="6417" width="8.42578125" style="722" customWidth="1"/>
    <col min="6418" max="6656" width="9.140625" style="722"/>
    <col min="6657" max="6657" width="6.7109375" style="722" bestFit="1" customWidth="1"/>
    <col min="6658" max="6658" width="25" style="722" customWidth="1"/>
    <col min="6659" max="6660" width="12.28515625" style="722" customWidth="1"/>
    <col min="6661" max="6661" width="10.5703125" style="722" customWidth="1"/>
    <col min="6662" max="6663" width="8" style="722" customWidth="1"/>
    <col min="6664" max="6664" width="9.28515625" style="722" customWidth="1"/>
    <col min="6665" max="6669" width="8" style="722" customWidth="1"/>
    <col min="6670" max="6671" width="8.42578125" style="722" customWidth="1"/>
    <col min="6672" max="6672" width="9" style="722" customWidth="1"/>
    <col min="6673" max="6673" width="8.42578125" style="722" customWidth="1"/>
    <col min="6674" max="6912" width="9.140625" style="722"/>
    <col min="6913" max="6913" width="6.7109375" style="722" bestFit="1" customWidth="1"/>
    <col min="6914" max="6914" width="25" style="722" customWidth="1"/>
    <col min="6915" max="6916" width="12.28515625" style="722" customWidth="1"/>
    <col min="6917" max="6917" width="10.5703125" style="722" customWidth="1"/>
    <col min="6918" max="6919" width="8" style="722" customWidth="1"/>
    <col min="6920" max="6920" width="9.28515625" style="722" customWidth="1"/>
    <col min="6921" max="6925" width="8" style="722" customWidth="1"/>
    <col min="6926" max="6927" width="8.42578125" style="722" customWidth="1"/>
    <col min="6928" max="6928" width="9" style="722" customWidth="1"/>
    <col min="6929" max="6929" width="8.42578125" style="722" customWidth="1"/>
    <col min="6930" max="7168" width="9.140625" style="722"/>
    <col min="7169" max="7169" width="6.7109375" style="722" bestFit="1" customWidth="1"/>
    <col min="7170" max="7170" width="25" style="722" customWidth="1"/>
    <col min="7171" max="7172" width="12.28515625" style="722" customWidth="1"/>
    <col min="7173" max="7173" width="10.5703125" style="722" customWidth="1"/>
    <col min="7174" max="7175" width="8" style="722" customWidth="1"/>
    <col min="7176" max="7176" width="9.28515625" style="722" customWidth="1"/>
    <col min="7177" max="7181" width="8" style="722" customWidth="1"/>
    <col min="7182" max="7183" width="8.42578125" style="722" customWidth="1"/>
    <col min="7184" max="7184" width="9" style="722" customWidth="1"/>
    <col min="7185" max="7185" width="8.42578125" style="722" customWidth="1"/>
    <col min="7186" max="7424" width="9.140625" style="722"/>
    <col min="7425" max="7425" width="6.7109375" style="722" bestFit="1" customWidth="1"/>
    <col min="7426" max="7426" width="25" style="722" customWidth="1"/>
    <col min="7427" max="7428" width="12.28515625" style="722" customWidth="1"/>
    <col min="7429" max="7429" width="10.5703125" style="722" customWidth="1"/>
    <col min="7430" max="7431" width="8" style="722" customWidth="1"/>
    <col min="7432" max="7432" width="9.28515625" style="722" customWidth="1"/>
    <col min="7433" max="7437" width="8" style="722" customWidth="1"/>
    <col min="7438" max="7439" width="8.42578125" style="722" customWidth="1"/>
    <col min="7440" max="7440" width="9" style="722" customWidth="1"/>
    <col min="7441" max="7441" width="8.42578125" style="722" customWidth="1"/>
    <col min="7442" max="7680" width="9.140625" style="722"/>
    <col min="7681" max="7681" width="6.7109375" style="722" bestFit="1" customWidth="1"/>
    <col min="7682" max="7682" width="25" style="722" customWidth="1"/>
    <col min="7683" max="7684" width="12.28515625" style="722" customWidth="1"/>
    <col min="7685" max="7685" width="10.5703125" style="722" customWidth="1"/>
    <col min="7686" max="7687" width="8" style="722" customWidth="1"/>
    <col min="7688" max="7688" width="9.28515625" style="722" customWidth="1"/>
    <col min="7689" max="7693" width="8" style="722" customWidth="1"/>
    <col min="7694" max="7695" width="8.42578125" style="722" customWidth="1"/>
    <col min="7696" max="7696" width="9" style="722" customWidth="1"/>
    <col min="7697" max="7697" width="8.42578125" style="722" customWidth="1"/>
    <col min="7698" max="7936" width="9.140625" style="722"/>
    <col min="7937" max="7937" width="6.7109375" style="722" bestFit="1" customWidth="1"/>
    <col min="7938" max="7938" width="25" style="722" customWidth="1"/>
    <col min="7939" max="7940" width="12.28515625" style="722" customWidth="1"/>
    <col min="7941" max="7941" width="10.5703125" style="722" customWidth="1"/>
    <col min="7942" max="7943" width="8" style="722" customWidth="1"/>
    <col min="7944" max="7944" width="9.28515625" style="722" customWidth="1"/>
    <col min="7945" max="7949" width="8" style="722" customWidth="1"/>
    <col min="7950" max="7951" width="8.42578125" style="722" customWidth="1"/>
    <col min="7952" max="7952" width="9" style="722" customWidth="1"/>
    <col min="7953" max="7953" width="8.42578125" style="722" customWidth="1"/>
    <col min="7954" max="8192" width="9.140625" style="722"/>
    <col min="8193" max="8193" width="6.7109375" style="722" bestFit="1" customWidth="1"/>
    <col min="8194" max="8194" width="25" style="722" customWidth="1"/>
    <col min="8195" max="8196" width="12.28515625" style="722" customWidth="1"/>
    <col min="8197" max="8197" width="10.5703125" style="722" customWidth="1"/>
    <col min="8198" max="8199" width="8" style="722" customWidth="1"/>
    <col min="8200" max="8200" width="9.28515625" style="722" customWidth="1"/>
    <col min="8201" max="8205" width="8" style="722" customWidth="1"/>
    <col min="8206" max="8207" width="8.42578125" style="722" customWidth="1"/>
    <col min="8208" max="8208" width="9" style="722" customWidth="1"/>
    <col min="8209" max="8209" width="8.42578125" style="722" customWidth="1"/>
    <col min="8210" max="8448" width="9.140625" style="722"/>
    <col min="8449" max="8449" width="6.7109375" style="722" bestFit="1" customWidth="1"/>
    <col min="8450" max="8450" width="25" style="722" customWidth="1"/>
    <col min="8451" max="8452" width="12.28515625" style="722" customWidth="1"/>
    <col min="8453" max="8453" width="10.5703125" style="722" customWidth="1"/>
    <col min="8454" max="8455" width="8" style="722" customWidth="1"/>
    <col min="8456" max="8456" width="9.28515625" style="722" customWidth="1"/>
    <col min="8457" max="8461" width="8" style="722" customWidth="1"/>
    <col min="8462" max="8463" width="8.42578125" style="722" customWidth="1"/>
    <col min="8464" max="8464" width="9" style="722" customWidth="1"/>
    <col min="8465" max="8465" width="8.42578125" style="722" customWidth="1"/>
    <col min="8466" max="8704" width="9.140625" style="722"/>
    <col min="8705" max="8705" width="6.7109375" style="722" bestFit="1" customWidth="1"/>
    <col min="8706" max="8706" width="25" style="722" customWidth="1"/>
    <col min="8707" max="8708" width="12.28515625" style="722" customWidth="1"/>
    <col min="8709" max="8709" width="10.5703125" style="722" customWidth="1"/>
    <col min="8710" max="8711" width="8" style="722" customWidth="1"/>
    <col min="8712" max="8712" width="9.28515625" style="722" customWidth="1"/>
    <col min="8713" max="8717" width="8" style="722" customWidth="1"/>
    <col min="8718" max="8719" width="8.42578125" style="722" customWidth="1"/>
    <col min="8720" max="8720" width="9" style="722" customWidth="1"/>
    <col min="8721" max="8721" width="8.42578125" style="722" customWidth="1"/>
    <col min="8722" max="8960" width="9.140625" style="722"/>
    <col min="8961" max="8961" width="6.7109375" style="722" bestFit="1" customWidth="1"/>
    <col min="8962" max="8962" width="25" style="722" customWidth="1"/>
    <col min="8963" max="8964" width="12.28515625" style="722" customWidth="1"/>
    <col min="8965" max="8965" width="10.5703125" style="722" customWidth="1"/>
    <col min="8966" max="8967" width="8" style="722" customWidth="1"/>
    <col min="8968" max="8968" width="9.28515625" style="722" customWidth="1"/>
    <col min="8969" max="8973" width="8" style="722" customWidth="1"/>
    <col min="8974" max="8975" width="8.42578125" style="722" customWidth="1"/>
    <col min="8976" max="8976" width="9" style="722" customWidth="1"/>
    <col min="8977" max="8977" width="8.42578125" style="722" customWidth="1"/>
    <col min="8978" max="9216" width="9.140625" style="722"/>
    <col min="9217" max="9217" width="6.7109375" style="722" bestFit="1" customWidth="1"/>
    <col min="9218" max="9218" width="25" style="722" customWidth="1"/>
    <col min="9219" max="9220" width="12.28515625" style="722" customWidth="1"/>
    <col min="9221" max="9221" width="10.5703125" style="722" customWidth="1"/>
    <col min="9222" max="9223" width="8" style="722" customWidth="1"/>
    <col min="9224" max="9224" width="9.28515625" style="722" customWidth="1"/>
    <col min="9225" max="9229" width="8" style="722" customWidth="1"/>
    <col min="9230" max="9231" width="8.42578125" style="722" customWidth="1"/>
    <col min="9232" max="9232" width="9" style="722" customWidth="1"/>
    <col min="9233" max="9233" width="8.42578125" style="722" customWidth="1"/>
    <col min="9234" max="9472" width="9.140625" style="722"/>
    <col min="9473" max="9473" width="6.7109375" style="722" bestFit="1" customWidth="1"/>
    <col min="9474" max="9474" width="25" style="722" customWidth="1"/>
    <col min="9475" max="9476" width="12.28515625" style="722" customWidth="1"/>
    <col min="9477" max="9477" width="10.5703125" style="722" customWidth="1"/>
    <col min="9478" max="9479" width="8" style="722" customWidth="1"/>
    <col min="9480" max="9480" width="9.28515625" style="722" customWidth="1"/>
    <col min="9481" max="9485" width="8" style="722" customWidth="1"/>
    <col min="9486" max="9487" width="8.42578125" style="722" customWidth="1"/>
    <col min="9488" max="9488" width="9" style="722" customWidth="1"/>
    <col min="9489" max="9489" width="8.42578125" style="722" customWidth="1"/>
    <col min="9490" max="9728" width="9.140625" style="722"/>
    <col min="9729" max="9729" width="6.7109375" style="722" bestFit="1" customWidth="1"/>
    <col min="9730" max="9730" width="25" style="722" customWidth="1"/>
    <col min="9731" max="9732" width="12.28515625" style="722" customWidth="1"/>
    <col min="9733" max="9733" width="10.5703125" style="722" customWidth="1"/>
    <col min="9734" max="9735" width="8" style="722" customWidth="1"/>
    <col min="9736" max="9736" width="9.28515625" style="722" customWidth="1"/>
    <col min="9737" max="9741" width="8" style="722" customWidth="1"/>
    <col min="9742" max="9743" width="8.42578125" style="722" customWidth="1"/>
    <col min="9744" max="9744" width="9" style="722" customWidth="1"/>
    <col min="9745" max="9745" width="8.42578125" style="722" customWidth="1"/>
    <col min="9746" max="9984" width="9.140625" style="722"/>
    <col min="9985" max="9985" width="6.7109375" style="722" bestFit="1" customWidth="1"/>
    <col min="9986" max="9986" width="25" style="722" customWidth="1"/>
    <col min="9987" max="9988" width="12.28515625" style="722" customWidth="1"/>
    <col min="9989" max="9989" width="10.5703125" style="722" customWidth="1"/>
    <col min="9990" max="9991" width="8" style="722" customWidth="1"/>
    <col min="9992" max="9992" width="9.28515625" style="722" customWidth="1"/>
    <col min="9993" max="9997" width="8" style="722" customWidth="1"/>
    <col min="9998" max="9999" width="8.42578125" style="722" customWidth="1"/>
    <col min="10000" max="10000" width="9" style="722" customWidth="1"/>
    <col min="10001" max="10001" width="8.42578125" style="722" customWidth="1"/>
    <col min="10002" max="10240" width="9.140625" style="722"/>
    <col min="10241" max="10241" width="6.7109375" style="722" bestFit="1" customWidth="1"/>
    <col min="10242" max="10242" width="25" style="722" customWidth="1"/>
    <col min="10243" max="10244" width="12.28515625" style="722" customWidth="1"/>
    <col min="10245" max="10245" width="10.5703125" style="722" customWidth="1"/>
    <col min="10246" max="10247" width="8" style="722" customWidth="1"/>
    <col min="10248" max="10248" width="9.28515625" style="722" customWidth="1"/>
    <col min="10249" max="10253" width="8" style="722" customWidth="1"/>
    <col min="10254" max="10255" width="8.42578125" style="722" customWidth="1"/>
    <col min="10256" max="10256" width="9" style="722" customWidth="1"/>
    <col min="10257" max="10257" width="8.42578125" style="722" customWidth="1"/>
    <col min="10258" max="10496" width="9.140625" style="722"/>
    <col min="10497" max="10497" width="6.7109375" style="722" bestFit="1" customWidth="1"/>
    <col min="10498" max="10498" width="25" style="722" customWidth="1"/>
    <col min="10499" max="10500" width="12.28515625" style="722" customWidth="1"/>
    <col min="10501" max="10501" width="10.5703125" style="722" customWidth="1"/>
    <col min="10502" max="10503" width="8" style="722" customWidth="1"/>
    <col min="10504" max="10504" width="9.28515625" style="722" customWidth="1"/>
    <col min="10505" max="10509" width="8" style="722" customWidth="1"/>
    <col min="10510" max="10511" width="8.42578125" style="722" customWidth="1"/>
    <col min="10512" max="10512" width="9" style="722" customWidth="1"/>
    <col min="10513" max="10513" width="8.42578125" style="722" customWidth="1"/>
    <col min="10514" max="10752" width="9.140625" style="722"/>
    <col min="10753" max="10753" width="6.7109375" style="722" bestFit="1" customWidth="1"/>
    <col min="10754" max="10754" width="25" style="722" customWidth="1"/>
    <col min="10755" max="10756" width="12.28515625" style="722" customWidth="1"/>
    <col min="10757" max="10757" width="10.5703125" style="722" customWidth="1"/>
    <col min="10758" max="10759" width="8" style="722" customWidth="1"/>
    <col min="10760" max="10760" width="9.28515625" style="722" customWidth="1"/>
    <col min="10761" max="10765" width="8" style="722" customWidth="1"/>
    <col min="10766" max="10767" width="8.42578125" style="722" customWidth="1"/>
    <col min="10768" max="10768" width="9" style="722" customWidth="1"/>
    <col min="10769" max="10769" width="8.42578125" style="722" customWidth="1"/>
    <col min="10770" max="11008" width="9.140625" style="722"/>
    <col min="11009" max="11009" width="6.7109375" style="722" bestFit="1" customWidth="1"/>
    <col min="11010" max="11010" width="25" style="722" customWidth="1"/>
    <col min="11011" max="11012" width="12.28515625" style="722" customWidth="1"/>
    <col min="11013" max="11013" width="10.5703125" style="722" customWidth="1"/>
    <col min="11014" max="11015" width="8" style="722" customWidth="1"/>
    <col min="11016" max="11016" width="9.28515625" style="722" customWidth="1"/>
    <col min="11017" max="11021" width="8" style="722" customWidth="1"/>
    <col min="11022" max="11023" width="8.42578125" style="722" customWidth="1"/>
    <col min="11024" max="11024" width="9" style="722" customWidth="1"/>
    <col min="11025" max="11025" width="8.42578125" style="722" customWidth="1"/>
    <col min="11026" max="11264" width="9.140625" style="722"/>
    <col min="11265" max="11265" width="6.7109375" style="722" bestFit="1" customWidth="1"/>
    <col min="11266" max="11266" width="25" style="722" customWidth="1"/>
    <col min="11267" max="11268" width="12.28515625" style="722" customWidth="1"/>
    <col min="11269" max="11269" width="10.5703125" style="722" customWidth="1"/>
    <col min="11270" max="11271" width="8" style="722" customWidth="1"/>
    <col min="11272" max="11272" width="9.28515625" style="722" customWidth="1"/>
    <col min="11273" max="11277" width="8" style="722" customWidth="1"/>
    <col min="11278" max="11279" width="8.42578125" style="722" customWidth="1"/>
    <col min="11280" max="11280" width="9" style="722" customWidth="1"/>
    <col min="11281" max="11281" width="8.42578125" style="722" customWidth="1"/>
    <col min="11282" max="11520" width="9.140625" style="722"/>
    <col min="11521" max="11521" width="6.7109375" style="722" bestFit="1" customWidth="1"/>
    <col min="11522" max="11522" width="25" style="722" customWidth="1"/>
    <col min="11523" max="11524" width="12.28515625" style="722" customWidth="1"/>
    <col min="11525" max="11525" width="10.5703125" style="722" customWidth="1"/>
    <col min="11526" max="11527" width="8" style="722" customWidth="1"/>
    <col min="11528" max="11528" width="9.28515625" style="722" customWidth="1"/>
    <col min="11529" max="11533" width="8" style="722" customWidth="1"/>
    <col min="11534" max="11535" width="8.42578125" style="722" customWidth="1"/>
    <col min="11536" max="11536" width="9" style="722" customWidth="1"/>
    <col min="11537" max="11537" width="8.42578125" style="722" customWidth="1"/>
    <col min="11538" max="11776" width="9.140625" style="722"/>
    <col min="11777" max="11777" width="6.7109375" style="722" bestFit="1" customWidth="1"/>
    <col min="11778" max="11778" width="25" style="722" customWidth="1"/>
    <col min="11779" max="11780" width="12.28515625" style="722" customWidth="1"/>
    <col min="11781" max="11781" width="10.5703125" style="722" customWidth="1"/>
    <col min="11782" max="11783" width="8" style="722" customWidth="1"/>
    <col min="11784" max="11784" width="9.28515625" style="722" customWidth="1"/>
    <col min="11785" max="11789" width="8" style="722" customWidth="1"/>
    <col min="11790" max="11791" width="8.42578125" style="722" customWidth="1"/>
    <col min="11792" max="11792" width="9" style="722" customWidth="1"/>
    <col min="11793" max="11793" width="8.42578125" style="722" customWidth="1"/>
    <col min="11794" max="12032" width="9.140625" style="722"/>
    <col min="12033" max="12033" width="6.7109375" style="722" bestFit="1" customWidth="1"/>
    <col min="12034" max="12034" width="25" style="722" customWidth="1"/>
    <col min="12035" max="12036" width="12.28515625" style="722" customWidth="1"/>
    <col min="12037" max="12037" width="10.5703125" style="722" customWidth="1"/>
    <col min="12038" max="12039" width="8" style="722" customWidth="1"/>
    <col min="12040" max="12040" width="9.28515625" style="722" customWidth="1"/>
    <col min="12041" max="12045" width="8" style="722" customWidth="1"/>
    <col min="12046" max="12047" width="8.42578125" style="722" customWidth="1"/>
    <col min="12048" max="12048" width="9" style="722" customWidth="1"/>
    <col min="12049" max="12049" width="8.42578125" style="722" customWidth="1"/>
    <col min="12050" max="12288" width="9.140625" style="722"/>
    <col min="12289" max="12289" width="6.7109375" style="722" bestFit="1" customWidth="1"/>
    <col min="12290" max="12290" width="25" style="722" customWidth="1"/>
    <col min="12291" max="12292" width="12.28515625" style="722" customWidth="1"/>
    <col min="12293" max="12293" width="10.5703125" style="722" customWidth="1"/>
    <col min="12294" max="12295" width="8" style="722" customWidth="1"/>
    <col min="12296" max="12296" width="9.28515625" style="722" customWidth="1"/>
    <col min="12297" max="12301" width="8" style="722" customWidth="1"/>
    <col min="12302" max="12303" width="8.42578125" style="722" customWidth="1"/>
    <col min="12304" max="12304" width="9" style="722" customWidth="1"/>
    <col min="12305" max="12305" width="8.42578125" style="722" customWidth="1"/>
    <col min="12306" max="12544" width="9.140625" style="722"/>
    <col min="12545" max="12545" width="6.7109375" style="722" bestFit="1" customWidth="1"/>
    <col min="12546" max="12546" width="25" style="722" customWidth="1"/>
    <col min="12547" max="12548" width="12.28515625" style="722" customWidth="1"/>
    <col min="12549" max="12549" width="10.5703125" style="722" customWidth="1"/>
    <col min="12550" max="12551" width="8" style="722" customWidth="1"/>
    <col min="12552" max="12552" width="9.28515625" style="722" customWidth="1"/>
    <col min="12553" max="12557" width="8" style="722" customWidth="1"/>
    <col min="12558" max="12559" width="8.42578125" style="722" customWidth="1"/>
    <col min="12560" max="12560" width="9" style="722" customWidth="1"/>
    <col min="12561" max="12561" width="8.42578125" style="722" customWidth="1"/>
    <col min="12562" max="12800" width="9.140625" style="722"/>
    <col min="12801" max="12801" width="6.7109375" style="722" bestFit="1" customWidth="1"/>
    <col min="12802" max="12802" width="25" style="722" customWidth="1"/>
    <col min="12803" max="12804" width="12.28515625" style="722" customWidth="1"/>
    <col min="12805" max="12805" width="10.5703125" style="722" customWidth="1"/>
    <col min="12806" max="12807" width="8" style="722" customWidth="1"/>
    <col min="12808" max="12808" width="9.28515625" style="722" customWidth="1"/>
    <col min="12809" max="12813" width="8" style="722" customWidth="1"/>
    <col min="12814" max="12815" width="8.42578125" style="722" customWidth="1"/>
    <col min="12816" max="12816" width="9" style="722" customWidth="1"/>
    <col min="12817" max="12817" width="8.42578125" style="722" customWidth="1"/>
    <col min="12818" max="13056" width="9.140625" style="722"/>
    <col min="13057" max="13057" width="6.7109375" style="722" bestFit="1" customWidth="1"/>
    <col min="13058" max="13058" width="25" style="722" customWidth="1"/>
    <col min="13059" max="13060" width="12.28515625" style="722" customWidth="1"/>
    <col min="13061" max="13061" width="10.5703125" style="722" customWidth="1"/>
    <col min="13062" max="13063" width="8" style="722" customWidth="1"/>
    <col min="13064" max="13064" width="9.28515625" style="722" customWidth="1"/>
    <col min="13065" max="13069" width="8" style="722" customWidth="1"/>
    <col min="13070" max="13071" width="8.42578125" style="722" customWidth="1"/>
    <col min="13072" max="13072" width="9" style="722" customWidth="1"/>
    <col min="13073" max="13073" width="8.42578125" style="722" customWidth="1"/>
    <col min="13074" max="13312" width="9.140625" style="722"/>
    <col min="13313" max="13313" width="6.7109375" style="722" bestFit="1" customWidth="1"/>
    <col min="13314" max="13314" width="25" style="722" customWidth="1"/>
    <col min="13315" max="13316" width="12.28515625" style="722" customWidth="1"/>
    <col min="13317" max="13317" width="10.5703125" style="722" customWidth="1"/>
    <col min="13318" max="13319" width="8" style="722" customWidth="1"/>
    <col min="13320" max="13320" width="9.28515625" style="722" customWidth="1"/>
    <col min="13321" max="13325" width="8" style="722" customWidth="1"/>
    <col min="13326" max="13327" width="8.42578125" style="722" customWidth="1"/>
    <col min="13328" max="13328" width="9" style="722" customWidth="1"/>
    <col min="13329" max="13329" width="8.42578125" style="722" customWidth="1"/>
    <col min="13330" max="13568" width="9.140625" style="722"/>
    <col min="13569" max="13569" width="6.7109375" style="722" bestFit="1" customWidth="1"/>
    <col min="13570" max="13570" width="25" style="722" customWidth="1"/>
    <col min="13571" max="13572" width="12.28515625" style="722" customWidth="1"/>
    <col min="13573" max="13573" width="10.5703125" style="722" customWidth="1"/>
    <col min="13574" max="13575" width="8" style="722" customWidth="1"/>
    <col min="13576" max="13576" width="9.28515625" style="722" customWidth="1"/>
    <col min="13577" max="13581" width="8" style="722" customWidth="1"/>
    <col min="13582" max="13583" width="8.42578125" style="722" customWidth="1"/>
    <col min="13584" max="13584" width="9" style="722" customWidth="1"/>
    <col min="13585" max="13585" width="8.42578125" style="722" customWidth="1"/>
    <col min="13586" max="13824" width="9.140625" style="722"/>
    <col min="13825" max="13825" width="6.7109375" style="722" bestFit="1" customWidth="1"/>
    <col min="13826" max="13826" width="25" style="722" customWidth="1"/>
    <col min="13827" max="13828" width="12.28515625" style="722" customWidth="1"/>
    <col min="13829" max="13829" width="10.5703125" style="722" customWidth="1"/>
    <col min="13830" max="13831" width="8" style="722" customWidth="1"/>
    <col min="13832" max="13832" width="9.28515625" style="722" customWidth="1"/>
    <col min="13833" max="13837" width="8" style="722" customWidth="1"/>
    <col min="13838" max="13839" width="8.42578125" style="722" customWidth="1"/>
    <col min="13840" max="13840" width="9" style="722" customWidth="1"/>
    <col min="13841" max="13841" width="8.42578125" style="722" customWidth="1"/>
    <col min="13842" max="14080" width="9.140625" style="722"/>
    <col min="14081" max="14081" width="6.7109375" style="722" bestFit="1" customWidth="1"/>
    <col min="14082" max="14082" width="25" style="722" customWidth="1"/>
    <col min="14083" max="14084" width="12.28515625" style="722" customWidth="1"/>
    <col min="14085" max="14085" width="10.5703125" style="722" customWidth="1"/>
    <col min="14086" max="14087" width="8" style="722" customWidth="1"/>
    <col min="14088" max="14088" width="9.28515625" style="722" customWidth="1"/>
    <col min="14089" max="14093" width="8" style="722" customWidth="1"/>
    <col min="14094" max="14095" width="8.42578125" style="722" customWidth="1"/>
    <col min="14096" max="14096" width="9" style="722" customWidth="1"/>
    <col min="14097" max="14097" width="8.42578125" style="722" customWidth="1"/>
    <col min="14098" max="14336" width="9.140625" style="722"/>
    <col min="14337" max="14337" width="6.7109375" style="722" bestFit="1" customWidth="1"/>
    <col min="14338" max="14338" width="25" style="722" customWidth="1"/>
    <col min="14339" max="14340" width="12.28515625" style="722" customWidth="1"/>
    <col min="14341" max="14341" width="10.5703125" style="722" customWidth="1"/>
    <col min="14342" max="14343" width="8" style="722" customWidth="1"/>
    <col min="14344" max="14344" width="9.28515625" style="722" customWidth="1"/>
    <col min="14345" max="14349" width="8" style="722" customWidth="1"/>
    <col min="14350" max="14351" width="8.42578125" style="722" customWidth="1"/>
    <col min="14352" max="14352" width="9" style="722" customWidth="1"/>
    <col min="14353" max="14353" width="8.42578125" style="722" customWidth="1"/>
    <col min="14354" max="14592" width="9.140625" style="722"/>
    <col min="14593" max="14593" width="6.7109375" style="722" bestFit="1" customWidth="1"/>
    <col min="14594" max="14594" width="25" style="722" customWidth="1"/>
    <col min="14595" max="14596" width="12.28515625" style="722" customWidth="1"/>
    <col min="14597" max="14597" width="10.5703125" style="722" customWidth="1"/>
    <col min="14598" max="14599" width="8" style="722" customWidth="1"/>
    <col min="14600" max="14600" width="9.28515625" style="722" customWidth="1"/>
    <col min="14601" max="14605" width="8" style="722" customWidth="1"/>
    <col min="14606" max="14607" width="8.42578125" style="722" customWidth="1"/>
    <col min="14608" max="14608" width="9" style="722" customWidth="1"/>
    <col min="14609" max="14609" width="8.42578125" style="722" customWidth="1"/>
    <col min="14610" max="14848" width="9.140625" style="722"/>
    <col min="14849" max="14849" width="6.7109375" style="722" bestFit="1" customWidth="1"/>
    <col min="14850" max="14850" width="25" style="722" customWidth="1"/>
    <col min="14851" max="14852" width="12.28515625" style="722" customWidth="1"/>
    <col min="14853" max="14853" width="10.5703125" style="722" customWidth="1"/>
    <col min="14854" max="14855" width="8" style="722" customWidth="1"/>
    <col min="14856" max="14856" width="9.28515625" style="722" customWidth="1"/>
    <col min="14857" max="14861" width="8" style="722" customWidth="1"/>
    <col min="14862" max="14863" width="8.42578125" style="722" customWidth="1"/>
    <col min="14864" max="14864" width="9" style="722" customWidth="1"/>
    <col min="14865" max="14865" width="8.42578125" style="722" customWidth="1"/>
    <col min="14866" max="15104" width="9.140625" style="722"/>
    <col min="15105" max="15105" width="6.7109375" style="722" bestFit="1" customWidth="1"/>
    <col min="15106" max="15106" width="25" style="722" customWidth="1"/>
    <col min="15107" max="15108" width="12.28515625" style="722" customWidth="1"/>
    <col min="15109" max="15109" width="10.5703125" style="722" customWidth="1"/>
    <col min="15110" max="15111" width="8" style="722" customWidth="1"/>
    <col min="15112" max="15112" width="9.28515625" style="722" customWidth="1"/>
    <col min="15113" max="15117" width="8" style="722" customWidth="1"/>
    <col min="15118" max="15119" width="8.42578125" style="722" customWidth="1"/>
    <col min="15120" max="15120" width="9" style="722" customWidth="1"/>
    <col min="15121" max="15121" width="8.42578125" style="722" customWidth="1"/>
    <col min="15122" max="15360" width="9.140625" style="722"/>
    <col min="15361" max="15361" width="6.7109375" style="722" bestFit="1" customWidth="1"/>
    <col min="15362" max="15362" width="25" style="722" customWidth="1"/>
    <col min="15363" max="15364" width="12.28515625" style="722" customWidth="1"/>
    <col min="15365" max="15365" width="10.5703125" style="722" customWidth="1"/>
    <col min="15366" max="15367" width="8" style="722" customWidth="1"/>
    <col min="15368" max="15368" width="9.28515625" style="722" customWidth="1"/>
    <col min="15369" max="15373" width="8" style="722" customWidth="1"/>
    <col min="15374" max="15375" width="8.42578125" style="722" customWidth="1"/>
    <col min="15376" max="15376" width="9" style="722" customWidth="1"/>
    <col min="15377" max="15377" width="8.42578125" style="722" customWidth="1"/>
    <col min="15378" max="15616" width="9.140625" style="722"/>
    <col min="15617" max="15617" width="6.7109375" style="722" bestFit="1" customWidth="1"/>
    <col min="15618" max="15618" width="25" style="722" customWidth="1"/>
    <col min="15619" max="15620" width="12.28515625" style="722" customWidth="1"/>
    <col min="15621" max="15621" width="10.5703125" style="722" customWidth="1"/>
    <col min="15622" max="15623" width="8" style="722" customWidth="1"/>
    <col min="15624" max="15624" width="9.28515625" style="722" customWidth="1"/>
    <col min="15625" max="15629" width="8" style="722" customWidth="1"/>
    <col min="15630" max="15631" width="8.42578125" style="722" customWidth="1"/>
    <col min="15632" max="15632" width="9" style="722" customWidth="1"/>
    <col min="15633" max="15633" width="8.42578125" style="722" customWidth="1"/>
    <col min="15634" max="15872" width="9.140625" style="722"/>
    <col min="15873" max="15873" width="6.7109375" style="722" bestFit="1" customWidth="1"/>
    <col min="15874" max="15874" width="25" style="722" customWidth="1"/>
    <col min="15875" max="15876" width="12.28515625" style="722" customWidth="1"/>
    <col min="15877" max="15877" width="10.5703125" style="722" customWidth="1"/>
    <col min="15878" max="15879" width="8" style="722" customWidth="1"/>
    <col min="15880" max="15880" width="9.28515625" style="722" customWidth="1"/>
    <col min="15881" max="15885" width="8" style="722" customWidth="1"/>
    <col min="15886" max="15887" width="8.42578125" style="722" customWidth="1"/>
    <col min="15888" max="15888" width="9" style="722" customWidth="1"/>
    <col min="15889" max="15889" width="8.42578125" style="722" customWidth="1"/>
    <col min="15890" max="16128" width="9.140625" style="722"/>
    <col min="16129" max="16129" width="6.7109375" style="722" bestFit="1" customWidth="1"/>
    <col min="16130" max="16130" width="25" style="722" customWidth="1"/>
    <col min="16131" max="16132" width="12.28515625" style="722" customWidth="1"/>
    <col min="16133" max="16133" width="10.5703125" style="722" customWidth="1"/>
    <col min="16134" max="16135" width="8" style="722" customWidth="1"/>
    <col min="16136" max="16136" width="9.28515625" style="722" customWidth="1"/>
    <col min="16137" max="16141" width="8" style="722" customWidth="1"/>
    <col min="16142" max="16143" width="8.42578125" style="722" customWidth="1"/>
    <col min="16144" max="16144" width="9" style="722" customWidth="1"/>
    <col min="16145" max="16145" width="8.42578125" style="722" customWidth="1"/>
    <col min="16146" max="16384" width="9.140625" style="722"/>
  </cols>
  <sheetData>
    <row r="1" spans="1:17" ht="7.5" customHeight="1" x14ac:dyDescent="0.25">
      <c r="I1" s="692"/>
    </row>
    <row r="2" spans="1:17" ht="84" customHeight="1" x14ac:dyDescent="0.25">
      <c r="B2" s="723"/>
      <c r="C2" s="723"/>
      <c r="D2" s="723"/>
      <c r="E2" s="723"/>
      <c r="F2" s="723"/>
      <c r="G2" s="723"/>
      <c r="H2" s="723"/>
      <c r="I2" s="723"/>
      <c r="J2" s="723"/>
      <c r="K2" s="723"/>
      <c r="L2" s="723"/>
      <c r="M2" s="1323" t="s">
        <v>1149</v>
      </c>
      <c r="N2" s="1323"/>
      <c r="O2" s="1323"/>
      <c r="P2" s="1323"/>
      <c r="Q2" s="1323"/>
    </row>
    <row r="3" spans="1:17" ht="19.5" customHeight="1" x14ac:dyDescent="0.25">
      <c r="B3" s="723"/>
      <c r="C3" s="723"/>
      <c r="D3" s="723"/>
      <c r="E3" s="723"/>
      <c r="F3" s="723"/>
      <c r="G3" s="723"/>
      <c r="H3" s="723"/>
      <c r="I3" s="723"/>
      <c r="J3" s="723"/>
      <c r="K3" s="723"/>
      <c r="L3" s="723"/>
      <c r="M3" s="723"/>
      <c r="N3" s="724"/>
      <c r="O3" s="724"/>
      <c r="P3" s="724"/>
      <c r="Q3" s="724"/>
    </row>
    <row r="4" spans="1:17" ht="33.75" customHeight="1" x14ac:dyDescent="0.25">
      <c r="B4" s="1328" t="s">
        <v>1150</v>
      </c>
      <c r="C4" s="1328"/>
      <c r="D4" s="1328"/>
      <c r="E4" s="1328"/>
      <c r="F4" s="1328"/>
      <c r="G4" s="1328"/>
      <c r="H4" s="1328"/>
      <c r="I4" s="1328"/>
      <c r="J4" s="1328"/>
      <c r="K4" s="1328"/>
      <c r="L4" s="1328"/>
      <c r="M4" s="1328"/>
      <c r="N4" s="1328"/>
      <c r="O4" s="1328"/>
      <c r="P4" s="1328"/>
      <c r="Q4" s="1328"/>
    </row>
    <row r="5" spans="1:17" x14ac:dyDescent="0.25">
      <c r="B5" s="1329"/>
      <c r="C5" s="1329"/>
      <c r="D5" s="1329"/>
      <c r="E5" s="1329"/>
      <c r="F5" s="1329"/>
      <c r="G5" s="1329"/>
      <c r="H5" s="1329"/>
      <c r="I5" s="1329"/>
      <c r="J5" s="1329"/>
      <c r="K5" s="1329"/>
      <c r="L5" s="1329"/>
      <c r="M5" s="1329"/>
      <c r="N5" s="1329"/>
      <c r="O5" s="1329"/>
      <c r="P5" s="1329"/>
      <c r="Q5" s="1329"/>
    </row>
    <row r="6" spans="1:17" x14ac:dyDescent="0.25">
      <c r="B6" s="723"/>
      <c r="C6" s="723"/>
      <c r="D6" s="723"/>
      <c r="E6" s="1330" t="s">
        <v>60</v>
      </c>
      <c r="F6" s="1330"/>
      <c r="G6" s="1330"/>
      <c r="H6" s="1330"/>
      <c r="I6" s="1330"/>
      <c r="J6" s="1330"/>
      <c r="K6" s="1330"/>
      <c r="L6" s="1330"/>
      <c r="M6" s="1330"/>
      <c r="N6" s="723"/>
      <c r="O6" s="723"/>
      <c r="P6" s="1331" t="s">
        <v>61</v>
      </c>
      <c r="Q6" s="1331"/>
    </row>
    <row r="7" spans="1:17" ht="54" customHeight="1" x14ac:dyDescent="0.25">
      <c r="A7" s="725" t="s">
        <v>22</v>
      </c>
      <c r="B7" s="726" t="s">
        <v>108</v>
      </c>
      <c r="C7" s="726" t="s">
        <v>24</v>
      </c>
      <c r="D7" s="726" t="s">
        <v>1058</v>
      </c>
      <c r="E7" s="726" t="s">
        <v>519</v>
      </c>
      <c r="F7" s="726" t="s">
        <v>257</v>
      </c>
      <c r="G7" s="726" t="s">
        <v>258</v>
      </c>
      <c r="H7" s="726" t="s">
        <v>259</v>
      </c>
      <c r="I7" s="726" t="s">
        <v>260</v>
      </c>
      <c r="J7" s="726" t="s">
        <v>261</v>
      </c>
      <c r="K7" s="726" t="s">
        <v>262</v>
      </c>
      <c r="L7" s="726" t="s">
        <v>263</v>
      </c>
      <c r="M7" s="726" t="s">
        <v>264</v>
      </c>
      <c r="N7" s="726" t="s">
        <v>265</v>
      </c>
      <c r="O7" s="726" t="s">
        <v>266</v>
      </c>
      <c r="P7" s="726" t="s">
        <v>267</v>
      </c>
      <c r="Q7" s="726" t="s">
        <v>268</v>
      </c>
    </row>
    <row r="8" spans="1:17" x14ac:dyDescent="0.25">
      <c r="A8" s="727">
        <v>1</v>
      </c>
      <c r="B8" s="727">
        <v>2</v>
      </c>
      <c r="C8" s="727">
        <v>3</v>
      </c>
      <c r="D8" s="727">
        <v>4</v>
      </c>
      <c r="E8" s="727">
        <v>5</v>
      </c>
      <c r="F8" s="727">
        <v>6</v>
      </c>
      <c r="G8" s="727">
        <v>7</v>
      </c>
      <c r="H8" s="727">
        <v>8</v>
      </c>
      <c r="I8" s="727">
        <v>9</v>
      </c>
      <c r="J8" s="727">
        <v>10</v>
      </c>
      <c r="K8" s="727">
        <v>11</v>
      </c>
      <c r="L8" s="727">
        <v>12</v>
      </c>
      <c r="M8" s="727">
        <v>13</v>
      </c>
      <c r="N8" s="727">
        <v>14</v>
      </c>
      <c r="O8" s="727">
        <v>15</v>
      </c>
      <c r="P8" s="727">
        <v>16</v>
      </c>
      <c r="Q8" s="727">
        <v>17</v>
      </c>
    </row>
    <row r="9" spans="1:17" x14ac:dyDescent="0.25">
      <c r="A9" s="1332" t="s">
        <v>126</v>
      </c>
      <c r="B9" s="1333"/>
      <c r="C9" s="1333"/>
      <c r="D9" s="1333"/>
      <c r="E9" s="1333"/>
      <c r="F9" s="1333"/>
      <c r="G9" s="1333"/>
      <c r="H9" s="1333"/>
      <c r="I9" s="1333"/>
      <c r="J9" s="1333"/>
      <c r="K9" s="1333"/>
      <c r="L9" s="1333"/>
      <c r="M9" s="1333"/>
      <c r="N9" s="1333"/>
      <c r="O9" s="1333"/>
      <c r="P9" s="1333"/>
      <c r="Q9" s="1334"/>
    </row>
    <row r="10" spans="1:17" ht="25.5" customHeight="1" x14ac:dyDescent="0.25">
      <c r="A10" s="693">
        <v>1</v>
      </c>
      <c r="B10" s="728" t="s">
        <v>127</v>
      </c>
      <c r="C10" s="726" t="s">
        <v>34</v>
      </c>
      <c r="D10" s="726"/>
      <c r="E10" s="726"/>
      <c r="F10" s="726"/>
      <c r="G10" s="726"/>
      <c r="H10" s="726"/>
      <c r="I10" s="726"/>
      <c r="J10" s="726"/>
      <c r="K10" s="726"/>
      <c r="L10" s="726"/>
      <c r="M10" s="726"/>
      <c r="N10" s="726"/>
      <c r="O10" s="726"/>
      <c r="P10" s="726"/>
      <c r="Q10" s="726"/>
    </row>
    <row r="11" spans="1:17" ht="53.25" customHeight="1" x14ac:dyDescent="0.25">
      <c r="A11" s="693">
        <v>2</v>
      </c>
      <c r="B11" s="728" t="s">
        <v>414</v>
      </c>
      <c r="C11" s="726" t="s">
        <v>128</v>
      </c>
      <c r="D11" s="726"/>
      <c r="E11" s="726"/>
      <c r="F11" s="726"/>
      <c r="G11" s="726"/>
      <c r="H11" s="726"/>
      <c r="I11" s="726"/>
      <c r="J11" s="726"/>
      <c r="K11" s="726"/>
      <c r="L11" s="726"/>
      <c r="M11" s="726"/>
      <c r="N11" s="726"/>
      <c r="O11" s="726"/>
      <c r="P11" s="726"/>
      <c r="Q11" s="726"/>
    </row>
    <row r="12" spans="1:17" ht="25.5" x14ac:dyDescent="0.25">
      <c r="A12" s="693">
        <v>3</v>
      </c>
      <c r="B12" s="728" t="s">
        <v>415</v>
      </c>
      <c r="C12" s="726" t="s">
        <v>129</v>
      </c>
      <c r="D12" s="726"/>
      <c r="E12" s="726"/>
      <c r="F12" s="726"/>
      <c r="G12" s="726"/>
      <c r="H12" s="726"/>
      <c r="I12" s="726"/>
      <c r="J12" s="726"/>
      <c r="K12" s="726"/>
      <c r="L12" s="726"/>
      <c r="M12" s="726"/>
      <c r="N12" s="726"/>
      <c r="O12" s="726"/>
      <c r="P12" s="726"/>
      <c r="Q12" s="726"/>
    </row>
    <row r="13" spans="1:17" ht="25.5" x14ac:dyDescent="0.25">
      <c r="A13" s="693" t="s">
        <v>110</v>
      </c>
      <c r="B13" s="728" t="s">
        <v>416</v>
      </c>
      <c r="C13" s="726" t="s">
        <v>129</v>
      </c>
      <c r="D13" s="726"/>
      <c r="E13" s="726"/>
      <c r="F13" s="726"/>
      <c r="G13" s="726"/>
      <c r="H13" s="726"/>
      <c r="I13" s="726"/>
      <c r="J13" s="726"/>
      <c r="K13" s="726"/>
      <c r="L13" s="726"/>
      <c r="M13" s="726"/>
      <c r="N13" s="726"/>
      <c r="O13" s="726"/>
      <c r="P13" s="726"/>
      <c r="Q13" s="726"/>
    </row>
    <row r="14" spans="1:17" x14ac:dyDescent="0.25">
      <c r="A14" s="693" t="s">
        <v>1059</v>
      </c>
      <c r="B14" s="728" t="s">
        <v>253</v>
      </c>
      <c r="C14" s="726" t="s">
        <v>130</v>
      </c>
      <c r="D14" s="726"/>
      <c r="E14" s="726"/>
      <c r="F14" s="726"/>
      <c r="G14" s="726"/>
      <c r="H14" s="726"/>
      <c r="I14" s="726"/>
      <c r="J14" s="726"/>
      <c r="K14" s="726"/>
      <c r="L14" s="726"/>
      <c r="M14" s="726"/>
      <c r="N14" s="726"/>
      <c r="O14" s="726"/>
      <c r="P14" s="726"/>
      <c r="Q14" s="726"/>
    </row>
    <row r="15" spans="1:17" ht="25.5" x14ac:dyDescent="0.25">
      <c r="A15" s="693" t="s">
        <v>1060</v>
      </c>
      <c r="B15" s="728" t="s">
        <v>417</v>
      </c>
      <c r="C15" s="726" t="s">
        <v>68</v>
      </c>
      <c r="D15" s="726"/>
      <c r="E15" s="726"/>
      <c r="F15" s="726"/>
      <c r="G15" s="726"/>
      <c r="H15" s="726"/>
      <c r="I15" s="726"/>
      <c r="J15" s="726"/>
      <c r="K15" s="726"/>
      <c r="L15" s="726"/>
      <c r="M15" s="726"/>
      <c r="N15" s="726"/>
      <c r="O15" s="726"/>
      <c r="P15" s="726"/>
      <c r="Q15" s="726"/>
    </row>
    <row r="16" spans="1:17" ht="25.5" x14ac:dyDescent="0.25">
      <c r="A16" s="693" t="s">
        <v>111</v>
      </c>
      <c r="B16" s="728" t="s">
        <v>418</v>
      </c>
      <c r="C16" s="726" t="s">
        <v>129</v>
      </c>
      <c r="D16" s="726"/>
      <c r="E16" s="726"/>
      <c r="F16" s="726"/>
      <c r="G16" s="726"/>
      <c r="H16" s="726"/>
      <c r="I16" s="726"/>
      <c r="J16" s="726"/>
      <c r="K16" s="726"/>
      <c r="L16" s="726"/>
      <c r="M16" s="726"/>
      <c r="N16" s="726"/>
      <c r="O16" s="726"/>
      <c r="P16" s="726"/>
      <c r="Q16" s="726"/>
    </row>
    <row r="17" spans="1:17" x14ac:dyDescent="0.25">
      <c r="A17" s="693" t="s">
        <v>1061</v>
      </c>
      <c r="B17" s="728" t="s">
        <v>254</v>
      </c>
      <c r="C17" s="726" t="s">
        <v>255</v>
      </c>
      <c r="D17" s="726"/>
      <c r="E17" s="729"/>
      <c r="F17" s="729"/>
      <c r="G17" s="729"/>
      <c r="H17" s="729"/>
      <c r="I17" s="729"/>
      <c r="J17" s="729"/>
      <c r="K17" s="729"/>
      <c r="L17" s="729"/>
      <c r="M17" s="729"/>
      <c r="N17" s="729"/>
      <c r="O17" s="729"/>
      <c r="P17" s="729"/>
      <c r="Q17" s="729"/>
    </row>
    <row r="18" spans="1:17" ht="25.5" x14ac:dyDescent="0.25">
      <c r="A18" s="693" t="s">
        <v>1062</v>
      </c>
      <c r="B18" s="728" t="s">
        <v>1063</v>
      </c>
      <c r="C18" s="726" t="s">
        <v>68</v>
      </c>
      <c r="D18" s="726"/>
      <c r="E18" s="729"/>
      <c r="F18" s="729"/>
      <c r="G18" s="729"/>
      <c r="H18" s="729"/>
      <c r="I18" s="729"/>
      <c r="J18" s="729"/>
      <c r="K18" s="729"/>
      <c r="L18" s="729"/>
      <c r="M18" s="729"/>
      <c r="N18" s="729"/>
      <c r="O18" s="729"/>
      <c r="P18" s="729"/>
      <c r="Q18" s="729"/>
    </row>
    <row r="19" spans="1:17" ht="25.5" x14ac:dyDescent="0.25">
      <c r="A19" s="693" t="s">
        <v>112</v>
      </c>
      <c r="B19" s="728" t="s">
        <v>419</v>
      </c>
      <c r="C19" s="726" t="s">
        <v>129</v>
      </c>
      <c r="D19" s="726"/>
      <c r="E19" s="729"/>
      <c r="F19" s="729"/>
      <c r="G19" s="729"/>
      <c r="H19" s="729"/>
      <c r="I19" s="729"/>
      <c r="J19" s="729"/>
      <c r="K19" s="729"/>
      <c r="L19" s="729"/>
      <c r="M19" s="729"/>
      <c r="N19" s="729"/>
      <c r="O19" s="729"/>
      <c r="P19" s="729"/>
      <c r="Q19" s="729"/>
    </row>
    <row r="20" spans="1:17" ht="25.5" x14ac:dyDescent="0.25">
      <c r="A20" s="693" t="s">
        <v>1059</v>
      </c>
      <c r="B20" s="728" t="s">
        <v>420</v>
      </c>
      <c r="C20" s="726" t="s">
        <v>255</v>
      </c>
      <c r="D20" s="726"/>
      <c r="E20" s="729"/>
      <c r="F20" s="729"/>
      <c r="G20" s="729"/>
      <c r="H20" s="729"/>
      <c r="I20" s="729"/>
      <c r="J20" s="729"/>
      <c r="K20" s="729"/>
      <c r="L20" s="729"/>
      <c r="M20" s="729"/>
      <c r="N20" s="729"/>
      <c r="O20" s="729"/>
      <c r="P20" s="729"/>
      <c r="Q20" s="729"/>
    </row>
    <row r="21" spans="1:17" ht="25.5" x14ac:dyDescent="0.25">
      <c r="A21" s="693" t="s">
        <v>1064</v>
      </c>
      <c r="B21" s="728" t="s">
        <v>421</v>
      </c>
      <c r="C21" s="726" t="s">
        <v>68</v>
      </c>
      <c r="D21" s="726"/>
      <c r="E21" s="729"/>
      <c r="F21" s="729"/>
      <c r="G21" s="729"/>
      <c r="H21" s="729"/>
      <c r="I21" s="729"/>
      <c r="J21" s="729"/>
      <c r="K21" s="729"/>
      <c r="L21" s="729"/>
      <c r="M21" s="729"/>
      <c r="N21" s="729"/>
      <c r="O21" s="729"/>
      <c r="P21" s="729"/>
      <c r="Q21" s="729"/>
    </row>
    <row r="22" spans="1:17" ht="25.5" x14ac:dyDescent="0.25">
      <c r="A22" s="693" t="s">
        <v>88</v>
      </c>
      <c r="B22" s="728" t="s">
        <v>422</v>
      </c>
      <c r="C22" s="726" t="s">
        <v>68</v>
      </c>
      <c r="D22" s="726"/>
      <c r="E22" s="729"/>
      <c r="F22" s="729"/>
      <c r="G22" s="729"/>
      <c r="H22" s="729"/>
      <c r="I22" s="729"/>
      <c r="J22" s="729"/>
      <c r="K22" s="729"/>
      <c r="L22" s="729"/>
      <c r="M22" s="729"/>
      <c r="N22" s="729"/>
      <c r="O22" s="729"/>
      <c r="P22" s="729"/>
      <c r="Q22" s="729"/>
    </row>
    <row r="23" spans="1:17" ht="38.25" x14ac:dyDescent="0.25">
      <c r="A23" s="693" t="s">
        <v>39</v>
      </c>
      <c r="B23" s="728" t="s">
        <v>423</v>
      </c>
      <c r="C23" s="726" t="s">
        <v>131</v>
      </c>
      <c r="D23" s="726"/>
      <c r="E23" s="729"/>
      <c r="F23" s="729"/>
      <c r="G23" s="729"/>
      <c r="H23" s="729"/>
      <c r="I23" s="729"/>
      <c r="J23" s="729"/>
      <c r="K23" s="729"/>
      <c r="L23" s="729"/>
      <c r="M23" s="729"/>
      <c r="N23" s="729"/>
      <c r="O23" s="729"/>
      <c r="P23" s="729"/>
      <c r="Q23" s="729"/>
    </row>
    <row r="24" spans="1:17" ht="38.25" x14ac:dyDescent="0.25">
      <c r="A24" s="693" t="s">
        <v>536</v>
      </c>
      <c r="B24" s="728" t="s">
        <v>424</v>
      </c>
      <c r="C24" s="726" t="s">
        <v>132</v>
      </c>
      <c r="D24" s="726"/>
      <c r="E24" s="729"/>
      <c r="F24" s="729"/>
      <c r="G24" s="729"/>
      <c r="H24" s="729"/>
      <c r="I24" s="729"/>
      <c r="J24" s="729"/>
      <c r="K24" s="729"/>
      <c r="L24" s="729"/>
      <c r="M24" s="729"/>
      <c r="N24" s="729"/>
      <c r="O24" s="729"/>
      <c r="P24" s="729"/>
      <c r="Q24" s="729"/>
    </row>
    <row r="25" spans="1:17" ht="38.25" x14ac:dyDescent="0.25">
      <c r="A25" s="693" t="s">
        <v>115</v>
      </c>
      <c r="B25" s="728" t="s">
        <v>425</v>
      </c>
      <c r="C25" s="726" t="s">
        <v>68</v>
      </c>
      <c r="D25" s="726"/>
      <c r="E25" s="729"/>
      <c r="F25" s="729"/>
      <c r="G25" s="729"/>
      <c r="H25" s="729"/>
      <c r="I25" s="729"/>
      <c r="J25" s="729"/>
      <c r="K25" s="729"/>
      <c r="L25" s="729"/>
      <c r="M25" s="729"/>
      <c r="N25" s="729"/>
      <c r="O25" s="729"/>
      <c r="P25" s="729"/>
      <c r="Q25" s="729"/>
    </row>
    <row r="26" spans="1:17" ht="25.5" x14ac:dyDescent="0.25">
      <c r="A26" s="693" t="s">
        <v>40</v>
      </c>
      <c r="B26" s="728" t="s">
        <v>426</v>
      </c>
      <c r="C26" s="726" t="s">
        <v>131</v>
      </c>
      <c r="D26" s="726"/>
      <c r="E26" s="729"/>
      <c r="F26" s="729"/>
      <c r="G26" s="729"/>
      <c r="H26" s="729"/>
      <c r="I26" s="729"/>
      <c r="J26" s="729"/>
      <c r="K26" s="729"/>
      <c r="L26" s="729"/>
      <c r="M26" s="729"/>
      <c r="N26" s="729"/>
      <c r="O26" s="729"/>
      <c r="P26" s="729"/>
      <c r="Q26" s="729"/>
    </row>
    <row r="27" spans="1:17" ht="38.25" x14ac:dyDescent="0.25">
      <c r="A27" s="693" t="s">
        <v>117</v>
      </c>
      <c r="B27" s="728" t="s">
        <v>427</v>
      </c>
      <c r="C27" s="726" t="s">
        <v>132</v>
      </c>
      <c r="D27" s="726"/>
      <c r="E27" s="729"/>
      <c r="F27" s="729"/>
      <c r="G27" s="729"/>
      <c r="H27" s="729"/>
      <c r="I27" s="729"/>
      <c r="J27" s="729"/>
      <c r="K27" s="729"/>
      <c r="L27" s="729"/>
      <c r="M27" s="729"/>
      <c r="N27" s="729"/>
      <c r="O27" s="729"/>
      <c r="P27" s="729"/>
      <c r="Q27" s="729"/>
    </row>
    <row r="28" spans="1:17" ht="25.5" x14ac:dyDescent="0.25">
      <c r="A28" s="693" t="s">
        <v>118</v>
      </c>
      <c r="B28" s="728" t="s">
        <v>428</v>
      </c>
      <c r="C28" s="726" t="s">
        <v>68</v>
      </c>
      <c r="D28" s="726"/>
      <c r="E28" s="729"/>
      <c r="F28" s="729"/>
      <c r="G28" s="729"/>
      <c r="H28" s="729"/>
      <c r="I28" s="729"/>
      <c r="J28" s="729"/>
      <c r="K28" s="729"/>
      <c r="L28" s="729"/>
      <c r="M28" s="729"/>
      <c r="N28" s="729"/>
      <c r="O28" s="729"/>
      <c r="P28" s="729"/>
      <c r="Q28" s="729"/>
    </row>
    <row r="29" spans="1:17" ht="51" x14ac:dyDescent="0.25">
      <c r="A29" s="693" t="s">
        <v>42</v>
      </c>
      <c r="B29" s="728" t="s">
        <v>429</v>
      </c>
      <c r="C29" s="726" t="s">
        <v>68</v>
      </c>
      <c r="D29" s="726"/>
      <c r="E29" s="729"/>
      <c r="F29" s="729"/>
      <c r="G29" s="729"/>
      <c r="H29" s="729"/>
      <c r="I29" s="729"/>
      <c r="J29" s="729"/>
      <c r="K29" s="729"/>
      <c r="L29" s="729"/>
      <c r="M29" s="729"/>
      <c r="N29" s="729"/>
      <c r="O29" s="729"/>
      <c r="P29" s="729"/>
      <c r="Q29" s="729"/>
    </row>
    <row r="30" spans="1:17" ht="15" customHeight="1" x14ac:dyDescent="0.25">
      <c r="A30" s="1324" t="s">
        <v>133</v>
      </c>
      <c r="B30" s="1325"/>
      <c r="C30" s="1325"/>
      <c r="D30" s="1325"/>
      <c r="E30" s="1325"/>
      <c r="F30" s="1325"/>
      <c r="G30" s="1325"/>
      <c r="H30" s="1325"/>
      <c r="I30" s="1325"/>
      <c r="J30" s="1325"/>
      <c r="K30" s="1325"/>
      <c r="L30" s="1325"/>
      <c r="M30" s="1325"/>
      <c r="N30" s="1325"/>
      <c r="O30" s="1325"/>
      <c r="P30" s="1325"/>
      <c r="Q30" s="1326"/>
    </row>
    <row r="31" spans="1:17" ht="38.25" x14ac:dyDescent="0.25">
      <c r="A31" s="693" t="s">
        <v>52</v>
      </c>
      <c r="B31" s="728" t="s">
        <v>134</v>
      </c>
      <c r="C31" s="726" t="s">
        <v>135</v>
      </c>
      <c r="D31" s="726"/>
      <c r="E31" s="729"/>
      <c r="F31" s="729"/>
      <c r="G31" s="729"/>
      <c r="H31" s="729"/>
      <c r="I31" s="729"/>
      <c r="J31" s="729"/>
      <c r="K31" s="729"/>
      <c r="L31" s="729"/>
      <c r="M31" s="729"/>
      <c r="N31" s="729"/>
      <c r="O31" s="729"/>
      <c r="P31" s="729"/>
      <c r="Q31" s="729"/>
    </row>
    <row r="32" spans="1:17" ht="51" x14ac:dyDescent="0.25">
      <c r="A32" s="693" t="s">
        <v>147</v>
      </c>
      <c r="B32" s="728" t="s">
        <v>430</v>
      </c>
      <c r="C32" s="726" t="s">
        <v>136</v>
      </c>
      <c r="D32" s="726"/>
      <c r="E32" s="729"/>
      <c r="F32" s="729"/>
      <c r="G32" s="729"/>
      <c r="H32" s="729"/>
      <c r="I32" s="729"/>
      <c r="J32" s="729"/>
      <c r="K32" s="729"/>
      <c r="L32" s="729"/>
      <c r="M32" s="729"/>
      <c r="N32" s="729"/>
      <c r="O32" s="729"/>
      <c r="P32" s="729"/>
      <c r="Q32" s="729"/>
    </row>
    <row r="33" spans="1:17" ht="25.5" x14ac:dyDescent="0.25">
      <c r="A33" s="693" t="s">
        <v>148</v>
      </c>
      <c r="B33" s="728" t="s">
        <v>431</v>
      </c>
      <c r="C33" s="726" t="s">
        <v>137</v>
      </c>
      <c r="D33" s="726"/>
      <c r="E33" s="729"/>
      <c r="F33" s="729"/>
      <c r="G33" s="729"/>
      <c r="H33" s="729"/>
      <c r="I33" s="729"/>
      <c r="J33" s="729"/>
      <c r="K33" s="729"/>
      <c r="L33" s="729"/>
      <c r="M33" s="729"/>
      <c r="N33" s="729"/>
      <c r="O33" s="729"/>
      <c r="P33" s="729"/>
      <c r="Q33" s="729"/>
    </row>
    <row r="34" spans="1:17" ht="25.5" x14ac:dyDescent="0.25">
      <c r="A34" s="693" t="s">
        <v>326</v>
      </c>
      <c r="B34" s="728" t="s">
        <v>432</v>
      </c>
      <c r="C34" s="726" t="s">
        <v>137</v>
      </c>
      <c r="D34" s="726"/>
      <c r="E34" s="729"/>
      <c r="F34" s="729"/>
      <c r="G34" s="729"/>
      <c r="H34" s="729"/>
      <c r="I34" s="729"/>
      <c r="J34" s="729"/>
      <c r="K34" s="729"/>
      <c r="L34" s="729"/>
      <c r="M34" s="729"/>
      <c r="N34" s="729"/>
      <c r="O34" s="729"/>
      <c r="P34" s="729"/>
      <c r="Q34" s="729"/>
    </row>
    <row r="35" spans="1:17" x14ac:dyDescent="0.25">
      <c r="A35" s="693" t="s">
        <v>727</v>
      </c>
      <c r="B35" s="728" t="s">
        <v>256</v>
      </c>
      <c r="C35" s="726" t="s">
        <v>138</v>
      </c>
      <c r="D35" s="726"/>
      <c r="E35" s="729"/>
      <c r="F35" s="729"/>
      <c r="G35" s="729"/>
      <c r="H35" s="729"/>
      <c r="I35" s="729"/>
      <c r="J35" s="729"/>
      <c r="K35" s="729"/>
      <c r="L35" s="729"/>
      <c r="M35" s="729"/>
      <c r="N35" s="729"/>
      <c r="O35" s="729"/>
      <c r="P35" s="729"/>
      <c r="Q35" s="729"/>
    </row>
    <row r="36" spans="1:17" ht="25.5" x14ac:dyDescent="0.25">
      <c r="A36" s="693" t="s">
        <v>728</v>
      </c>
      <c r="B36" s="728" t="s">
        <v>433</v>
      </c>
      <c r="C36" s="726" t="s">
        <v>139</v>
      </c>
      <c r="D36" s="726"/>
      <c r="E36" s="729"/>
      <c r="F36" s="729"/>
      <c r="G36" s="729"/>
      <c r="H36" s="729"/>
      <c r="I36" s="729"/>
      <c r="J36" s="729"/>
      <c r="K36" s="729"/>
      <c r="L36" s="729"/>
      <c r="M36" s="729"/>
      <c r="N36" s="729"/>
      <c r="O36" s="729"/>
      <c r="P36" s="729"/>
      <c r="Q36" s="729"/>
    </row>
    <row r="37" spans="1:17" ht="25.5" x14ac:dyDescent="0.25">
      <c r="A37" s="693" t="s">
        <v>327</v>
      </c>
      <c r="B37" s="728" t="s">
        <v>418</v>
      </c>
      <c r="C37" s="726" t="s">
        <v>129</v>
      </c>
      <c r="D37" s="726"/>
      <c r="E37" s="729"/>
      <c r="F37" s="729"/>
      <c r="G37" s="729"/>
      <c r="H37" s="729"/>
      <c r="I37" s="729"/>
      <c r="J37" s="729"/>
      <c r="K37" s="729"/>
      <c r="L37" s="729"/>
      <c r="M37" s="729"/>
      <c r="N37" s="729"/>
      <c r="O37" s="729"/>
      <c r="P37" s="729"/>
      <c r="Q37" s="729"/>
    </row>
    <row r="38" spans="1:17" x14ac:dyDescent="0.25">
      <c r="A38" s="693" t="s">
        <v>1065</v>
      </c>
      <c r="B38" s="728" t="s">
        <v>254</v>
      </c>
      <c r="C38" s="726" t="s">
        <v>130</v>
      </c>
      <c r="D38" s="726"/>
      <c r="E38" s="729"/>
      <c r="F38" s="729"/>
      <c r="G38" s="729"/>
      <c r="H38" s="729"/>
      <c r="I38" s="729"/>
      <c r="J38" s="729"/>
      <c r="K38" s="729"/>
      <c r="L38" s="729"/>
      <c r="M38" s="729"/>
      <c r="N38" s="729"/>
      <c r="O38" s="729"/>
      <c r="P38" s="729"/>
      <c r="Q38" s="729"/>
    </row>
    <row r="39" spans="1:17" ht="25.5" x14ac:dyDescent="0.25">
      <c r="A39" s="693" t="s">
        <v>1066</v>
      </c>
      <c r="B39" s="728" t="s">
        <v>1063</v>
      </c>
      <c r="C39" s="726" t="s">
        <v>68</v>
      </c>
      <c r="D39" s="726"/>
      <c r="E39" s="729"/>
      <c r="F39" s="729"/>
      <c r="G39" s="729"/>
      <c r="H39" s="729"/>
      <c r="I39" s="729"/>
      <c r="J39" s="729"/>
      <c r="K39" s="729"/>
      <c r="L39" s="729"/>
      <c r="M39" s="729"/>
      <c r="N39" s="729"/>
      <c r="O39" s="729"/>
      <c r="P39" s="729"/>
      <c r="Q39" s="729"/>
    </row>
    <row r="40" spans="1:17" ht="25.5" x14ac:dyDescent="0.25">
      <c r="A40" s="693" t="s">
        <v>328</v>
      </c>
      <c r="B40" s="728" t="s">
        <v>419</v>
      </c>
      <c r="C40" s="726" t="s">
        <v>129</v>
      </c>
      <c r="D40" s="726"/>
      <c r="E40" s="729"/>
      <c r="F40" s="729"/>
      <c r="G40" s="729"/>
      <c r="H40" s="729"/>
      <c r="I40" s="729"/>
      <c r="J40" s="729"/>
      <c r="K40" s="729"/>
      <c r="L40" s="729"/>
      <c r="M40" s="729"/>
      <c r="N40" s="729"/>
      <c r="O40" s="729"/>
      <c r="P40" s="729"/>
      <c r="Q40" s="729"/>
    </row>
    <row r="41" spans="1:17" ht="25.5" x14ac:dyDescent="0.25">
      <c r="A41" s="693" t="s">
        <v>1067</v>
      </c>
      <c r="B41" s="728" t="s">
        <v>420</v>
      </c>
      <c r="C41" s="726" t="s">
        <v>255</v>
      </c>
      <c r="D41" s="726"/>
      <c r="E41" s="729"/>
      <c r="F41" s="729"/>
      <c r="G41" s="729"/>
      <c r="H41" s="729"/>
      <c r="I41" s="729"/>
      <c r="J41" s="729"/>
      <c r="K41" s="729"/>
      <c r="L41" s="729"/>
      <c r="M41" s="729"/>
      <c r="N41" s="729"/>
      <c r="O41" s="729"/>
      <c r="P41" s="729"/>
      <c r="Q41" s="729"/>
    </row>
    <row r="42" spans="1:17" ht="25.5" x14ac:dyDescent="0.25">
      <c r="A42" s="693" t="s">
        <v>1068</v>
      </c>
      <c r="B42" s="728" t="s">
        <v>421</v>
      </c>
      <c r="C42" s="726" t="s">
        <v>68</v>
      </c>
      <c r="D42" s="726"/>
      <c r="E42" s="729"/>
      <c r="F42" s="729"/>
      <c r="G42" s="729"/>
      <c r="H42" s="729"/>
      <c r="I42" s="729"/>
      <c r="J42" s="729"/>
      <c r="K42" s="729"/>
      <c r="L42" s="729"/>
      <c r="M42" s="729"/>
      <c r="N42" s="729"/>
      <c r="O42" s="729"/>
      <c r="P42" s="729"/>
      <c r="Q42" s="729"/>
    </row>
    <row r="43" spans="1:17" ht="25.5" x14ac:dyDescent="0.25">
      <c r="A43" s="693" t="s">
        <v>149</v>
      </c>
      <c r="B43" s="728" t="s">
        <v>422</v>
      </c>
      <c r="C43" s="726" t="s">
        <v>68</v>
      </c>
      <c r="D43" s="726"/>
      <c r="E43" s="729"/>
      <c r="F43" s="729"/>
      <c r="G43" s="729"/>
      <c r="H43" s="729"/>
      <c r="I43" s="729"/>
      <c r="J43" s="729"/>
      <c r="K43" s="729"/>
      <c r="L43" s="729"/>
      <c r="M43" s="729"/>
      <c r="N43" s="729"/>
      <c r="O43" s="729"/>
      <c r="P43" s="729"/>
      <c r="Q43" s="729"/>
    </row>
    <row r="44" spans="1:17" ht="38.25" x14ac:dyDescent="0.25">
      <c r="A44" s="693" t="s">
        <v>150</v>
      </c>
      <c r="B44" s="728" t="s">
        <v>423</v>
      </c>
      <c r="C44" s="726" t="s">
        <v>131</v>
      </c>
      <c r="D44" s="726"/>
      <c r="E44" s="729"/>
      <c r="F44" s="729"/>
      <c r="G44" s="729"/>
      <c r="H44" s="729"/>
      <c r="I44" s="729"/>
      <c r="J44" s="729"/>
      <c r="K44" s="729"/>
      <c r="L44" s="729"/>
      <c r="M44" s="729"/>
      <c r="N44" s="729"/>
      <c r="O44" s="729"/>
      <c r="P44" s="729"/>
      <c r="Q44" s="729"/>
    </row>
    <row r="45" spans="1:17" ht="38.25" x14ac:dyDescent="0.25">
      <c r="A45" s="693" t="s">
        <v>862</v>
      </c>
      <c r="B45" s="728" t="s">
        <v>424</v>
      </c>
      <c r="C45" s="726" t="s">
        <v>132</v>
      </c>
      <c r="D45" s="726"/>
      <c r="E45" s="729"/>
      <c r="F45" s="729"/>
      <c r="G45" s="729"/>
      <c r="H45" s="729"/>
      <c r="I45" s="729"/>
      <c r="J45" s="729"/>
      <c r="K45" s="729"/>
      <c r="L45" s="729"/>
      <c r="M45" s="729"/>
      <c r="N45" s="729"/>
      <c r="O45" s="729"/>
      <c r="P45" s="729"/>
      <c r="Q45" s="729"/>
    </row>
    <row r="46" spans="1:17" ht="38.25" x14ac:dyDescent="0.25">
      <c r="A46" s="693" t="s">
        <v>863</v>
      </c>
      <c r="B46" s="728" t="s">
        <v>425</v>
      </c>
      <c r="C46" s="726" t="s">
        <v>68</v>
      </c>
      <c r="D46" s="726"/>
      <c r="E46" s="729"/>
      <c r="F46" s="729"/>
      <c r="G46" s="729"/>
      <c r="H46" s="729"/>
      <c r="I46" s="729"/>
      <c r="J46" s="729"/>
      <c r="K46" s="729"/>
      <c r="L46" s="729"/>
      <c r="M46" s="729"/>
      <c r="N46" s="729"/>
      <c r="O46" s="729"/>
      <c r="P46" s="729"/>
      <c r="Q46" s="729"/>
    </row>
    <row r="47" spans="1:17" ht="25.5" x14ac:dyDescent="0.25">
      <c r="A47" s="693" t="s">
        <v>151</v>
      </c>
      <c r="B47" s="728" t="s">
        <v>426</v>
      </c>
      <c r="C47" s="726" t="s">
        <v>131</v>
      </c>
      <c r="D47" s="726"/>
      <c r="E47" s="729"/>
      <c r="F47" s="729"/>
      <c r="G47" s="729"/>
      <c r="H47" s="729"/>
      <c r="I47" s="729"/>
      <c r="J47" s="729"/>
      <c r="K47" s="729"/>
      <c r="L47" s="729"/>
      <c r="M47" s="729"/>
      <c r="N47" s="729"/>
      <c r="O47" s="729"/>
      <c r="P47" s="729"/>
      <c r="Q47" s="729"/>
    </row>
    <row r="48" spans="1:17" ht="38.25" x14ac:dyDescent="0.25">
      <c r="A48" s="693" t="s">
        <v>165</v>
      </c>
      <c r="B48" s="728" t="s">
        <v>427</v>
      </c>
      <c r="C48" s="726" t="s">
        <v>132</v>
      </c>
      <c r="D48" s="726"/>
      <c r="E48" s="729"/>
      <c r="F48" s="729"/>
      <c r="G48" s="729"/>
      <c r="H48" s="729"/>
      <c r="I48" s="729"/>
      <c r="J48" s="729"/>
      <c r="K48" s="729"/>
      <c r="L48" s="729"/>
      <c r="M48" s="729"/>
      <c r="N48" s="729"/>
      <c r="O48" s="729"/>
      <c r="P48" s="729"/>
      <c r="Q48" s="729"/>
    </row>
    <row r="49" spans="1:45" ht="25.5" x14ac:dyDescent="0.25">
      <c r="A49" s="693" t="s">
        <v>221</v>
      </c>
      <c r="B49" s="728" t="s">
        <v>434</v>
      </c>
      <c r="C49" s="726" t="s">
        <v>68</v>
      </c>
      <c r="D49" s="726"/>
      <c r="E49" s="729"/>
      <c r="F49" s="729"/>
      <c r="G49" s="729"/>
      <c r="H49" s="729"/>
      <c r="I49" s="729"/>
      <c r="J49" s="729"/>
      <c r="K49" s="729"/>
      <c r="L49" s="729"/>
      <c r="M49" s="729"/>
      <c r="N49" s="729"/>
      <c r="O49" s="729"/>
      <c r="P49" s="729"/>
      <c r="Q49" s="729"/>
    </row>
    <row r="50" spans="1:45" ht="63.75" x14ac:dyDescent="0.25">
      <c r="A50" s="693" t="s">
        <v>152</v>
      </c>
      <c r="B50" s="728" t="s">
        <v>435</v>
      </c>
      <c r="C50" s="726" t="s">
        <v>139</v>
      </c>
      <c r="D50" s="726"/>
      <c r="E50" s="729"/>
      <c r="F50" s="729"/>
      <c r="G50" s="729"/>
      <c r="H50" s="729"/>
      <c r="I50" s="729"/>
      <c r="J50" s="729"/>
      <c r="K50" s="729"/>
      <c r="L50" s="729"/>
      <c r="M50" s="729"/>
      <c r="N50" s="729"/>
      <c r="O50" s="729"/>
      <c r="P50" s="729"/>
      <c r="Q50" s="729"/>
    </row>
    <row r="51" spans="1:45" x14ac:dyDescent="0.25">
      <c r="B51" s="723"/>
      <c r="C51" s="723"/>
      <c r="D51" s="723"/>
      <c r="E51" s="723"/>
      <c r="F51" s="723"/>
      <c r="G51" s="723"/>
      <c r="H51" s="723"/>
      <c r="I51" s="723"/>
      <c r="J51" s="723"/>
      <c r="K51" s="723"/>
      <c r="L51" s="723"/>
      <c r="M51" s="723"/>
      <c r="N51" s="723"/>
      <c r="O51" s="723"/>
      <c r="P51" s="723"/>
      <c r="Q51" s="723"/>
    </row>
    <row r="52" spans="1:45" s="737" customFormat="1" ht="24" customHeight="1" x14ac:dyDescent="0.25">
      <c r="A52" s="736"/>
      <c r="B52" s="739" t="s">
        <v>1097</v>
      </c>
      <c r="C52" s="736"/>
      <c r="D52" s="736"/>
      <c r="E52" s="736"/>
      <c r="I52" s="736"/>
      <c r="K52" s="736"/>
      <c r="L52" s="736"/>
      <c r="M52" s="736" t="s">
        <v>1074</v>
      </c>
      <c r="N52" s="736"/>
      <c r="O52" s="736"/>
      <c r="P52" s="736"/>
      <c r="Q52" s="736"/>
      <c r="R52" s="736"/>
      <c r="AG52" s="738"/>
      <c r="AH52" s="738"/>
      <c r="AI52" s="738"/>
      <c r="AJ52" s="738"/>
      <c r="AK52" s="738"/>
      <c r="AL52" s="738"/>
      <c r="AM52" s="738"/>
      <c r="AN52" s="738"/>
      <c r="AO52" s="738"/>
      <c r="AP52" s="738"/>
      <c r="AQ52" s="738"/>
      <c r="AR52" s="738"/>
      <c r="AS52" s="738"/>
    </row>
    <row r="53" spans="1:45" x14ac:dyDescent="0.25">
      <c r="B53" s="730"/>
      <c r="C53" s="723"/>
      <c r="D53" s="723"/>
      <c r="E53" s="723"/>
      <c r="F53" s="723"/>
      <c r="G53" s="723"/>
      <c r="H53" s="723"/>
      <c r="I53" s="723"/>
      <c r="J53" s="723"/>
      <c r="K53" s="723"/>
      <c r="L53" s="723"/>
      <c r="M53" s="723"/>
      <c r="N53" s="723"/>
      <c r="O53" s="723"/>
      <c r="P53" s="723"/>
      <c r="Q53" s="723"/>
    </row>
    <row r="56" spans="1:45" ht="31.5" customHeight="1" x14ac:dyDescent="0.25">
      <c r="B56" s="1327"/>
      <c r="C56" s="1327"/>
      <c r="D56" s="1327"/>
      <c r="E56" s="1327"/>
      <c r="F56" s="1327"/>
      <c r="G56" s="1327"/>
      <c r="H56" s="1327"/>
      <c r="I56" s="1327"/>
      <c r="J56" s="1327"/>
      <c r="K56" s="1327"/>
      <c r="L56" s="1327"/>
      <c r="M56" s="1327"/>
    </row>
  </sheetData>
  <mergeCells count="8">
    <mergeCell ref="M2:Q2"/>
    <mergeCell ref="A30:Q30"/>
    <mergeCell ref="B56:M56"/>
    <mergeCell ref="B4:Q4"/>
    <mergeCell ref="B5:Q5"/>
    <mergeCell ref="E6:M6"/>
    <mergeCell ref="P6:Q6"/>
    <mergeCell ref="A9:Q9"/>
  </mergeCells>
  <conditionalFormatting sqref="B5:Q5">
    <cfRule type="cellIs" dxfId="19" priority="1" stopIfTrue="1" operator="equal">
      <formula>0</formula>
    </cfRule>
  </conditionalFormatting>
  <printOptions horizontalCentered="1"/>
  <pageMargins left="0.19685039370078741" right="0" top="0.39370078740157483" bottom="0" header="0" footer="0"/>
  <pageSetup paperSize="9" scale="53" fitToWidth="4" fitToHeight="4" orientation="landscape" blackAndWhite="1" r:id="rId1"/>
  <rowBreaks count="2" manualBreakCount="2">
    <brk id="36" max="14" man="1"/>
    <brk id="68" max="14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Z24"/>
  <sheetViews>
    <sheetView workbookViewId="0">
      <pane xSplit="2" ySplit="6" topLeftCell="C12" activePane="bottomRight" state="frozen"/>
      <selection pane="topRight" activeCell="C1" sqref="C1"/>
      <selection pane="bottomLeft" activeCell="A7" sqref="A7"/>
      <selection pane="bottomRight" sqref="A1:O24"/>
    </sheetView>
  </sheetViews>
  <sheetFormatPr defaultColWidth="8.85546875" defaultRowHeight="12.75" outlineLevelCol="1" x14ac:dyDescent="0.2"/>
  <cols>
    <col min="1" max="1" width="5.140625" style="1003" customWidth="1"/>
    <col min="2" max="2" width="31.28515625" style="1003" customWidth="1"/>
    <col min="3" max="3" width="7.42578125" style="96" customWidth="1"/>
    <col min="4" max="4" width="10.28515625" style="1003" customWidth="1"/>
    <col min="5" max="5" width="10" style="1003" customWidth="1"/>
    <col min="6" max="7" width="8.7109375" style="1003" customWidth="1"/>
    <col min="8" max="8" width="9.85546875" style="1003" customWidth="1"/>
    <col min="9" max="9" width="8.7109375" style="1003" customWidth="1"/>
    <col min="10" max="15" width="9.140625" style="1003" customWidth="1"/>
    <col min="16" max="16" width="9" style="1003" hidden="1" customWidth="1" outlineLevel="1"/>
    <col min="17" max="19" width="9.140625" style="1003" hidden="1" customWidth="1" outlineLevel="1"/>
    <col min="20" max="20" width="9.140625" style="1003" customWidth="1" collapsed="1"/>
    <col min="21" max="230" width="9.140625" style="1003" customWidth="1"/>
    <col min="231" max="231" width="5.140625" style="1003" customWidth="1"/>
    <col min="232" max="232" width="29.42578125" style="1003" customWidth="1"/>
    <col min="233" max="233" width="6" style="1003" customWidth="1"/>
    <col min="234" max="16384" width="8.85546875" style="1003"/>
  </cols>
  <sheetData>
    <row r="1" spans="1:234" ht="77.25" customHeight="1" x14ac:dyDescent="0.2">
      <c r="A1" s="97"/>
      <c r="B1" s="97"/>
      <c r="C1" s="98"/>
      <c r="D1" s="97"/>
      <c r="E1" s="97"/>
      <c r="F1" s="97"/>
      <c r="G1" s="97"/>
      <c r="H1" s="97"/>
      <c r="I1" s="97"/>
      <c r="K1" s="1004"/>
      <c r="L1" s="1335" t="s">
        <v>1151</v>
      </c>
      <c r="M1" s="1335"/>
      <c r="N1" s="1335"/>
      <c r="O1" s="1335"/>
    </row>
    <row r="2" spans="1:234" ht="35.25" customHeight="1" x14ac:dyDescent="0.2">
      <c r="A2" s="1337" t="s">
        <v>1069</v>
      </c>
      <c r="B2" s="1337"/>
      <c r="C2" s="1337"/>
      <c r="D2" s="1337"/>
      <c r="E2" s="1337"/>
      <c r="F2" s="1337"/>
      <c r="G2" s="1337"/>
      <c r="H2" s="1337"/>
      <c r="I2" s="1337"/>
      <c r="J2" s="1337"/>
      <c r="K2" s="1337"/>
      <c r="L2" s="1337"/>
      <c r="M2" s="1337"/>
      <c r="N2" s="1337"/>
      <c r="O2" s="1337"/>
      <c r="P2" s="99"/>
      <c r="Q2" s="99"/>
      <c r="R2" s="99"/>
      <c r="S2" s="99"/>
    </row>
    <row r="3" spans="1:234" ht="15.75" customHeight="1" x14ac:dyDescent="0.2">
      <c r="A3" s="100"/>
      <c r="B3" s="100"/>
      <c r="C3" s="1338"/>
      <c r="D3" s="1338"/>
      <c r="E3" s="1338"/>
      <c r="F3" s="1338"/>
      <c r="G3" s="1338"/>
      <c r="H3" s="1338"/>
      <c r="I3" s="1338"/>
      <c r="J3" s="1338"/>
      <c r="K3" s="1338"/>
      <c r="L3" s="1338"/>
      <c r="M3" s="100"/>
      <c r="N3" s="100"/>
      <c r="O3" s="176" t="s">
        <v>61</v>
      </c>
      <c r="P3" s="99"/>
      <c r="Q3" s="99"/>
      <c r="R3" s="99"/>
      <c r="S3" s="99"/>
    </row>
    <row r="4" spans="1:234" x14ac:dyDescent="0.2">
      <c r="A4" s="1339" t="s">
        <v>22</v>
      </c>
      <c r="B4" s="1340" t="s">
        <v>23</v>
      </c>
      <c r="C4" s="1341" t="s">
        <v>24</v>
      </c>
      <c r="D4" s="1342" t="s">
        <v>519</v>
      </c>
      <c r="E4" s="1342"/>
      <c r="F4" s="1342"/>
      <c r="G4" s="1342"/>
      <c r="H4" s="1342"/>
      <c r="I4" s="1342"/>
      <c r="J4" s="1342"/>
      <c r="K4" s="1342"/>
      <c r="L4" s="1342"/>
      <c r="M4" s="1342"/>
      <c r="N4" s="1342"/>
      <c r="O4" s="1342"/>
      <c r="P4" s="101"/>
      <c r="Q4" s="101"/>
      <c r="R4" s="101"/>
      <c r="S4" s="101"/>
    </row>
    <row r="5" spans="1:234" ht="38.25" customHeight="1" x14ac:dyDescent="0.2">
      <c r="A5" s="1339"/>
      <c r="B5" s="1340"/>
      <c r="C5" s="1341"/>
      <c r="D5" s="1342" t="s">
        <v>448</v>
      </c>
      <c r="E5" s="1342"/>
      <c r="F5" s="1341" t="s">
        <v>520</v>
      </c>
      <c r="G5" s="1341"/>
      <c r="H5" s="1341" t="s">
        <v>521</v>
      </c>
      <c r="I5" s="1341"/>
      <c r="J5" s="1343" t="s">
        <v>522</v>
      </c>
      <c r="K5" s="1343"/>
      <c r="L5" s="1343" t="s">
        <v>523</v>
      </c>
      <c r="M5" s="1343"/>
      <c r="N5" s="1343" t="s">
        <v>524</v>
      </c>
      <c r="O5" s="1343"/>
      <c r="P5" s="1336" t="s">
        <v>292</v>
      </c>
      <c r="Q5" s="1336"/>
      <c r="R5" s="1336" t="s">
        <v>0</v>
      </c>
      <c r="S5" s="1336"/>
    </row>
    <row r="6" spans="1:234" ht="24.75" customHeight="1" x14ac:dyDescent="0.2">
      <c r="A6" s="1339"/>
      <c r="B6" s="1340"/>
      <c r="C6" s="1341"/>
      <c r="D6" s="4" t="s">
        <v>525</v>
      </c>
      <c r="E6" s="4" t="s">
        <v>294</v>
      </c>
      <c r="F6" s="4" t="s">
        <v>525</v>
      </c>
      <c r="G6" s="4" t="s">
        <v>294</v>
      </c>
      <c r="H6" s="4" t="s">
        <v>525</v>
      </c>
      <c r="I6" s="4" t="s">
        <v>294</v>
      </c>
      <c r="J6" s="4" t="s">
        <v>525</v>
      </c>
      <c r="K6" s="4" t="s">
        <v>294</v>
      </c>
      <c r="L6" s="4" t="s">
        <v>525</v>
      </c>
      <c r="M6" s="4" t="s">
        <v>294</v>
      </c>
      <c r="N6" s="4" t="s">
        <v>525</v>
      </c>
      <c r="O6" s="4" t="s">
        <v>294</v>
      </c>
      <c r="P6" s="5" t="s">
        <v>293</v>
      </c>
      <c r="Q6" s="5" t="s">
        <v>294</v>
      </c>
      <c r="R6" s="5" t="s">
        <v>293</v>
      </c>
      <c r="S6" s="5" t="s">
        <v>294</v>
      </c>
    </row>
    <row r="7" spans="1:234" ht="12" customHeight="1" x14ac:dyDescent="0.2">
      <c r="A7" s="720">
        <v>1</v>
      </c>
      <c r="B7" s="721">
        <v>2</v>
      </c>
      <c r="C7" s="721">
        <v>3</v>
      </c>
      <c r="D7" s="102">
        <v>4</v>
      </c>
      <c r="E7" s="721">
        <v>5</v>
      </c>
      <c r="F7" s="721">
        <v>6</v>
      </c>
      <c r="G7" s="721">
        <v>7</v>
      </c>
      <c r="H7" s="721">
        <v>8</v>
      </c>
      <c r="I7" s="721">
        <v>9</v>
      </c>
      <c r="J7" s="721">
        <v>10</v>
      </c>
      <c r="K7" s="721">
        <v>11</v>
      </c>
      <c r="L7" s="721">
        <v>12</v>
      </c>
      <c r="M7" s="721">
        <v>13</v>
      </c>
      <c r="N7" s="721">
        <v>14</v>
      </c>
      <c r="O7" s="721">
        <v>15</v>
      </c>
      <c r="P7" s="103">
        <v>16</v>
      </c>
      <c r="Q7" s="103">
        <v>17</v>
      </c>
      <c r="R7" s="103">
        <v>18</v>
      </c>
      <c r="S7" s="103">
        <v>19</v>
      </c>
    </row>
    <row r="8" spans="1:234" ht="38.25" x14ac:dyDescent="0.2">
      <c r="A8" s="104" t="s">
        <v>161</v>
      </c>
      <c r="B8" s="105" t="s">
        <v>1082</v>
      </c>
      <c r="C8" s="71" t="s">
        <v>526</v>
      </c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106"/>
      <c r="Q8" s="106"/>
      <c r="R8" s="106"/>
      <c r="S8" s="106"/>
      <c r="T8" s="1005"/>
      <c r="U8" s="1005"/>
      <c r="V8" s="1005"/>
      <c r="W8" s="1005"/>
      <c r="X8" s="1005"/>
      <c r="Y8" s="1005"/>
      <c r="Z8" s="1005"/>
      <c r="AA8" s="1005"/>
      <c r="AB8" s="1005"/>
      <c r="AC8" s="1005"/>
      <c r="AD8" s="1005"/>
      <c r="AE8" s="1005"/>
      <c r="AF8" s="1005"/>
      <c r="AG8" s="1005"/>
      <c r="AH8" s="1005"/>
      <c r="AI8" s="1005"/>
      <c r="AJ8" s="1005"/>
      <c r="AK8" s="1005"/>
      <c r="AL8" s="1005"/>
      <c r="AM8" s="1005"/>
      <c r="AN8" s="1005"/>
      <c r="AO8" s="1005"/>
      <c r="AP8" s="1005"/>
      <c r="AQ8" s="1005"/>
      <c r="AR8" s="1005"/>
      <c r="AS8" s="1005"/>
      <c r="AT8" s="1005"/>
      <c r="AU8" s="1005"/>
      <c r="AV8" s="1005"/>
      <c r="AW8" s="1005"/>
      <c r="AX8" s="1005"/>
      <c r="AY8" s="1005"/>
      <c r="AZ8" s="1005"/>
      <c r="BA8" s="1005"/>
      <c r="BB8" s="1005"/>
      <c r="BC8" s="1005"/>
      <c r="BD8" s="1005"/>
      <c r="BE8" s="1005"/>
      <c r="BF8" s="1005"/>
      <c r="BG8" s="1005"/>
      <c r="BH8" s="1005"/>
      <c r="BI8" s="1005"/>
      <c r="BJ8" s="1005"/>
      <c r="BK8" s="1005"/>
      <c r="BL8" s="1005"/>
      <c r="BM8" s="1005"/>
      <c r="BN8" s="1005"/>
      <c r="BO8" s="1005"/>
      <c r="BP8" s="1005"/>
      <c r="BQ8" s="1005"/>
      <c r="BR8" s="1005"/>
      <c r="BS8" s="1005"/>
      <c r="BT8" s="1005"/>
      <c r="BU8" s="1005"/>
      <c r="BV8" s="1005"/>
      <c r="BW8" s="1005"/>
      <c r="BX8" s="1005"/>
      <c r="BY8" s="1005"/>
      <c r="BZ8" s="1005"/>
      <c r="CA8" s="1005"/>
      <c r="CB8" s="1005"/>
      <c r="CC8" s="1005"/>
      <c r="CD8" s="1005"/>
      <c r="CE8" s="1005"/>
      <c r="CF8" s="1005"/>
      <c r="CG8" s="1005"/>
      <c r="CH8" s="1005"/>
      <c r="CI8" s="1005"/>
      <c r="CJ8" s="1005"/>
      <c r="CK8" s="1005"/>
      <c r="CL8" s="1005"/>
      <c r="CM8" s="1005"/>
      <c r="CN8" s="1005"/>
      <c r="CO8" s="1005"/>
      <c r="CP8" s="1005"/>
      <c r="CQ8" s="1005"/>
      <c r="CR8" s="1005"/>
      <c r="CS8" s="1005"/>
      <c r="CT8" s="1005"/>
      <c r="CU8" s="1005"/>
      <c r="CV8" s="1005"/>
      <c r="CW8" s="1005"/>
      <c r="CX8" s="1005"/>
      <c r="CY8" s="1005"/>
      <c r="CZ8" s="1005"/>
      <c r="DA8" s="1005"/>
      <c r="DB8" s="1005"/>
      <c r="DC8" s="1005"/>
      <c r="DD8" s="1005"/>
      <c r="DE8" s="1005"/>
      <c r="DF8" s="1005"/>
      <c r="DG8" s="1005"/>
      <c r="DH8" s="1005"/>
      <c r="DI8" s="1005"/>
      <c r="DJ8" s="1005"/>
      <c r="DK8" s="1005"/>
      <c r="DL8" s="1005"/>
      <c r="DM8" s="1005"/>
      <c r="DN8" s="1005"/>
      <c r="DO8" s="1005"/>
      <c r="DP8" s="1005"/>
      <c r="DQ8" s="1005"/>
      <c r="DR8" s="1005"/>
      <c r="DS8" s="1005"/>
      <c r="DT8" s="1005"/>
      <c r="DU8" s="1005"/>
      <c r="DV8" s="1005"/>
      <c r="DW8" s="1005"/>
      <c r="DX8" s="1005"/>
      <c r="DY8" s="1005"/>
      <c r="DZ8" s="1005"/>
      <c r="EA8" s="1005"/>
      <c r="EB8" s="1005"/>
      <c r="EC8" s="1005"/>
      <c r="ED8" s="1005"/>
      <c r="EE8" s="1005"/>
      <c r="EF8" s="1005"/>
      <c r="EG8" s="1005"/>
      <c r="EH8" s="1005"/>
      <c r="EI8" s="1005"/>
      <c r="EJ8" s="1005"/>
      <c r="EK8" s="1005"/>
      <c r="EL8" s="1005"/>
      <c r="EM8" s="1005"/>
      <c r="EN8" s="1005"/>
      <c r="EO8" s="1005"/>
      <c r="EP8" s="1005"/>
      <c r="EQ8" s="1005"/>
      <c r="ER8" s="1005"/>
      <c r="ES8" s="1005"/>
      <c r="ET8" s="1005"/>
      <c r="EU8" s="1005"/>
      <c r="EV8" s="1005"/>
      <c r="EW8" s="1005"/>
      <c r="EX8" s="1005"/>
      <c r="EY8" s="1005"/>
      <c r="EZ8" s="1005"/>
      <c r="FA8" s="1005"/>
      <c r="FB8" s="1005"/>
      <c r="FC8" s="1005"/>
      <c r="FD8" s="1005"/>
      <c r="FE8" s="1005"/>
      <c r="FF8" s="1005"/>
      <c r="FG8" s="1005"/>
      <c r="FH8" s="1005"/>
      <c r="FI8" s="1005"/>
      <c r="FJ8" s="1005"/>
      <c r="FK8" s="1005"/>
      <c r="FL8" s="1005"/>
      <c r="FM8" s="1005"/>
      <c r="FN8" s="1005"/>
      <c r="FO8" s="1005"/>
      <c r="FP8" s="1005"/>
      <c r="FQ8" s="1005"/>
      <c r="FR8" s="1005"/>
      <c r="FS8" s="1005"/>
      <c r="FT8" s="1005"/>
      <c r="FU8" s="1005"/>
      <c r="FV8" s="1005"/>
      <c r="FW8" s="1005"/>
      <c r="FX8" s="1005"/>
      <c r="FY8" s="1005"/>
      <c r="FZ8" s="1005"/>
      <c r="GA8" s="1005"/>
      <c r="GB8" s="1005"/>
      <c r="GC8" s="1005"/>
      <c r="GD8" s="1005"/>
      <c r="GE8" s="1005"/>
      <c r="GF8" s="1005"/>
      <c r="GG8" s="1005"/>
      <c r="GH8" s="1005"/>
      <c r="GI8" s="1005"/>
      <c r="GJ8" s="1005"/>
      <c r="GK8" s="1005"/>
      <c r="GL8" s="1005"/>
      <c r="GM8" s="1005"/>
      <c r="GN8" s="1005"/>
      <c r="GO8" s="1005"/>
      <c r="GP8" s="1005"/>
      <c r="GQ8" s="1005"/>
      <c r="GR8" s="1005"/>
      <c r="GS8" s="1005"/>
      <c r="GT8" s="1005"/>
      <c r="GU8" s="1005"/>
      <c r="GV8" s="1005"/>
      <c r="GW8" s="1005"/>
      <c r="GX8" s="1005"/>
      <c r="GY8" s="1005"/>
      <c r="GZ8" s="1005"/>
      <c r="HA8" s="1005"/>
      <c r="HB8" s="1005"/>
      <c r="HC8" s="1005"/>
      <c r="HD8" s="1005"/>
      <c r="HE8" s="1005"/>
      <c r="HF8" s="1005"/>
      <c r="HG8" s="1005"/>
      <c r="HH8" s="1005"/>
      <c r="HI8" s="1005"/>
      <c r="HJ8" s="1005"/>
      <c r="HK8" s="1005"/>
      <c r="HL8" s="1005"/>
      <c r="HM8" s="1005"/>
      <c r="HN8" s="1005"/>
      <c r="HO8" s="1005"/>
      <c r="HP8" s="1005"/>
      <c r="HQ8" s="1005"/>
      <c r="HR8" s="1005"/>
      <c r="HS8" s="1005"/>
      <c r="HT8" s="1005"/>
      <c r="HU8" s="1005"/>
      <c r="HV8" s="1005"/>
      <c r="HW8" s="1005"/>
      <c r="HX8" s="1005"/>
      <c r="HY8" s="1005"/>
      <c r="HZ8" s="1005"/>
    </row>
    <row r="9" spans="1:234" s="1005" customFormat="1" ht="51" x14ac:dyDescent="0.2">
      <c r="A9" s="104" t="s">
        <v>162</v>
      </c>
      <c r="B9" s="105" t="s">
        <v>436</v>
      </c>
      <c r="C9" s="71" t="s">
        <v>527</v>
      </c>
      <c r="D9" s="53"/>
      <c r="E9" s="53"/>
      <c r="F9" s="7"/>
      <c r="G9" s="53"/>
      <c r="H9" s="7"/>
      <c r="I9" s="53"/>
      <c r="J9" s="7"/>
      <c r="K9" s="53"/>
      <c r="L9" s="7"/>
      <c r="M9" s="53"/>
      <c r="N9" s="7"/>
      <c r="O9" s="53"/>
      <c r="P9" s="106"/>
      <c r="Q9" s="106"/>
      <c r="R9" s="106"/>
      <c r="S9" s="106"/>
    </row>
    <row r="10" spans="1:234" ht="51" x14ac:dyDescent="0.2">
      <c r="A10" s="104" t="s">
        <v>87</v>
      </c>
      <c r="B10" s="105" t="s">
        <v>437</v>
      </c>
      <c r="C10" s="71" t="s">
        <v>68</v>
      </c>
      <c r="D10" s="7"/>
      <c r="E10" s="53"/>
      <c r="F10" s="7"/>
      <c r="G10" s="7"/>
      <c r="H10" s="7"/>
      <c r="I10" s="7"/>
      <c r="J10" s="7"/>
      <c r="K10" s="7"/>
      <c r="L10" s="7"/>
      <c r="M10" s="7"/>
      <c r="N10" s="7"/>
      <c r="O10" s="7"/>
      <c r="P10" s="106"/>
      <c r="Q10" s="106"/>
      <c r="R10" s="106"/>
      <c r="S10" s="106"/>
      <c r="T10" s="1005"/>
      <c r="U10" s="1005"/>
      <c r="V10" s="1005"/>
      <c r="W10" s="1005"/>
      <c r="X10" s="1005"/>
      <c r="Y10" s="1005"/>
      <c r="Z10" s="1005"/>
      <c r="AA10" s="1005"/>
      <c r="AB10" s="1005"/>
      <c r="AC10" s="1005"/>
      <c r="AD10" s="1005"/>
      <c r="AE10" s="1005"/>
      <c r="AF10" s="1005"/>
      <c r="AG10" s="1005"/>
      <c r="AH10" s="1005"/>
      <c r="AI10" s="1005"/>
      <c r="AJ10" s="1005"/>
      <c r="AK10" s="1005"/>
      <c r="AL10" s="1005"/>
      <c r="AM10" s="1005"/>
      <c r="AN10" s="1005"/>
      <c r="AO10" s="1005"/>
      <c r="AP10" s="1005"/>
      <c r="AQ10" s="1005"/>
      <c r="AR10" s="1005"/>
      <c r="AS10" s="1005"/>
      <c r="AT10" s="1005"/>
      <c r="AU10" s="1005"/>
      <c r="AV10" s="1005"/>
      <c r="AW10" s="1005"/>
      <c r="AX10" s="1005"/>
      <c r="AY10" s="1005"/>
      <c r="AZ10" s="1005"/>
      <c r="BA10" s="1005"/>
      <c r="BB10" s="1005"/>
      <c r="BC10" s="1005"/>
      <c r="BD10" s="1005"/>
      <c r="BE10" s="1005"/>
      <c r="BF10" s="1005"/>
      <c r="BG10" s="1005"/>
      <c r="BH10" s="1005"/>
      <c r="BI10" s="1005"/>
      <c r="BJ10" s="1005"/>
      <c r="BK10" s="1005"/>
      <c r="BL10" s="1005"/>
      <c r="BM10" s="1005"/>
      <c r="BN10" s="1005"/>
      <c r="BO10" s="1005"/>
      <c r="BP10" s="1005"/>
      <c r="BQ10" s="1005"/>
      <c r="BR10" s="1005"/>
      <c r="BS10" s="1005"/>
      <c r="BT10" s="1005"/>
      <c r="BU10" s="1005"/>
      <c r="BV10" s="1005"/>
      <c r="BW10" s="1005"/>
      <c r="BX10" s="1005"/>
      <c r="BY10" s="1005"/>
      <c r="BZ10" s="1005"/>
      <c r="CA10" s="1005"/>
      <c r="CB10" s="1005"/>
      <c r="CC10" s="1005"/>
      <c r="CD10" s="1005"/>
      <c r="CE10" s="1005"/>
      <c r="CF10" s="1005"/>
      <c r="CG10" s="1005"/>
      <c r="CH10" s="1005"/>
      <c r="CI10" s="1005"/>
      <c r="CJ10" s="1005"/>
      <c r="CK10" s="1005"/>
      <c r="CL10" s="1005"/>
      <c r="CM10" s="1005"/>
      <c r="CN10" s="1005"/>
      <c r="CO10" s="1005"/>
      <c r="CP10" s="1005"/>
      <c r="CQ10" s="1005"/>
      <c r="CR10" s="1005"/>
      <c r="CS10" s="1005"/>
      <c r="CT10" s="1005"/>
      <c r="CU10" s="1005"/>
      <c r="CV10" s="1005"/>
      <c r="CW10" s="1005"/>
      <c r="CX10" s="1005"/>
      <c r="CY10" s="1005"/>
      <c r="CZ10" s="1005"/>
      <c r="DA10" s="1005"/>
      <c r="DB10" s="1005"/>
      <c r="DC10" s="1005"/>
      <c r="DD10" s="1005"/>
      <c r="DE10" s="1005"/>
      <c r="DF10" s="1005"/>
      <c r="DG10" s="1005"/>
      <c r="DH10" s="1005"/>
      <c r="DI10" s="1005"/>
      <c r="DJ10" s="1005"/>
      <c r="DK10" s="1005"/>
      <c r="DL10" s="1005"/>
      <c r="DM10" s="1005"/>
      <c r="DN10" s="1005"/>
      <c r="DO10" s="1005"/>
      <c r="DP10" s="1005"/>
      <c r="DQ10" s="1005"/>
      <c r="DR10" s="1005"/>
      <c r="DS10" s="1005"/>
      <c r="DT10" s="1005"/>
      <c r="DU10" s="1005"/>
      <c r="DV10" s="1005"/>
      <c r="DW10" s="1005"/>
      <c r="DX10" s="1005"/>
      <c r="DY10" s="1005"/>
      <c r="DZ10" s="1005"/>
      <c r="EA10" s="1005"/>
      <c r="EB10" s="1005"/>
      <c r="EC10" s="1005"/>
      <c r="ED10" s="1005"/>
      <c r="EE10" s="1005"/>
      <c r="EF10" s="1005"/>
      <c r="EG10" s="1005"/>
      <c r="EH10" s="1005"/>
      <c r="EI10" s="1005"/>
      <c r="EJ10" s="1005"/>
      <c r="EK10" s="1005"/>
      <c r="EL10" s="1005"/>
      <c r="EM10" s="1005"/>
      <c r="EN10" s="1005"/>
      <c r="EO10" s="1005"/>
      <c r="EP10" s="1005"/>
      <c r="EQ10" s="1005"/>
      <c r="ER10" s="1005"/>
      <c r="ES10" s="1005"/>
      <c r="ET10" s="1005"/>
      <c r="EU10" s="1005"/>
      <c r="EV10" s="1005"/>
      <c r="EW10" s="1005"/>
      <c r="EX10" s="1005"/>
      <c r="EY10" s="1005"/>
      <c r="EZ10" s="1005"/>
      <c r="FA10" s="1005"/>
      <c r="FB10" s="1005"/>
      <c r="FC10" s="1005"/>
      <c r="FD10" s="1005"/>
      <c r="FE10" s="1005"/>
      <c r="FF10" s="1005"/>
      <c r="FG10" s="1005"/>
      <c r="FH10" s="1005"/>
      <c r="FI10" s="1005"/>
      <c r="FJ10" s="1005"/>
      <c r="FK10" s="1005"/>
      <c r="FL10" s="1005"/>
      <c r="FM10" s="1005"/>
      <c r="FN10" s="1005"/>
      <c r="FO10" s="1005"/>
      <c r="FP10" s="1005"/>
      <c r="FQ10" s="1005"/>
      <c r="FR10" s="1005"/>
      <c r="FS10" s="1005"/>
      <c r="FT10" s="1005"/>
      <c r="FU10" s="1005"/>
      <c r="FV10" s="1005"/>
      <c r="FW10" s="1005"/>
      <c r="FX10" s="1005"/>
      <c r="FY10" s="1005"/>
      <c r="FZ10" s="1005"/>
      <c r="GA10" s="1005"/>
      <c r="GB10" s="1005"/>
      <c r="GC10" s="1005"/>
      <c r="GD10" s="1005"/>
      <c r="GE10" s="1005"/>
      <c r="GF10" s="1005"/>
      <c r="GG10" s="1005"/>
      <c r="GH10" s="1005"/>
      <c r="GI10" s="1005"/>
      <c r="GJ10" s="1005"/>
      <c r="GK10" s="1005"/>
      <c r="GL10" s="1005"/>
      <c r="GM10" s="1005"/>
      <c r="GN10" s="1005"/>
      <c r="GO10" s="1005"/>
      <c r="GP10" s="1005"/>
      <c r="GQ10" s="1005"/>
      <c r="GR10" s="1005"/>
      <c r="GS10" s="1005"/>
      <c r="GT10" s="1005"/>
      <c r="GU10" s="1005"/>
      <c r="GV10" s="1005"/>
      <c r="GW10" s="1005"/>
      <c r="GX10" s="1005"/>
      <c r="GY10" s="1005"/>
      <c r="GZ10" s="1005"/>
      <c r="HA10" s="1005"/>
      <c r="HB10" s="1005"/>
      <c r="HC10" s="1005"/>
      <c r="HD10" s="1005"/>
      <c r="HE10" s="1005"/>
      <c r="HF10" s="1005"/>
      <c r="HG10" s="1005"/>
      <c r="HH10" s="1005"/>
      <c r="HI10" s="1005"/>
      <c r="HJ10" s="1005"/>
      <c r="HK10" s="1005"/>
      <c r="HL10" s="1005"/>
      <c r="HM10" s="1005"/>
      <c r="HN10" s="1005"/>
      <c r="HO10" s="1005"/>
      <c r="HP10" s="1005"/>
      <c r="HQ10" s="1005"/>
      <c r="HR10" s="1005"/>
      <c r="HS10" s="1005"/>
      <c r="HT10" s="1005"/>
      <c r="HU10" s="1005"/>
      <c r="HV10" s="1005"/>
      <c r="HW10" s="1005"/>
      <c r="HX10" s="1005"/>
      <c r="HY10" s="1005"/>
      <c r="HZ10" s="1005"/>
    </row>
    <row r="11" spans="1:234" ht="25.5" x14ac:dyDescent="0.2">
      <c r="A11" s="104" t="s">
        <v>88</v>
      </c>
      <c r="B11" s="6" t="s">
        <v>438</v>
      </c>
      <c r="C11" s="71" t="s">
        <v>526</v>
      </c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106"/>
      <c r="Q11" s="106"/>
      <c r="R11" s="106"/>
      <c r="S11" s="106"/>
    </row>
    <row r="12" spans="1:234" s="1005" customFormat="1" ht="25.5" x14ac:dyDescent="0.2">
      <c r="A12" s="104" t="s">
        <v>39</v>
      </c>
      <c r="B12" s="6" t="s">
        <v>439</v>
      </c>
      <c r="C12" s="71" t="s">
        <v>527</v>
      </c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106"/>
      <c r="Q12" s="106"/>
      <c r="R12" s="106"/>
      <c r="S12" s="106"/>
      <c r="T12" s="1003"/>
      <c r="U12" s="1003"/>
      <c r="V12" s="1003"/>
      <c r="W12" s="1003"/>
      <c r="X12" s="1003"/>
      <c r="Y12" s="1003"/>
      <c r="Z12" s="1003"/>
      <c r="AA12" s="1003"/>
      <c r="AB12" s="1003"/>
      <c r="AC12" s="1003"/>
      <c r="AD12" s="1003"/>
      <c r="AE12" s="1003"/>
      <c r="AF12" s="1003"/>
      <c r="AG12" s="1003"/>
      <c r="AH12" s="1003"/>
      <c r="AI12" s="1003"/>
      <c r="AJ12" s="1003"/>
      <c r="AK12" s="1003"/>
      <c r="AL12" s="1003"/>
      <c r="AM12" s="1003"/>
      <c r="AN12" s="1003"/>
      <c r="AO12" s="1003"/>
      <c r="AP12" s="1003"/>
      <c r="AQ12" s="1003"/>
      <c r="AR12" s="1003"/>
      <c r="AS12" s="1003"/>
      <c r="AT12" s="1003"/>
      <c r="AU12" s="1003"/>
      <c r="AV12" s="1003"/>
      <c r="AW12" s="1003"/>
      <c r="AX12" s="1003"/>
      <c r="AY12" s="1003"/>
      <c r="AZ12" s="1003"/>
      <c r="BA12" s="1003"/>
      <c r="BB12" s="1003"/>
      <c r="BC12" s="1003"/>
      <c r="BD12" s="1003"/>
      <c r="BE12" s="1003"/>
      <c r="BF12" s="1003"/>
      <c r="BG12" s="1003"/>
      <c r="BH12" s="1003"/>
      <c r="BI12" s="1003"/>
      <c r="BJ12" s="1003"/>
      <c r="BK12" s="1003"/>
      <c r="BL12" s="1003"/>
      <c r="BM12" s="1003"/>
      <c r="BN12" s="1003"/>
      <c r="BO12" s="1003"/>
      <c r="BP12" s="1003"/>
      <c r="BQ12" s="1003"/>
      <c r="BR12" s="1003"/>
      <c r="BS12" s="1003"/>
      <c r="BT12" s="1003"/>
      <c r="BU12" s="1003"/>
      <c r="BV12" s="1003"/>
      <c r="BW12" s="1003"/>
      <c r="BX12" s="1003"/>
      <c r="BY12" s="1003"/>
      <c r="BZ12" s="1003"/>
      <c r="CA12" s="1003"/>
      <c r="CB12" s="1003"/>
      <c r="CC12" s="1003"/>
      <c r="CD12" s="1003"/>
      <c r="CE12" s="1003"/>
      <c r="CF12" s="1003"/>
      <c r="CG12" s="1003"/>
      <c r="CH12" s="1003"/>
      <c r="CI12" s="1003"/>
      <c r="CJ12" s="1003"/>
      <c r="CK12" s="1003"/>
      <c r="CL12" s="1003"/>
      <c r="CM12" s="1003"/>
      <c r="CN12" s="1003"/>
      <c r="CO12" s="1003"/>
      <c r="CP12" s="1003"/>
      <c r="CQ12" s="1003"/>
      <c r="CR12" s="1003"/>
      <c r="CS12" s="1003"/>
      <c r="CT12" s="1003"/>
      <c r="CU12" s="1003"/>
      <c r="CV12" s="1003"/>
      <c r="CW12" s="1003"/>
      <c r="CX12" s="1003"/>
      <c r="CY12" s="1003"/>
      <c r="CZ12" s="1003"/>
      <c r="DA12" s="1003"/>
      <c r="DB12" s="1003"/>
      <c r="DC12" s="1003"/>
      <c r="DD12" s="1003"/>
      <c r="DE12" s="1003"/>
      <c r="DF12" s="1003"/>
      <c r="DG12" s="1003"/>
      <c r="DH12" s="1003"/>
      <c r="DI12" s="1003"/>
      <c r="DJ12" s="1003"/>
      <c r="DK12" s="1003"/>
      <c r="DL12" s="1003"/>
      <c r="DM12" s="1003"/>
      <c r="DN12" s="1003"/>
      <c r="DO12" s="1003"/>
      <c r="DP12" s="1003"/>
      <c r="DQ12" s="1003"/>
      <c r="DR12" s="1003"/>
      <c r="DS12" s="1003"/>
      <c r="DT12" s="1003"/>
      <c r="DU12" s="1003"/>
      <c r="DV12" s="1003"/>
      <c r="DW12" s="1003"/>
      <c r="DX12" s="1003"/>
      <c r="DY12" s="1003"/>
      <c r="DZ12" s="1003"/>
      <c r="EA12" s="1003"/>
      <c r="EB12" s="1003"/>
      <c r="EC12" s="1003"/>
      <c r="ED12" s="1003"/>
      <c r="EE12" s="1003"/>
      <c r="EF12" s="1003"/>
      <c r="EG12" s="1003"/>
      <c r="EH12" s="1003"/>
      <c r="EI12" s="1003"/>
      <c r="EJ12" s="1003"/>
      <c r="EK12" s="1003"/>
      <c r="EL12" s="1003"/>
      <c r="EM12" s="1003"/>
      <c r="EN12" s="1003"/>
      <c r="EO12" s="1003"/>
      <c r="EP12" s="1003"/>
      <c r="EQ12" s="1003"/>
      <c r="ER12" s="1003"/>
      <c r="ES12" s="1003"/>
      <c r="ET12" s="1003"/>
      <c r="EU12" s="1003"/>
      <c r="EV12" s="1003"/>
      <c r="EW12" s="1003"/>
      <c r="EX12" s="1003"/>
      <c r="EY12" s="1003"/>
      <c r="EZ12" s="1003"/>
      <c r="FA12" s="1003"/>
      <c r="FB12" s="1003"/>
      <c r="FC12" s="1003"/>
      <c r="FD12" s="1003"/>
      <c r="FE12" s="1003"/>
      <c r="FF12" s="1003"/>
      <c r="FG12" s="1003"/>
      <c r="FH12" s="1003"/>
      <c r="FI12" s="1003"/>
      <c r="FJ12" s="1003"/>
      <c r="FK12" s="1003"/>
      <c r="FL12" s="1003"/>
      <c r="FM12" s="1003"/>
      <c r="FN12" s="1003"/>
      <c r="FO12" s="1003"/>
      <c r="FP12" s="1003"/>
      <c r="FQ12" s="1003"/>
      <c r="FR12" s="1003"/>
      <c r="FS12" s="1003"/>
      <c r="FT12" s="1003"/>
      <c r="FU12" s="1003"/>
      <c r="FV12" s="1003"/>
      <c r="FW12" s="1003"/>
      <c r="FX12" s="1003"/>
      <c r="FY12" s="1003"/>
      <c r="FZ12" s="1003"/>
      <c r="GA12" s="1003"/>
      <c r="GB12" s="1003"/>
      <c r="GC12" s="1003"/>
      <c r="GD12" s="1003"/>
      <c r="GE12" s="1003"/>
      <c r="GF12" s="1003"/>
      <c r="GG12" s="1003"/>
      <c r="GH12" s="1003"/>
      <c r="GI12" s="1003"/>
      <c r="GJ12" s="1003"/>
      <c r="GK12" s="1003"/>
      <c r="GL12" s="1003"/>
      <c r="GM12" s="1003"/>
      <c r="GN12" s="1003"/>
      <c r="GO12" s="1003"/>
      <c r="GP12" s="1003"/>
      <c r="GQ12" s="1003"/>
      <c r="GR12" s="1003"/>
      <c r="GS12" s="1003"/>
      <c r="GT12" s="1003"/>
      <c r="GU12" s="1003"/>
      <c r="GV12" s="1003"/>
      <c r="GW12" s="1003"/>
      <c r="GX12" s="1003"/>
      <c r="GY12" s="1003"/>
      <c r="GZ12" s="1003"/>
      <c r="HA12" s="1003"/>
      <c r="HB12" s="1003"/>
      <c r="HC12" s="1003"/>
      <c r="HD12" s="1003"/>
      <c r="HE12" s="1003"/>
      <c r="HF12" s="1003"/>
      <c r="HG12" s="1003"/>
      <c r="HH12" s="1003"/>
      <c r="HI12" s="1003"/>
      <c r="HJ12" s="1003"/>
      <c r="HK12" s="1003"/>
      <c r="HL12" s="1003"/>
      <c r="HM12" s="1003"/>
      <c r="HN12" s="1003"/>
      <c r="HO12" s="1003"/>
      <c r="HP12" s="1003"/>
      <c r="HQ12" s="1003"/>
      <c r="HR12" s="1003"/>
      <c r="HS12" s="1003"/>
      <c r="HT12" s="1003"/>
      <c r="HU12" s="1003"/>
      <c r="HV12" s="1003"/>
      <c r="HW12" s="1003"/>
      <c r="HX12" s="1003"/>
      <c r="HY12" s="1003"/>
      <c r="HZ12" s="1003"/>
    </row>
    <row r="13" spans="1:234" ht="25.5" x14ac:dyDescent="0.2">
      <c r="A13" s="107" t="s">
        <v>40</v>
      </c>
      <c r="B13" s="6" t="s">
        <v>440</v>
      </c>
      <c r="C13" s="71" t="s">
        <v>68</v>
      </c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106"/>
      <c r="Q13" s="106"/>
      <c r="R13" s="106"/>
      <c r="S13" s="106"/>
      <c r="T13" s="1005"/>
      <c r="U13" s="1005"/>
      <c r="V13" s="1005"/>
      <c r="W13" s="1005"/>
      <c r="X13" s="1005"/>
      <c r="Y13" s="1005"/>
      <c r="Z13" s="1005"/>
      <c r="AA13" s="1005"/>
      <c r="AB13" s="1005"/>
      <c r="AC13" s="1005"/>
      <c r="AD13" s="1005"/>
      <c r="AE13" s="1005"/>
      <c r="AF13" s="1005"/>
      <c r="AG13" s="1005"/>
      <c r="AH13" s="1005"/>
      <c r="AI13" s="1005"/>
      <c r="AJ13" s="1005"/>
      <c r="AK13" s="1005"/>
      <c r="AL13" s="1005"/>
      <c r="AM13" s="1005"/>
      <c r="AN13" s="1005"/>
      <c r="AO13" s="1005"/>
      <c r="AP13" s="1005"/>
      <c r="AQ13" s="1005"/>
      <c r="AR13" s="1005"/>
      <c r="AS13" s="1005"/>
      <c r="AT13" s="1005"/>
      <c r="AU13" s="1005"/>
      <c r="AV13" s="1005"/>
      <c r="AW13" s="1005"/>
      <c r="AX13" s="1005"/>
      <c r="AY13" s="1005"/>
      <c r="AZ13" s="1005"/>
      <c r="BA13" s="1005"/>
      <c r="BB13" s="1005"/>
      <c r="BC13" s="1005"/>
      <c r="BD13" s="1005"/>
      <c r="BE13" s="1005"/>
      <c r="BF13" s="1005"/>
      <c r="BG13" s="1005"/>
      <c r="BH13" s="1005"/>
      <c r="BI13" s="1005"/>
      <c r="BJ13" s="1005"/>
      <c r="BK13" s="1005"/>
      <c r="BL13" s="1005"/>
      <c r="BM13" s="1005"/>
      <c r="BN13" s="1005"/>
      <c r="BO13" s="1005"/>
      <c r="BP13" s="1005"/>
      <c r="BQ13" s="1005"/>
      <c r="BR13" s="1005"/>
      <c r="BS13" s="1005"/>
      <c r="BT13" s="1005"/>
      <c r="BU13" s="1005"/>
      <c r="BV13" s="1005"/>
      <c r="BW13" s="1005"/>
      <c r="BX13" s="1005"/>
      <c r="BY13" s="1005"/>
      <c r="BZ13" s="1005"/>
      <c r="CA13" s="1005"/>
      <c r="CB13" s="1005"/>
      <c r="CC13" s="1005"/>
      <c r="CD13" s="1005"/>
      <c r="CE13" s="1005"/>
      <c r="CF13" s="1005"/>
      <c r="CG13" s="1005"/>
      <c r="CH13" s="1005"/>
      <c r="CI13" s="1005"/>
      <c r="CJ13" s="1005"/>
      <c r="CK13" s="1005"/>
      <c r="CL13" s="1005"/>
      <c r="CM13" s="1005"/>
      <c r="CN13" s="1005"/>
      <c r="CO13" s="1005"/>
      <c r="CP13" s="1005"/>
      <c r="CQ13" s="1005"/>
      <c r="CR13" s="1005"/>
      <c r="CS13" s="1005"/>
      <c r="CT13" s="1005"/>
      <c r="CU13" s="1005"/>
      <c r="CV13" s="1005"/>
      <c r="CW13" s="1005"/>
      <c r="CX13" s="1005"/>
      <c r="CY13" s="1005"/>
      <c r="CZ13" s="1005"/>
      <c r="DA13" s="1005"/>
      <c r="DB13" s="1005"/>
      <c r="DC13" s="1005"/>
      <c r="DD13" s="1005"/>
      <c r="DE13" s="1005"/>
      <c r="DF13" s="1005"/>
      <c r="DG13" s="1005"/>
      <c r="DH13" s="1005"/>
      <c r="DI13" s="1005"/>
      <c r="DJ13" s="1005"/>
      <c r="DK13" s="1005"/>
      <c r="DL13" s="1005"/>
      <c r="DM13" s="1005"/>
      <c r="DN13" s="1005"/>
      <c r="DO13" s="1005"/>
      <c r="DP13" s="1005"/>
      <c r="DQ13" s="1005"/>
      <c r="DR13" s="1005"/>
      <c r="DS13" s="1005"/>
      <c r="DT13" s="1005"/>
      <c r="DU13" s="1005"/>
      <c r="DV13" s="1005"/>
      <c r="DW13" s="1005"/>
      <c r="DX13" s="1005"/>
      <c r="DY13" s="1005"/>
      <c r="DZ13" s="1005"/>
      <c r="EA13" s="1005"/>
      <c r="EB13" s="1005"/>
      <c r="EC13" s="1005"/>
      <c r="ED13" s="1005"/>
      <c r="EE13" s="1005"/>
      <c r="EF13" s="1005"/>
      <c r="EG13" s="1005"/>
      <c r="EH13" s="1005"/>
      <c r="EI13" s="1005"/>
      <c r="EJ13" s="1005"/>
      <c r="EK13" s="1005"/>
      <c r="EL13" s="1005"/>
      <c r="EM13" s="1005"/>
      <c r="EN13" s="1005"/>
      <c r="EO13" s="1005"/>
      <c r="EP13" s="1005"/>
      <c r="EQ13" s="1005"/>
      <c r="ER13" s="1005"/>
      <c r="ES13" s="1005"/>
      <c r="ET13" s="1005"/>
      <c r="EU13" s="1005"/>
      <c r="EV13" s="1005"/>
      <c r="EW13" s="1005"/>
      <c r="EX13" s="1005"/>
      <c r="EY13" s="1005"/>
      <c r="EZ13" s="1005"/>
      <c r="FA13" s="1005"/>
      <c r="FB13" s="1005"/>
      <c r="FC13" s="1005"/>
      <c r="FD13" s="1005"/>
      <c r="FE13" s="1005"/>
      <c r="FF13" s="1005"/>
      <c r="FG13" s="1005"/>
      <c r="FH13" s="1005"/>
      <c r="FI13" s="1005"/>
      <c r="FJ13" s="1005"/>
      <c r="FK13" s="1005"/>
      <c r="FL13" s="1005"/>
      <c r="FM13" s="1005"/>
      <c r="FN13" s="1005"/>
      <c r="FO13" s="1005"/>
      <c r="FP13" s="1005"/>
      <c r="FQ13" s="1005"/>
      <c r="FR13" s="1005"/>
      <c r="FS13" s="1005"/>
      <c r="FT13" s="1005"/>
      <c r="FU13" s="1005"/>
      <c r="FV13" s="1005"/>
      <c r="FW13" s="1005"/>
      <c r="FX13" s="1005"/>
      <c r="FY13" s="1005"/>
      <c r="FZ13" s="1005"/>
      <c r="GA13" s="1005"/>
      <c r="GB13" s="1005"/>
      <c r="GC13" s="1005"/>
      <c r="GD13" s="1005"/>
      <c r="GE13" s="1005"/>
      <c r="GF13" s="1005"/>
      <c r="GG13" s="1005"/>
      <c r="GH13" s="1005"/>
      <c r="GI13" s="1005"/>
      <c r="GJ13" s="1005"/>
      <c r="GK13" s="1005"/>
      <c r="GL13" s="1005"/>
      <c r="GM13" s="1005"/>
      <c r="GN13" s="1005"/>
      <c r="GO13" s="1005"/>
      <c r="GP13" s="1005"/>
      <c r="GQ13" s="1005"/>
      <c r="GR13" s="1005"/>
      <c r="GS13" s="1005"/>
      <c r="GT13" s="1005"/>
      <c r="GU13" s="1005"/>
      <c r="GV13" s="1005"/>
      <c r="GW13" s="1005"/>
      <c r="GX13" s="1005"/>
      <c r="GY13" s="1005"/>
      <c r="GZ13" s="1005"/>
      <c r="HA13" s="1005"/>
      <c r="HB13" s="1005"/>
      <c r="HC13" s="1005"/>
      <c r="HD13" s="1005"/>
      <c r="HE13" s="1005"/>
      <c r="HF13" s="1005"/>
      <c r="HG13" s="1005"/>
      <c r="HH13" s="1005"/>
      <c r="HI13" s="1005"/>
      <c r="HJ13" s="1005"/>
      <c r="HK13" s="1005"/>
      <c r="HL13" s="1005"/>
      <c r="HM13" s="1005"/>
      <c r="HN13" s="1005"/>
      <c r="HO13" s="1005"/>
      <c r="HP13" s="1005"/>
      <c r="HQ13" s="1005"/>
      <c r="HR13" s="1005"/>
      <c r="HS13" s="1005"/>
      <c r="HT13" s="1005"/>
      <c r="HU13" s="1005"/>
      <c r="HV13" s="1005"/>
      <c r="HW13" s="1005"/>
      <c r="HX13" s="1005"/>
      <c r="HY13" s="1005"/>
      <c r="HZ13" s="1005"/>
    </row>
    <row r="14" spans="1:234" ht="25.5" x14ac:dyDescent="0.2">
      <c r="A14" s="104" t="s">
        <v>42</v>
      </c>
      <c r="B14" s="6" t="s">
        <v>441</v>
      </c>
      <c r="C14" s="71" t="s">
        <v>526</v>
      </c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106"/>
      <c r="Q14" s="106"/>
      <c r="R14" s="106"/>
      <c r="S14" s="106"/>
      <c r="T14" s="1005"/>
      <c r="U14" s="1005"/>
      <c r="V14" s="1005"/>
      <c r="W14" s="1005"/>
      <c r="X14" s="1005"/>
      <c r="Y14" s="1005"/>
      <c r="Z14" s="1005"/>
      <c r="AA14" s="1005"/>
      <c r="AB14" s="1005"/>
      <c r="AC14" s="1005"/>
      <c r="AD14" s="1005"/>
      <c r="AE14" s="1005"/>
      <c r="AF14" s="1005"/>
      <c r="AG14" s="1005"/>
      <c r="AH14" s="1005"/>
      <c r="AI14" s="1005"/>
      <c r="AJ14" s="1005"/>
      <c r="AK14" s="1005"/>
      <c r="AL14" s="1005"/>
      <c r="AM14" s="1005"/>
      <c r="AN14" s="1005"/>
      <c r="AO14" s="1005"/>
      <c r="AP14" s="1005"/>
      <c r="AQ14" s="1005"/>
      <c r="AR14" s="1005"/>
      <c r="AS14" s="1005"/>
      <c r="AT14" s="1005"/>
      <c r="AU14" s="1005"/>
      <c r="AV14" s="1005"/>
      <c r="AW14" s="1005"/>
      <c r="AX14" s="1005"/>
      <c r="AY14" s="1005"/>
      <c r="AZ14" s="1005"/>
      <c r="BA14" s="1005"/>
      <c r="BB14" s="1005"/>
      <c r="BC14" s="1005"/>
      <c r="BD14" s="1005"/>
      <c r="BE14" s="1005"/>
      <c r="BF14" s="1005"/>
      <c r="BG14" s="1005"/>
      <c r="BH14" s="1005"/>
      <c r="BI14" s="1005"/>
      <c r="BJ14" s="1005"/>
      <c r="BK14" s="1005"/>
      <c r="BL14" s="1005"/>
      <c r="BM14" s="1005"/>
      <c r="BN14" s="1005"/>
      <c r="BO14" s="1005"/>
      <c r="BP14" s="1005"/>
      <c r="BQ14" s="1005"/>
      <c r="BR14" s="1005"/>
      <c r="BS14" s="1005"/>
      <c r="BT14" s="1005"/>
      <c r="BU14" s="1005"/>
      <c r="BV14" s="1005"/>
      <c r="BW14" s="1005"/>
      <c r="BX14" s="1005"/>
      <c r="BY14" s="1005"/>
      <c r="BZ14" s="1005"/>
      <c r="CA14" s="1005"/>
      <c r="CB14" s="1005"/>
      <c r="CC14" s="1005"/>
      <c r="CD14" s="1005"/>
      <c r="CE14" s="1005"/>
      <c r="CF14" s="1005"/>
      <c r="CG14" s="1005"/>
      <c r="CH14" s="1005"/>
      <c r="CI14" s="1005"/>
      <c r="CJ14" s="1005"/>
      <c r="CK14" s="1005"/>
      <c r="CL14" s="1005"/>
      <c r="CM14" s="1005"/>
      <c r="CN14" s="1005"/>
      <c r="CO14" s="1005"/>
      <c r="CP14" s="1005"/>
      <c r="CQ14" s="1005"/>
      <c r="CR14" s="1005"/>
      <c r="CS14" s="1005"/>
      <c r="CT14" s="1005"/>
      <c r="CU14" s="1005"/>
      <c r="CV14" s="1005"/>
      <c r="CW14" s="1005"/>
      <c r="CX14" s="1005"/>
      <c r="CY14" s="1005"/>
      <c r="CZ14" s="1005"/>
      <c r="DA14" s="1005"/>
      <c r="DB14" s="1005"/>
      <c r="DC14" s="1005"/>
      <c r="DD14" s="1005"/>
      <c r="DE14" s="1005"/>
      <c r="DF14" s="1005"/>
      <c r="DG14" s="1005"/>
      <c r="DH14" s="1005"/>
      <c r="DI14" s="1005"/>
      <c r="DJ14" s="1005"/>
      <c r="DK14" s="1005"/>
      <c r="DL14" s="1005"/>
      <c r="DM14" s="1005"/>
      <c r="DN14" s="1005"/>
      <c r="DO14" s="1005"/>
      <c r="DP14" s="1005"/>
      <c r="DQ14" s="1005"/>
      <c r="DR14" s="1005"/>
      <c r="DS14" s="1005"/>
      <c r="DT14" s="1005"/>
      <c r="DU14" s="1005"/>
      <c r="DV14" s="1005"/>
      <c r="DW14" s="1005"/>
      <c r="DX14" s="1005"/>
      <c r="DY14" s="1005"/>
      <c r="DZ14" s="1005"/>
      <c r="EA14" s="1005"/>
      <c r="EB14" s="1005"/>
      <c r="EC14" s="1005"/>
      <c r="ED14" s="1005"/>
      <c r="EE14" s="1005"/>
      <c r="EF14" s="1005"/>
      <c r="EG14" s="1005"/>
      <c r="EH14" s="1005"/>
      <c r="EI14" s="1005"/>
      <c r="EJ14" s="1005"/>
      <c r="EK14" s="1005"/>
      <c r="EL14" s="1005"/>
      <c r="EM14" s="1005"/>
      <c r="EN14" s="1005"/>
      <c r="EO14" s="1005"/>
      <c r="EP14" s="1005"/>
      <c r="EQ14" s="1005"/>
      <c r="ER14" s="1005"/>
      <c r="ES14" s="1005"/>
      <c r="ET14" s="1005"/>
      <c r="EU14" s="1005"/>
      <c r="EV14" s="1005"/>
      <c r="EW14" s="1005"/>
      <c r="EX14" s="1005"/>
      <c r="EY14" s="1005"/>
      <c r="EZ14" s="1005"/>
      <c r="FA14" s="1005"/>
      <c r="FB14" s="1005"/>
      <c r="FC14" s="1005"/>
      <c r="FD14" s="1005"/>
      <c r="FE14" s="1005"/>
      <c r="FF14" s="1005"/>
      <c r="FG14" s="1005"/>
      <c r="FH14" s="1005"/>
      <c r="FI14" s="1005"/>
      <c r="FJ14" s="1005"/>
      <c r="FK14" s="1005"/>
      <c r="FL14" s="1005"/>
      <c r="FM14" s="1005"/>
      <c r="FN14" s="1005"/>
      <c r="FO14" s="1005"/>
      <c r="FP14" s="1005"/>
      <c r="FQ14" s="1005"/>
      <c r="FR14" s="1005"/>
      <c r="FS14" s="1005"/>
      <c r="FT14" s="1005"/>
      <c r="FU14" s="1005"/>
      <c r="FV14" s="1005"/>
      <c r="FW14" s="1005"/>
      <c r="FX14" s="1005"/>
      <c r="FY14" s="1005"/>
      <c r="FZ14" s="1005"/>
      <c r="GA14" s="1005"/>
      <c r="GB14" s="1005"/>
      <c r="GC14" s="1005"/>
      <c r="GD14" s="1005"/>
      <c r="GE14" s="1005"/>
      <c r="GF14" s="1005"/>
      <c r="GG14" s="1005"/>
      <c r="GH14" s="1005"/>
      <c r="GI14" s="1005"/>
      <c r="GJ14" s="1005"/>
      <c r="GK14" s="1005"/>
      <c r="GL14" s="1005"/>
      <c r="GM14" s="1005"/>
      <c r="GN14" s="1005"/>
      <c r="GO14" s="1005"/>
      <c r="GP14" s="1005"/>
      <c r="GQ14" s="1005"/>
      <c r="GR14" s="1005"/>
      <c r="GS14" s="1005"/>
      <c r="GT14" s="1005"/>
      <c r="GU14" s="1005"/>
      <c r="GV14" s="1005"/>
      <c r="GW14" s="1005"/>
      <c r="GX14" s="1005"/>
      <c r="GY14" s="1005"/>
      <c r="GZ14" s="1005"/>
      <c r="HA14" s="1005"/>
      <c r="HB14" s="1005"/>
      <c r="HC14" s="1005"/>
      <c r="HD14" s="1005"/>
      <c r="HE14" s="1005"/>
      <c r="HF14" s="1005"/>
      <c r="HG14" s="1005"/>
      <c r="HH14" s="1005"/>
      <c r="HI14" s="1005"/>
      <c r="HJ14" s="1005"/>
      <c r="HK14" s="1005"/>
      <c r="HL14" s="1005"/>
      <c r="HM14" s="1005"/>
      <c r="HN14" s="1005"/>
      <c r="HO14" s="1005"/>
      <c r="HP14" s="1005"/>
      <c r="HQ14" s="1005"/>
      <c r="HR14" s="1005"/>
      <c r="HS14" s="1005"/>
      <c r="HT14" s="1005"/>
      <c r="HU14" s="1005"/>
      <c r="HV14" s="1005"/>
      <c r="HW14" s="1005"/>
      <c r="HX14" s="1005"/>
      <c r="HY14" s="1005"/>
      <c r="HZ14" s="1005"/>
    </row>
    <row r="15" spans="1:234" ht="24.75" customHeight="1" x14ac:dyDescent="0.2">
      <c r="A15" s="104" t="s">
        <v>52</v>
      </c>
      <c r="B15" s="6" t="s">
        <v>442</v>
      </c>
      <c r="C15" s="71" t="s">
        <v>527</v>
      </c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106"/>
      <c r="Q15" s="106"/>
      <c r="R15" s="106"/>
      <c r="S15" s="106"/>
      <c r="T15" s="1005"/>
      <c r="U15" s="1005"/>
      <c r="V15" s="1005"/>
      <c r="W15" s="1005"/>
      <c r="X15" s="1005"/>
      <c r="Y15" s="1005"/>
      <c r="Z15" s="1005"/>
      <c r="AA15" s="1005"/>
      <c r="AB15" s="1005"/>
      <c r="AC15" s="1005"/>
      <c r="AD15" s="1005"/>
      <c r="AE15" s="1005"/>
      <c r="AF15" s="1005"/>
      <c r="AG15" s="1005"/>
      <c r="AH15" s="1005"/>
      <c r="AI15" s="1005"/>
      <c r="AJ15" s="1005"/>
      <c r="AK15" s="1005"/>
      <c r="AL15" s="1005"/>
      <c r="AM15" s="1005"/>
      <c r="AN15" s="1005"/>
      <c r="AO15" s="1005"/>
      <c r="AP15" s="1005"/>
      <c r="AQ15" s="1005"/>
      <c r="AR15" s="1005"/>
      <c r="AS15" s="1005"/>
      <c r="AT15" s="1005"/>
      <c r="AU15" s="1005"/>
      <c r="AV15" s="1005"/>
      <c r="AW15" s="1005"/>
      <c r="AX15" s="1005"/>
      <c r="AY15" s="1005"/>
      <c r="AZ15" s="1005"/>
      <c r="BA15" s="1005"/>
      <c r="BB15" s="1005"/>
      <c r="BC15" s="1005"/>
      <c r="BD15" s="1005"/>
      <c r="BE15" s="1005"/>
      <c r="BF15" s="1005"/>
      <c r="BG15" s="1005"/>
      <c r="BH15" s="1005"/>
      <c r="BI15" s="1005"/>
      <c r="BJ15" s="1005"/>
      <c r="BK15" s="1005"/>
      <c r="BL15" s="1005"/>
      <c r="BM15" s="1005"/>
      <c r="BN15" s="1005"/>
      <c r="BO15" s="1005"/>
      <c r="BP15" s="1005"/>
      <c r="BQ15" s="1005"/>
      <c r="BR15" s="1005"/>
      <c r="BS15" s="1005"/>
      <c r="BT15" s="1005"/>
      <c r="BU15" s="1005"/>
      <c r="BV15" s="1005"/>
      <c r="BW15" s="1005"/>
      <c r="BX15" s="1005"/>
      <c r="BY15" s="1005"/>
      <c r="BZ15" s="1005"/>
      <c r="CA15" s="1005"/>
      <c r="CB15" s="1005"/>
      <c r="CC15" s="1005"/>
      <c r="CD15" s="1005"/>
      <c r="CE15" s="1005"/>
      <c r="CF15" s="1005"/>
      <c r="CG15" s="1005"/>
      <c r="CH15" s="1005"/>
      <c r="CI15" s="1005"/>
      <c r="CJ15" s="1005"/>
      <c r="CK15" s="1005"/>
      <c r="CL15" s="1005"/>
      <c r="CM15" s="1005"/>
      <c r="CN15" s="1005"/>
      <c r="CO15" s="1005"/>
      <c r="CP15" s="1005"/>
      <c r="CQ15" s="1005"/>
      <c r="CR15" s="1005"/>
      <c r="CS15" s="1005"/>
      <c r="CT15" s="1005"/>
      <c r="CU15" s="1005"/>
      <c r="CV15" s="1005"/>
      <c r="CW15" s="1005"/>
      <c r="CX15" s="1005"/>
      <c r="CY15" s="1005"/>
      <c r="CZ15" s="1005"/>
      <c r="DA15" s="1005"/>
      <c r="DB15" s="1005"/>
      <c r="DC15" s="1005"/>
      <c r="DD15" s="1005"/>
      <c r="DE15" s="1005"/>
      <c r="DF15" s="1005"/>
      <c r="DG15" s="1005"/>
      <c r="DH15" s="1005"/>
      <c r="DI15" s="1005"/>
      <c r="DJ15" s="1005"/>
      <c r="DK15" s="1005"/>
      <c r="DL15" s="1005"/>
      <c r="DM15" s="1005"/>
      <c r="DN15" s="1005"/>
      <c r="DO15" s="1005"/>
      <c r="DP15" s="1005"/>
      <c r="DQ15" s="1005"/>
      <c r="DR15" s="1005"/>
      <c r="DS15" s="1005"/>
      <c r="DT15" s="1005"/>
      <c r="DU15" s="1005"/>
      <c r="DV15" s="1005"/>
      <c r="DW15" s="1005"/>
      <c r="DX15" s="1005"/>
      <c r="DY15" s="1005"/>
      <c r="DZ15" s="1005"/>
      <c r="EA15" s="1005"/>
      <c r="EB15" s="1005"/>
      <c r="EC15" s="1005"/>
      <c r="ED15" s="1005"/>
      <c r="EE15" s="1005"/>
      <c r="EF15" s="1005"/>
      <c r="EG15" s="1005"/>
      <c r="EH15" s="1005"/>
      <c r="EI15" s="1005"/>
      <c r="EJ15" s="1005"/>
      <c r="EK15" s="1005"/>
      <c r="EL15" s="1005"/>
      <c r="EM15" s="1005"/>
      <c r="EN15" s="1005"/>
      <c r="EO15" s="1005"/>
      <c r="EP15" s="1005"/>
      <c r="EQ15" s="1005"/>
      <c r="ER15" s="1005"/>
      <c r="ES15" s="1005"/>
      <c r="ET15" s="1005"/>
      <c r="EU15" s="1005"/>
      <c r="EV15" s="1005"/>
      <c r="EW15" s="1005"/>
      <c r="EX15" s="1005"/>
      <c r="EY15" s="1005"/>
      <c r="EZ15" s="1005"/>
      <c r="FA15" s="1005"/>
      <c r="FB15" s="1005"/>
      <c r="FC15" s="1005"/>
      <c r="FD15" s="1005"/>
      <c r="FE15" s="1005"/>
      <c r="FF15" s="1005"/>
      <c r="FG15" s="1005"/>
      <c r="FH15" s="1005"/>
      <c r="FI15" s="1005"/>
      <c r="FJ15" s="1005"/>
      <c r="FK15" s="1005"/>
      <c r="FL15" s="1005"/>
      <c r="FM15" s="1005"/>
      <c r="FN15" s="1005"/>
      <c r="FO15" s="1005"/>
      <c r="FP15" s="1005"/>
      <c r="FQ15" s="1005"/>
      <c r="FR15" s="1005"/>
      <c r="FS15" s="1005"/>
      <c r="FT15" s="1005"/>
      <c r="FU15" s="1005"/>
      <c r="FV15" s="1005"/>
      <c r="FW15" s="1005"/>
      <c r="FX15" s="1005"/>
      <c r="FY15" s="1005"/>
      <c r="FZ15" s="1005"/>
      <c r="GA15" s="1005"/>
      <c r="GB15" s="1005"/>
      <c r="GC15" s="1005"/>
      <c r="GD15" s="1005"/>
      <c r="GE15" s="1005"/>
      <c r="GF15" s="1005"/>
      <c r="GG15" s="1005"/>
      <c r="GH15" s="1005"/>
      <c r="GI15" s="1005"/>
      <c r="GJ15" s="1005"/>
      <c r="GK15" s="1005"/>
      <c r="GL15" s="1005"/>
      <c r="GM15" s="1005"/>
      <c r="GN15" s="1005"/>
      <c r="GO15" s="1005"/>
      <c r="GP15" s="1005"/>
      <c r="GQ15" s="1005"/>
      <c r="GR15" s="1005"/>
      <c r="GS15" s="1005"/>
      <c r="GT15" s="1005"/>
      <c r="GU15" s="1005"/>
      <c r="GV15" s="1005"/>
      <c r="GW15" s="1005"/>
      <c r="GX15" s="1005"/>
      <c r="GY15" s="1005"/>
      <c r="GZ15" s="1005"/>
      <c r="HA15" s="1005"/>
      <c r="HB15" s="1005"/>
      <c r="HC15" s="1005"/>
      <c r="HD15" s="1005"/>
      <c r="HE15" s="1005"/>
      <c r="HF15" s="1005"/>
      <c r="HG15" s="1005"/>
      <c r="HH15" s="1005"/>
      <c r="HI15" s="1005"/>
      <c r="HJ15" s="1005"/>
      <c r="HK15" s="1005"/>
      <c r="HL15" s="1005"/>
      <c r="HM15" s="1005"/>
      <c r="HN15" s="1005"/>
      <c r="HO15" s="1005"/>
      <c r="HP15" s="1005"/>
      <c r="HQ15" s="1005"/>
      <c r="HR15" s="1005"/>
      <c r="HS15" s="1005"/>
      <c r="HT15" s="1005"/>
      <c r="HU15" s="1005"/>
      <c r="HV15" s="1005"/>
      <c r="HW15" s="1005"/>
      <c r="HX15" s="1005"/>
      <c r="HY15" s="1005"/>
      <c r="HZ15" s="1005"/>
    </row>
    <row r="16" spans="1:234" ht="30" customHeight="1" x14ac:dyDescent="0.2">
      <c r="A16" s="104" t="s">
        <v>147</v>
      </c>
      <c r="B16" s="6" t="s">
        <v>443</v>
      </c>
      <c r="C16" s="71" t="s">
        <v>68</v>
      </c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106"/>
      <c r="Q16" s="106"/>
      <c r="R16" s="106"/>
      <c r="S16" s="106"/>
      <c r="T16" s="1005"/>
      <c r="U16" s="1005"/>
      <c r="V16" s="1005"/>
      <c r="W16" s="1005"/>
      <c r="X16" s="1005"/>
      <c r="Y16" s="1005"/>
      <c r="Z16" s="1005"/>
      <c r="AA16" s="1005"/>
      <c r="AB16" s="1005"/>
      <c r="AC16" s="1005"/>
      <c r="AD16" s="1005"/>
      <c r="AE16" s="1005"/>
      <c r="AF16" s="1005"/>
      <c r="AG16" s="1005"/>
      <c r="AH16" s="1005"/>
      <c r="AI16" s="1005"/>
      <c r="AJ16" s="1005"/>
      <c r="AK16" s="1005"/>
      <c r="AL16" s="1005"/>
      <c r="AM16" s="1005"/>
      <c r="AN16" s="1005"/>
      <c r="AO16" s="1005"/>
      <c r="AP16" s="1005"/>
      <c r="AQ16" s="1005"/>
      <c r="AR16" s="1005"/>
      <c r="AS16" s="1005"/>
      <c r="AT16" s="1005"/>
      <c r="AU16" s="1005"/>
      <c r="AV16" s="1005"/>
      <c r="AW16" s="1005"/>
      <c r="AX16" s="1005"/>
      <c r="AY16" s="1005"/>
      <c r="AZ16" s="1005"/>
      <c r="BA16" s="1005"/>
      <c r="BB16" s="1005"/>
      <c r="BC16" s="1005"/>
      <c r="BD16" s="1005"/>
      <c r="BE16" s="1005"/>
      <c r="BF16" s="1005"/>
      <c r="BG16" s="1005"/>
      <c r="BH16" s="1005"/>
      <c r="BI16" s="1005"/>
      <c r="BJ16" s="1005"/>
      <c r="BK16" s="1005"/>
      <c r="BL16" s="1005"/>
      <c r="BM16" s="1005"/>
      <c r="BN16" s="1005"/>
      <c r="BO16" s="1005"/>
      <c r="BP16" s="1005"/>
      <c r="BQ16" s="1005"/>
      <c r="BR16" s="1005"/>
      <c r="BS16" s="1005"/>
      <c r="BT16" s="1005"/>
      <c r="BU16" s="1005"/>
      <c r="BV16" s="1005"/>
      <c r="BW16" s="1005"/>
      <c r="BX16" s="1005"/>
      <c r="BY16" s="1005"/>
      <c r="BZ16" s="1005"/>
      <c r="CA16" s="1005"/>
      <c r="CB16" s="1005"/>
      <c r="CC16" s="1005"/>
      <c r="CD16" s="1005"/>
      <c r="CE16" s="1005"/>
      <c r="CF16" s="1005"/>
      <c r="CG16" s="1005"/>
      <c r="CH16" s="1005"/>
      <c r="CI16" s="1005"/>
      <c r="CJ16" s="1005"/>
      <c r="CK16" s="1005"/>
      <c r="CL16" s="1005"/>
      <c r="CM16" s="1005"/>
      <c r="CN16" s="1005"/>
      <c r="CO16" s="1005"/>
      <c r="CP16" s="1005"/>
      <c r="CQ16" s="1005"/>
      <c r="CR16" s="1005"/>
      <c r="CS16" s="1005"/>
      <c r="CT16" s="1005"/>
      <c r="CU16" s="1005"/>
      <c r="CV16" s="1005"/>
      <c r="CW16" s="1005"/>
      <c r="CX16" s="1005"/>
      <c r="CY16" s="1005"/>
      <c r="CZ16" s="1005"/>
      <c r="DA16" s="1005"/>
      <c r="DB16" s="1005"/>
      <c r="DC16" s="1005"/>
      <c r="DD16" s="1005"/>
      <c r="DE16" s="1005"/>
      <c r="DF16" s="1005"/>
      <c r="DG16" s="1005"/>
      <c r="DH16" s="1005"/>
      <c r="DI16" s="1005"/>
      <c r="DJ16" s="1005"/>
      <c r="DK16" s="1005"/>
      <c r="DL16" s="1005"/>
      <c r="DM16" s="1005"/>
      <c r="DN16" s="1005"/>
      <c r="DO16" s="1005"/>
      <c r="DP16" s="1005"/>
      <c r="DQ16" s="1005"/>
      <c r="DR16" s="1005"/>
      <c r="DS16" s="1005"/>
      <c r="DT16" s="1005"/>
      <c r="DU16" s="1005"/>
      <c r="DV16" s="1005"/>
      <c r="DW16" s="1005"/>
      <c r="DX16" s="1005"/>
      <c r="DY16" s="1005"/>
      <c r="DZ16" s="1005"/>
      <c r="EA16" s="1005"/>
      <c r="EB16" s="1005"/>
      <c r="EC16" s="1005"/>
      <c r="ED16" s="1005"/>
      <c r="EE16" s="1005"/>
      <c r="EF16" s="1005"/>
      <c r="EG16" s="1005"/>
      <c r="EH16" s="1005"/>
      <c r="EI16" s="1005"/>
      <c r="EJ16" s="1005"/>
      <c r="EK16" s="1005"/>
      <c r="EL16" s="1005"/>
      <c r="EM16" s="1005"/>
      <c r="EN16" s="1005"/>
      <c r="EO16" s="1005"/>
      <c r="EP16" s="1005"/>
      <c r="EQ16" s="1005"/>
      <c r="ER16" s="1005"/>
      <c r="ES16" s="1005"/>
      <c r="ET16" s="1005"/>
      <c r="EU16" s="1005"/>
      <c r="EV16" s="1005"/>
      <c r="EW16" s="1005"/>
      <c r="EX16" s="1005"/>
      <c r="EY16" s="1005"/>
      <c r="EZ16" s="1005"/>
      <c r="FA16" s="1005"/>
      <c r="FB16" s="1005"/>
      <c r="FC16" s="1005"/>
      <c r="FD16" s="1005"/>
      <c r="FE16" s="1005"/>
      <c r="FF16" s="1005"/>
      <c r="FG16" s="1005"/>
      <c r="FH16" s="1005"/>
      <c r="FI16" s="1005"/>
      <c r="FJ16" s="1005"/>
      <c r="FK16" s="1005"/>
      <c r="FL16" s="1005"/>
      <c r="FM16" s="1005"/>
      <c r="FN16" s="1005"/>
      <c r="FO16" s="1005"/>
      <c r="FP16" s="1005"/>
      <c r="FQ16" s="1005"/>
      <c r="FR16" s="1005"/>
      <c r="FS16" s="1005"/>
      <c r="FT16" s="1005"/>
      <c r="FU16" s="1005"/>
      <c r="FV16" s="1005"/>
      <c r="FW16" s="1005"/>
      <c r="FX16" s="1005"/>
      <c r="FY16" s="1005"/>
      <c r="FZ16" s="1005"/>
      <c r="GA16" s="1005"/>
      <c r="GB16" s="1005"/>
      <c r="GC16" s="1005"/>
      <c r="GD16" s="1005"/>
      <c r="GE16" s="1005"/>
      <c r="GF16" s="1005"/>
      <c r="GG16" s="1005"/>
      <c r="GH16" s="1005"/>
      <c r="GI16" s="1005"/>
      <c r="GJ16" s="1005"/>
      <c r="GK16" s="1005"/>
      <c r="GL16" s="1005"/>
      <c r="GM16" s="1005"/>
      <c r="GN16" s="1005"/>
      <c r="GO16" s="1005"/>
      <c r="GP16" s="1005"/>
      <c r="GQ16" s="1005"/>
      <c r="GR16" s="1005"/>
      <c r="GS16" s="1005"/>
      <c r="GT16" s="1005"/>
      <c r="GU16" s="1005"/>
      <c r="GV16" s="1005"/>
      <c r="GW16" s="1005"/>
      <c r="GX16" s="1005"/>
      <c r="GY16" s="1005"/>
      <c r="GZ16" s="1005"/>
      <c r="HA16" s="1005"/>
      <c r="HB16" s="1005"/>
      <c r="HC16" s="1005"/>
      <c r="HD16" s="1005"/>
      <c r="HE16" s="1005"/>
      <c r="HF16" s="1005"/>
      <c r="HG16" s="1005"/>
      <c r="HH16" s="1005"/>
      <c r="HI16" s="1005"/>
      <c r="HJ16" s="1005"/>
      <c r="HK16" s="1005"/>
      <c r="HL16" s="1005"/>
      <c r="HM16" s="1005"/>
      <c r="HN16" s="1005"/>
      <c r="HO16" s="1005"/>
      <c r="HP16" s="1005"/>
      <c r="HQ16" s="1005"/>
      <c r="HR16" s="1005"/>
      <c r="HS16" s="1005"/>
      <c r="HT16" s="1005"/>
      <c r="HU16" s="1005"/>
      <c r="HV16" s="1005"/>
      <c r="HW16" s="1005"/>
      <c r="HX16" s="1005"/>
      <c r="HY16" s="1005"/>
      <c r="HZ16" s="1005"/>
    </row>
    <row r="17" spans="1:234" ht="38.25" x14ac:dyDescent="0.2">
      <c r="A17" s="104" t="s">
        <v>148</v>
      </c>
      <c r="B17" s="6" t="s">
        <v>295</v>
      </c>
      <c r="C17" s="71" t="s">
        <v>526</v>
      </c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106"/>
      <c r="Q17" s="106"/>
      <c r="R17" s="106"/>
      <c r="S17" s="106"/>
    </row>
    <row r="18" spans="1:234" ht="38.25" x14ac:dyDescent="0.2">
      <c r="A18" s="104" t="s">
        <v>149</v>
      </c>
      <c r="B18" s="6" t="s">
        <v>444</v>
      </c>
      <c r="C18" s="71" t="s">
        <v>527</v>
      </c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106"/>
      <c r="Q18" s="106"/>
      <c r="R18" s="106"/>
      <c r="S18" s="106"/>
    </row>
    <row r="19" spans="1:234" ht="25.5" x14ac:dyDescent="0.2">
      <c r="A19" s="107" t="s">
        <v>150</v>
      </c>
      <c r="B19" s="6" t="s">
        <v>445</v>
      </c>
      <c r="C19" s="71" t="s">
        <v>68</v>
      </c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106"/>
      <c r="Q19" s="106"/>
      <c r="R19" s="106"/>
      <c r="S19" s="106"/>
      <c r="T19" s="1005"/>
      <c r="U19" s="1005"/>
      <c r="V19" s="1005"/>
      <c r="W19" s="1005"/>
      <c r="X19" s="1005"/>
      <c r="Y19" s="1005"/>
      <c r="Z19" s="1005"/>
      <c r="AA19" s="1005"/>
      <c r="AB19" s="1005"/>
      <c r="AC19" s="1005"/>
      <c r="AD19" s="1005"/>
      <c r="AE19" s="1005"/>
      <c r="AF19" s="1005"/>
      <c r="AG19" s="1005"/>
      <c r="AH19" s="1005"/>
      <c r="AI19" s="1005"/>
      <c r="AJ19" s="1005"/>
      <c r="AK19" s="1005"/>
      <c r="AL19" s="1005"/>
      <c r="AM19" s="1005"/>
      <c r="AN19" s="1005"/>
      <c r="AO19" s="1005"/>
      <c r="AP19" s="1005"/>
      <c r="AQ19" s="1005"/>
      <c r="AR19" s="1005"/>
      <c r="AS19" s="1005"/>
      <c r="AT19" s="1005"/>
      <c r="AU19" s="1005"/>
      <c r="AV19" s="1005"/>
      <c r="AW19" s="1005"/>
      <c r="AX19" s="1005"/>
      <c r="AY19" s="1005"/>
      <c r="AZ19" s="1005"/>
      <c r="BA19" s="1005"/>
      <c r="BB19" s="1005"/>
      <c r="BC19" s="1005"/>
      <c r="BD19" s="1005"/>
      <c r="BE19" s="1005"/>
      <c r="BF19" s="1005"/>
      <c r="BG19" s="1005"/>
      <c r="BH19" s="1005"/>
      <c r="BI19" s="1005"/>
      <c r="BJ19" s="1005"/>
      <c r="BK19" s="1005"/>
      <c r="BL19" s="1005"/>
      <c r="BM19" s="1005"/>
      <c r="BN19" s="1005"/>
      <c r="BO19" s="1005"/>
      <c r="BP19" s="1005"/>
      <c r="BQ19" s="1005"/>
      <c r="BR19" s="1005"/>
      <c r="BS19" s="1005"/>
      <c r="BT19" s="1005"/>
      <c r="BU19" s="1005"/>
      <c r="BV19" s="1005"/>
      <c r="BW19" s="1005"/>
      <c r="BX19" s="1005"/>
      <c r="BY19" s="1005"/>
      <c r="BZ19" s="1005"/>
      <c r="CA19" s="1005"/>
      <c r="CB19" s="1005"/>
      <c r="CC19" s="1005"/>
      <c r="CD19" s="1005"/>
      <c r="CE19" s="1005"/>
      <c r="CF19" s="1005"/>
      <c r="CG19" s="1005"/>
      <c r="CH19" s="1005"/>
      <c r="CI19" s="1005"/>
      <c r="CJ19" s="1005"/>
      <c r="CK19" s="1005"/>
      <c r="CL19" s="1005"/>
      <c r="CM19" s="1005"/>
      <c r="CN19" s="1005"/>
      <c r="CO19" s="1005"/>
      <c r="CP19" s="1005"/>
      <c r="CQ19" s="1005"/>
      <c r="CR19" s="1005"/>
      <c r="CS19" s="1005"/>
      <c r="CT19" s="1005"/>
      <c r="CU19" s="1005"/>
      <c r="CV19" s="1005"/>
      <c r="CW19" s="1005"/>
      <c r="CX19" s="1005"/>
      <c r="CY19" s="1005"/>
      <c r="CZ19" s="1005"/>
      <c r="DA19" s="1005"/>
      <c r="DB19" s="1005"/>
      <c r="DC19" s="1005"/>
      <c r="DD19" s="1005"/>
      <c r="DE19" s="1005"/>
      <c r="DF19" s="1005"/>
      <c r="DG19" s="1005"/>
      <c r="DH19" s="1005"/>
      <c r="DI19" s="1005"/>
      <c r="DJ19" s="1005"/>
      <c r="DK19" s="1005"/>
      <c r="DL19" s="1005"/>
      <c r="DM19" s="1005"/>
      <c r="DN19" s="1005"/>
      <c r="DO19" s="1005"/>
      <c r="DP19" s="1005"/>
      <c r="DQ19" s="1005"/>
      <c r="DR19" s="1005"/>
      <c r="DS19" s="1005"/>
      <c r="DT19" s="1005"/>
      <c r="DU19" s="1005"/>
      <c r="DV19" s="1005"/>
      <c r="DW19" s="1005"/>
      <c r="DX19" s="1005"/>
      <c r="DY19" s="1005"/>
      <c r="DZ19" s="1005"/>
      <c r="EA19" s="1005"/>
      <c r="EB19" s="1005"/>
      <c r="EC19" s="1005"/>
      <c r="ED19" s="1005"/>
      <c r="EE19" s="1005"/>
      <c r="EF19" s="1005"/>
      <c r="EG19" s="1005"/>
      <c r="EH19" s="1005"/>
      <c r="EI19" s="1005"/>
      <c r="EJ19" s="1005"/>
      <c r="EK19" s="1005"/>
      <c r="EL19" s="1005"/>
      <c r="EM19" s="1005"/>
      <c r="EN19" s="1005"/>
      <c r="EO19" s="1005"/>
      <c r="EP19" s="1005"/>
      <c r="EQ19" s="1005"/>
      <c r="ER19" s="1005"/>
      <c r="ES19" s="1005"/>
      <c r="ET19" s="1005"/>
      <c r="EU19" s="1005"/>
      <c r="EV19" s="1005"/>
      <c r="EW19" s="1005"/>
      <c r="EX19" s="1005"/>
      <c r="EY19" s="1005"/>
      <c r="EZ19" s="1005"/>
      <c r="FA19" s="1005"/>
      <c r="FB19" s="1005"/>
      <c r="FC19" s="1005"/>
      <c r="FD19" s="1005"/>
      <c r="FE19" s="1005"/>
      <c r="FF19" s="1005"/>
      <c r="FG19" s="1005"/>
      <c r="FH19" s="1005"/>
      <c r="FI19" s="1005"/>
      <c r="FJ19" s="1005"/>
      <c r="FK19" s="1005"/>
      <c r="FL19" s="1005"/>
      <c r="FM19" s="1005"/>
      <c r="FN19" s="1005"/>
      <c r="FO19" s="1005"/>
      <c r="FP19" s="1005"/>
      <c r="FQ19" s="1005"/>
      <c r="FR19" s="1005"/>
      <c r="FS19" s="1005"/>
      <c r="FT19" s="1005"/>
      <c r="FU19" s="1005"/>
      <c r="FV19" s="1005"/>
      <c r="FW19" s="1005"/>
      <c r="FX19" s="1005"/>
      <c r="FY19" s="1005"/>
      <c r="FZ19" s="1005"/>
      <c r="GA19" s="1005"/>
      <c r="GB19" s="1005"/>
      <c r="GC19" s="1005"/>
      <c r="GD19" s="1005"/>
      <c r="GE19" s="1005"/>
      <c r="GF19" s="1005"/>
      <c r="GG19" s="1005"/>
      <c r="GH19" s="1005"/>
      <c r="GI19" s="1005"/>
      <c r="GJ19" s="1005"/>
      <c r="GK19" s="1005"/>
      <c r="GL19" s="1005"/>
      <c r="GM19" s="1005"/>
      <c r="GN19" s="1005"/>
      <c r="GO19" s="1005"/>
      <c r="GP19" s="1005"/>
      <c r="GQ19" s="1005"/>
      <c r="GR19" s="1005"/>
      <c r="GS19" s="1005"/>
      <c r="GT19" s="1005"/>
      <c r="GU19" s="1005"/>
      <c r="GV19" s="1005"/>
      <c r="GW19" s="1005"/>
      <c r="GX19" s="1005"/>
      <c r="GY19" s="1005"/>
      <c r="GZ19" s="1005"/>
      <c r="HA19" s="1005"/>
      <c r="HB19" s="1005"/>
      <c r="HC19" s="1005"/>
      <c r="HD19" s="1005"/>
      <c r="HE19" s="1005"/>
      <c r="HF19" s="1005"/>
      <c r="HG19" s="1005"/>
      <c r="HH19" s="1005"/>
      <c r="HI19" s="1005"/>
      <c r="HJ19" s="1005"/>
      <c r="HK19" s="1005"/>
      <c r="HL19" s="1005"/>
      <c r="HM19" s="1005"/>
      <c r="HN19" s="1005"/>
      <c r="HO19" s="1005"/>
      <c r="HP19" s="1005"/>
      <c r="HQ19" s="1005"/>
      <c r="HR19" s="1005"/>
      <c r="HS19" s="1005"/>
      <c r="HT19" s="1005"/>
      <c r="HU19" s="1005"/>
      <c r="HV19" s="1005"/>
      <c r="HW19" s="1005"/>
      <c r="HX19" s="1005"/>
      <c r="HY19" s="1005"/>
      <c r="HZ19" s="1005"/>
    </row>
    <row r="20" spans="1:234" ht="25.5" x14ac:dyDescent="0.2">
      <c r="A20" s="107" t="s">
        <v>151</v>
      </c>
      <c r="B20" s="6" t="s">
        <v>296</v>
      </c>
      <c r="C20" s="71" t="s">
        <v>526</v>
      </c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106"/>
      <c r="Q20" s="106"/>
      <c r="R20" s="106"/>
      <c r="S20" s="106"/>
      <c r="T20" s="1005"/>
      <c r="U20" s="1005"/>
      <c r="V20" s="1005"/>
      <c r="W20" s="1005"/>
      <c r="X20" s="1005"/>
      <c r="Y20" s="1005"/>
      <c r="Z20" s="1005"/>
      <c r="AA20" s="1005"/>
      <c r="AB20" s="1005"/>
      <c r="AC20" s="1005"/>
      <c r="AD20" s="1005"/>
      <c r="AE20" s="1005"/>
      <c r="AF20" s="1005"/>
      <c r="AG20" s="1005"/>
      <c r="AH20" s="1005"/>
      <c r="AI20" s="1005"/>
      <c r="AJ20" s="1005"/>
      <c r="AK20" s="1005"/>
      <c r="AL20" s="1005"/>
      <c r="AM20" s="1005"/>
      <c r="AN20" s="1005"/>
      <c r="AO20" s="1005"/>
      <c r="AP20" s="1005"/>
      <c r="AQ20" s="1005"/>
      <c r="AR20" s="1005"/>
      <c r="AS20" s="1005"/>
      <c r="AT20" s="1005"/>
      <c r="AU20" s="1005"/>
      <c r="AV20" s="1005"/>
      <c r="AW20" s="1005"/>
      <c r="AX20" s="1005"/>
      <c r="AY20" s="1005"/>
      <c r="AZ20" s="1005"/>
      <c r="BA20" s="1005"/>
      <c r="BB20" s="1005"/>
      <c r="BC20" s="1005"/>
      <c r="BD20" s="1005"/>
      <c r="BE20" s="1005"/>
      <c r="BF20" s="1005"/>
      <c r="BG20" s="1005"/>
      <c r="BH20" s="1005"/>
      <c r="BI20" s="1005"/>
      <c r="BJ20" s="1005"/>
      <c r="BK20" s="1005"/>
      <c r="BL20" s="1005"/>
      <c r="BM20" s="1005"/>
      <c r="BN20" s="1005"/>
      <c r="BO20" s="1005"/>
      <c r="BP20" s="1005"/>
      <c r="BQ20" s="1005"/>
      <c r="BR20" s="1005"/>
      <c r="BS20" s="1005"/>
      <c r="BT20" s="1005"/>
      <c r="BU20" s="1005"/>
      <c r="BV20" s="1005"/>
      <c r="BW20" s="1005"/>
      <c r="BX20" s="1005"/>
      <c r="BY20" s="1005"/>
      <c r="BZ20" s="1005"/>
      <c r="CA20" s="1005"/>
      <c r="CB20" s="1005"/>
      <c r="CC20" s="1005"/>
      <c r="CD20" s="1005"/>
      <c r="CE20" s="1005"/>
      <c r="CF20" s="1005"/>
      <c r="CG20" s="1005"/>
      <c r="CH20" s="1005"/>
      <c r="CI20" s="1005"/>
      <c r="CJ20" s="1005"/>
      <c r="CK20" s="1005"/>
      <c r="CL20" s="1005"/>
      <c r="CM20" s="1005"/>
      <c r="CN20" s="1005"/>
      <c r="CO20" s="1005"/>
      <c r="CP20" s="1005"/>
      <c r="CQ20" s="1005"/>
      <c r="CR20" s="1005"/>
      <c r="CS20" s="1005"/>
      <c r="CT20" s="1005"/>
      <c r="CU20" s="1005"/>
      <c r="CV20" s="1005"/>
      <c r="CW20" s="1005"/>
      <c r="CX20" s="1005"/>
      <c r="CY20" s="1005"/>
      <c r="CZ20" s="1005"/>
      <c r="DA20" s="1005"/>
      <c r="DB20" s="1005"/>
      <c r="DC20" s="1005"/>
      <c r="DD20" s="1005"/>
      <c r="DE20" s="1005"/>
      <c r="DF20" s="1005"/>
      <c r="DG20" s="1005"/>
      <c r="DH20" s="1005"/>
      <c r="DI20" s="1005"/>
      <c r="DJ20" s="1005"/>
      <c r="DK20" s="1005"/>
      <c r="DL20" s="1005"/>
      <c r="DM20" s="1005"/>
      <c r="DN20" s="1005"/>
      <c r="DO20" s="1005"/>
      <c r="DP20" s="1005"/>
      <c r="DQ20" s="1005"/>
      <c r="DR20" s="1005"/>
      <c r="DS20" s="1005"/>
      <c r="DT20" s="1005"/>
      <c r="DU20" s="1005"/>
      <c r="DV20" s="1005"/>
      <c r="DW20" s="1005"/>
      <c r="DX20" s="1005"/>
      <c r="DY20" s="1005"/>
      <c r="DZ20" s="1005"/>
      <c r="EA20" s="1005"/>
      <c r="EB20" s="1005"/>
      <c r="EC20" s="1005"/>
      <c r="ED20" s="1005"/>
      <c r="EE20" s="1005"/>
      <c r="EF20" s="1005"/>
      <c r="EG20" s="1005"/>
      <c r="EH20" s="1005"/>
      <c r="EI20" s="1005"/>
      <c r="EJ20" s="1005"/>
      <c r="EK20" s="1005"/>
      <c r="EL20" s="1005"/>
      <c r="EM20" s="1005"/>
      <c r="EN20" s="1005"/>
      <c r="EO20" s="1005"/>
      <c r="EP20" s="1005"/>
      <c r="EQ20" s="1005"/>
      <c r="ER20" s="1005"/>
      <c r="ES20" s="1005"/>
      <c r="ET20" s="1005"/>
      <c r="EU20" s="1005"/>
      <c r="EV20" s="1005"/>
      <c r="EW20" s="1005"/>
      <c r="EX20" s="1005"/>
      <c r="EY20" s="1005"/>
      <c r="EZ20" s="1005"/>
      <c r="FA20" s="1005"/>
      <c r="FB20" s="1005"/>
      <c r="FC20" s="1005"/>
      <c r="FD20" s="1005"/>
      <c r="FE20" s="1005"/>
      <c r="FF20" s="1005"/>
      <c r="FG20" s="1005"/>
      <c r="FH20" s="1005"/>
      <c r="FI20" s="1005"/>
      <c r="FJ20" s="1005"/>
      <c r="FK20" s="1005"/>
      <c r="FL20" s="1005"/>
      <c r="FM20" s="1005"/>
      <c r="FN20" s="1005"/>
      <c r="FO20" s="1005"/>
      <c r="FP20" s="1005"/>
      <c r="FQ20" s="1005"/>
      <c r="FR20" s="1005"/>
      <c r="FS20" s="1005"/>
      <c r="FT20" s="1005"/>
      <c r="FU20" s="1005"/>
      <c r="FV20" s="1005"/>
      <c r="FW20" s="1005"/>
      <c r="FX20" s="1005"/>
      <c r="FY20" s="1005"/>
      <c r="FZ20" s="1005"/>
      <c r="GA20" s="1005"/>
      <c r="GB20" s="1005"/>
      <c r="GC20" s="1005"/>
      <c r="GD20" s="1005"/>
      <c r="GE20" s="1005"/>
      <c r="GF20" s="1005"/>
      <c r="GG20" s="1005"/>
      <c r="GH20" s="1005"/>
      <c r="GI20" s="1005"/>
      <c r="GJ20" s="1005"/>
      <c r="GK20" s="1005"/>
      <c r="GL20" s="1005"/>
      <c r="GM20" s="1005"/>
      <c r="GN20" s="1005"/>
      <c r="GO20" s="1005"/>
      <c r="GP20" s="1005"/>
      <c r="GQ20" s="1005"/>
      <c r="GR20" s="1005"/>
      <c r="GS20" s="1005"/>
      <c r="GT20" s="1005"/>
      <c r="GU20" s="1005"/>
      <c r="GV20" s="1005"/>
      <c r="GW20" s="1005"/>
      <c r="GX20" s="1005"/>
      <c r="GY20" s="1005"/>
      <c r="GZ20" s="1005"/>
      <c r="HA20" s="1005"/>
      <c r="HB20" s="1005"/>
      <c r="HC20" s="1005"/>
      <c r="HD20" s="1005"/>
      <c r="HE20" s="1005"/>
      <c r="HF20" s="1005"/>
      <c r="HG20" s="1005"/>
      <c r="HH20" s="1005"/>
      <c r="HI20" s="1005"/>
      <c r="HJ20" s="1005"/>
      <c r="HK20" s="1005"/>
      <c r="HL20" s="1005"/>
      <c r="HM20" s="1005"/>
      <c r="HN20" s="1005"/>
      <c r="HO20" s="1005"/>
      <c r="HP20" s="1005"/>
      <c r="HQ20" s="1005"/>
      <c r="HR20" s="1005"/>
      <c r="HS20" s="1005"/>
      <c r="HT20" s="1005"/>
      <c r="HU20" s="1005"/>
      <c r="HV20" s="1005"/>
      <c r="HW20" s="1005"/>
      <c r="HX20" s="1005"/>
      <c r="HY20" s="1005"/>
      <c r="HZ20" s="1005"/>
    </row>
    <row r="21" spans="1:234" ht="25.5" x14ac:dyDescent="0.2">
      <c r="A21" s="107" t="s">
        <v>152</v>
      </c>
      <c r="B21" s="6" t="s">
        <v>297</v>
      </c>
      <c r="C21" s="71" t="s">
        <v>68</v>
      </c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106"/>
      <c r="Q21" s="106"/>
      <c r="R21" s="106"/>
      <c r="S21" s="106"/>
      <c r="T21" s="1005"/>
      <c r="U21" s="1005"/>
      <c r="V21" s="1005"/>
      <c r="W21" s="1005"/>
      <c r="X21" s="1005"/>
      <c r="Y21" s="1005"/>
      <c r="Z21" s="1005"/>
      <c r="AA21" s="1005"/>
      <c r="AB21" s="1005"/>
      <c r="AC21" s="1005"/>
      <c r="AD21" s="1005"/>
      <c r="AE21" s="1005"/>
      <c r="AF21" s="1005"/>
      <c r="AG21" s="1005"/>
      <c r="AH21" s="1005"/>
      <c r="AI21" s="1005"/>
      <c r="AJ21" s="1005"/>
      <c r="AK21" s="1005"/>
      <c r="AL21" s="1005"/>
      <c r="AM21" s="1005"/>
      <c r="AN21" s="1005"/>
      <c r="AO21" s="1005"/>
      <c r="AP21" s="1005"/>
      <c r="AQ21" s="1005"/>
      <c r="AR21" s="1005"/>
      <c r="AS21" s="1005"/>
      <c r="AT21" s="1005"/>
      <c r="AU21" s="1005"/>
      <c r="AV21" s="1005"/>
      <c r="AW21" s="1005"/>
      <c r="AX21" s="1005"/>
      <c r="AY21" s="1005"/>
      <c r="AZ21" s="1005"/>
      <c r="BA21" s="1005"/>
      <c r="BB21" s="1005"/>
      <c r="BC21" s="1005"/>
      <c r="BD21" s="1005"/>
      <c r="BE21" s="1005"/>
      <c r="BF21" s="1005"/>
      <c r="BG21" s="1005"/>
      <c r="BH21" s="1005"/>
      <c r="BI21" s="1005"/>
      <c r="BJ21" s="1005"/>
      <c r="BK21" s="1005"/>
      <c r="BL21" s="1005"/>
      <c r="BM21" s="1005"/>
      <c r="BN21" s="1005"/>
      <c r="BO21" s="1005"/>
      <c r="BP21" s="1005"/>
      <c r="BQ21" s="1005"/>
      <c r="BR21" s="1005"/>
      <c r="BS21" s="1005"/>
      <c r="BT21" s="1005"/>
      <c r="BU21" s="1005"/>
      <c r="BV21" s="1005"/>
      <c r="BW21" s="1005"/>
      <c r="BX21" s="1005"/>
      <c r="BY21" s="1005"/>
      <c r="BZ21" s="1005"/>
      <c r="CA21" s="1005"/>
      <c r="CB21" s="1005"/>
      <c r="CC21" s="1005"/>
      <c r="CD21" s="1005"/>
      <c r="CE21" s="1005"/>
      <c r="CF21" s="1005"/>
      <c r="CG21" s="1005"/>
      <c r="CH21" s="1005"/>
      <c r="CI21" s="1005"/>
      <c r="CJ21" s="1005"/>
      <c r="CK21" s="1005"/>
      <c r="CL21" s="1005"/>
      <c r="CM21" s="1005"/>
      <c r="CN21" s="1005"/>
      <c r="CO21" s="1005"/>
      <c r="CP21" s="1005"/>
      <c r="CQ21" s="1005"/>
      <c r="CR21" s="1005"/>
      <c r="CS21" s="1005"/>
      <c r="CT21" s="1005"/>
      <c r="CU21" s="1005"/>
      <c r="CV21" s="1005"/>
      <c r="CW21" s="1005"/>
      <c r="CX21" s="1005"/>
      <c r="CY21" s="1005"/>
      <c r="CZ21" s="1005"/>
      <c r="DA21" s="1005"/>
      <c r="DB21" s="1005"/>
      <c r="DC21" s="1005"/>
      <c r="DD21" s="1005"/>
      <c r="DE21" s="1005"/>
      <c r="DF21" s="1005"/>
      <c r="DG21" s="1005"/>
      <c r="DH21" s="1005"/>
      <c r="DI21" s="1005"/>
      <c r="DJ21" s="1005"/>
      <c r="DK21" s="1005"/>
      <c r="DL21" s="1005"/>
      <c r="DM21" s="1005"/>
      <c r="DN21" s="1005"/>
      <c r="DO21" s="1005"/>
      <c r="DP21" s="1005"/>
      <c r="DQ21" s="1005"/>
      <c r="DR21" s="1005"/>
      <c r="DS21" s="1005"/>
      <c r="DT21" s="1005"/>
      <c r="DU21" s="1005"/>
      <c r="DV21" s="1005"/>
      <c r="DW21" s="1005"/>
      <c r="DX21" s="1005"/>
      <c r="DY21" s="1005"/>
      <c r="DZ21" s="1005"/>
      <c r="EA21" s="1005"/>
      <c r="EB21" s="1005"/>
      <c r="EC21" s="1005"/>
      <c r="ED21" s="1005"/>
      <c r="EE21" s="1005"/>
      <c r="EF21" s="1005"/>
      <c r="EG21" s="1005"/>
      <c r="EH21" s="1005"/>
      <c r="EI21" s="1005"/>
      <c r="EJ21" s="1005"/>
      <c r="EK21" s="1005"/>
      <c r="EL21" s="1005"/>
      <c r="EM21" s="1005"/>
      <c r="EN21" s="1005"/>
      <c r="EO21" s="1005"/>
      <c r="EP21" s="1005"/>
      <c r="EQ21" s="1005"/>
      <c r="ER21" s="1005"/>
      <c r="ES21" s="1005"/>
      <c r="ET21" s="1005"/>
      <c r="EU21" s="1005"/>
      <c r="EV21" s="1005"/>
      <c r="EW21" s="1005"/>
      <c r="EX21" s="1005"/>
      <c r="EY21" s="1005"/>
      <c r="EZ21" s="1005"/>
      <c r="FA21" s="1005"/>
      <c r="FB21" s="1005"/>
      <c r="FC21" s="1005"/>
      <c r="FD21" s="1005"/>
      <c r="FE21" s="1005"/>
      <c r="FF21" s="1005"/>
      <c r="FG21" s="1005"/>
      <c r="FH21" s="1005"/>
      <c r="FI21" s="1005"/>
      <c r="FJ21" s="1005"/>
      <c r="FK21" s="1005"/>
      <c r="FL21" s="1005"/>
      <c r="FM21" s="1005"/>
      <c r="FN21" s="1005"/>
      <c r="FO21" s="1005"/>
      <c r="FP21" s="1005"/>
      <c r="FQ21" s="1005"/>
      <c r="FR21" s="1005"/>
      <c r="FS21" s="1005"/>
      <c r="FT21" s="1005"/>
      <c r="FU21" s="1005"/>
      <c r="FV21" s="1005"/>
      <c r="FW21" s="1005"/>
      <c r="FX21" s="1005"/>
      <c r="FY21" s="1005"/>
      <c r="FZ21" s="1005"/>
      <c r="GA21" s="1005"/>
      <c r="GB21" s="1005"/>
      <c r="GC21" s="1005"/>
      <c r="GD21" s="1005"/>
      <c r="GE21" s="1005"/>
      <c r="GF21" s="1005"/>
      <c r="GG21" s="1005"/>
      <c r="GH21" s="1005"/>
      <c r="GI21" s="1005"/>
      <c r="GJ21" s="1005"/>
      <c r="GK21" s="1005"/>
      <c r="GL21" s="1005"/>
      <c r="GM21" s="1005"/>
      <c r="GN21" s="1005"/>
      <c r="GO21" s="1005"/>
      <c r="GP21" s="1005"/>
      <c r="GQ21" s="1005"/>
      <c r="GR21" s="1005"/>
      <c r="GS21" s="1005"/>
      <c r="GT21" s="1005"/>
      <c r="GU21" s="1005"/>
      <c r="GV21" s="1005"/>
      <c r="GW21" s="1005"/>
      <c r="GX21" s="1005"/>
      <c r="GY21" s="1005"/>
      <c r="GZ21" s="1005"/>
      <c r="HA21" s="1005"/>
      <c r="HB21" s="1005"/>
      <c r="HC21" s="1005"/>
      <c r="HD21" s="1005"/>
      <c r="HE21" s="1005"/>
      <c r="HF21" s="1005"/>
      <c r="HG21" s="1005"/>
      <c r="HH21" s="1005"/>
      <c r="HI21" s="1005"/>
      <c r="HJ21" s="1005"/>
      <c r="HK21" s="1005"/>
      <c r="HL21" s="1005"/>
      <c r="HM21" s="1005"/>
      <c r="HN21" s="1005"/>
      <c r="HO21" s="1005"/>
      <c r="HP21" s="1005"/>
      <c r="HQ21" s="1005"/>
      <c r="HR21" s="1005"/>
      <c r="HS21" s="1005"/>
      <c r="HT21" s="1005"/>
      <c r="HU21" s="1005"/>
      <c r="HV21" s="1005"/>
      <c r="HW21" s="1005"/>
      <c r="HX21" s="1005"/>
      <c r="HY21" s="1005"/>
      <c r="HZ21" s="1005"/>
    </row>
    <row r="22" spans="1:234" x14ac:dyDescent="0.2">
      <c r="A22" s="108"/>
      <c r="B22" s="108"/>
      <c r="C22" s="109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05"/>
      <c r="Q22" s="1005"/>
      <c r="R22" s="1005"/>
      <c r="S22" s="1005"/>
      <c r="T22" s="1005"/>
      <c r="U22" s="1005"/>
      <c r="V22" s="1005"/>
      <c r="W22" s="1005"/>
      <c r="X22" s="1005"/>
      <c r="Y22" s="1005"/>
      <c r="Z22" s="1005"/>
      <c r="AA22" s="1005"/>
      <c r="AB22" s="1005"/>
      <c r="AC22" s="1005"/>
      <c r="AD22" s="1005"/>
      <c r="AE22" s="1005"/>
      <c r="AF22" s="1005"/>
      <c r="AG22" s="1005"/>
      <c r="AH22" s="1005"/>
      <c r="AI22" s="1005"/>
      <c r="AJ22" s="1005"/>
      <c r="AK22" s="1005"/>
      <c r="AL22" s="1005"/>
      <c r="AM22" s="1005"/>
      <c r="AN22" s="1005"/>
      <c r="AO22" s="1005"/>
      <c r="AP22" s="1005"/>
      <c r="AQ22" s="1005"/>
      <c r="AR22" s="1005"/>
      <c r="AS22" s="1005"/>
      <c r="AT22" s="1005"/>
      <c r="AU22" s="1005"/>
      <c r="AV22" s="1005"/>
      <c r="AW22" s="1005"/>
      <c r="AX22" s="1005"/>
      <c r="AY22" s="1005"/>
      <c r="AZ22" s="1005"/>
      <c r="BA22" s="1005"/>
      <c r="BB22" s="1005"/>
      <c r="BC22" s="1005"/>
      <c r="BD22" s="1005"/>
      <c r="BE22" s="1005"/>
      <c r="BF22" s="1005"/>
      <c r="BG22" s="1005"/>
      <c r="BH22" s="1005"/>
      <c r="BI22" s="1005"/>
      <c r="BJ22" s="1005"/>
      <c r="BK22" s="1005"/>
      <c r="BL22" s="1005"/>
      <c r="BM22" s="1005"/>
      <c r="BN22" s="1005"/>
      <c r="BO22" s="1005"/>
      <c r="BP22" s="1005"/>
      <c r="BQ22" s="1005"/>
      <c r="BR22" s="1005"/>
      <c r="BS22" s="1005"/>
      <c r="BT22" s="1005"/>
      <c r="BU22" s="1005"/>
      <c r="BV22" s="1005"/>
      <c r="BW22" s="1005"/>
      <c r="BX22" s="1005"/>
      <c r="BY22" s="1005"/>
      <c r="BZ22" s="1005"/>
      <c r="CA22" s="1005"/>
      <c r="CB22" s="1005"/>
      <c r="CC22" s="1005"/>
      <c r="CD22" s="1005"/>
      <c r="CE22" s="1005"/>
      <c r="CF22" s="1005"/>
      <c r="CG22" s="1005"/>
      <c r="CH22" s="1005"/>
      <c r="CI22" s="1005"/>
      <c r="CJ22" s="1005"/>
      <c r="CK22" s="1005"/>
      <c r="CL22" s="1005"/>
      <c r="CM22" s="1005"/>
      <c r="CN22" s="1005"/>
      <c r="CO22" s="1005"/>
      <c r="CP22" s="1005"/>
      <c r="CQ22" s="1005"/>
      <c r="CR22" s="1005"/>
      <c r="CS22" s="1005"/>
      <c r="CT22" s="1005"/>
      <c r="CU22" s="1005"/>
      <c r="CV22" s="1005"/>
      <c r="CW22" s="1005"/>
      <c r="CX22" s="1005"/>
      <c r="CY22" s="1005"/>
      <c r="CZ22" s="1005"/>
      <c r="DA22" s="1005"/>
      <c r="DB22" s="1005"/>
      <c r="DC22" s="1005"/>
      <c r="DD22" s="1005"/>
      <c r="DE22" s="1005"/>
      <c r="DF22" s="1005"/>
      <c r="DG22" s="1005"/>
      <c r="DH22" s="1005"/>
      <c r="DI22" s="1005"/>
      <c r="DJ22" s="1005"/>
      <c r="DK22" s="1005"/>
      <c r="DL22" s="1005"/>
      <c r="DM22" s="1005"/>
      <c r="DN22" s="1005"/>
      <c r="DO22" s="1005"/>
      <c r="DP22" s="1005"/>
      <c r="DQ22" s="1005"/>
      <c r="DR22" s="1005"/>
      <c r="DS22" s="1005"/>
      <c r="DT22" s="1005"/>
      <c r="DU22" s="1005"/>
      <c r="DV22" s="1005"/>
      <c r="DW22" s="1005"/>
      <c r="DX22" s="1005"/>
      <c r="DY22" s="1005"/>
      <c r="DZ22" s="1005"/>
      <c r="EA22" s="1005"/>
      <c r="EB22" s="1005"/>
      <c r="EC22" s="1005"/>
      <c r="ED22" s="1005"/>
      <c r="EE22" s="1005"/>
      <c r="EF22" s="1005"/>
      <c r="EG22" s="1005"/>
      <c r="EH22" s="1005"/>
      <c r="EI22" s="1005"/>
      <c r="EJ22" s="1005"/>
      <c r="EK22" s="1005"/>
      <c r="EL22" s="1005"/>
      <c r="EM22" s="1005"/>
      <c r="EN22" s="1005"/>
      <c r="EO22" s="1005"/>
      <c r="EP22" s="1005"/>
      <c r="EQ22" s="1005"/>
      <c r="ER22" s="1005"/>
      <c r="ES22" s="1005"/>
      <c r="ET22" s="1005"/>
      <c r="EU22" s="1005"/>
      <c r="EV22" s="1005"/>
      <c r="EW22" s="1005"/>
      <c r="EX22" s="1005"/>
      <c r="EY22" s="1005"/>
      <c r="EZ22" s="1005"/>
      <c r="FA22" s="1005"/>
      <c r="FB22" s="1005"/>
      <c r="FC22" s="1005"/>
      <c r="FD22" s="1005"/>
      <c r="FE22" s="1005"/>
      <c r="FF22" s="1005"/>
      <c r="FG22" s="1005"/>
      <c r="FH22" s="1005"/>
      <c r="FI22" s="1005"/>
      <c r="FJ22" s="1005"/>
      <c r="FK22" s="1005"/>
      <c r="FL22" s="1005"/>
      <c r="FM22" s="1005"/>
      <c r="FN22" s="1005"/>
      <c r="FO22" s="1005"/>
      <c r="FP22" s="1005"/>
      <c r="FQ22" s="1005"/>
      <c r="FR22" s="1005"/>
      <c r="FS22" s="1005"/>
      <c r="FT22" s="1005"/>
      <c r="FU22" s="1005"/>
      <c r="FV22" s="1005"/>
      <c r="FW22" s="1005"/>
      <c r="FX22" s="1005"/>
      <c r="FY22" s="1005"/>
      <c r="FZ22" s="1005"/>
      <c r="GA22" s="1005"/>
      <c r="GB22" s="1005"/>
      <c r="GC22" s="1005"/>
      <c r="GD22" s="1005"/>
      <c r="GE22" s="1005"/>
      <c r="GF22" s="1005"/>
      <c r="GG22" s="1005"/>
      <c r="GH22" s="1005"/>
      <c r="GI22" s="1005"/>
      <c r="GJ22" s="1005"/>
      <c r="GK22" s="1005"/>
      <c r="GL22" s="1005"/>
      <c r="GM22" s="1005"/>
      <c r="GN22" s="1005"/>
      <c r="GO22" s="1005"/>
      <c r="GP22" s="1005"/>
      <c r="GQ22" s="1005"/>
      <c r="GR22" s="1005"/>
      <c r="GS22" s="1005"/>
      <c r="GT22" s="1005"/>
      <c r="GU22" s="1005"/>
      <c r="GV22" s="1005"/>
      <c r="GW22" s="1005"/>
      <c r="GX22" s="1005"/>
      <c r="GY22" s="1005"/>
      <c r="GZ22" s="1005"/>
      <c r="HA22" s="1005"/>
      <c r="HB22" s="1005"/>
      <c r="HC22" s="1005"/>
      <c r="HD22" s="1005"/>
      <c r="HE22" s="1005"/>
      <c r="HF22" s="1005"/>
      <c r="HG22" s="1005"/>
      <c r="HH22" s="1005"/>
      <c r="HI22" s="1005"/>
      <c r="HJ22" s="1005"/>
      <c r="HK22" s="1005"/>
      <c r="HL22" s="1005"/>
      <c r="HM22" s="1005"/>
      <c r="HN22" s="1005"/>
      <c r="HO22" s="1005"/>
      <c r="HP22" s="1005"/>
      <c r="HQ22" s="1005"/>
      <c r="HR22" s="1005"/>
      <c r="HS22" s="1005"/>
      <c r="HT22" s="1005"/>
      <c r="HU22" s="1005"/>
      <c r="HV22" s="1005"/>
      <c r="HW22" s="1005"/>
      <c r="HX22" s="1005"/>
      <c r="HY22" s="1005"/>
      <c r="HZ22" s="1005"/>
    </row>
    <row r="23" spans="1:234" s="951" customFormat="1" ht="24" customHeight="1" x14ac:dyDescent="0.25">
      <c r="A23" s="949"/>
      <c r="B23" s="950" t="s">
        <v>1097</v>
      </c>
      <c r="C23" s="949"/>
      <c r="D23" s="949"/>
      <c r="E23" s="949"/>
      <c r="I23" s="949"/>
      <c r="K23" s="949"/>
      <c r="L23" s="949"/>
      <c r="M23" s="949" t="s">
        <v>1074</v>
      </c>
      <c r="N23" s="949"/>
      <c r="O23" s="949"/>
      <c r="P23" s="949"/>
      <c r="Q23" s="949"/>
      <c r="R23" s="949"/>
      <c r="AG23" s="952"/>
      <c r="AH23" s="952"/>
      <c r="AI23" s="952"/>
      <c r="AJ23" s="952"/>
      <c r="AK23" s="952"/>
      <c r="AL23" s="952"/>
      <c r="AM23" s="952"/>
      <c r="AN23" s="952"/>
      <c r="AO23" s="952"/>
      <c r="AP23" s="952"/>
      <c r="AQ23" s="952"/>
      <c r="AR23" s="952"/>
      <c r="AS23" s="952"/>
    </row>
    <row r="24" spans="1:234" ht="15" x14ac:dyDescent="0.2">
      <c r="A24" s="97"/>
      <c r="B24" s="88"/>
      <c r="C24" s="1"/>
      <c r="D24" s="1"/>
      <c r="E24" s="1"/>
      <c r="F24" s="2"/>
      <c r="G24" s="1"/>
      <c r="H24" s="1"/>
      <c r="I24" s="1"/>
      <c r="J24" s="87"/>
      <c r="K24" s="97"/>
      <c r="L24" s="97"/>
      <c r="M24" s="97"/>
      <c r="N24" s="97"/>
      <c r="O24" s="97"/>
    </row>
  </sheetData>
  <mergeCells count="15">
    <mergeCell ref="L1:O1"/>
    <mergeCell ref="R5:S5"/>
    <mergeCell ref="A2:O2"/>
    <mergeCell ref="C3:L3"/>
    <mergeCell ref="A4:A6"/>
    <mergeCell ref="B4:B6"/>
    <mergeCell ref="C4:C6"/>
    <mergeCell ref="D4:O4"/>
    <mergeCell ref="D5:E5"/>
    <mergeCell ref="F5:G5"/>
    <mergeCell ref="H5:I5"/>
    <mergeCell ref="J5:K5"/>
    <mergeCell ref="L5:M5"/>
    <mergeCell ref="N5:O5"/>
    <mergeCell ref="P5:Q5"/>
  </mergeCells>
  <conditionalFormatting sqref="A5:B6 A4:D4 A2:A3 T1:XFD1 A22:XFD22 A7:XFD7 A17:B17 A14:A16 A21:B21 I1 A1:C1 P2:XFD4 D5:IR6 A18:A20 A8:B13 P8:XFD8 F10:XFD10 D11:XFD21 A24:XFD65532 D9:XFD9">
    <cfRule type="cellIs" dxfId="18" priority="12" operator="equal">
      <formula>0</formula>
    </cfRule>
  </conditionalFormatting>
  <conditionalFormatting sqref="B14">
    <cfRule type="cellIs" dxfId="17" priority="11" operator="equal">
      <formula>0</formula>
    </cfRule>
  </conditionalFormatting>
  <conditionalFormatting sqref="L1">
    <cfRule type="cellIs" dxfId="16" priority="10" operator="equal">
      <formula>0</formula>
    </cfRule>
  </conditionalFormatting>
  <conditionalFormatting sqref="B15">
    <cfRule type="cellIs" dxfId="15" priority="7" operator="equal">
      <formula>0</formula>
    </cfRule>
  </conditionalFormatting>
  <conditionalFormatting sqref="B16">
    <cfRule type="cellIs" dxfId="14" priority="6" operator="equal">
      <formula>0</formula>
    </cfRule>
  </conditionalFormatting>
  <conditionalFormatting sqref="B18">
    <cfRule type="cellIs" dxfId="13" priority="5" operator="equal">
      <formula>0</formula>
    </cfRule>
  </conditionalFormatting>
  <conditionalFormatting sqref="B19">
    <cfRule type="cellIs" dxfId="12" priority="4" operator="equal">
      <formula>0</formula>
    </cfRule>
  </conditionalFormatting>
  <conditionalFormatting sqref="B20">
    <cfRule type="cellIs" dxfId="11" priority="3" operator="equal">
      <formula>0</formula>
    </cfRule>
  </conditionalFormatting>
  <conditionalFormatting sqref="D8:O8">
    <cfRule type="cellIs" dxfId="10" priority="2" operator="equal">
      <formula>0</formula>
    </cfRule>
  </conditionalFormatting>
  <conditionalFormatting sqref="D10:E10">
    <cfRule type="cellIs" dxfId="9" priority="1" operator="equal">
      <formula>0</formula>
    </cfRule>
  </conditionalFormatting>
  <printOptions horizontalCentered="1"/>
  <pageMargins left="0.39370078740157483" right="0" top="0.19685039370078741" bottom="0.19685039370078741" header="0" footer="0"/>
  <pageSetup paperSize="9" scale="80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M79"/>
  <sheetViews>
    <sheetView zoomScaleNormal="100" zoomScaleSheetLayoutView="10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K23" sqref="K23"/>
    </sheetView>
  </sheetViews>
  <sheetFormatPr defaultColWidth="9.85546875" defaultRowHeight="15.75" x14ac:dyDescent="0.25"/>
  <cols>
    <col min="1" max="1" width="6.140625" style="579" customWidth="1"/>
    <col min="2" max="2" width="34.7109375" style="577" customWidth="1"/>
    <col min="3" max="3" width="9.85546875" style="577"/>
    <col min="4" max="4" width="15.85546875" style="577" customWidth="1"/>
    <col min="5" max="5" width="15.42578125" style="577" customWidth="1"/>
    <col min="6" max="6" width="16" style="577" customWidth="1"/>
    <col min="7" max="7" width="14.140625" style="577" customWidth="1"/>
    <col min="8" max="8" width="13" style="577" customWidth="1"/>
    <col min="9" max="9" width="12.7109375" style="577" customWidth="1"/>
    <col min="10" max="10" width="14" style="577" customWidth="1"/>
    <col min="11" max="16384" width="9.85546875" style="577"/>
  </cols>
  <sheetData>
    <row r="1" spans="1:9" ht="15.75" customHeight="1" x14ac:dyDescent="0.25">
      <c r="A1" s="1118"/>
      <c r="B1" s="1119"/>
      <c r="C1" s="1120"/>
      <c r="D1" s="1120"/>
      <c r="E1" s="1120"/>
      <c r="F1" s="1116"/>
      <c r="G1" s="1116"/>
      <c r="H1" s="1116"/>
      <c r="I1" s="1116"/>
    </row>
    <row r="2" spans="1:9" ht="63.75" customHeight="1" x14ac:dyDescent="0.25">
      <c r="A2" s="1118"/>
      <c r="B2" s="1119"/>
      <c r="C2" s="1120"/>
      <c r="D2" s="1120"/>
      <c r="E2" s="1120"/>
      <c r="F2" s="1117" t="s">
        <v>974</v>
      </c>
      <c r="G2" s="1117"/>
      <c r="H2" s="1117"/>
      <c r="I2" s="1117"/>
    </row>
    <row r="3" spans="1:9" x14ac:dyDescent="0.25">
      <c r="A3" s="580"/>
      <c r="B3" s="581"/>
      <c r="C3" s="581"/>
      <c r="D3" s="581"/>
      <c r="E3" s="581"/>
      <c r="F3" s="581"/>
      <c r="G3" s="581"/>
      <c r="H3" s="581"/>
      <c r="I3" s="581"/>
    </row>
    <row r="4" spans="1:9" ht="17.25" x14ac:dyDescent="0.25">
      <c r="A4" s="580"/>
      <c r="B4" s="1121" t="s">
        <v>864</v>
      </c>
      <c r="C4" s="1121"/>
      <c r="D4" s="1121"/>
      <c r="E4" s="1121"/>
      <c r="F4" s="1121"/>
      <c r="G4" s="1121"/>
      <c r="H4" s="1121"/>
      <c r="I4" s="1121"/>
    </row>
    <row r="5" spans="1:9" ht="48.75" customHeight="1" x14ac:dyDescent="0.25">
      <c r="A5" s="580"/>
      <c r="B5" s="1122" t="s">
        <v>865</v>
      </c>
      <c r="C5" s="1122"/>
      <c r="D5" s="1122"/>
      <c r="E5" s="1122"/>
      <c r="F5" s="1122"/>
      <c r="G5" s="1122"/>
      <c r="H5" s="1122"/>
      <c r="I5" s="1122"/>
    </row>
    <row r="6" spans="1:9" x14ac:dyDescent="0.25">
      <c r="A6" s="580"/>
      <c r="B6" s="581"/>
      <c r="C6" s="581"/>
      <c r="D6" s="581"/>
      <c r="E6" s="581"/>
      <c r="F6" s="581"/>
      <c r="G6" s="581"/>
      <c r="H6" s="581"/>
      <c r="I6" s="581"/>
    </row>
    <row r="7" spans="1:9" ht="15.75" customHeight="1" x14ac:dyDescent="0.25">
      <c r="A7" s="1123" t="s">
        <v>22</v>
      </c>
      <c r="B7" s="1124" t="s">
        <v>739</v>
      </c>
      <c r="C7" s="1124" t="s">
        <v>62</v>
      </c>
      <c r="D7" s="1124" t="s">
        <v>962</v>
      </c>
      <c r="E7" s="1124" t="s">
        <v>866</v>
      </c>
      <c r="F7" s="1124" t="s">
        <v>867</v>
      </c>
      <c r="G7" s="1124"/>
      <c r="H7" s="1124"/>
      <c r="I7" s="1124"/>
    </row>
    <row r="8" spans="1:9" ht="15.75" customHeight="1" x14ac:dyDescent="0.25">
      <c r="A8" s="1123"/>
      <c r="B8" s="1124"/>
      <c r="C8" s="1124"/>
      <c r="D8" s="1124"/>
      <c r="E8" s="1124"/>
      <c r="F8" s="1125" t="s">
        <v>743</v>
      </c>
      <c r="G8" s="592" t="s">
        <v>12</v>
      </c>
      <c r="H8" s="1125" t="s">
        <v>868</v>
      </c>
      <c r="I8" s="1125" t="s">
        <v>142</v>
      </c>
    </row>
    <row r="9" spans="1:9" x14ac:dyDescent="0.25">
      <c r="A9" s="1123"/>
      <c r="B9" s="1124"/>
      <c r="C9" s="1124"/>
      <c r="D9" s="1124"/>
      <c r="E9" s="1124"/>
      <c r="F9" s="1125"/>
      <c r="G9" s="592" t="s">
        <v>869</v>
      </c>
      <c r="H9" s="1125"/>
      <c r="I9" s="1125"/>
    </row>
    <row r="10" spans="1:9" x14ac:dyDescent="0.25">
      <c r="A10" s="591">
        <v>1</v>
      </c>
      <c r="B10" s="593">
        <v>2</v>
      </c>
      <c r="C10" s="593">
        <v>3</v>
      </c>
      <c r="D10" s="593">
        <v>4</v>
      </c>
      <c r="E10" s="593">
        <v>5</v>
      </c>
      <c r="F10" s="593">
        <v>6</v>
      </c>
      <c r="G10" s="593">
        <v>7</v>
      </c>
      <c r="H10" s="593">
        <v>8</v>
      </c>
      <c r="I10" s="593">
        <v>9</v>
      </c>
    </row>
    <row r="11" spans="1:9" x14ac:dyDescent="0.25">
      <c r="A11" s="594" t="s">
        <v>537</v>
      </c>
      <c r="B11" s="595" t="s">
        <v>870</v>
      </c>
      <c r="C11" s="596" t="s">
        <v>53</v>
      </c>
      <c r="D11" s="597" t="e">
        <f>D12+D13+D14+D15</f>
        <v>#REF!</v>
      </c>
      <c r="E11" s="597" t="e">
        <f>SUM(F11:I11)</f>
        <v>#REF!</v>
      </c>
      <c r="F11" s="597" t="e">
        <f>F12+F13+F14+F15</f>
        <v>#REF!</v>
      </c>
      <c r="G11" s="597" t="e">
        <f>G12+G13+G14+G15</f>
        <v>#REF!</v>
      </c>
      <c r="H11" s="597" t="e">
        <f>H12+H13+H14+H15</f>
        <v>#REF!</v>
      </c>
      <c r="I11" s="597" t="e">
        <f>I12+I13+I14+I15</f>
        <v>#REF!</v>
      </c>
    </row>
    <row r="12" spans="1:9" x14ac:dyDescent="0.25">
      <c r="A12" s="598" t="s">
        <v>35</v>
      </c>
      <c r="B12" s="599" t="s">
        <v>871</v>
      </c>
      <c r="C12" s="596" t="s">
        <v>755</v>
      </c>
      <c r="D12" s="601" t="e">
        <f>(#REF!+#REF!+#REF!+#REF!)</f>
        <v>#REF!</v>
      </c>
      <c r="E12" s="601" t="e">
        <f>SUM(F12:I12)</f>
        <v>#REF!</v>
      </c>
      <c r="F12" s="601" t="e">
        <f>#REF!</f>
        <v>#REF!</v>
      </c>
      <c r="G12" s="601" t="e">
        <f>#REF!</f>
        <v>#REF!</v>
      </c>
      <c r="H12" s="601" t="e">
        <f>#REF!</f>
        <v>#REF!</v>
      </c>
      <c r="I12" s="601" t="e">
        <f>#REF!</f>
        <v>#REF!</v>
      </c>
    </row>
    <row r="13" spans="1:9" x14ac:dyDescent="0.25">
      <c r="A13" s="598" t="s">
        <v>4</v>
      </c>
      <c r="B13" s="599" t="s">
        <v>872</v>
      </c>
      <c r="C13" s="596" t="s">
        <v>755</v>
      </c>
      <c r="D13" s="601"/>
      <c r="E13" s="601"/>
      <c r="F13" s="601"/>
      <c r="G13" s="601"/>
      <c r="H13" s="601"/>
      <c r="I13" s="601"/>
    </row>
    <row r="14" spans="1:9" x14ac:dyDescent="0.25">
      <c r="A14" s="598" t="s">
        <v>76</v>
      </c>
      <c r="B14" s="599" t="s">
        <v>873</v>
      </c>
      <c r="C14" s="596" t="s">
        <v>755</v>
      </c>
      <c r="D14" s="601" t="e">
        <f>#REF!+#REF!+#REF!+#REF!</f>
        <v>#REF!</v>
      </c>
      <c r="E14" s="601" t="e">
        <f>SUM(F14:I14)</f>
        <v>#REF!</v>
      </c>
      <c r="F14" s="601" t="e">
        <f>#REF!</f>
        <v>#REF!</v>
      </c>
      <c r="G14" s="601" t="e">
        <f>#REF!</f>
        <v>#REF!</v>
      </c>
      <c r="H14" s="601" t="e">
        <f>#REF!</f>
        <v>#REF!</v>
      </c>
      <c r="I14" s="601" t="e">
        <f>#REF!</f>
        <v>#REF!</v>
      </c>
    </row>
    <row r="15" spans="1:9" x14ac:dyDescent="0.25">
      <c r="A15" s="598" t="s">
        <v>78</v>
      </c>
      <c r="B15" s="599" t="s">
        <v>759</v>
      </c>
      <c r="C15" s="596" t="s">
        <v>755</v>
      </c>
      <c r="D15" s="601"/>
      <c r="E15" s="601"/>
      <c r="F15" s="601"/>
      <c r="G15" s="601"/>
      <c r="H15" s="601"/>
      <c r="I15" s="601"/>
    </row>
    <row r="16" spans="1:9" ht="25.5" x14ac:dyDescent="0.25">
      <c r="A16" s="594" t="s">
        <v>160</v>
      </c>
      <c r="B16" s="595" t="s">
        <v>975</v>
      </c>
      <c r="C16" s="596" t="s">
        <v>762</v>
      </c>
      <c r="D16" s="597" t="e">
        <f t="shared" ref="D16:I16" si="0">D18+D19+D20+D21</f>
        <v>#REF!</v>
      </c>
      <c r="E16" s="597" t="e">
        <f t="shared" si="0"/>
        <v>#REF!</v>
      </c>
      <c r="F16" s="597" t="e">
        <f t="shared" si="0"/>
        <v>#REF!</v>
      </c>
      <c r="G16" s="597" t="e">
        <f t="shared" si="0"/>
        <v>#REF!</v>
      </c>
      <c r="H16" s="597" t="e">
        <f t="shared" si="0"/>
        <v>#REF!</v>
      </c>
      <c r="I16" s="597" t="e">
        <f t="shared" si="0"/>
        <v>#REF!</v>
      </c>
    </row>
    <row r="17" spans="1:13" ht="15.75" customHeight="1" x14ac:dyDescent="0.25">
      <c r="A17" s="598"/>
      <c r="B17" s="599" t="s">
        <v>753</v>
      </c>
      <c r="C17" s="1128" t="s">
        <v>765</v>
      </c>
      <c r="D17" s="1128"/>
      <c r="E17" s="1128"/>
      <c r="F17" s="1128"/>
      <c r="G17" s="1128"/>
      <c r="H17" s="1128"/>
      <c r="I17" s="1128"/>
    </row>
    <row r="18" spans="1:13" x14ac:dyDescent="0.25">
      <c r="A18" s="598" t="s">
        <v>36</v>
      </c>
      <c r="B18" s="599" t="s">
        <v>874</v>
      </c>
      <c r="C18" s="596" t="s">
        <v>755</v>
      </c>
      <c r="D18" s="601" t="e">
        <f>(#REF!+#REF!+#REF!+#REF!)/1000</f>
        <v>#REF!</v>
      </c>
      <c r="E18" s="601" t="e">
        <f>F18+G18+H18+I18</f>
        <v>#REF!</v>
      </c>
      <c r="F18" s="601" t="e">
        <f>#REF!/1000</f>
        <v>#REF!</v>
      </c>
      <c r="G18" s="601" t="e">
        <f>#REF!/1000</f>
        <v>#REF!</v>
      </c>
      <c r="H18" s="601" t="e">
        <f>#REF!/1000</f>
        <v>#REF!</v>
      </c>
      <c r="I18" s="601" t="e">
        <f>#REF!/1000</f>
        <v>#REF!</v>
      </c>
    </row>
    <row r="19" spans="1:13" x14ac:dyDescent="0.25">
      <c r="A19" s="598" t="s">
        <v>37</v>
      </c>
      <c r="B19" s="599" t="s">
        <v>875</v>
      </c>
      <c r="C19" s="596" t="s">
        <v>755</v>
      </c>
      <c r="D19" s="601"/>
      <c r="E19" s="601"/>
      <c r="F19" s="601"/>
      <c r="G19" s="601"/>
      <c r="H19" s="601"/>
      <c r="I19" s="601"/>
    </row>
    <row r="20" spans="1:13" x14ac:dyDescent="0.25">
      <c r="A20" s="598" t="s">
        <v>86</v>
      </c>
      <c r="B20" s="599" t="s">
        <v>876</v>
      </c>
      <c r="C20" s="596" t="s">
        <v>755</v>
      </c>
      <c r="D20" s="601" t="e">
        <f>(#REF!+#REF!+#REF!+#REF!)/1000</f>
        <v>#REF!</v>
      </c>
      <c r="E20" s="601" t="e">
        <f>F20+G20+H20+I20</f>
        <v>#REF!</v>
      </c>
      <c r="F20" s="601" t="e">
        <f>#REF!/1000</f>
        <v>#REF!</v>
      </c>
      <c r="G20" s="601" t="e">
        <f>#REF!/1000</f>
        <v>#REF!</v>
      </c>
      <c r="H20" s="601" t="e">
        <f>#REF!/1000</f>
        <v>#REF!</v>
      </c>
      <c r="I20" s="601" t="e">
        <f>#REF!/1000</f>
        <v>#REF!</v>
      </c>
    </row>
    <row r="21" spans="1:13" x14ac:dyDescent="0.25">
      <c r="A21" s="598" t="s">
        <v>218</v>
      </c>
      <c r="B21" s="599" t="s">
        <v>759</v>
      </c>
      <c r="C21" s="596" t="s">
        <v>755</v>
      </c>
      <c r="D21" s="601"/>
      <c r="E21" s="601"/>
      <c r="F21" s="601"/>
      <c r="G21" s="601"/>
      <c r="H21" s="601"/>
      <c r="I21" s="601"/>
    </row>
    <row r="22" spans="1:13" ht="39" customHeight="1" x14ac:dyDescent="0.25">
      <c r="A22" s="594" t="s">
        <v>540</v>
      </c>
      <c r="B22" s="595" t="s">
        <v>877</v>
      </c>
      <c r="C22" s="596" t="s">
        <v>755</v>
      </c>
      <c r="D22" s="678">
        <f>'Додаток 1'!E46/1000</f>
        <v>0</v>
      </c>
      <c r="E22" s="678">
        <f>'Додаток 1'!F46/1000</f>
        <v>0</v>
      </c>
      <c r="F22" s="678">
        <f>'Додаток 1'!F48/1000</f>
        <v>0</v>
      </c>
      <c r="G22" s="678">
        <f>'Додаток 1'!F51/1000</f>
        <v>0</v>
      </c>
      <c r="H22" s="678">
        <f>'Додаток 1'!F49/1000</f>
        <v>0</v>
      </c>
      <c r="I22" s="678">
        <f>('Додаток 1'!F50)/1000-0.05</f>
        <v>-0.05</v>
      </c>
      <c r="K22" s="577" t="s">
        <v>1022</v>
      </c>
    </row>
    <row r="23" spans="1:13" ht="19.5" customHeight="1" x14ac:dyDescent="0.25">
      <c r="A23" s="594" t="s">
        <v>541</v>
      </c>
      <c r="B23" s="595" t="s">
        <v>976</v>
      </c>
      <c r="C23" s="596" t="s">
        <v>755</v>
      </c>
      <c r="D23" s="601" t="e">
        <f>#REF!/1000</f>
        <v>#REF!</v>
      </c>
      <c r="E23" s="601" t="e">
        <f>SUM(F23:I23)</f>
        <v>#REF!</v>
      </c>
      <c r="F23" s="601" t="e">
        <f>#REF!/1000</f>
        <v>#REF!</v>
      </c>
      <c r="G23" s="601" t="e">
        <f>#REF!/1000</f>
        <v>#REF!</v>
      </c>
      <c r="H23" s="601" t="e">
        <f>#REF!/1000</f>
        <v>#REF!</v>
      </c>
      <c r="I23" s="600" t="e">
        <f>#REF!/1000+#REF!/1000</f>
        <v>#REF!</v>
      </c>
      <c r="K23" s="672" t="s">
        <v>1019</v>
      </c>
    </row>
    <row r="24" spans="1:13" ht="25.5" x14ac:dyDescent="0.25">
      <c r="A24" s="594" t="s">
        <v>542</v>
      </c>
      <c r="B24" s="595" t="s">
        <v>878</v>
      </c>
      <c r="C24" s="596" t="s">
        <v>762</v>
      </c>
      <c r="D24" s="614" t="e">
        <f>#REF!/1000-D23</f>
        <v>#REF!</v>
      </c>
      <c r="E24" s="614" t="e">
        <f>SUM(F24:I24)</f>
        <v>#REF!</v>
      </c>
      <c r="F24" s="614" t="e">
        <f>#REF!/1000-F23</f>
        <v>#REF!</v>
      </c>
      <c r="G24" s="614" t="e">
        <f>#REF!/1000-G23</f>
        <v>#REF!</v>
      </c>
      <c r="H24" s="614" t="e">
        <f>#REF!/1000-H23</f>
        <v>#REF!</v>
      </c>
      <c r="I24" s="614" t="e">
        <f>#REF!/1000+#REF!/1000-I23</f>
        <v>#REF!</v>
      </c>
      <c r="J24" s="582"/>
    </row>
    <row r="25" spans="1:13" ht="25.5" x14ac:dyDescent="0.25">
      <c r="A25" s="594" t="s">
        <v>543</v>
      </c>
      <c r="B25" s="595" t="s">
        <v>977</v>
      </c>
      <c r="C25" s="596" t="s">
        <v>762</v>
      </c>
      <c r="D25" s="601" t="e">
        <f>#REF!/1000</f>
        <v>#REF!</v>
      </c>
      <c r="E25" s="601" t="e">
        <f>#REF!/1000</f>
        <v>#REF!</v>
      </c>
      <c r="F25" s="601" t="e">
        <f>$E$25/$E$16*F16</f>
        <v>#REF!</v>
      </c>
      <c r="G25" s="601" t="e">
        <f>$E$25/$E$16*G16</f>
        <v>#REF!</v>
      </c>
      <c r="H25" s="601" t="e">
        <f>$E$25/$E$16*H16</f>
        <v>#REF!</v>
      </c>
      <c r="I25" s="601" t="e">
        <f>$E$25/$E$16*I16</f>
        <v>#REF!</v>
      </c>
    </row>
    <row r="26" spans="1:13" ht="25.5" x14ac:dyDescent="0.25">
      <c r="A26" s="594" t="s">
        <v>544</v>
      </c>
      <c r="B26" s="595" t="s">
        <v>880</v>
      </c>
      <c r="C26" s="596" t="s">
        <v>762</v>
      </c>
      <c r="D26" s="601">
        <f>'Додаток 1'!E74/1000</f>
        <v>0</v>
      </c>
      <c r="E26" s="601">
        <f>F26+G26+H26+I26</f>
        <v>0</v>
      </c>
      <c r="F26" s="601">
        <f>'Додаток 1'!F78/1000</f>
        <v>0</v>
      </c>
      <c r="G26" s="601">
        <f>'Додаток 1'!F90/1000</f>
        <v>0</v>
      </c>
      <c r="H26" s="601">
        <f>'Додаток 1'!F82/1000</f>
        <v>0</v>
      </c>
      <c r="I26" s="601">
        <f>'Додаток 1'!F86/1000</f>
        <v>0</v>
      </c>
    </row>
    <row r="27" spans="1:13" x14ac:dyDescent="0.25">
      <c r="A27" s="594" t="s">
        <v>533</v>
      </c>
      <c r="B27" s="595" t="s">
        <v>879</v>
      </c>
      <c r="C27" s="596" t="s">
        <v>762</v>
      </c>
      <c r="D27" s="601" t="e">
        <f t="shared" ref="D27:I27" si="1">D24+D25</f>
        <v>#REF!</v>
      </c>
      <c r="E27" s="601" t="e">
        <f t="shared" si="1"/>
        <v>#REF!</v>
      </c>
      <c r="F27" s="601" t="e">
        <f t="shared" si="1"/>
        <v>#REF!</v>
      </c>
      <c r="G27" s="601" t="e">
        <f t="shared" si="1"/>
        <v>#REF!</v>
      </c>
      <c r="H27" s="601" t="e">
        <f t="shared" si="1"/>
        <v>#REF!</v>
      </c>
      <c r="I27" s="601" t="e">
        <f t="shared" si="1"/>
        <v>#REF!</v>
      </c>
    </row>
    <row r="28" spans="1:13" ht="25.5" customHeight="1" x14ac:dyDescent="0.25">
      <c r="A28" s="594" t="s">
        <v>545</v>
      </c>
      <c r="B28" s="595" t="s">
        <v>881</v>
      </c>
      <c r="C28" s="602" t="s">
        <v>765</v>
      </c>
      <c r="D28" s="602"/>
      <c r="E28" s="602"/>
      <c r="F28" s="602"/>
      <c r="G28" s="602"/>
      <c r="H28" s="602"/>
      <c r="I28" s="602"/>
    </row>
    <row r="29" spans="1:13" ht="25.5" x14ac:dyDescent="0.25">
      <c r="A29" s="598" t="s">
        <v>141</v>
      </c>
      <c r="B29" s="599" t="s">
        <v>882</v>
      </c>
      <c r="C29" s="596" t="s">
        <v>883</v>
      </c>
      <c r="D29" s="676">
        <f>37.637</f>
        <v>37.637</v>
      </c>
      <c r="E29" s="614">
        <f>SUM(F29:I29)</f>
        <v>0</v>
      </c>
      <c r="F29" s="614">
        <f>'Додаток 9.1'!G10/1000</f>
        <v>0</v>
      </c>
      <c r="G29" s="614">
        <f>'Додаток 9.1'!G13/1000</f>
        <v>0</v>
      </c>
      <c r="H29" s="614">
        <f>'Додаток 9.1'!G11/1000</f>
        <v>0</v>
      </c>
      <c r="I29" s="614">
        <f>'Додаток 9.1'!G12/1000+'Додаток 9.1'!G14/1000</f>
        <v>0</v>
      </c>
      <c r="K29" s="577" t="s">
        <v>1021</v>
      </c>
      <c r="L29" s="673">
        <f>37.297+0.344+1.7145</f>
        <v>39.355499999999999</v>
      </c>
      <c r="M29" s="577" t="s">
        <v>1020</v>
      </c>
    </row>
    <row r="30" spans="1:13" x14ac:dyDescent="0.25">
      <c r="A30" s="598" t="s">
        <v>174</v>
      </c>
      <c r="B30" s="599" t="s">
        <v>884</v>
      </c>
      <c r="C30" s="596" t="s">
        <v>885</v>
      </c>
      <c r="D30" s="601" t="s">
        <v>598</v>
      </c>
      <c r="E30" s="601" t="s">
        <v>598</v>
      </c>
      <c r="F30" s="601" t="s">
        <v>598</v>
      </c>
      <c r="G30" s="601" t="s">
        <v>598</v>
      </c>
      <c r="H30" s="601" t="s">
        <v>598</v>
      </c>
      <c r="I30" s="601" t="s">
        <v>598</v>
      </c>
    </row>
    <row r="31" spans="1:13" x14ac:dyDescent="0.25">
      <c r="A31" s="598" t="s">
        <v>175</v>
      </c>
      <c r="B31" s="599" t="s">
        <v>886</v>
      </c>
      <c r="C31" s="596" t="s">
        <v>885</v>
      </c>
      <c r="D31" s="614">
        <v>5.3140000000000001</v>
      </c>
      <c r="E31" s="614">
        <f>SUM(F31:I31)</f>
        <v>0</v>
      </c>
      <c r="F31" s="614" t="s">
        <v>598</v>
      </c>
      <c r="G31" s="614" t="s">
        <v>598</v>
      </c>
      <c r="H31" s="614" t="s">
        <v>598</v>
      </c>
      <c r="I31" s="614">
        <f>'Додаток 9.1'!G39/1000</f>
        <v>0</v>
      </c>
      <c r="K31" s="577" t="s">
        <v>1021</v>
      </c>
      <c r="L31" s="577">
        <v>5.3</v>
      </c>
    </row>
    <row r="32" spans="1:13" x14ac:dyDescent="0.25">
      <c r="A32" s="598" t="s">
        <v>212</v>
      </c>
      <c r="B32" s="599" t="s">
        <v>887</v>
      </c>
      <c r="C32" s="596" t="s">
        <v>888</v>
      </c>
      <c r="D32" s="601" t="s">
        <v>598</v>
      </c>
      <c r="E32" s="601" t="s">
        <v>598</v>
      </c>
      <c r="F32" s="601" t="s">
        <v>598</v>
      </c>
      <c r="G32" s="601" t="s">
        <v>598</v>
      </c>
      <c r="H32" s="601" t="s">
        <v>598</v>
      </c>
      <c r="I32" s="601" t="s">
        <v>598</v>
      </c>
    </row>
    <row r="33" spans="1:12" ht="27" customHeight="1" x14ac:dyDescent="0.25">
      <c r="A33" s="594" t="s">
        <v>546</v>
      </c>
      <c r="B33" s="595" t="s">
        <v>1023</v>
      </c>
      <c r="C33" s="596" t="s">
        <v>885</v>
      </c>
      <c r="D33" s="675">
        <f>44.0820896</f>
        <v>44.082089600000003</v>
      </c>
      <c r="E33" s="614">
        <f>SUM(F33:I33)</f>
        <v>0</v>
      </c>
      <c r="F33" s="614">
        <f>'Додаток 9.1'!E10/1000</f>
        <v>0</v>
      </c>
      <c r="G33" s="614">
        <f>'Додаток 9.1'!E13/1000</f>
        <v>0</v>
      </c>
      <c r="H33" s="614">
        <f>'Додаток 9.1'!E11/1000</f>
        <v>0</v>
      </c>
      <c r="I33" s="614">
        <f>('Додаток 9.1'!E12+'Додаток 9.1'!E14)/1000</f>
        <v>0</v>
      </c>
      <c r="L33" s="600">
        <f>44.0820896+1.31768163+2.008547</f>
        <v>47.408318230000006</v>
      </c>
    </row>
    <row r="34" spans="1:12" ht="25.5" x14ac:dyDescent="0.25">
      <c r="A34" s="594" t="s">
        <v>547</v>
      </c>
      <c r="B34" s="595" t="s">
        <v>1024</v>
      </c>
      <c r="C34" s="596" t="s">
        <v>889</v>
      </c>
      <c r="D34" s="612">
        <v>156.91</v>
      </c>
      <c r="E34" s="612">
        <f>'Додаток 9.1'!D9</f>
        <v>0</v>
      </c>
      <c r="F34" s="612">
        <f>$E$34</f>
        <v>0</v>
      </c>
      <c r="G34" s="612">
        <f>$E$34</f>
        <v>0</v>
      </c>
      <c r="H34" s="612">
        <f>$E$34</f>
        <v>0</v>
      </c>
      <c r="I34" s="612">
        <f>$E$34</f>
        <v>0</v>
      </c>
    </row>
    <row r="35" spans="1:12" ht="25.5" x14ac:dyDescent="0.25">
      <c r="A35" s="594" t="s">
        <v>548</v>
      </c>
      <c r="B35" s="595" t="s">
        <v>978</v>
      </c>
      <c r="C35" s="596" t="s">
        <v>889</v>
      </c>
      <c r="D35" s="674" t="s">
        <v>598</v>
      </c>
      <c r="E35" s="600" t="s">
        <v>598</v>
      </c>
      <c r="F35" s="600" t="s">
        <v>598</v>
      </c>
      <c r="G35" s="600" t="s">
        <v>598</v>
      </c>
      <c r="H35" s="600" t="s">
        <v>598</v>
      </c>
      <c r="I35" s="600" t="s">
        <v>598</v>
      </c>
    </row>
    <row r="36" spans="1:12" ht="25.5" x14ac:dyDescent="0.25">
      <c r="A36" s="594" t="s">
        <v>549</v>
      </c>
      <c r="B36" s="595" t="s">
        <v>890</v>
      </c>
      <c r="C36" s="596" t="s">
        <v>888</v>
      </c>
      <c r="D36" s="603">
        <f>6727096/1000</f>
        <v>6727.0959999999995</v>
      </c>
      <c r="E36" s="603" t="e">
        <f>'Додаток 10'!$C$18+'Додаток 10'!$C$38</f>
        <v>#VALUE!</v>
      </c>
      <c r="F36" s="603" t="e">
        <f>$E$36/$E$16*F16</f>
        <v>#VALUE!</v>
      </c>
      <c r="G36" s="603" t="e">
        <f>$E$36/$E$16*G16</f>
        <v>#VALUE!</v>
      </c>
      <c r="H36" s="603" t="e">
        <f>$E$36/$E$16*H16</f>
        <v>#VALUE!</v>
      </c>
      <c r="I36" s="603" t="e">
        <f>$E$36/$E$16*I16</f>
        <v>#VALUE!</v>
      </c>
    </row>
    <row r="37" spans="1:12" ht="25.5" x14ac:dyDescent="0.25">
      <c r="A37" s="594" t="s">
        <v>550</v>
      </c>
      <c r="B37" s="595" t="s">
        <v>891</v>
      </c>
      <c r="C37" s="593" t="s">
        <v>970</v>
      </c>
      <c r="D37" s="604" t="e">
        <f t="shared" ref="D37:I37" si="2">D36/D24</f>
        <v>#REF!</v>
      </c>
      <c r="E37" s="604" t="e">
        <f t="shared" si="2"/>
        <v>#VALUE!</v>
      </c>
      <c r="F37" s="604" t="e">
        <f t="shared" si="2"/>
        <v>#VALUE!</v>
      </c>
      <c r="G37" s="604" t="e">
        <f t="shared" si="2"/>
        <v>#VALUE!</v>
      </c>
      <c r="H37" s="604" t="e">
        <f t="shared" si="2"/>
        <v>#VALUE!</v>
      </c>
      <c r="I37" s="604" t="e">
        <f t="shared" si="2"/>
        <v>#VALUE!</v>
      </c>
    </row>
    <row r="38" spans="1:12" x14ac:dyDescent="0.25">
      <c r="A38" s="594" t="s">
        <v>559</v>
      </c>
      <c r="B38" s="595" t="s">
        <v>892</v>
      </c>
      <c r="C38" s="593" t="s">
        <v>893</v>
      </c>
      <c r="D38" s="600" t="e">
        <f>(#REF!-#REF!)/1000</f>
        <v>#REF!</v>
      </c>
      <c r="E38" s="600" t="e">
        <f>(#REF!-#REF!)/1000</f>
        <v>#REF!</v>
      </c>
      <c r="F38" s="600" t="e">
        <f>$E$38/$E$16*F16</f>
        <v>#REF!</v>
      </c>
      <c r="G38" s="600" t="e">
        <f>$E$38/$E$16*G16</f>
        <v>#REF!</v>
      </c>
      <c r="H38" s="600" t="e">
        <f>$E$38/$E$16*H16</f>
        <v>#REF!</v>
      </c>
      <c r="I38" s="600" t="e">
        <f>$E$38/$E$16*I16</f>
        <v>#REF!</v>
      </c>
    </row>
    <row r="39" spans="1:12" ht="25.5" x14ac:dyDescent="0.25">
      <c r="A39" s="594" t="s">
        <v>560</v>
      </c>
      <c r="B39" s="595" t="s">
        <v>894</v>
      </c>
      <c r="C39" s="593" t="s">
        <v>888</v>
      </c>
      <c r="D39" s="605"/>
      <c r="E39" s="605"/>
      <c r="F39" s="605"/>
      <c r="G39" s="605"/>
      <c r="H39" s="605"/>
      <c r="I39" s="605"/>
    </row>
    <row r="40" spans="1:12" x14ac:dyDescent="0.25">
      <c r="A40" s="594" t="s">
        <v>561</v>
      </c>
      <c r="B40" s="595" t="s">
        <v>895</v>
      </c>
      <c r="C40" s="593" t="s">
        <v>896</v>
      </c>
      <c r="D40" s="605">
        <v>175</v>
      </c>
      <c r="E40" s="606" t="e">
        <f>#REF!</f>
        <v>#REF!</v>
      </c>
      <c r="F40" s="606" t="e">
        <f>$E$40</f>
        <v>#REF!</v>
      </c>
      <c r="G40" s="606" t="e">
        <f>$E$40</f>
        <v>#REF!</v>
      </c>
      <c r="H40" s="606" t="e">
        <f>$E$40</f>
        <v>#REF!</v>
      </c>
      <c r="I40" s="606" t="e">
        <f>$E$40</f>
        <v>#REF!</v>
      </c>
    </row>
    <row r="41" spans="1:12" x14ac:dyDescent="0.25">
      <c r="A41" s="594" t="s">
        <v>562</v>
      </c>
      <c r="B41" s="595" t="s">
        <v>897</v>
      </c>
      <c r="C41" s="593" t="s">
        <v>755</v>
      </c>
      <c r="D41" s="605">
        <f>365-D40-15</f>
        <v>175</v>
      </c>
      <c r="E41" s="606" t="e">
        <f>#REF!</f>
        <v>#REF!</v>
      </c>
      <c r="F41" s="606" t="e">
        <f>$E$41</f>
        <v>#REF!</v>
      </c>
      <c r="G41" s="606" t="e">
        <f>$E$41</f>
        <v>#REF!</v>
      </c>
      <c r="H41" s="606" t="e">
        <f>$E$41</f>
        <v>#REF!</v>
      </c>
      <c r="I41" s="606" t="e">
        <f>$E$41</f>
        <v>#REF!</v>
      </c>
    </row>
    <row r="42" spans="1:12" ht="38.25" x14ac:dyDescent="0.25">
      <c r="A42" s="594" t="s">
        <v>825</v>
      </c>
      <c r="B42" s="595" t="s">
        <v>898</v>
      </c>
      <c r="C42" s="593" t="s">
        <v>899</v>
      </c>
      <c r="D42" s="607" t="s">
        <v>968</v>
      </c>
      <c r="E42" s="607" t="s">
        <v>968</v>
      </c>
      <c r="F42" s="607" t="s">
        <v>968</v>
      </c>
      <c r="G42" s="607" t="s">
        <v>968</v>
      </c>
      <c r="H42" s="607" t="s">
        <v>968</v>
      </c>
      <c r="I42" s="607" t="s">
        <v>968</v>
      </c>
    </row>
    <row r="43" spans="1:12" ht="25.5" x14ac:dyDescent="0.25">
      <c r="A43" s="594" t="s">
        <v>832</v>
      </c>
      <c r="B43" s="595" t="s">
        <v>900</v>
      </c>
      <c r="C43" s="593" t="s">
        <v>755</v>
      </c>
      <c r="D43" s="605">
        <v>0.67</v>
      </c>
      <c r="E43" s="605">
        <v>-0.25</v>
      </c>
      <c r="F43" s="605" t="s">
        <v>763</v>
      </c>
      <c r="G43" s="605" t="s">
        <v>763</v>
      </c>
      <c r="H43" s="605" t="s">
        <v>10</v>
      </c>
      <c r="I43" s="605" t="s">
        <v>763</v>
      </c>
    </row>
    <row r="44" spans="1:12" ht="38.25" x14ac:dyDescent="0.25">
      <c r="A44" s="594" t="s">
        <v>837</v>
      </c>
      <c r="B44" s="595" t="s">
        <v>901</v>
      </c>
      <c r="C44" s="593" t="s">
        <v>755</v>
      </c>
      <c r="D44" s="605">
        <v>-0.25</v>
      </c>
      <c r="E44" s="605">
        <v>-0.25</v>
      </c>
      <c r="F44" s="605" t="s">
        <v>763</v>
      </c>
      <c r="G44" s="605" t="s">
        <v>763</v>
      </c>
      <c r="H44" s="605" t="s">
        <v>10</v>
      </c>
      <c r="I44" s="605" t="s">
        <v>763</v>
      </c>
    </row>
    <row r="45" spans="1:12" ht="38.25" x14ac:dyDescent="0.25">
      <c r="A45" s="594" t="s">
        <v>846</v>
      </c>
      <c r="B45" s="595" t="s">
        <v>902</v>
      </c>
      <c r="C45" s="593" t="s">
        <v>755</v>
      </c>
      <c r="D45" s="605"/>
      <c r="E45" s="605" t="s">
        <v>765</v>
      </c>
      <c r="F45" s="605" t="s">
        <v>763</v>
      </c>
      <c r="G45" s="605" t="s">
        <v>763</v>
      </c>
      <c r="H45" s="605" t="s">
        <v>10</v>
      </c>
      <c r="I45" s="605" t="s">
        <v>763</v>
      </c>
    </row>
    <row r="46" spans="1:12" ht="25.5" customHeight="1" x14ac:dyDescent="0.25">
      <c r="A46" s="594" t="s">
        <v>909</v>
      </c>
      <c r="B46" s="595" t="s">
        <v>903</v>
      </c>
      <c r="C46" s="593" t="s">
        <v>765</v>
      </c>
      <c r="D46" s="605" t="s">
        <v>763</v>
      </c>
      <c r="E46" s="605" t="s">
        <v>763</v>
      </c>
      <c r="F46" s="605" t="s">
        <v>763</v>
      </c>
      <c r="G46" s="605" t="s">
        <v>763</v>
      </c>
      <c r="H46" s="605" t="s">
        <v>10</v>
      </c>
      <c r="I46" s="605" t="s">
        <v>763</v>
      </c>
    </row>
    <row r="47" spans="1:12" x14ac:dyDescent="0.25">
      <c r="A47" s="598" t="s">
        <v>979</v>
      </c>
      <c r="B47" s="599" t="s">
        <v>904</v>
      </c>
      <c r="C47" s="593" t="s">
        <v>905</v>
      </c>
      <c r="D47" s="605">
        <v>24</v>
      </c>
      <c r="E47" s="605">
        <v>24</v>
      </c>
      <c r="F47" s="605" t="s">
        <v>763</v>
      </c>
      <c r="G47" s="605" t="s">
        <v>763</v>
      </c>
      <c r="H47" s="605" t="s">
        <v>10</v>
      </c>
      <c r="I47" s="605" t="s">
        <v>763</v>
      </c>
    </row>
    <row r="48" spans="1:12" x14ac:dyDescent="0.25">
      <c r="A48" s="598" t="s">
        <v>980</v>
      </c>
      <c r="B48" s="599" t="s">
        <v>906</v>
      </c>
      <c r="C48" s="593" t="s">
        <v>896</v>
      </c>
      <c r="D48" s="605">
        <v>7</v>
      </c>
      <c r="E48" s="605">
        <v>7</v>
      </c>
      <c r="F48" s="605" t="s">
        <v>763</v>
      </c>
      <c r="G48" s="605" t="s">
        <v>763</v>
      </c>
      <c r="H48" s="605" t="s">
        <v>10</v>
      </c>
      <c r="I48" s="605" t="s">
        <v>763</v>
      </c>
    </row>
    <row r="49" spans="1:9" x14ac:dyDescent="0.25">
      <c r="A49" s="598" t="s">
        <v>981</v>
      </c>
      <c r="B49" s="599" t="s">
        <v>907</v>
      </c>
      <c r="C49" s="593" t="s">
        <v>908</v>
      </c>
      <c r="D49" s="605">
        <v>12</v>
      </c>
      <c r="E49" s="605">
        <v>12</v>
      </c>
      <c r="F49" s="605" t="s">
        <v>763</v>
      </c>
      <c r="G49" s="605" t="s">
        <v>763</v>
      </c>
      <c r="H49" s="605" t="s">
        <v>10</v>
      </c>
      <c r="I49" s="605" t="s">
        <v>763</v>
      </c>
    </row>
    <row r="50" spans="1:9" ht="25.5" x14ac:dyDescent="0.25">
      <c r="A50" s="594" t="s">
        <v>912</v>
      </c>
      <c r="B50" s="595" t="s">
        <v>910</v>
      </c>
      <c r="C50" s="593" t="s">
        <v>911</v>
      </c>
      <c r="D50" s="603" t="e">
        <f>#REF!</f>
        <v>#REF!</v>
      </c>
      <c r="E50" s="608" t="e">
        <f>#REF!</f>
        <v>#REF!</v>
      </c>
      <c r="F50" s="609" t="e">
        <f>#REF!</f>
        <v>#REF!</v>
      </c>
      <c r="G50" s="609" t="e">
        <f>#REF!</f>
        <v>#REF!</v>
      </c>
      <c r="H50" s="609" t="e">
        <f>#REF!</f>
        <v>#REF!</v>
      </c>
      <c r="I50" s="609" t="e">
        <f>#REF!</f>
        <v>#REF!</v>
      </c>
    </row>
    <row r="51" spans="1:9" ht="38.25" x14ac:dyDescent="0.25">
      <c r="A51" s="594" t="s">
        <v>914</v>
      </c>
      <c r="B51" s="595" t="s">
        <v>1025</v>
      </c>
      <c r="C51" s="593" t="s">
        <v>913</v>
      </c>
      <c r="D51" s="605">
        <v>3.5</v>
      </c>
      <c r="E51" s="605">
        <v>3.5</v>
      </c>
      <c r="F51" s="605" t="s">
        <v>763</v>
      </c>
      <c r="G51" s="605" t="s">
        <v>763</v>
      </c>
      <c r="H51" s="605" t="s">
        <v>10</v>
      </c>
      <c r="I51" s="605" t="s">
        <v>763</v>
      </c>
    </row>
    <row r="52" spans="1:9" ht="25.5" x14ac:dyDescent="0.25">
      <c r="A52" s="594" t="s">
        <v>918</v>
      </c>
      <c r="B52" s="595" t="s">
        <v>915</v>
      </c>
      <c r="C52" s="593" t="s">
        <v>765</v>
      </c>
      <c r="D52" s="605" t="s">
        <v>763</v>
      </c>
      <c r="E52" s="605" t="s">
        <v>763</v>
      </c>
      <c r="F52" s="605" t="s">
        <v>763</v>
      </c>
      <c r="G52" s="605" t="s">
        <v>763</v>
      </c>
      <c r="H52" s="605" t="s">
        <v>10</v>
      </c>
      <c r="I52" s="605" t="s">
        <v>763</v>
      </c>
    </row>
    <row r="53" spans="1:9" x14ac:dyDescent="0.25">
      <c r="A53" s="598" t="s">
        <v>699</v>
      </c>
      <c r="B53" s="599" t="s">
        <v>916</v>
      </c>
      <c r="C53" s="593" t="s">
        <v>899</v>
      </c>
      <c r="D53" s="605">
        <v>5</v>
      </c>
      <c r="E53" s="605">
        <v>5</v>
      </c>
      <c r="F53" s="605" t="s">
        <v>763</v>
      </c>
      <c r="G53" s="605" t="s">
        <v>763</v>
      </c>
      <c r="H53" s="605" t="s">
        <v>10</v>
      </c>
      <c r="I53" s="605" t="s">
        <v>763</v>
      </c>
    </row>
    <row r="54" spans="1:9" x14ac:dyDescent="0.25">
      <c r="A54" s="598" t="s">
        <v>700</v>
      </c>
      <c r="B54" s="599" t="s">
        <v>917</v>
      </c>
      <c r="C54" s="593" t="s">
        <v>755</v>
      </c>
      <c r="D54" s="605">
        <v>15</v>
      </c>
      <c r="E54" s="605">
        <v>15</v>
      </c>
      <c r="F54" s="605" t="s">
        <v>763</v>
      </c>
      <c r="G54" s="605" t="s">
        <v>763</v>
      </c>
      <c r="H54" s="605" t="s">
        <v>10</v>
      </c>
      <c r="I54" s="605" t="s">
        <v>763</v>
      </c>
    </row>
    <row r="55" spans="1:9" ht="25.5" x14ac:dyDescent="0.25">
      <c r="A55" s="594" t="s">
        <v>922</v>
      </c>
      <c r="B55" s="595" t="s">
        <v>919</v>
      </c>
      <c r="C55" s="593" t="s">
        <v>765</v>
      </c>
      <c r="D55" s="605" t="s">
        <v>763</v>
      </c>
      <c r="E55" s="605" t="s">
        <v>763</v>
      </c>
      <c r="F55" s="605" t="s">
        <v>763</v>
      </c>
      <c r="G55" s="605" t="s">
        <v>763</v>
      </c>
      <c r="H55" s="605" t="s">
        <v>10</v>
      </c>
      <c r="I55" s="605" t="s">
        <v>763</v>
      </c>
    </row>
    <row r="56" spans="1:9" ht="25.5" x14ac:dyDescent="0.25">
      <c r="A56" s="598" t="s">
        <v>982</v>
      </c>
      <c r="B56" s="599" t="s">
        <v>882</v>
      </c>
      <c r="C56" s="593" t="s">
        <v>920</v>
      </c>
      <c r="D56" s="605"/>
      <c r="E56" s="605"/>
      <c r="F56" s="605" t="s">
        <v>763</v>
      </c>
      <c r="G56" s="605" t="s">
        <v>763</v>
      </c>
      <c r="H56" s="605" t="s">
        <v>10</v>
      </c>
      <c r="I56" s="605" t="s">
        <v>763</v>
      </c>
    </row>
    <row r="57" spans="1:9" x14ac:dyDescent="0.25">
      <c r="A57" s="598" t="s">
        <v>983</v>
      </c>
      <c r="B57" s="599" t="s">
        <v>884</v>
      </c>
      <c r="C57" s="593" t="s">
        <v>755</v>
      </c>
      <c r="D57" s="605"/>
      <c r="E57" s="605"/>
      <c r="F57" s="605" t="s">
        <v>763</v>
      </c>
      <c r="G57" s="605" t="s">
        <v>763</v>
      </c>
      <c r="H57" s="605" t="s">
        <v>10</v>
      </c>
      <c r="I57" s="605" t="s">
        <v>763</v>
      </c>
    </row>
    <row r="58" spans="1:9" x14ac:dyDescent="0.25">
      <c r="A58" s="598" t="s">
        <v>984</v>
      </c>
      <c r="B58" s="599" t="s">
        <v>886</v>
      </c>
      <c r="C58" s="593" t="s">
        <v>755</v>
      </c>
      <c r="D58" s="605"/>
      <c r="E58" s="605"/>
      <c r="F58" s="605" t="s">
        <v>763</v>
      </c>
      <c r="G58" s="605" t="s">
        <v>763</v>
      </c>
      <c r="H58" s="605" t="s">
        <v>763</v>
      </c>
      <c r="I58" s="605" t="s">
        <v>763</v>
      </c>
    </row>
    <row r="59" spans="1:9" x14ac:dyDescent="0.25">
      <c r="A59" s="598" t="s">
        <v>985</v>
      </c>
      <c r="B59" s="599" t="s">
        <v>921</v>
      </c>
      <c r="C59" s="593" t="s">
        <v>755</v>
      </c>
      <c r="D59" s="605"/>
      <c r="E59" s="605"/>
      <c r="F59" s="605" t="s">
        <v>763</v>
      </c>
      <c r="G59" s="605" t="s">
        <v>763</v>
      </c>
      <c r="H59" s="605" t="s">
        <v>763</v>
      </c>
      <c r="I59" s="605" t="s">
        <v>763</v>
      </c>
    </row>
    <row r="60" spans="1:9" ht="25.5" x14ac:dyDescent="0.25">
      <c r="A60" s="594" t="s">
        <v>924</v>
      </c>
      <c r="B60" s="595" t="s">
        <v>986</v>
      </c>
      <c r="C60" s="593" t="s">
        <v>923</v>
      </c>
      <c r="D60" s="679">
        <f>7695-128.97-540</f>
        <v>7026.03</v>
      </c>
      <c r="E60" s="610">
        <f>'Додаток 9.1'!H9</f>
        <v>0</v>
      </c>
      <c r="F60" s="610">
        <f>'Додаток 9.1'!H10</f>
        <v>0</v>
      </c>
      <c r="G60" s="610">
        <f>'Додаток 9.1'!H13</f>
        <v>0</v>
      </c>
      <c r="H60" s="610">
        <f>'Додаток 9.1'!H11</f>
        <v>0</v>
      </c>
      <c r="I60" s="610">
        <f>'Додаток 9.1'!H12</f>
        <v>0</v>
      </c>
    </row>
    <row r="61" spans="1:9" ht="25.5" x14ac:dyDescent="0.25">
      <c r="A61" s="594" t="s">
        <v>926</v>
      </c>
      <c r="B61" s="595" t="s">
        <v>987</v>
      </c>
      <c r="C61" s="593" t="s">
        <v>925</v>
      </c>
      <c r="D61" s="605">
        <v>3.1150000000000002</v>
      </c>
      <c r="E61" s="603" t="e">
        <f>F61</f>
        <v>#VALUE!</v>
      </c>
      <c r="F61" s="603" t="e">
        <f>'Додаток 10'!C19/100</f>
        <v>#VALUE!</v>
      </c>
      <c r="G61" s="603" t="e">
        <f t="shared" ref="G61:I62" si="3">F61</f>
        <v>#VALUE!</v>
      </c>
      <c r="H61" s="603" t="e">
        <f t="shared" si="3"/>
        <v>#VALUE!</v>
      </c>
      <c r="I61" s="603" t="e">
        <f t="shared" si="3"/>
        <v>#VALUE!</v>
      </c>
    </row>
    <row r="62" spans="1:9" ht="25.5" x14ac:dyDescent="0.25">
      <c r="A62" s="594" t="s">
        <v>928</v>
      </c>
      <c r="B62" s="595" t="s">
        <v>988</v>
      </c>
      <c r="C62" s="593" t="s">
        <v>927</v>
      </c>
      <c r="D62" s="605">
        <v>11.44</v>
      </c>
      <c r="E62" s="603">
        <f>'Додаток 5'!G48</f>
        <v>0</v>
      </c>
      <c r="F62" s="603">
        <f>E62</f>
        <v>0</v>
      </c>
      <c r="G62" s="603">
        <f t="shared" si="3"/>
        <v>0</v>
      </c>
      <c r="H62" s="603">
        <f t="shared" si="3"/>
        <v>0</v>
      </c>
      <c r="I62" s="603">
        <f t="shared" si="3"/>
        <v>0</v>
      </c>
    </row>
    <row r="63" spans="1:9" ht="25.5" x14ac:dyDescent="0.25">
      <c r="A63" s="594" t="s">
        <v>929</v>
      </c>
      <c r="B63" s="595" t="s">
        <v>989</v>
      </c>
      <c r="C63" s="593" t="s">
        <v>820</v>
      </c>
      <c r="D63" s="603">
        <v>1132.32</v>
      </c>
      <c r="E63" s="610">
        <f>'Додаток 12.1'!D9</f>
        <v>0</v>
      </c>
      <c r="F63" s="603">
        <f>'Додаток 12.1'!D10</f>
        <v>0</v>
      </c>
      <c r="G63" s="603">
        <f>'Додаток 12.1'!D13</f>
        <v>0</v>
      </c>
      <c r="H63" s="603">
        <f>'Додаток 12.1'!D11</f>
        <v>0</v>
      </c>
      <c r="I63" s="603">
        <f>'Додаток 12.1'!D12</f>
        <v>0</v>
      </c>
    </row>
    <row r="64" spans="1:9" x14ac:dyDescent="0.25">
      <c r="A64" s="594" t="s">
        <v>931</v>
      </c>
      <c r="B64" s="595" t="s">
        <v>990</v>
      </c>
      <c r="C64" s="593" t="s">
        <v>930</v>
      </c>
      <c r="D64" s="605">
        <f>D62</f>
        <v>11.44</v>
      </c>
      <c r="E64" s="603" t="e">
        <f>F64</f>
        <v>#REF!</v>
      </c>
      <c r="F64" s="603" t="e">
        <f>#REF!</f>
        <v>#REF!</v>
      </c>
      <c r="G64" s="603" t="e">
        <f>F64</f>
        <v>#REF!</v>
      </c>
      <c r="H64" s="603" t="e">
        <f>G64</f>
        <v>#REF!</v>
      </c>
      <c r="I64" s="603" t="e">
        <f>H64</f>
        <v>#REF!</v>
      </c>
    </row>
    <row r="65" spans="1:13" ht="25.5" x14ac:dyDescent="0.25">
      <c r="A65" s="594" t="s">
        <v>934</v>
      </c>
      <c r="B65" s="595" t="s">
        <v>932</v>
      </c>
      <c r="C65" s="593" t="s">
        <v>933</v>
      </c>
      <c r="D65" s="611">
        <v>3351.181</v>
      </c>
      <c r="E65" s="611">
        <f>SUM(F65:I65)</f>
        <v>3351.1900000000005</v>
      </c>
      <c r="F65" s="611">
        <v>2200.65</v>
      </c>
      <c r="G65" s="611">
        <v>1.54</v>
      </c>
      <c r="H65" s="611">
        <v>801.16000000000008</v>
      </c>
      <c r="I65" s="611">
        <v>347.84</v>
      </c>
      <c r="J65" s="578"/>
    </row>
    <row r="66" spans="1:13" ht="63.75" x14ac:dyDescent="0.25">
      <c r="A66" s="594" t="s">
        <v>935</v>
      </c>
      <c r="B66" s="595" t="s">
        <v>971</v>
      </c>
      <c r="C66" s="593" t="s">
        <v>933</v>
      </c>
      <c r="D66" s="611">
        <v>3304.67</v>
      </c>
      <c r="E66" s="611">
        <f>SUM(F66:I66)</f>
        <v>3311.3</v>
      </c>
      <c r="F66" s="611">
        <v>2200.65</v>
      </c>
      <c r="G66" s="611">
        <v>1.54</v>
      </c>
      <c r="H66" s="611">
        <v>763.1</v>
      </c>
      <c r="I66" s="611">
        <v>346.01</v>
      </c>
      <c r="J66" s="578"/>
    </row>
    <row r="67" spans="1:13" ht="63.75" x14ac:dyDescent="0.25">
      <c r="A67" s="594" t="s">
        <v>936</v>
      </c>
      <c r="B67" s="595" t="s">
        <v>972</v>
      </c>
      <c r="C67" s="593" t="s">
        <v>933</v>
      </c>
      <c r="D67" s="612">
        <v>46.51</v>
      </c>
      <c r="E67" s="612">
        <f>SUM(F67:I67)</f>
        <v>39.890000000000043</v>
      </c>
      <c r="F67" s="612">
        <f>F65-F66</f>
        <v>0</v>
      </c>
      <c r="G67" s="612">
        <f>G65-G66</f>
        <v>0</v>
      </c>
      <c r="H67" s="612">
        <f>H65-H66</f>
        <v>38.060000000000059</v>
      </c>
      <c r="I67" s="612">
        <f>I65-I66</f>
        <v>1.8299999999999841</v>
      </c>
      <c r="J67" s="578"/>
      <c r="M67" s="577" t="s">
        <v>991</v>
      </c>
    </row>
    <row r="68" spans="1:13" ht="51" x14ac:dyDescent="0.25">
      <c r="A68" s="594" t="s">
        <v>939</v>
      </c>
      <c r="B68" s="595" t="s">
        <v>937</v>
      </c>
      <c r="C68" s="593" t="s">
        <v>938</v>
      </c>
      <c r="D68" s="613" t="s">
        <v>763</v>
      </c>
      <c r="E68" s="613" t="s">
        <v>763</v>
      </c>
      <c r="F68" s="613" t="s">
        <v>763</v>
      </c>
      <c r="G68" s="613" t="s">
        <v>763</v>
      </c>
      <c r="H68" s="613" t="s">
        <v>763</v>
      </c>
      <c r="I68" s="613" t="s">
        <v>763</v>
      </c>
      <c r="J68" s="578"/>
    </row>
    <row r="69" spans="1:13" ht="25.5" x14ac:dyDescent="0.25">
      <c r="A69" s="594" t="s">
        <v>942</v>
      </c>
      <c r="B69" s="595" t="s">
        <v>940</v>
      </c>
      <c r="C69" s="593" t="s">
        <v>941</v>
      </c>
      <c r="D69" s="677" t="e">
        <f t="shared" ref="D69:I69" si="4">D12/D65*1000</f>
        <v>#REF!</v>
      </c>
      <c r="E69" s="677" t="e">
        <f t="shared" si="4"/>
        <v>#REF!</v>
      </c>
      <c r="F69" s="677" t="e">
        <f t="shared" si="4"/>
        <v>#REF!</v>
      </c>
      <c r="G69" s="677" t="e">
        <f t="shared" si="4"/>
        <v>#REF!</v>
      </c>
      <c r="H69" s="677" t="e">
        <f t="shared" si="4"/>
        <v>#REF!</v>
      </c>
      <c r="I69" s="677" t="e">
        <f t="shared" si="4"/>
        <v>#REF!</v>
      </c>
    </row>
    <row r="70" spans="1:13" ht="25.5" x14ac:dyDescent="0.25">
      <c r="A70" s="594" t="s">
        <v>944</v>
      </c>
      <c r="B70" s="595" t="s">
        <v>992</v>
      </c>
      <c r="C70" s="593" t="s">
        <v>943</v>
      </c>
      <c r="D70" s="614">
        <v>42.85</v>
      </c>
      <c r="E70" s="614">
        <f>F70</f>
        <v>42.85</v>
      </c>
      <c r="F70" s="614">
        <v>42.85</v>
      </c>
      <c r="G70" s="605" t="s">
        <v>763</v>
      </c>
      <c r="H70" s="605" t="s">
        <v>763</v>
      </c>
      <c r="I70" s="605" t="s">
        <v>763</v>
      </c>
    </row>
    <row r="71" spans="1:13" ht="25.5" x14ac:dyDescent="0.25">
      <c r="A71" s="594" t="s">
        <v>945</v>
      </c>
      <c r="B71" s="595" t="s">
        <v>969</v>
      </c>
      <c r="C71" s="593" t="s">
        <v>943</v>
      </c>
      <c r="D71" s="613">
        <v>35.933999999999997</v>
      </c>
      <c r="E71" s="613">
        <f>F71</f>
        <v>35.933999999999997</v>
      </c>
      <c r="F71" s="613">
        <v>35.933999999999997</v>
      </c>
      <c r="G71" s="605" t="s">
        <v>763</v>
      </c>
      <c r="H71" s="605" t="s">
        <v>763</v>
      </c>
      <c r="I71" s="605" t="s">
        <v>763</v>
      </c>
    </row>
    <row r="72" spans="1:13" ht="38.25" x14ac:dyDescent="0.25">
      <c r="A72" s="594" t="s">
        <v>948</v>
      </c>
      <c r="B72" s="595" t="s">
        <v>946</v>
      </c>
      <c r="C72" s="593" t="s">
        <v>947</v>
      </c>
      <c r="D72" s="615">
        <v>44133</v>
      </c>
      <c r="E72" s="615">
        <f>SUM(F72:I72)</f>
        <v>44133</v>
      </c>
      <c r="F72" s="615">
        <v>43294</v>
      </c>
      <c r="G72" s="613">
        <v>3</v>
      </c>
      <c r="H72" s="613">
        <v>132</v>
      </c>
      <c r="I72" s="613">
        <v>704</v>
      </c>
    </row>
    <row r="73" spans="1:13" ht="38.25" x14ac:dyDescent="0.25">
      <c r="A73" s="594" t="s">
        <v>993</v>
      </c>
      <c r="B73" s="595" t="s">
        <v>949</v>
      </c>
      <c r="C73" s="593" t="s">
        <v>947</v>
      </c>
      <c r="D73" s="615" t="e">
        <f>#REF!</f>
        <v>#REF!</v>
      </c>
      <c r="E73" s="615" t="e">
        <f>SUM(F73:I73)</f>
        <v>#REF!</v>
      </c>
      <c r="F73" s="615" t="e">
        <f>#REF!+#REF!</f>
        <v>#REF!</v>
      </c>
      <c r="G73" s="615" t="e">
        <f>#REF!</f>
        <v>#REF!</v>
      </c>
      <c r="H73" s="615" t="e">
        <f>#REF!</f>
        <v>#REF!</v>
      </c>
      <c r="I73" s="615" t="e">
        <f>#REF!</f>
        <v>#REF!</v>
      </c>
    </row>
    <row r="74" spans="1:13" x14ac:dyDescent="0.25">
      <c r="A74" s="580"/>
      <c r="B74" s="583"/>
      <c r="C74" s="584"/>
      <c r="D74" s="584"/>
      <c r="E74" s="584"/>
      <c r="F74" s="584"/>
      <c r="G74" s="584"/>
      <c r="H74" s="584"/>
      <c r="I74" s="584"/>
    </row>
    <row r="75" spans="1:13" s="589" customFormat="1" x14ac:dyDescent="0.25">
      <c r="A75" s="585"/>
      <c r="B75" s="586" t="s">
        <v>530</v>
      </c>
      <c r="C75" s="587"/>
      <c r="D75" s="587" t="s">
        <v>412</v>
      </c>
      <c r="E75" s="586"/>
      <c r="F75" s="587"/>
      <c r="G75" s="588"/>
      <c r="H75" s="1129" t="s">
        <v>952</v>
      </c>
      <c r="I75" s="1129"/>
    </row>
    <row r="76" spans="1:13" x14ac:dyDescent="0.25">
      <c r="A76" s="580"/>
      <c r="B76" s="1127"/>
      <c r="C76" s="1127"/>
      <c r="D76" s="1130"/>
      <c r="E76" s="1130"/>
      <c r="F76" s="581"/>
      <c r="G76" s="581"/>
      <c r="H76" s="1130"/>
      <c r="I76" s="1130"/>
    </row>
    <row r="77" spans="1:13" x14ac:dyDescent="0.25">
      <c r="A77" s="580"/>
      <c r="B77" s="590"/>
      <c r="C77" s="581"/>
      <c r="D77" s="581"/>
      <c r="E77" s="581"/>
      <c r="F77" s="581"/>
      <c r="G77" s="581"/>
      <c r="H77" s="581"/>
      <c r="I77" s="581"/>
    </row>
    <row r="78" spans="1:13" x14ac:dyDescent="0.25">
      <c r="A78" s="1126" t="s">
        <v>973</v>
      </c>
      <c r="B78" s="1126"/>
      <c r="C78" s="1126"/>
      <c r="D78" s="1126"/>
      <c r="E78" s="586"/>
      <c r="F78" s="586"/>
      <c r="G78" s="586"/>
      <c r="H78" s="586"/>
      <c r="I78" s="586"/>
    </row>
    <row r="79" spans="1:13" x14ac:dyDescent="0.25">
      <c r="A79" s="1127" t="s">
        <v>950</v>
      </c>
      <c r="B79" s="1127"/>
      <c r="C79" s="1127"/>
      <c r="D79" s="1127"/>
      <c r="E79" s="1127"/>
      <c r="F79" s="1127"/>
      <c r="G79" s="1127"/>
      <c r="H79" s="1127"/>
      <c r="I79" s="1127"/>
    </row>
  </sheetData>
  <mergeCells count="25">
    <mergeCell ref="A78:D78"/>
    <mergeCell ref="A79:I79"/>
    <mergeCell ref="I8:I9"/>
    <mergeCell ref="C17:I17"/>
    <mergeCell ref="H75:I75"/>
    <mergeCell ref="B76:C76"/>
    <mergeCell ref="D76:E76"/>
    <mergeCell ref="H76:I76"/>
    <mergeCell ref="B4:I4"/>
    <mergeCell ref="B5:I5"/>
    <mergeCell ref="A7:A9"/>
    <mergeCell ref="B7:B9"/>
    <mergeCell ref="C7:C9"/>
    <mergeCell ref="D7:D9"/>
    <mergeCell ref="E7:E9"/>
    <mergeCell ref="F7:I7"/>
    <mergeCell ref="F8:F9"/>
    <mergeCell ref="H8:H9"/>
    <mergeCell ref="F1:I1"/>
    <mergeCell ref="F2:I2"/>
    <mergeCell ref="A1:A2"/>
    <mergeCell ref="B1:B2"/>
    <mergeCell ref="C1:C2"/>
    <mergeCell ref="D1:D2"/>
    <mergeCell ref="E1:E2"/>
  </mergeCells>
  <printOptions horizontalCentered="1"/>
  <pageMargins left="0.70866141732283472" right="0" top="0.35433070866141736" bottom="0.35433070866141736" header="0.51181102362204722" footer="0.51181102362204722"/>
  <pageSetup paperSize="9" scale="68" fitToWidth="2" fitToHeight="2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UX40"/>
  <sheetViews>
    <sheetView workbookViewId="0">
      <selection sqref="A1:G38"/>
    </sheetView>
  </sheetViews>
  <sheetFormatPr defaultRowHeight="12.75" x14ac:dyDescent="0.2"/>
  <cols>
    <col min="1" max="1" width="5.42578125" style="42" customWidth="1"/>
    <col min="2" max="2" width="43.28515625" style="42" customWidth="1"/>
    <col min="3" max="3" width="15.42578125" style="42" customWidth="1"/>
    <col min="4" max="4" width="12.42578125" style="385" customWidth="1"/>
    <col min="5" max="5" width="10.85546875" style="385" customWidth="1"/>
    <col min="6" max="6" width="15.85546875" style="42" customWidth="1"/>
    <col min="7" max="7" width="14.5703125" style="42" customWidth="1"/>
    <col min="8" max="232" width="9.140625" style="42"/>
    <col min="233" max="233" width="4.85546875" style="42" customWidth="1"/>
    <col min="234" max="234" width="31" style="42" customWidth="1"/>
    <col min="235" max="235" width="12.28515625" style="42" customWidth="1"/>
    <col min="236" max="236" width="11.5703125" style="42" customWidth="1"/>
    <col min="237" max="237" width="13.7109375" style="42" customWidth="1"/>
    <col min="238" max="238" width="12.7109375" style="42" customWidth="1"/>
    <col min="239" max="239" width="13.7109375" style="42" customWidth="1"/>
    <col min="240" max="240" width="14.42578125" style="42" customWidth="1"/>
    <col min="241" max="241" width="13" style="42" customWidth="1"/>
    <col min="242" max="242" width="12" style="42" customWidth="1"/>
    <col min="243" max="243" width="14.140625" style="42" customWidth="1"/>
    <col min="244" max="244" width="13.85546875" style="42" customWidth="1"/>
    <col min="245" max="245" width="9.140625" style="42"/>
    <col min="246" max="246" width="10.28515625" style="42" bestFit="1" customWidth="1"/>
    <col min="247" max="488" width="9.140625" style="42"/>
    <col min="489" max="489" width="4.85546875" style="42" customWidth="1"/>
    <col min="490" max="490" width="31" style="42" customWidth="1"/>
    <col min="491" max="491" width="12.28515625" style="42" customWidth="1"/>
    <col min="492" max="492" width="11.5703125" style="42" customWidth="1"/>
    <col min="493" max="493" width="13.7109375" style="42" customWidth="1"/>
    <col min="494" max="494" width="12.7109375" style="42" customWidth="1"/>
    <col min="495" max="495" width="13.7109375" style="42" customWidth="1"/>
    <col min="496" max="496" width="14.42578125" style="42" customWidth="1"/>
    <col min="497" max="497" width="13" style="42" customWidth="1"/>
    <col min="498" max="498" width="12" style="42" customWidth="1"/>
    <col min="499" max="499" width="14.140625" style="42" customWidth="1"/>
    <col min="500" max="500" width="13.85546875" style="42" customWidth="1"/>
    <col min="501" max="501" width="9.140625" style="42"/>
    <col min="502" max="502" width="10.28515625" style="42" bestFit="1" customWidth="1"/>
    <col min="503" max="744" width="9.140625" style="42"/>
    <col min="745" max="745" width="4.85546875" style="42" customWidth="1"/>
    <col min="746" max="746" width="31" style="42" customWidth="1"/>
    <col min="747" max="747" width="12.28515625" style="42" customWidth="1"/>
    <col min="748" max="748" width="11.5703125" style="42" customWidth="1"/>
    <col min="749" max="749" width="13.7109375" style="42" customWidth="1"/>
    <col min="750" max="750" width="12.7109375" style="42" customWidth="1"/>
    <col min="751" max="751" width="13.7109375" style="42" customWidth="1"/>
    <col min="752" max="752" width="14.42578125" style="42" customWidth="1"/>
    <col min="753" max="753" width="13" style="42" customWidth="1"/>
    <col min="754" max="754" width="12" style="42" customWidth="1"/>
    <col min="755" max="755" width="14.140625" style="42" customWidth="1"/>
    <col min="756" max="756" width="13.85546875" style="42" customWidth="1"/>
    <col min="757" max="757" width="9.140625" style="42"/>
    <col min="758" max="758" width="10.28515625" style="42" bestFit="1" customWidth="1"/>
    <col min="759" max="1000" width="9.140625" style="42"/>
    <col min="1001" max="1001" width="4.85546875" style="42" customWidth="1"/>
    <col min="1002" max="1002" width="31" style="42" customWidth="1"/>
    <col min="1003" max="1003" width="12.28515625" style="42" customWidth="1"/>
    <col min="1004" max="1004" width="11.5703125" style="42" customWidth="1"/>
    <col min="1005" max="1005" width="13.7109375" style="42" customWidth="1"/>
    <col min="1006" max="1006" width="12.7109375" style="42" customWidth="1"/>
    <col min="1007" max="1007" width="13.7109375" style="42" customWidth="1"/>
    <col min="1008" max="1008" width="14.42578125" style="42" customWidth="1"/>
    <col min="1009" max="1009" width="13" style="42" customWidth="1"/>
    <col min="1010" max="1010" width="12" style="42" customWidth="1"/>
    <col min="1011" max="1011" width="14.140625" style="42" customWidth="1"/>
    <col min="1012" max="1012" width="13.85546875" style="42" customWidth="1"/>
    <col min="1013" max="1013" width="9.140625" style="42"/>
    <col min="1014" max="1014" width="10.28515625" style="42" bestFit="1" customWidth="1"/>
    <col min="1015" max="1256" width="9.140625" style="42"/>
    <col min="1257" max="1257" width="4.85546875" style="42" customWidth="1"/>
    <col min="1258" max="1258" width="31" style="42" customWidth="1"/>
    <col min="1259" max="1259" width="12.28515625" style="42" customWidth="1"/>
    <col min="1260" max="1260" width="11.5703125" style="42" customWidth="1"/>
    <col min="1261" max="1261" width="13.7109375" style="42" customWidth="1"/>
    <col min="1262" max="1262" width="12.7109375" style="42" customWidth="1"/>
    <col min="1263" max="1263" width="13.7109375" style="42" customWidth="1"/>
    <col min="1264" max="1264" width="14.42578125" style="42" customWidth="1"/>
    <col min="1265" max="1265" width="13" style="42" customWidth="1"/>
    <col min="1266" max="1266" width="12" style="42" customWidth="1"/>
    <col min="1267" max="1267" width="14.140625" style="42" customWidth="1"/>
    <col min="1268" max="1268" width="13.85546875" style="42" customWidth="1"/>
    <col min="1269" max="1269" width="9.140625" style="42"/>
    <col min="1270" max="1270" width="10.28515625" style="42" bestFit="1" customWidth="1"/>
    <col min="1271" max="1512" width="9.140625" style="42"/>
    <col min="1513" max="1513" width="4.85546875" style="42" customWidth="1"/>
    <col min="1514" max="1514" width="31" style="42" customWidth="1"/>
    <col min="1515" max="1515" width="12.28515625" style="42" customWidth="1"/>
    <col min="1516" max="1516" width="11.5703125" style="42" customWidth="1"/>
    <col min="1517" max="1517" width="13.7109375" style="42" customWidth="1"/>
    <col min="1518" max="1518" width="12.7109375" style="42" customWidth="1"/>
    <col min="1519" max="1519" width="13.7109375" style="42" customWidth="1"/>
    <col min="1520" max="1520" width="14.42578125" style="42" customWidth="1"/>
    <col min="1521" max="1521" width="13" style="42" customWidth="1"/>
    <col min="1522" max="1522" width="12" style="42" customWidth="1"/>
    <col min="1523" max="1523" width="14.140625" style="42" customWidth="1"/>
    <col min="1524" max="1524" width="13.85546875" style="42" customWidth="1"/>
    <col min="1525" max="1525" width="9.140625" style="42"/>
    <col min="1526" max="1526" width="10.28515625" style="42" bestFit="1" customWidth="1"/>
    <col min="1527" max="1768" width="9.140625" style="42"/>
    <col min="1769" max="1769" width="4.85546875" style="42" customWidth="1"/>
    <col min="1770" max="1770" width="31" style="42" customWidth="1"/>
    <col min="1771" max="1771" width="12.28515625" style="42" customWidth="1"/>
    <col min="1772" max="1772" width="11.5703125" style="42" customWidth="1"/>
    <col min="1773" max="1773" width="13.7109375" style="42" customWidth="1"/>
    <col min="1774" max="1774" width="12.7109375" style="42" customWidth="1"/>
    <col min="1775" max="1775" width="13.7109375" style="42" customWidth="1"/>
    <col min="1776" max="1776" width="14.42578125" style="42" customWidth="1"/>
    <col min="1777" max="1777" width="13" style="42" customWidth="1"/>
    <col min="1778" max="1778" width="12" style="42" customWidth="1"/>
    <col min="1779" max="1779" width="14.140625" style="42" customWidth="1"/>
    <col min="1780" max="1780" width="13.85546875" style="42" customWidth="1"/>
    <col min="1781" max="1781" width="9.140625" style="42"/>
    <col min="1782" max="1782" width="10.28515625" style="42" bestFit="1" customWidth="1"/>
    <col min="1783" max="2024" width="9.140625" style="42"/>
    <col min="2025" max="2025" width="4.85546875" style="42" customWidth="1"/>
    <col min="2026" max="2026" width="31" style="42" customWidth="1"/>
    <col min="2027" max="2027" width="12.28515625" style="42" customWidth="1"/>
    <col min="2028" max="2028" width="11.5703125" style="42" customWidth="1"/>
    <col min="2029" max="2029" width="13.7109375" style="42" customWidth="1"/>
    <col min="2030" max="2030" width="12.7109375" style="42" customWidth="1"/>
    <col min="2031" max="2031" width="13.7109375" style="42" customWidth="1"/>
    <col min="2032" max="2032" width="14.42578125" style="42" customWidth="1"/>
    <col min="2033" max="2033" width="13" style="42" customWidth="1"/>
    <col min="2034" max="2034" width="12" style="42" customWidth="1"/>
    <col min="2035" max="2035" width="14.140625" style="42" customWidth="1"/>
    <col min="2036" max="2036" width="13.85546875" style="42" customWidth="1"/>
    <col min="2037" max="2037" width="9.140625" style="42"/>
    <col min="2038" max="2038" width="10.28515625" style="42" bestFit="1" customWidth="1"/>
    <col min="2039" max="2280" width="9.140625" style="42"/>
    <col min="2281" max="2281" width="4.85546875" style="42" customWidth="1"/>
    <col min="2282" max="2282" width="31" style="42" customWidth="1"/>
    <col min="2283" max="2283" width="12.28515625" style="42" customWidth="1"/>
    <col min="2284" max="2284" width="11.5703125" style="42" customWidth="1"/>
    <col min="2285" max="2285" width="13.7109375" style="42" customWidth="1"/>
    <col min="2286" max="2286" width="12.7109375" style="42" customWidth="1"/>
    <col min="2287" max="2287" width="13.7109375" style="42" customWidth="1"/>
    <col min="2288" max="2288" width="14.42578125" style="42" customWidth="1"/>
    <col min="2289" max="2289" width="13" style="42" customWidth="1"/>
    <col min="2290" max="2290" width="12" style="42" customWidth="1"/>
    <col min="2291" max="2291" width="14.140625" style="42" customWidth="1"/>
    <col min="2292" max="2292" width="13.85546875" style="42" customWidth="1"/>
    <col min="2293" max="2293" width="9.140625" style="42"/>
    <col min="2294" max="2294" width="10.28515625" style="42" bestFit="1" customWidth="1"/>
    <col min="2295" max="2536" width="9.140625" style="42"/>
    <col min="2537" max="2537" width="4.85546875" style="42" customWidth="1"/>
    <col min="2538" max="2538" width="31" style="42" customWidth="1"/>
    <col min="2539" max="2539" width="12.28515625" style="42" customWidth="1"/>
    <col min="2540" max="2540" width="11.5703125" style="42" customWidth="1"/>
    <col min="2541" max="2541" width="13.7109375" style="42" customWidth="1"/>
    <col min="2542" max="2542" width="12.7109375" style="42" customWidth="1"/>
    <col min="2543" max="2543" width="13.7109375" style="42" customWidth="1"/>
    <col min="2544" max="2544" width="14.42578125" style="42" customWidth="1"/>
    <col min="2545" max="2545" width="13" style="42" customWidth="1"/>
    <col min="2546" max="2546" width="12" style="42" customWidth="1"/>
    <col min="2547" max="2547" width="14.140625" style="42" customWidth="1"/>
    <col min="2548" max="2548" width="13.85546875" style="42" customWidth="1"/>
    <col min="2549" max="2549" width="9.140625" style="42"/>
    <col min="2550" max="2550" width="10.28515625" style="42" bestFit="1" customWidth="1"/>
    <col min="2551" max="2792" width="9.140625" style="42"/>
    <col min="2793" max="2793" width="4.85546875" style="42" customWidth="1"/>
    <col min="2794" max="2794" width="31" style="42" customWidth="1"/>
    <col min="2795" max="2795" width="12.28515625" style="42" customWidth="1"/>
    <col min="2796" max="2796" width="11.5703125" style="42" customWidth="1"/>
    <col min="2797" max="2797" width="13.7109375" style="42" customWidth="1"/>
    <col min="2798" max="2798" width="12.7109375" style="42" customWidth="1"/>
    <col min="2799" max="2799" width="13.7109375" style="42" customWidth="1"/>
    <col min="2800" max="2800" width="14.42578125" style="42" customWidth="1"/>
    <col min="2801" max="2801" width="13" style="42" customWidth="1"/>
    <col min="2802" max="2802" width="12" style="42" customWidth="1"/>
    <col min="2803" max="2803" width="14.140625" style="42" customWidth="1"/>
    <col min="2804" max="2804" width="13.85546875" style="42" customWidth="1"/>
    <col min="2805" max="2805" width="9.140625" style="42"/>
    <col min="2806" max="2806" width="10.28515625" style="42" bestFit="1" customWidth="1"/>
    <col min="2807" max="3048" width="9.140625" style="42"/>
    <col min="3049" max="3049" width="4.85546875" style="42" customWidth="1"/>
    <col min="3050" max="3050" width="31" style="42" customWidth="1"/>
    <col min="3051" max="3051" width="12.28515625" style="42" customWidth="1"/>
    <col min="3052" max="3052" width="11.5703125" style="42" customWidth="1"/>
    <col min="3053" max="3053" width="13.7109375" style="42" customWidth="1"/>
    <col min="3054" max="3054" width="12.7109375" style="42" customWidth="1"/>
    <col min="3055" max="3055" width="13.7109375" style="42" customWidth="1"/>
    <col min="3056" max="3056" width="14.42578125" style="42" customWidth="1"/>
    <col min="3057" max="3057" width="13" style="42" customWidth="1"/>
    <col min="3058" max="3058" width="12" style="42" customWidth="1"/>
    <col min="3059" max="3059" width="14.140625" style="42" customWidth="1"/>
    <col min="3060" max="3060" width="13.85546875" style="42" customWidth="1"/>
    <col min="3061" max="3061" width="9.140625" style="42"/>
    <col min="3062" max="3062" width="10.28515625" style="42" bestFit="1" customWidth="1"/>
    <col min="3063" max="3304" width="9.140625" style="42"/>
    <col min="3305" max="3305" width="4.85546875" style="42" customWidth="1"/>
    <col min="3306" max="3306" width="31" style="42" customWidth="1"/>
    <col min="3307" max="3307" width="12.28515625" style="42" customWidth="1"/>
    <col min="3308" max="3308" width="11.5703125" style="42" customWidth="1"/>
    <col min="3309" max="3309" width="13.7109375" style="42" customWidth="1"/>
    <col min="3310" max="3310" width="12.7109375" style="42" customWidth="1"/>
    <col min="3311" max="3311" width="13.7109375" style="42" customWidth="1"/>
    <col min="3312" max="3312" width="14.42578125" style="42" customWidth="1"/>
    <col min="3313" max="3313" width="13" style="42" customWidth="1"/>
    <col min="3314" max="3314" width="12" style="42" customWidth="1"/>
    <col min="3315" max="3315" width="14.140625" style="42" customWidth="1"/>
    <col min="3316" max="3316" width="13.85546875" style="42" customWidth="1"/>
    <col min="3317" max="3317" width="9.140625" style="42"/>
    <col min="3318" max="3318" width="10.28515625" style="42" bestFit="1" customWidth="1"/>
    <col min="3319" max="3560" width="9.140625" style="42"/>
    <col min="3561" max="3561" width="4.85546875" style="42" customWidth="1"/>
    <col min="3562" max="3562" width="31" style="42" customWidth="1"/>
    <col min="3563" max="3563" width="12.28515625" style="42" customWidth="1"/>
    <col min="3564" max="3564" width="11.5703125" style="42" customWidth="1"/>
    <col min="3565" max="3565" width="13.7109375" style="42" customWidth="1"/>
    <col min="3566" max="3566" width="12.7109375" style="42" customWidth="1"/>
    <col min="3567" max="3567" width="13.7109375" style="42" customWidth="1"/>
    <col min="3568" max="3568" width="14.42578125" style="42" customWidth="1"/>
    <col min="3569" max="3569" width="13" style="42" customWidth="1"/>
    <col min="3570" max="3570" width="12" style="42" customWidth="1"/>
    <col min="3571" max="3571" width="14.140625" style="42" customWidth="1"/>
    <col min="3572" max="3572" width="13.85546875" style="42" customWidth="1"/>
    <col min="3573" max="3573" width="9.140625" style="42"/>
    <col min="3574" max="3574" width="10.28515625" style="42" bestFit="1" customWidth="1"/>
    <col min="3575" max="3816" width="9.140625" style="42"/>
    <col min="3817" max="3817" width="4.85546875" style="42" customWidth="1"/>
    <col min="3818" max="3818" width="31" style="42" customWidth="1"/>
    <col min="3819" max="3819" width="12.28515625" style="42" customWidth="1"/>
    <col min="3820" max="3820" width="11.5703125" style="42" customWidth="1"/>
    <col min="3821" max="3821" width="13.7109375" style="42" customWidth="1"/>
    <col min="3822" max="3822" width="12.7109375" style="42" customWidth="1"/>
    <col min="3823" max="3823" width="13.7109375" style="42" customWidth="1"/>
    <col min="3824" max="3824" width="14.42578125" style="42" customWidth="1"/>
    <col min="3825" max="3825" width="13" style="42" customWidth="1"/>
    <col min="3826" max="3826" width="12" style="42" customWidth="1"/>
    <col min="3827" max="3827" width="14.140625" style="42" customWidth="1"/>
    <col min="3828" max="3828" width="13.85546875" style="42" customWidth="1"/>
    <col min="3829" max="3829" width="9.140625" style="42"/>
    <col min="3830" max="3830" width="10.28515625" style="42" bestFit="1" customWidth="1"/>
    <col min="3831" max="4072" width="9.140625" style="42"/>
    <col min="4073" max="4073" width="4.85546875" style="42" customWidth="1"/>
    <col min="4074" max="4074" width="31" style="42" customWidth="1"/>
    <col min="4075" max="4075" width="12.28515625" style="42" customWidth="1"/>
    <col min="4076" max="4076" width="11.5703125" style="42" customWidth="1"/>
    <col min="4077" max="4077" width="13.7109375" style="42" customWidth="1"/>
    <col min="4078" max="4078" width="12.7109375" style="42" customWidth="1"/>
    <col min="4079" max="4079" width="13.7109375" style="42" customWidth="1"/>
    <col min="4080" max="4080" width="14.42578125" style="42" customWidth="1"/>
    <col min="4081" max="4081" width="13" style="42" customWidth="1"/>
    <col min="4082" max="4082" width="12" style="42" customWidth="1"/>
    <col min="4083" max="4083" width="14.140625" style="42" customWidth="1"/>
    <col min="4084" max="4084" width="13.85546875" style="42" customWidth="1"/>
    <col min="4085" max="4085" width="9.140625" style="42"/>
    <col min="4086" max="4086" width="10.28515625" style="42" bestFit="1" customWidth="1"/>
    <col min="4087" max="4328" width="9.140625" style="42"/>
    <col min="4329" max="4329" width="4.85546875" style="42" customWidth="1"/>
    <col min="4330" max="4330" width="31" style="42" customWidth="1"/>
    <col min="4331" max="4331" width="12.28515625" style="42" customWidth="1"/>
    <col min="4332" max="4332" width="11.5703125" style="42" customWidth="1"/>
    <col min="4333" max="4333" width="13.7109375" style="42" customWidth="1"/>
    <col min="4334" max="4334" width="12.7109375" style="42" customWidth="1"/>
    <col min="4335" max="4335" width="13.7109375" style="42" customWidth="1"/>
    <col min="4336" max="4336" width="14.42578125" style="42" customWidth="1"/>
    <col min="4337" max="4337" width="13" style="42" customWidth="1"/>
    <col min="4338" max="4338" width="12" style="42" customWidth="1"/>
    <col min="4339" max="4339" width="14.140625" style="42" customWidth="1"/>
    <col min="4340" max="4340" width="13.85546875" style="42" customWidth="1"/>
    <col min="4341" max="4341" width="9.140625" style="42"/>
    <col min="4342" max="4342" width="10.28515625" style="42" bestFit="1" customWidth="1"/>
    <col min="4343" max="4584" width="9.140625" style="42"/>
    <col min="4585" max="4585" width="4.85546875" style="42" customWidth="1"/>
    <col min="4586" max="4586" width="31" style="42" customWidth="1"/>
    <col min="4587" max="4587" width="12.28515625" style="42" customWidth="1"/>
    <col min="4588" max="4588" width="11.5703125" style="42" customWidth="1"/>
    <col min="4589" max="4589" width="13.7109375" style="42" customWidth="1"/>
    <col min="4590" max="4590" width="12.7109375" style="42" customWidth="1"/>
    <col min="4591" max="4591" width="13.7109375" style="42" customWidth="1"/>
    <col min="4592" max="4592" width="14.42578125" style="42" customWidth="1"/>
    <col min="4593" max="4593" width="13" style="42" customWidth="1"/>
    <col min="4594" max="4594" width="12" style="42" customWidth="1"/>
    <col min="4595" max="4595" width="14.140625" style="42" customWidth="1"/>
    <col min="4596" max="4596" width="13.85546875" style="42" customWidth="1"/>
    <col min="4597" max="4597" width="9.140625" style="42"/>
    <col min="4598" max="4598" width="10.28515625" style="42" bestFit="1" customWidth="1"/>
    <col min="4599" max="4840" width="9.140625" style="42"/>
    <col min="4841" max="4841" width="4.85546875" style="42" customWidth="1"/>
    <col min="4842" max="4842" width="31" style="42" customWidth="1"/>
    <col min="4843" max="4843" width="12.28515625" style="42" customWidth="1"/>
    <col min="4844" max="4844" width="11.5703125" style="42" customWidth="1"/>
    <col min="4845" max="4845" width="13.7109375" style="42" customWidth="1"/>
    <col min="4846" max="4846" width="12.7109375" style="42" customWidth="1"/>
    <col min="4847" max="4847" width="13.7109375" style="42" customWidth="1"/>
    <col min="4848" max="4848" width="14.42578125" style="42" customWidth="1"/>
    <col min="4849" max="4849" width="13" style="42" customWidth="1"/>
    <col min="4850" max="4850" width="12" style="42" customWidth="1"/>
    <col min="4851" max="4851" width="14.140625" style="42" customWidth="1"/>
    <col min="4852" max="4852" width="13.85546875" style="42" customWidth="1"/>
    <col min="4853" max="4853" width="9.140625" style="42"/>
    <col min="4854" max="4854" width="10.28515625" style="42" bestFit="1" customWidth="1"/>
    <col min="4855" max="5096" width="9.140625" style="42"/>
    <col min="5097" max="5097" width="4.85546875" style="42" customWidth="1"/>
    <col min="5098" max="5098" width="31" style="42" customWidth="1"/>
    <col min="5099" max="5099" width="12.28515625" style="42" customWidth="1"/>
    <col min="5100" max="5100" width="11.5703125" style="42" customWidth="1"/>
    <col min="5101" max="5101" width="13.7109375" style="42" customWidth="1"/>
    <col min="5102" max="5102" width="12.7109375" style="42" customWidth="1"/>
    <col min="5103" max="5103" width="13.7109375" style="42" customWidth="1"/>
    <col min="5104" max="5104" width="14.42578125" style="42" customWidth="1"/>
    <col min="5105" max="5105" width="13" style="42" customWidth="1"/>
    <col min="5106" max="5106" width="12" style="42" customWidth="1"/>
    <col min="5107" max="5107" width="14.140625" style="42" customWidth="1"/>
    <col min="5108" max="5108" width="13.85546875" style="42" customWidth="1"/>
    <col min="5109" max="5109" width="9.140625" style="42"/>
    <col min="5110" max="5110" width="10.28515625" style="42" bestFit="1" customWidth="1"/>
    <col min="5111" max="5352" width="9.140625" style="42"/>
    <col min="5353" max="5353" width="4.85546875" style="42" customWidth="1"/>
    <col min="5354" max="5354" width="31" style="42" customWidth="1"/>
    <col min="5355" max="5355" width="12.28515625" style="42" customWidth="1"/>
    <col min="5356" max="5356" width="11.5703125" style="42" customWidth="1"/>
    <col min="5357" max="5357" width="13.7109375" style="42" customWidth="1"/>
    <col min="5358" max="5358" width="12.7109375" style="42" customWidth="1"/>
    <col min="5359" max="5359" width="13.7109375" style="42" customWidth="1"/>
    <col min="5360" max="5360" width="14.42578125" style="42" customWidth="1"/>
    <col min="5361" max="5361" width="13" style="42" customWidth="1"/>
    <col min="5362" max="5362" width="12" style="42" customWidth="1"/>
    <col min="5363" max="5363" width="14.140625" style="42" customWidth="1"/>
    <col min="5364" max="5364" width="13.85546875" style="42" customWidth="1"/>
    <col min="5365" max="5365" width="9.140625" style="42"/>
    <col min="5366" max="5366" width="10.28515625" style="42" bestFit="1" customWidth="1"/>
    <col min="5367" max="5608" width="9.140625" style="42"/>
    <col min="5609" max="5609" width="4.85546875" style="42" customWidth="1"/>
    <col min="5610" max="5610" width="31" style="42" customWidth="1"/>
    <col min="5611" max="5611" width="12.28515625" style="42" customWidth="1"/>
    <col min="5612" max="5612" width="11.5703125" style="42" customWidth="1"/>
    <col min="5613" max="5613" width="13.7109375" style="42" customWidth="1"/>
    <col min="5614" max="5614" width="12.7109375" style="42" customWidth="1"/>
    <col min="5615" max="5615" width="13.7109375" style="42" customWidth="1"/>
    <col min="5616" max="5616" width="14.42578125" style="42" customWidth="1"/>
    <col min="5617" max="5617" width="13" style="42" customWidth="1"/>
    <col min="5618" max="5618" width="12" style="42" customWidth="1"/>
    <col min="5619" max="5619" width="14.140625" style="42" customWidth="1"/>
    <col min="5620" max="5620" width="13.85546875" style="42" customWidth="1"/>
    <col min="5621" max="5621" width="9.140625" style="42"/>
    <col min="5622" max="5622" width="10.28515625" style="42" bestFit="1" customWidth="1"/>
    <col min="5623" max="5864" width="9.140625" style="42"/>
    <col min="5865" max="5865" width="4.85546875" style="42" customWidth="1"/>
    <col min="5866" max="5866" width="31" style="42" customWidth="1"/>
    <col min="5867" max="5867" width="12.28515625" style="42" customWidth="1"/>
    <col min="5868" max="5868" width="11.5703125" style="42" customWidth="1"/>
    <col min="5869" max="5869" width="13.7109375" style="42" customWidth="1"/>
    <col min="5870" max="5870" width="12.7109375" style="42" customWidth="1"/>
    <col min="5871" max="5871" width="13.7109375" style="42" customWidth="1"/>
    <col min="5872" max="5872" width="14.42578125" style="42" customWidth="1"/>
    <col min="5873" max="5873" width="13" style="42" customWidth="1"/>
    <col min="5874" max="5874" width="12" style="42" customWidth="1"/>
    <col min="5875" max="5875" width="14.140625" style="42" customWidth="1"/>
    <col min="5876" max="5876" width="13.85546875" style="42" customWidth="1"/>
    <col min="5877" max="5877" width="9.140625" style="42"/>
    <col min="5878" max="5878" width="10.28515625" style="42" bestFit="1" customWidth="1"/>
    <col min="5879" max="6120" width="9.140625" style="42"/>
    <col min="6121" max="6121" width="4.85546875" style="42" customWidth="1"/>
    <col min="6122" max="6122" width="31" style="42" customWidth="1"/>
    <col min="6123" max="6123" width="12.28515625" style="42" customWidth="1"/>
    <col min="6124" max="6124" width="11.5703125" style="42" customWidth="1"/>
    <col min="6125" max="6125" width="13.7109375" style="42" customWidth="1"/>
    <col min="6126" max="6126" width="12.7109375" style="42" customWidth="1"/>
    <col min="6127" max="6127" width="13.7109375" style="42" customWidth="1"/>
    <col min="6128" max="6128" width="14.42578125" style="42" customWidth="1"/>
    <col min="6129" max="6129" width="13" style="42" customWidth="1"/>
    <col min="6130" max="6130" width="12" style="42" customWidth="1"/>
    <col min="6131" max="6131" width="14.140625" style="42" customWidth="1"/>
    <col min="6132" max="6132" width="13.85546875" style="42" customWidth="1"/>
    <col min="6133" max="6133" width="9.140625" style="42"/>
    <col min="6134" max="6134" width="10.28515625" style="42" bestFit="1" customWidth="1"/>
    <col min="6135" max="6376" width="9.140625" style="42"/>
    <col min="6377" max="6377" width="4.85546875" style="42" customWidth="1"/>
    <col min="6378" max="6378" width="31" style="42" customWidth="1"/>
    <col min="6379" max="6379" width="12.28515625" style="42" customWidth="1"/>
    <col min="6380" max="6380" width="11.5703125" style="42" customWidth="1"/>
    <col min="6381" max="6381" width="13.7109375" style="42" customWidth="1"/>
    <col min="6382" max="6382" width="12.7109375" style="42" customWidth="1"/>
    <col min="6383" max="6383" width="13.7109375" style="42" customWidth="1"/>
    <col min="6384" max="6384" width="14.42578125" style="42" customWidth="1"/>
    <col min="6385" max="6385" width="13" style="42" customWidth="1"/>
    <col min="6386" max="6386" width="12" style="42" customWidth="1"/>
    <col min="6387" max="6387" width="14.140625" style="42" customWidth="1"/>
    <col min="6388" max="6388" width="13.85546875" style="42" customWidth="1"/>
    <col min="6389" max="6389" width="9.140625" style="42"/>
    <col min="6390" max="6390" width="10.28515625" style="42" bestFit="1" customWidth="1"/>
    <col min="6391" max="6632" width="9.140625" style="42"/>
    <col min="6633" max="6633" width="4.85546875" style="42" customWidth="1"/>
    <col min="6634" max="6634" width="31" style="42" customWidth="1"/>
    <col min="6635" max="6635" width="12.28515625" style="42" customWidth="1"/>
    <col min="6636" max="6636" width="11.5703125" style="42" customWidth="1"/>
    <col min="6637" max="6637" width="13.7109375" style="42" customWidth="1"/>
    <col min="6638" max="6638" width="12.7109375" style="42" customWidth="1"/>
    <col min="6639" max="6639" width="13.7109375" style="42" customWidth="1"/>
    <col min="6640" max="6640" width="14.42578125" style="42" customWidth="1"/>
    <col min="6641" max="6641" width="13" style="42" customWidth="1"/>
    <col min="6642" max="6642" width="12" style="42" customWidth="1"/>
    <col min="6643" max="6643" width="14.140625" style="42" customWidth="1"/>
    <col min="6644" max="6644" width="13.85546875" style="42" customWidth="1"/>
    <col min="6645" max="6645" width="9.140625" style="42"/>
    <col min="6646" max="6646" width="10.28515625" style="42" bestFit="1" customWidth="1"/>
    <col min="6647" max="6888" width="9.140625" style="42"/>
    <col min="6889" max="6889" width="4.85546875" style="42" customWidth="1"/>
    <col min="6890" max="6890" width="31" style="42" customWidth="1"/>
    <col min="6891" max="6891" width="12.28515625" style="42" customWidth="1"/>
    <col min="6892" max="6892" width="11.5703125" style="42" customWidth="1"/>
    <col min="6893" max="6893" width="13.7109375" style="42" customWidth="1"/>
    <col min="6894" max="6894" width="12.7109375" style="42" customWidth="1"/>
    <col min="6895" max="6895" width="13.7109375" style="42" customWidth="1"/>
    <col min="6896" max="6896" width="14.42578125" style="42" customWidth="1"/>
    <col min="6897" max="6897" width="13" style="42" customWidth="1"/>
    <col min="6898" max="6898" width="12" style="42" customWidth="1"/>
    <col min="6899" max="6899" width="14.140625" style="42" customWidth="1"/>
    <col min="6900" max="6900" width="13.85546875" style="42" customWidth="1"/>
    <col min="6901" max="6901" width="9.140625" style="42"/>
    <col min="6902" max="6902" width="10.28515625" style="42" bestFit="1" customWidth="1"/>
    <col min="6903" max="7144" width="9.140625" style="42"/>
    <col min="7145" max="7145" width="4.85546875" style="42" customWidth="1"/>
    <col min="7146" max="7146" width="31" style="42" customWidth="1"/>
    <col min="7147" max="7147" width="12.28515625" style="42" customWidth="1"/>
    <col min="7148" max="7148" width="11.5703125" style="42" customWidth="1"/>
    <col min="7149" max="7149" width="13.7109375" style="42" customWidth="1"/>
    <col min="7150" max="7150" width="12.7109375" style="42" customWidth="1"/>
    <col min="7151" max="7151" width="13.7109375" style="42" customWidth="1"/>
    <col min="7152" max="7152" width="14.42578125" style="42" customWidth="1"/>
    <col min="7153" max="7153" width="13" style="42" customWidth="1"/>
    <col min="7154" max="7154" width="12" style="42" customWidth="1"/>
    <col min="7155" max="7155" width="14.140625" style="42" customWidth="1"/>
    <col min="7156" max="7156" width="13.85546875" style="42" customWidth="1"/>
    <col min="7157" max="7157" width="9.140625" style="42"/>
    <col min="7158" max="7158" width="10.28515625" style="42" bestFit="1" customWidth="1"/>
    <col min="7159" max="7400" width="9.140625" style="42"/>
    <col min="7401" max="7401" width="4.85546875" style="42" customWidth="1"/>
    <col min="7402" max="7402" width="31" style="42" customWidth="1"/>
    <col min="7403" max="7403" width="12.28515625" style="42" customWidth="1"/>
    <col min="7404" max="7404" width="11.5703125" style="42" customWidth="1"/>
    <col min="7405" max="7405" width="13.7109375" style="42" customWidth="1"/>
    <col min="7406" max="7406" width="12.7109375" style="42" customWidth="1"/>
    <col min="7407" max="7407" width="13.7109375" style="42" customWidth="1"/>
    <col min="7408" max="7408" width="14.42578125" style="42" customWidth="1"/>
    <col min="7409" max="7409" width="13" style="42" customWidth="1"/>
    <col min="7410" max="7410" width="12" style="42" customWidth="1"/>
    <col min="7411" max="7411" width="14.140625" style="42" customWidth="1"/>
    <col min="7412" max="7412" width="13.85546875" style="42" customWidth="1"/>
    <col min="7413" max="7413" width="9.140625" style="42"/>
    <col min="7414" max="7414" width="10.28515625" style="42" bestFit="1" customWidth="1"/>
    <col min="7415" max="7656" width="9.140625" style="42"/>
    <col min="7657" max="7657" width="4.85546875" style="42" customWidth="1"/>
    <col min="7658" max="7658" width="31" style="42" customWidth="1"/>
    <col min="7659" max="7659" width="12.28515625" style="42" customWidth="1"/>
    <col min="7660" max="7660" width="11.5703125" style="42" customWidth="1"/>
    <col min="7661" max="7661" width="13.7109375" style="42" customWidth="1"/>
    <col min="7662" max="7662" width="12.7109375" style="42" customWidth="1"/>
    <col min="7663" max="7663" width="13.7109375" style="42" customWidth="1"/>
    <col min="7664" max="7664" width="14.42578125" style="42" customWidth="1"/>
    <col min="7665" max="7665" width="13" style="42" customWidth="1"/>
    <col min="7666" max="7666" width="12" style="42" customWidth="1"/>
    <col min="7667" max="7667" width="14.140625" style="42" customWidth="1"/>
    <col min="7668" max="7668" width="13.85546875" style="42" customWidth="1"/>
    <col min="7669" max="7669" width="9.140625" style="42"/>
    <col min="7670" max="7670" width="10.28515625" style="42" bestFit="1" customWidth="1"/>
    <col min="7671" max="7912" width="9.140625" style="42"/>
    <col min="7913" max="7913" width="4.85546875" style="42" customWidth="1"/>
    <col min="7914" max="7914" width="31" style="42" customWidth="1"/>
    <col min="7915" max="7915" width="12.28515625" style="42" customWidth="1"/>
    <col min="7916" max="7916" width="11.5703125" style="42" customWidth="1"/>
    <col min="7917" max="7917" width="13.7109375" style="42" customWidth="1"/>
    <col min="7918" max="7918" width="12.7109375" style="42" customWidth="1"/>
    <col min="7919" max="7919" width="13.7109375" style="42" customWidth="1"/>
    <col min="7920" max="7920" width="14.42578125" style="42" customWidth="1"/>
    <col min="7921" max="7921" width="13" style="42" customWidth="1"/>
    <col min="7922" max="7922" width="12" style="42" customWidth="1"/>
    <col min="7923" max="7923" width="14.140625" style="42" customWidth="1"/>
    <col min="7924" max="7924" width="13.85546875" style="42" customWidth="1"/>
    <col min="7925" max="7925" width="9.140625" style="42"/>
    <col min="7926" max="7926" width="10.28515625" style="42" bestFit="1" customWidth="1"/>
    <col min="7927" max="8168" width="9.140625" style="42"/>
    <col min="8169" max="8169" width="4.85546875" style="42" customWidth="1"/>
    <col min="8170" max="8170" width="31" style="42" customWidth="1"/>
    <col min="8171" max="8171" width="12.28515625" style="42" customWidth="1"/>
    <col min="8172" max="8172" width="11.5703125" style="42" customWidth="1"/>
    <col min="8173" max="8173" width="13.7109375" style="42" customWidth="1"/>
    <col min="8174" max="8174" width="12.7109375" style="42" customWidth="1"/>
    <col min="8175" max="8175" width="13.7109375" style="42" customWidth="1"/>
    <col min="8176" max="8176" width="14.42578125" style="42" customWidth="1"/>
    <col min="8177" max="8177" width="13" style="42" customWidth="1"/>
    <col min="8178" max="8178" width="12" style="42" customWidth="1"/>
    <col min="8179" max="8179" width="14.140625" style="42" customWidth="1"/>
    <col min="8180" max="8180" width="13.85546875" style="42" customWidth="1"/>
    <col min="8181" max="8181" width="9.140625" style="42"/>
    <col min="8182" max="8182" width="10.28515625" style="42" bestFit="1" customWidth="1"/>
    <col min="8183" max="8424" width="9.140625" style="42"/>
    <col min="8425" max="8425" width="4.85546875" style="42" customWidth="1"/>
    <col min="8426" max="8426" width="31" style="42" customWidth="1"/>
    <col min="8427" max="8427" width="12.28515625" style="42" customWidth="1"/>
    <col min="8428" max="8428" width="11.5703125" style="42" customWidth="1"/>
    <col min="8429" max="8429" width="13.7109375" style="42" customWidth="1"/>
    <col min="8430" max="8430" width="12.7109375" style="42" customWidth="1"/>
    <col min="8431" max="8431" width="13.7109375" style="42" customWidth="1"/>
    <col min="8432" max="8432" width="14.42578125" style="42" customWidth="1"/>
    <col min="8433" max="8433" width="13" style="42" customWidth="1"/>
    <col min="8434" max="8434" width="12" style="42" customWidth="1"/>
    <col min="8435" max="8435" width="14.140625" style="42" customWidth="1"/>
    <col min="8436" max="8436" width="13.85546875" style="42" customWidth="1"/>
    <col min="8437" max="8437" width="9.140625" style="42"/>
    <col min="8438" max="8438" width="10.28515625" style="42" bestFit="1" customWidth="1"/>
    <col min="8439" max="8680" width="9.140625" style="42"/>
    <col min="8681" max="8681" width="4.85546875" style="42" customWidth="1"/>
    <col min="8682" max="8682" width="31" style="42" customWidth="1"/>
    <col min="8683" max="8683" width="12.28515625" style="42" customWidth="1"/>
    <col min="8684" max="8684" width="11.5703125" style="42" customWidth="1"/>
    <col min="8685" max="8685" width="13.7109375" style="42" customWidth="1"/>
    <col min="8686" max="8686" width="12.7109375" style="42" customWidth="1"/>
    <col min="8687" max="8687" width="13.7109375" style="42" customWidth="1"/>
    <col min="8688" max="8688" width="14.42578125" style="42" customWidth="1"/>
    <col min="8689" max="8689" width="13" style="42" customWidth="1"/>
    <col min="8690" max="8690" width="12" style="42" customWidth="1"/>
    <col min="8691" max="8691" width="14.140625" style="42" customWidth="1"/>
    <col min="8692" max="8692" width="13.85546875" style="42" customWidth="1"/>
    <col min="8693" max="8693" width="9.140625" style="42"/>
    <col min="8694" max="8694" width="10.28515625" style="42" bestFit="1" customWidth="1"/>
    <col min="8695" max="8936" width="9.140625" style="42"/>
    <col min="8937" max="8937" width="4.85546875" style="42" customWidth="1"/>
    <col min="8938" max="8938" width="31" style="42" customWidth="1"/>
    <col min="8939" max="8939" width="12.28515625" style="42" customWidth="1"/>
    <col min="8940" max="8940" width="11.5703125" style="42" customWidth="1"/>
    <col min="8941" max="8941" width="13.7109375" style="42" customWidth="1"/>
    <col min="8942" max="8942" width="12.7109375" style="42" customWidth="1"/>
    <col min="8943" max="8943" width="13.7109375" style="42" customWidth="1"/>
    <col min="8944" max="8944" width="14.42578125" style="42" customWidth="1"/>
    <col min="8945" max="8945" width="13" style="42" customWidth="1"/>
    <col min="8946" max="8946" width="12" style="42" customWidth="1"/>
    <col min="8947" max="8947" width="14.140625" style="42" customWidth="1"/>
    <col min="8948" max="8948" width="13.85546875" style="42" customWidth="1"/>
    <col min="8949" max="8949" width="9.140625" style="42"/>
    <col min="8950" max="8950" width="10.28515625" style="42" bestFit="1" customWidth="1"/>
    <col min="8951" max="9192" width="9.140625" style="42"/>
    <col min="9193" max="9193" width="4.85546875" style="42" customWidth="1"/>
    <col min="9194" max="9194" width="31" style="42" customWidth="1"/>
    <col min="9195" max="9195" width="12.28515625" style="42" customWidth="1"/>
    <col min="9196" max="9196" width="11.5703125" style="42" customWidth="1"/>
    <col min="9197" max="9197" width="13.7109375" style="42" customWidth="1"/>
    <col min="9198" max="9198" width="12.7109375" style="42" customWidth="1"/>
    <col min="9199" max="9199" width="13.7109375" style="42" customWidth="1"/>
    <col min="9200" max="9200" width="14.42578125" style="42" customWidth="1"/>
    <col min="9201" max="9201" width="13" style="42" customWidth="1"/>
    <col min="9202" max="9202" width="12" style="42" customWidth="1"/>
    <col min="9203" max="9203" width="14.140625" style="42" customWidth="1"/>
    <col min="9204" max="9204" width="13.85546875" style="42" customWidth="1"/>
    <col min="9205" max="9205" width="9.140625" style="42"/>
    <col min="9206" max="9206" width="10.28515625" style="42" bestFit="1" customWidth="1"/>
    <col min="9207" max="9448" width="9.140625" style="42"/>
    <col min="9449" max="9449" width="4.85546875" style="42" customWidth="1"/>
    <col min="9450" max="9450" width="31" style="42" customWidth="1"/>
    <col min="9451" max="9451" width="12.28515625" style="42" customWidth="1"/>
    <col min="9452" max="9452" width="11.5703125" style="42" customWidth="1"/>
    <col min="9453" max="9453" width="13.7109375" style="42" customWidth="1"/>
    <col min="9454" max="9454" width="12.7109375" style="42" customWidth="1"/>
    <col min="9455" max="9455" width="13.7109375" style="42" customWidth="1"/>
    <col min="9456" max="9456" width="14.42578125" style="42" customWidth="1"/>
    <col min="9457" max="9457" width="13" style="42" customWidth="1"/>
    <col min="9458" max="9458" width="12" style="42" customWidth="1"/>
    <col min="9459" max="9459" width="14.140625" style="42" customWidth="1"/>
    <col min="9460" max="9460" width="13.85546875" style="42" customWidth="1"/>
    <col min="9461" max="9461" width="9.140625" style="42"/>
    <col min="9462" max="9462" width="10.28515625" style="42" bestFit="1" customWidth="1"/>
    <col min="9463" max="9704" width="9.140625" style="42"/>
    <col min="9705" max="9705" width="4.85546875" style="42" customWidth="1"/>
    <col min="9706" max="9706" width="31" style="42" customWidth="1"/>
    <col min="9707" max="9707" width="12.28515625" style="42" customWidth="1"/>
    <col min="9708" max="9708" width="11.5703125" style="42" customWidth="1"/>
    <col min="9709" max="9709" width="13.7109375" style="42" customWidth="1"/>
    <col min="9710" max="9710" width="12.7109375" style="42" customWidth="1"/>
    <col min="9711" max="9711" width="13.7109375" style="42" customWidth="1"/>
    <col min="9712" max="9712" width="14.42578125" style="42" customWidth="1"/>
    <col min="9713" max="9713" width="13" style="42" customWidth="1"/>
    <col min="9714" max="9714" width="12" style="42" customWidth="1"/>
    <col min="9715" max="9715" width="14.140625" style="42" customWidth="1"/>
    <col min="9716" max="9716" width="13.85546875" style="42" customWidth="1"/>
    <col min="9717" max="9717" width="9.140625" style="42"/>
    <col min="9718" max="9718" width="10.28515625" style="42" bestFit="1" customWidth="1"/>
    <col min="9719" max="9960" width="9.140625" style="42"/>
    <col min="9961" max="9961" width="4.85546875" style="42" customWidth="1"/>
    <col min="9962" max="9962" width="31" style="42" customWidth="1"/>
    <col min="9963" max="9963" width="12.28515625" style="42" customWidth="1"/>
    <col min="9964" max="9964" width="11.5703125" style="42" customWidth="1"/>
    <col min="9965" max="9965" width="13.7109375" style="42" customWidth="1"/>
    <col min="9966" max="9966" width="12.7109375" style="42" customWidth="1"/>
    <col min="9967" max="9967" width="13.7109375" style="42" customWidth="1"/>
    <col min="9968" max="9968" width="14.42578125" style="42" customWidth="1"/>
    <col min="9969" max="9969" width="13" style="42" customWidth="1"/>
    <col min="9970" max="9970" width="12" style="42" customWidth="1"/>
    <col min="9971" max="9971" width="14.140625" style="42" customWidth="1"/>
    <col min="9972" max="9972" width="13.85546875" style="42" customWidth="1"/>
    <col min="9973" max="9973" width="9.140625" style="42"/>
    <col min="9974" max="9974" width="10.28515625" style="42" bestFit="1" customWidth="1"/>
    <col min="9975" max="10216" width="9.140625" style="42"/>
    <col min="10217" max="10217" width="4.85546875" style="42" customWidth="1"/>
    <col min="10218" max="10218" width="31" style="42" customWidth="1"/>
    <col min="10219" max="10219" width="12.28515625" style="42" customWidth="1"/>
    <col min="10220" max="10220" width="11.5703125" style="42" customWidth="1"/>
    <col min="10221" max="10221" width="13.7109375" style="42" customWidth="1"/>
    <col min="10222" max="10222" width="12.7109375" style="42" customWidth="1"/>
    <col min="10223" max="10223" width="13.7109375" style="42" customWidth="1"/>
    <col min="10224" max="10224" width="14.42578125" style="42" customWidth="1"/>
    <col min="10225" max="10225" width="13" style="42" customWidth="1"/>
    <col min="10226" max="10226" width="12" style="42" customWidth="1"/>
    <col min="10227" max="10227" width="14.140625" style="42" customWidth="1"/>
    <col min="10228" max="10228" width="13.85546875" style="42" customWidth="1"/>
    <col min="10229" max="10229" width="9.140625" style="42"/>
    <col min="10230" max="10230" width="10.28515625" style="42" bestFit="1" customWidth="1"/>
    <col min="10231" max="10472" width="9.140625" style="42"/>
    <col min="10473" max="10473" width="4.85546875" style="42" customWidth="1"/>
    <col min="10474" max="10474" width="31" style="42" customWidth="1"/>
    <col min="10475" max="10475" width="12.28515625" style="42" customWidth="1"/>
    <col min="10476" max="10476" width="11.5703125" style="42" customWidth="1"/>
    <col min="10477" max="10477" width="13.7109375" style="42" customWidth="1"/>
    <col min="10478" max="10478" width="12.7109375" style="42" customWidth="1"/>
    <col min="10479" max="10479" width="13.7109375" style="42" customWidth="1"/>
    <col min="10480" max="10480" width="14.42578125" style="42" customWidth="1"/>
    <col min="10481" max="10481" width="13" style="42" customWidth="1"/>
    <col min="10482" max="10482" width="12" style="42" customWidth="1"/>
    <col min="10483" max="10483" width="14.140625" style="42" customWidth="1"/>
    <col min="10484" max="10484" width="13.85546875" style="42" customWidth="1"/>
    <col min="10485" max="10485" width="9.140625" style="42"/>
    <col min="10486" max="10486" width="10.28515625" style="42" bestFit="1" customWidth="1"/>
    <col min="10487" max="10728" width="9.140625" style="42"/>
    <col min="10729" max="10729" width="4.85546875" style="42" customWidth="1"/>
    <col min="10730" max="10730" width="31" style="42" customWidth="1"/>
    <col min="10731" max="10731" width="12.28515625" style="42" customWidth="1"/>
    <col min="10732" max="10732" width="11.5703125" style="42" customWidth="1"/>
    <col min="10733" max="10733" width="13.7109375" style="42" customWidth="1"/>
    <col min="10734" max="10734" width="12.7109375" style="42" customWidth="1"/>
    <col min="10735" max="10735" width="13.7109375" style="42" customWidth="1"/>
    <col min="10736" max="10736" width="14.42578125" style="42" customWidth="1"/>
    <col min="10737" max="10737" width="13" style="42" customWidth="1"/>
    <col min="10738" max="10738" width="12" style="42" customWidth="1"/>
    <col min="10739" max="10739" width="14.140625" style="42" customWidth="1"/>
    <col min="10740" max="10740" width="13.85546875" style="42" customWidth="1"/>
    <col min="10741" max="10741" width="9.140625" style="42"/>
    <col min="10742" max="10742" width="10.28515625" style="42" bestFit="1" customWidth="1"/>
    <col min="10743" max="10984" width="9.140625" style="42"/>
    <col min="10985" max="10985" width="4.85546875" style="42" customWidth="1"/>
    <col min="10986" max="10986" width="31" style="42" customWidth="1"/>
    <col min="10987" max="10987" width="12.28515625" style="42" customWidth="1"/>
    <col min="10988" max="10988" width="11.5703125" style="42" customWidth="1"/>
    <col min="10989" max="10989" width="13.7109375" style="42" customWidth="1"/>
    <col min="10990" max="10990" width="12.7109375" style="42" customWidth="1"/>
    <col min="10991" max="10991" width="13.7109375" style="42" customWidth="1"/>
    <col min="10992" max="10992" width="14.42578125" style="42" customWidth="1"/>
    <col min="10993" max="10993" width="13" style="42" customWidth="1"/>
    <col min="10994" max="10994" width="12" style="42" customWidth="1"/>
    <col min="10995" max="10995" width="14.140625" style="42" customWidth="1"/>
    <col min="10996" max="10996" width="13.85546875" style="42" customWidth="1"/>
    <col min="10997" max="10997" width="9.140625" style="42"/>
    <col min="10998" max="10998" width="10.28515625" style="42" bestFit="1" customWidth="1"/>
    <col min="10999" max="11240" width="9.140625" style="42"/>
    <col min="11241" max="11241" width="4.85546875" style="42" customWidth="1"/>
    <col min="11242" max="11242" width="31" style="42" customWidth="1"/>
    <col min="11243" max="11243" width="12.28515625" style="42" customWidth="1"/>
    <col min="11244" max="11244" width="11.5703125" style="42" customWidth="1"/>
    <col min="11245" max="11245" width="13.7109375" style="42" customWidth="1"/>
    <col min="11246" max="11246" width="12.7109375" style="42" customWidth="1"/>
    <col min="11247" max="11247" width="13.7109375" style="42" customWidth="1"/>
    <col min="11248" max="11248" width="14.42578125" style="42" customWidth="1"/>
    <col min="11249" max="11249" width="13" style="42" customWidth="1"/>
    <col min="11250" max="11250" width="12" style="42" customWidth="1"/>
    <col min="11251" max="11251" width="14.140625" style="42" customWidth="1"/>
    <col min="11252" max="11252" width="13.85546875" style="42" customWidth="1"/>
    <col min="11253" max="11253" width="9.140625" style="42"/>
    <col min="11254" max="11254" width="10.28515625" style="42" bestFit="1" customWidth="1"/>
    <col min="11255" max="11496" width="9.140625" style="42"/>
    <col min="11497" max="11497" width="4.85546875" style="42" customWidth="1"/>
    <col min="11498" max="11498" width="31" style="42" customWidth="1"/>
    <col min="11499" max="11499" width="12.28515625" style="42" customWidth="1"/>
    <col min="11500" max="11500" width="11.5703125" style="42" customWidth="1"/>
    <col min="11501" max="11501" width="13.7109375" style="42" customWidth="1"/>
    <col min="11502" max="11502" width="12.7109375" style="42" customWidth="1"/>
    <col min="11503" max="11503" width="13.7109375" style="42" customWidth="1"/>
    <col min="11504" max="11504" width="14.42578125" style="42" customWidth="1"/>
    <col min="11505" max="11505" width="13" style="42" customWidth="1"/>
    <col min="11506" max="11506" width="12" style="42" customWidth="1"/>
    <col min="11507" max="11507" width="14.140625" style="42" customWidth="1"/>
    <col min="11508" max="11508" width="13.85546875" style="42" customWidth="1"/>
    <col min="11509" max="11509" width="9.140625" style="42"/>
    <col min="11510" max="11510" width="10.28515625" style="42" bestFit="1" customWidth="1"/>
    <col min="11511" max="11752" width="9.140625" style="42"/>
    <col min="11753" max="11753" width="4.85546875" style="42" customWidth="1"/>
    <col min="11754" max="11754" width="31" style="42" customWidth="1"/>
    <col min="11755" max="11755" width="12.28515625" style="42" customWidth="1"/>
    <col min="11756" max="11756" width="11.5703125" style="42" customWidth="1"/>
    <col min="11757" max="11757" width="13.7109375" style="42" customWidth="1"/>
    <col min="11758" max="11758" width="12.7109375" style="42" customWidth="1"/>
    <col min="11759" max="11759" width="13.7109375" style="42" customWidth="1"/>
    <col min="11760" max="11760" width="14.42578125" style="42" customWidth="1"/>
    <col min="11761" max="11761" width="13" style="42" customWidth="1"/>
    <col min="11762" max="11762" width="12" style="42" customWidth="1"/>
    <col min="11763" max="11763" width="14.140625" style="42" customWidth="1"/>
    <col min="11764" max="11764" width="13.85546875" style="42" customWidth="1"/>
    <col min="11765" max="11765" width="9.140625" style="42"/>
    <col min="11766" max="11766" width="10.28515625" style="42" bestFit="1" customWidth="1"/>
    <col min="11767" max="12008" width="9.140625" style="42"/>
    <col min="12009" max="12009" width="4.85546875" style="42" customWidth="1"/>
    <col min="12010" max="12010" width="31" style="42" customWidth="1"/>
    <col min="12011" max="12011" width="12.28515625" style="42" customWidth="1"/>
    <col min="12012" max="12012" width="11.5703125" style="42" customWidth="1"/>
    <col min="12013" max="12013" width="13.7109375" style="42" customWidth="1"/>
    <col min="12014" max="12014" width="12.7109375" style="42" customWidth="1"/>
    <col min="12015" max="12015" width="13.7109375" style="42" customWidth="1"/>
    <col min="12016" max="12016" width="14.42578125" style="42" customWidth="1"/>
    <col min="12017" max="12017" width="13" style="42" customWidth="1"/>
    <col min="12018" max="12018" width="12" style="42" customWidth="1"/>
    <col min="12019" max="12019" width="14.140625" style="42" customWidth="1"/>
    <col min="12020" max="12020" width="13.85546875" style="42" customWidth="1"/>
    <col min="12021" max="12021" width="9.140625" style="42"/>
    <col min="12022" max="12022" width="10.28515625" style="42" bestFit="1" customWidth="1"/>
    <col min="12023" max="12264" width="9.140625" style="42"/>
    <col min="12265" max="12265" width="4.85546875" style="42" customWidth="1"/>
    <col min="12266" max="12266" width="31" style="42" customWidth="1"/>
    <col min="12267" max="12267" width="12.28515625" style="42" customWidth="1"/>
    <col min="12268" max="12268" width="11.5703125" style="42" customWidth="1"/>
    <col min="12269" max="12269" width="13.7109375" style="42" customWidth="1"/>
    <col min="12270" max="12270" width="12.7109375" style="42" customWidth="1"/>
    <col min="12271" max="12271" width="13.7109375" style="42" customWidth="1"/>
    <col min="12272" max="12272" width="14.42578125" style="42" customWidth="1"/>
    <col min="12273" max="12273" width="13" style="42" customWidth="1"/>
    <col min="12274" max="12274" width="12" style="42" customWidth="1"/>
    <col min="12275" max="12275" width="14.140625" style="42" customWidth="1"/>
    <col min="12276" max="12276" width="13.85546875" style="42" customWidth="1"/>
    <col min="12277" max="12277" width="9.140625" style="42"/>
    <col min="12278" max="12278" width="10.28515625" style="42" bestFit="1" customWidth="1"/>
    <col min="12279" max="12520" width="9.140625" style="42"/>
    <col min="12521" max="12521" width="4.85546875" style="42" customWidth="1"/>
    <col min="12522" max="12522" width="31" style="42" customWidth="1"/>
    <col min="12523" max="12523" width="12.28515625" style="42" customWidth="1"/>
    <col min="12524" max="12524" width="11.5703125" style="42" customWidth="1"/>
    <col min="12525" max="12525" width="13.7109375" style="42" customWidth="1"/>
    <col min="12526" max="12526" width="12.7109375" style="42" customWidth="1"/>
    <col min="12527" max="12527" width="13.7109375" style="42" customWidth="1"/>
    <col min="12528" max="12528" width="14.42578125" style="42" customWidth="1"/>
    <col min="12529" max="12529" width="13" style="42" customWidth="1"/>
    <col min="12530" max="12530" width="12" style="42" customWidth="1"/>
    <col min="12531" max="12531" width="14.140625" style="42" customWidth="1"/>
    <col min="12532" max="12532" width="13.85546875" style="42" customWidth="1"/>
    <col min="12533" max="12533" width="9.140625" style="42"/>
    <col min="12534" max="12534" width="10.28515625" style="42" bestFit="1" customWidth="1"/>
    <col min="12535" max="12776" width="9.140625" style="42"/>
    <col min="12777" max="12777" width="4.85546875" style="42" customWidth="1"/>
    <col min="12778" max="12778" width="31" style="42" customWidth="1"/>
    <col min="12779" max="12779" width="12.28515625" style="42" customWidth="1"/>
    <col min="12780" max="12780" width="11.5703125" style="42" customWidth="1"/>
    <col min="12781" max="12781" width="13.7109375" style="42" customWidth="1"/>
    <col min="12782" max="12782" width="12.7109375" style="42" customWidth="1"/>
    <col min="12783" max="12783" width="13.7109375" style="42" customWidth="1"/>
    <col min="12784" max="12784" width="14.42578125" style="42" customWidth="1"/>
    <col min="12785" max="12785" width="13" style="42" customWidth="1"/>
    <col min="12786" max="12786" width="12" style="42" customWidth="1"/>
    <col min="12787" max="12787" width="14.140625" style="42" customWidth="1"/>
    <col min="12788" max="12788" width="13.85546875" style="42" customWidth="1"/>
    <col min="12789" max="12789" width="9.140625" style="42"/>
    <col min="12790" max="12790" width="10.28515625" style="42" bestFit="1" customWidth="1"/>
    <col min="12791" max="13032" width="9.140625" style="42"/>
    <col min="13033" max="13033" width="4.85546875" style="42" customWidth="1"/>
    <col min="13034" max="13034" width="31" style="42" customWidth="1"/>
    <col min="13035" max="13035" width="12.28515625" style="42" customWidth="1"/>
    <col min="13036" max="13036" width="11.5703125" style="42" customWidth="1"/>
    <col min="13037" max="13037" width="13.7109375" style="42" customWidth="1"/>
    <col min="13038" max="13038" width="12.7109375" style="42" customWidth="1"/>
    <col min="13039" max="13039" width="13.7109375" style="42" customWidth="1"/>
    <col min="13040" max="13040" width="14.42578125" style="42" customWidth="1"/>
    <col min="13041" max="13041" width="13" style="42" customWidth="1"/>
    <col min="13042" max="13042" width="12" style="42" customWidth="1"/>
    <col min="13043" max="13043" width="14.140625" style="42" customWidth="1"/>
    <col min="13044" max="13044" width="13.85546875" style="42" customWidth="1"/>
    <col min="13045" max="13045" width="9.140625" style="42"/>
    <col min="13046" max="13046" width="10.28515625" style="42" bestFit="1" customWidth="1"/>
    <col min="13047" max="13288" width="9.140625" style="42"/>
    <col min="13289" max="13289" width="4.85546875" style="42" customWidth="1"/>
    <col min="13290" max="13290" width="31" style="42" customWidth="1"/>
    <col min="13291" max="13291" width="12.28515625" style="42" customWidth="1"/>
    <col min="13292" max="13292" width="11.5703125" style="42" customWidth="1"/>
    <col min="13293" max="13293" width="13.7109375" style="42" customWidth="1"/>
    <col min="13294" max="13294" width="12.7109375" style="42" customWidth="1"/>
    <col min="13295" max="13295" width="13.7109375" style="42" customWidth="1"/>
    <col min="13296" max="13296" width="14.42578125" style="42" customWidth="1"/>
    <col min="13297" max="13297" width="13" style="42" customWidth="1"/>
    <col min="13298" max="13298" width="12" style="42" customWidth="1"/>
    <col min="13299" max="13299" width="14.140625" style="42" customWidth="1"/>
    <col min="13300" max="13300" width="13.85546875" style="42" customWidth="1"/>
    <col min="13301" max="13301" width="9.140625" style="42"/>
    <col min="13302" max="13302" width="10.28515625" style="42" bestFit="1" customWidth="1"/>
    <col min="13303" max="13544" width="9.140625" style="42"/>
    <col min="13545" max="13545" width="4.85546875" style="42" customWidth="1"/>
    <col min="13546" max="13546" width="31" style="42" customWidth="1"/>
    <col min="13547" max="13547" width="12.28515625" style="42" customWidth="1"/>
    <col min="13548" max="13548" width="11.5703125" style="42" customWidth="1"/>
    <col min="13549" max="13549" width="13.7109375" style="42" customWidth="1"/>
    <col min="13550" max="13550" width="12.7109375" style="42" customWidth="1"/>
    <col min="13551" max="13551" width="13.7109375" style="42" customWidth="1"/>
    <col min="13552" max="13552" width="14.42578125" style="42" customWidth="1"/>
    <col min="13553" max="13553" width="13" style="42" customWidth="1"/>
    <col min="13554" max="13554" width="12" style="42" customWidth="1"/>
    <col min="13555" max="13555" width="14.140625" style="42" customWidth="1"/>
    <col min="13556" max="13556" width="13.85546875" style="42" customWidth="1"/>
    <col min="13557" max="13557" width="9.140625" style="42"/>
    <col min="13558" max="13558" width="10.28515625" style="42" bestFit="1" customWidth="1"/>
    <col min="13559" max="13800" width="9.140625" style="42"/>
    <col min="13801" max="13801" width="4.85546875" style="42" customWidth="1"/>
    <col min="13802" max="13802" width="31" style="42" customWidth="1"/>
    <col min="13803" max="13803" width="12.28515625" style="42" customWidth="1"/>
    <col min="13804" max="13804" width="11.5703125" style="42" customWidth="1"/>
    <col min="13805" max="13805" width="13.7109375" style="42" customWidth="1"/>
    <col min="13806" max="13806" width="12.7109375" style="42" customWidth="1"/>
    <col min="13807" max="13807" width="13.7109375" style="42" customWidth="1"/>
    <col min="13808" max="13808" width="14.42578125" style="42" customWidth="1"/>
    <col min="13809" max="13809" width="13" style="42" customWidth="1"/>
    <col min="13810" max="13810" width="12" style="42" customWidth="1"/>
    <col min="13811" max="13811" width="14.140625" style="42" customWidth="1"/>
    <col min="13812" max="13812" width="13.85546875" style="42" customWidth="1"/>
    <col min="13813" max="13813" width="9.140625" style="42"/>
    <col min="13814" max="13814" width="10.28515625" style="42" bestFit="1" customWidth="1"/>
    <col min="13815" max="14056" width="9.140625" style="42"/>
    <col min="14057" max="14057" width="4.85546875" style="42" customWidth="1"/>
    <col min="14058" max="14058" width="31" style="42" customWidth="1"/>
    <col min="14059" max="14059" width="12.28515625" style="42" customWidth="1"/>
    <col min="14060" max="14060" width="11.5703125" style="42" customWidth="1"/>
    <col min="14061" max="14061" width="13.7109375" style="42" customWidth="1"/>
    <col min="14062" max="14062" width="12.7109375" style="42" customWidth="1"/>
    <col min="14063" max="14063" width="13.7109375" style="42" customWidth="1"/>
    <col min="14064" max="14064" width="14.42578125" style="42" customWidth="1"/>
    <col min="14065" max="14065" width="13" style="42" customWidth="1"/>
    <col min="14066" max="14066" width="12" style="42" customWidth="1"/>
    <col min="14067" max="14067" width="14.140625" style="42" customWidth="1"/>
    <col min="14068" max="14068" width="13.85546875" style="42" customWidth="1"/>
    <col min="14069" max="14069" width="9.140625" style="42"/>
    <col min="14070" max="14070" width="10.28515625" style="42" bestFit="1" customWidth="1"/>
    <col min="14071" max="14312" width="9.140625" style="42"/>
    <col min="14313" max="14313" width="4.85546875" style="42" customWidth="1"/>
    <col min="14314" max="14314" width="31" style="42" customWidth="1"/>
    <col min="14315" max="14315" width="12.28515625" style="42" customWidth="1"/>
    <col min="14316" max="14316" width="11.5703125" style="42" customWidth="1"/>
    <col min="14317" max="14317" width="13.7109375" style="42" customWidth="1"/>
    <col min="14318" max="14318" width="12.7109375" style="42" customWidth="1"/>
    <col min="14319" max="14319" width="13.7109375" style="42" customWidth="1"/>
    <col min="14320" max="14320" width="14.42578125" style="42" customWidth="1"/>
    <col min="14321" max="14321" width="13" style="42" customWidth="1"/>
    <col min="14322" max="14322" width="12" style="42" customWidth="1"/>
    <col min="14323" max="14323" width="14.140625" style="42" customWidth="1"/>
    <col min="14324" max="14324" width="13.85546875" style="42" customWidth="1"/>
    <col min="14325" max="14325" width="9.140625" style="42"/>
    <col min="14326" max="14326" width="10.28515625" style="42" bestFit="1" customWidth="1"/>
    <col min="14327" max="14568" width="9.140625" style="42"/>
    <col min="14569" max="14569" width="4.85546875" style="42" customWidth="1"/>
    <col min="14570" max="14570" width="31" style="42" customWidth="1"/>
    <col min="14571" max="14571" width="12.28515625" style="42" customWidth="1"/>
    <col min="14572" max="14572" width="11.5703125" style="42" customWidth="1"/>
    <col min="14573" max="14573" width="13.7109375" style="42" customWidth="1"/>
    <col min="14574" max="14574" width="12.7109375" style="42" customWidth="1"/>
    <col min="14575" max="14575" width="13.7109375" style="42" customWidth="1"/>
    <col min="14576" max="14576" width="14.42578125" style="42" customWidth="1"/>
    <col min="14577" max="14577" width="13" style="42" customWidth="1"/>
    <col min="14578" max="14578" width="12" style="42" customWidth="1"/>
    <col min="14579" max="14579" width="14.140625" style="42" customWidth="1"/>
    <col min="14580" max="14580" width="13.85546875" style="42" customWidth="1"/>
    <col min="14581" max="14581" width="9.140625" style="42"/>
    <col min="14582" max="14582" width="10.28515625" style="42" bestFit="1" customWidth="1"/>
    <col min="14583" max="14824" width="9.140625" style="42"/>
    <col min="14825" max="14825" width="4.85546875" style="42" customWidth="1"/>
    <col min="14826" max="14826" width="31" style="42" customWidth="1"/>
    <col min="14827" max="14827" width="12.28515625" style="42" customWidth="1"/>
    <col min="14828" max="14828" width="11.5703125" style="42" customWidth="1"/>
    <col min="14829" max="14829" width="13.7109375" style="42" customWidth="1"/>
    <col min="14830" max="14830" width="12.7109375" style="42" customWidth="1"/>
    <col min="14831" max="14831" width="13.7109375" style="42" customWidth="1"/>
    <col min="14832" max="14832" width="14.42578125" style="42" customWidth="1"/>
    <col min="14833" max="14833" width="13" style="42" customWidth="1"/>
    <col min="14834" max="14834" width="12" style="42" customWidth="1"/>
    <col min="14835" max="14835" width="14.140625" style="42" customWidth="1"/>
    <col min="14836" max="14836" width="13.85546875" style="42" customWidth="1"/>
    <col min="14837" max="14837" width="9.140625" style="42"/>
    <col min="14838" max="14838" width="10.28515625" style="42" bestFit="1" customWidth="1"/>
    <col min="14839" max="15080" width="9.140625" style="42"/>
    <col min="15081" max="15081" width="4.85546875" style="42" customWidth="1"/>
    <col min="15082" max="15082" width="31" style="42" customWidth="1"/>
    <col min="15083" max="15083" width="12.28515625" style="42" customWidth="1"/>
    <col min="15084" max="15084" width="11.5703125" style="42" customWidth="1"/>
    <col min="15085" max="15085" width="13.7109375" style="42" customWidth="1"/>
    <col min="15086" max="15086" width="12.7109375" style="42" customWidth="1"/>
    <col min="15087" max="15087" width="13.7109375" style="42" customWidth="1"/>
    <col min="15088" max="15088" width="14.42578125" style="42" customWidth="1"/>
    <col min="15089" max="15089" width="13" style="42" customWidth="1"/>
    <col min="15090" max="15090" width="12" style="42" customWidth="1"/>
    <col min="15091" max="15091" width="14.140625" style="42" customWidth="1"/>
    <col min="15092" max="15092" width="13.85546875" style="42" customWidth="1"/>
    <col min="15093" max="15093" width="9.140625" style="42"/>
    <col min="15094" max="15094" width="10.28515625" style="42" bestFit="1" customWidth="1"/>
    <col min="15095" max="15336" width="9.140625" style="42"/>
    <col min="15337" max="15337" width="4.85546875" style="42" customWidth="1"/>
    <col min="15338" max="15338" width="31" style="42" customWidth="1"/>
    <col min="15339" max="15339" width="12.28515625" style="42" customWidth="1"/>
    <col min="15340" max="15340" width="11.5703125" style="42" customWidth="1"/>
    <col min="15341" max="15341" width="13.7109375" style="42" customWidth="1"/>
    <col min="15342" max="15342" width="12.7109375" style="42" customWidth="1"/>
    <col min="15343" max="15343" width="13.7109375" style="42" customWidth="1"/>
    <col min="15344" max="15344" width="14.42578125" style="42" customWidth="1"/>
    <col min="15345" max="15345" width="13" style="42" customWidth="1"/>
    <col min="15346" max="15346" width="12" style="42" customWidth="1"/>
    <col min="15347" max="15347" width="14.140625" style="42" customWidth="1"/>
    <col min="15348" max="15348" width="13.85546875" style="42" customWidth="1"/>
    <col min="15349" max="15349" width="9.140625" style="42"/>
    <col min="15350" max="15350" width="10.28515625" style="42" bestFit="1" customWidth="1"/>
    <col min="15351" max="15592" width="9.140625" style="42"/>
    <col min="15593" max="15593" width="4.85546875" style="42" customWidth="1"/>
    <col min="15594" max="15594" width="31" style="42" customWidth="1"/>
    <col min="15595" max="15595" width="12.28515625" style="42" customWidth="1"/>
    <col min="15596" max="15596" width="11.5703125" style="42" customWidth="1"/>
    <col min="15597" max="15597" width="13.7109375" style="42" customWidth="1"/>
    <col min="15598" max="15598" width="12.7109375" style="42" customWidth="1"/>
    <col min="15599" max="15599" width="13.7109375" style="42" customWidth="1"/>
    <col min="15600" max="15600" width="14.42578125" style="42" customWidth="1"/>
    <col min="15601" max="15601" width="13" style="42" customWidth="1"/>
    <col min="15602" max="15602" width="12" style="42" customWidth="1"/>
    <col min="15603" max="15603" width="14.140625" style="42" customWidth="1"/>
    <col min="15604" max="15604" width="13.85546875" style="42" customWidth="1"/>
    <col min="15605" max="15605" width="9.140625" style="42"/>
    <col min="15606" max="15606" width="10.28515625" style="42" bestFit="1" customWidth="1"/>
    <col min="15607" max="15848" width="9.140625" style="42"/>
    <col min="15849" max="15849" width="4.85546875" style="42" customWidth="1"/>
    <col min="15850" max="15850" width="31" style="42" customWidth="1"/>
    <col min="15851" max="15851" width="12.28515625" style="42" customWidth="1"/>
    <col min="15852" max="15852" width="11.5703125" style="42" customWidth="1"/>
    <col min="15853" max="15853" width="13.7109375" style="42" customWidth="1"/>
    <col min="15854" max="15854" width="12.7109375" style="42" customWidth="1"/>
    <col min="15855" max="15855" width="13.7109375" style="42" customWidth="1"/>
    <col min="15856" max="15856" width="14.42578125" style="42" customWidth="1"/>
    <col min="15857" max="15857" width="13" style="42" customWidth="1"/>
    <col min="15858" max="15858" width="12" style="42" customWidth="1"/>
    <col min="15859" max="15859" width="14.140625" style="42" customWidth="1"/>
    <col min="15860" max="15860" width="13.85546875" style="42" customWidth="1"/>
    <col min="15861" max="15861" width="9.140625" style="42"/>
    <col min="15862" max="15862" width="10.28515625" style="42" bestFit="1" customWidth="1"/>
    <col min="15863" max="16104" width="9.140625" style="42"/>
    <col min="16105" max="16105" width="4.85546875" style="42" customWidth="1"/>
    <col min="16106" max="16106" width="31" style="42" customWidth="1"/>
    <col min="16107" max="16107" width="12.28515625" style="42" customWidth="1"/>
    <col min="16108" max="16108" width="11.5703125" style="42" customWidth="1"/>
    <col min="16109" max="16109" width="13.7109375" style="42" customWidth="1"/>
    <col min="16110" max="16110" width="12.7109375" style="42" customWidth="1"/>
    <col min="16111" max="16111" width="13.7109375" style="42" customWidth="1"/>
    <col min="16112" max="16112" width="14.42578125" style="42" customWidth="1"/>
    <col min="16113" max="16113" width="13" style="42" customWidth="1"/>
    <col min="16114" max="16114" width="12" style="42" customWidth="1"/>
    <col min="16115" max="16115" width="14.140625" style="42" customWidth="1"/>
    <col min="16116" max="16116" width="13.85546875" style="42" customWidth="1"/>
    <col min="16117" max="16117" width="9.140625" style="42"/>
    <col min="16118" max="16118" width="10.28515625" style="42" bestFit="1" customWidth="1"/>
    <col min="16119" max="16384" width="9.140625" style="42"/>
  </cols>
  <sheetData>
    <row r="1" spans="1:7" ht="77.25" customHeight="1" x14ac:dyDescent="0.2">
      <c r="A1" s="18"/>
      <c r="B1" s="18"/>
      <c r="C1" s="18"/>
      <c r="E1" s="1344" t="s">
        <v>1169</v>
      </c>
      <c r="F1" s="1344"/>
      <c r="G1" s="1344"/>
    </row>
    <row r="2" spans="1:7" ht="41.25" customHeight="1" x14ac:dyDescent="0.25">
      <c r="A2" s="18"/>
      <c r="B2" s="1355" t="s">
        <v>1070</v>
      </c>
      <c r="C2" s="1355"/>
      <c r="D2" s="1355"/>
      <c r="E2" s="1355"/>
      <c r="F2" s="1355"/>
      <c r="G2" s="1355"/>
    </row>
    <row r="3" spans="1:7" ht="24.6" customHeight="1" x14ac:dyDescent="0.25">
      <c r="A3" s="18"/>
      <c r="B3" s="1356"/>
      <c r="C3" s="1356"/>
      <c r="D3" s="1356"/>
      <c r="E3" s="1356"/>
      <c r="F3" s="1356"/>
      <c r="G3" s="1356"/>
    </row>
    <row r="4" spans="1:7" x14ac:dyDescent="0.2">
      <c r="A4" s="18"/>
      <c r="B4" s="1298" t="s">
        <v>21</v>
      </c>
      <c r="C4" s="1298"/>
      <c r="D4" s="1298"/>
      <c r="E4" s="1298"/>
      <c r="F4" s="1298"/>
      <c r="G4" s="1298"/>
    </row>
    <row r="5" spans="1:7" x14ac:dyDescent="0.2">
      <c r="A5" s="18"/>
      <c r="B5" s="18"/>
      <c r="C5" s="18"/>
      <c r="D5" s="382"/>
      <c r="E5" s="382"/>
      <c r="F5" s="18"/>
      <c r="G5" s="46" t="s">
        <v>124</v>
      </c>
    </row>
    <row r="6" spans="1:7" ht="54" customHeight="1" x14ac:dyDescent="0.2">
      <c r="A6" s="1345" t="s">
        <v>22</v>
      </c>
      <c r="B6" s="1347" t="s">
        <v>446</v>
      </c>
      <c r="C6" s="1347" t="s">
        <v>298</v>
      </c>
      <c r="D6" s="1349" t="s">
        <v>299</v>
      </c>
      <c r="E6" s="1350"/>
      <c r="F6" s="1351" t="s">
        <v>447</v>
      </c>
      <c r="G6" s="1352"/>
    </row>
    <row r="7" spans="1:7" ht="51" x14ac:dyDescent="0.2">
      <c r="A7" s="1346"/>
      <c r="B7" s="1348"/>
      <c r="C7" s="1348"/>
      <c r="D7" s="383" t="s">
        <v>448</v>
      </c>
      <c r="E7" s="383" t="s">
        <v>449</v>
      </c>
      <c r="F7" s="25" t="s">
        <v>448</v>
      </c>
      <c r="G7" s="25" t="s">
        <v>449</v>
      </c>
    </row>
    <row r="8" spans="1:7" x14ac:dyDescent="0.2">
      <c r="A8" s="24">
        <v>1</v>
      </c>
      <c r="B8" s="24">
        <v>2</v>
      </c>
      <c r="C8" s="24">
        <v>3</v>
      </c>
      <c r="D8" s="384">
        <v>4</v>
      </c>
      <c r="E8" s="384">
        <v>5</v>
      </c>
      <c r="F8" s="24">
        <v>6</v>
      </c>
      <c r="G8" s="24">
        <v>7</v>
      </c>
    </row>
    <row r="9" spans="1:7" s="64" customFormat="1" ht="14.25" x14ac:dyDescent="0.25">
      <c r="A9" s="19" t="s">
        <v>161</v>
      </c>
      <c r="B9" s="8" t="s">
        <v>1152</v>
      </c>
      <c r="C9" s="132"/>
      <c r="D9" s="132"/>
      <c r="E9" s="132"/>
      <c r="F9" s="132"/>
      <c r="G9" s="110"/>
    </row>
    <row r="10" spans="1:7" s="52" customFormat="1" ht="15" x14ac:dyDescent="0.25">
      <c r="A10" s="20" t="s">
        <v>35</v>
      </c>
      <c r="B10" s="181" t="s">
        <v>11</v>
      </c>
      <c r="C10" s="133"/>
      <c r="D10" s="133"/>
      <c r="E10" s="133"/>
      <c r="F10" s="670"/>
      <c r="G10" s="133"/>
    </row>
    <row r="11" spans="1:7" s="52" customFormat="1" ht="15" x14ac:dyDescent="0.25">
      <c r="A11" s="20" t="s">
        <v>4</v>
      </c>
      <c r="B11" s="181" t="s">
        <v>49</v>
      </c>
      <c r="C11" s="133"/>
      <c r="D11" s="133"/>
      <c r="E11" s="133"/>
      <c r="F11" s="670"/>
      <c r="G11" s="133"/>
    </row>
    <row r="12" spans="1:7" s="52" customFormat="1" ht="15" x14ac:dyDescent="0.25">
      <c r="A12" s="20" t="s">
        <v>76</v>
      </c>
      <c r="B12" s="181" t="s">
        <v>51</v>
      </c>
      <c r="C12" s="133"/>
      <c r="D12" s="133"/>
      <c r="E12" s="133"/>
      <c r="F12" s="670"/>
      <c r="G12" s="133"/>
    </row>
    <row r="13" spans="1:7" s="52" customFormat="1" ht="15" x14ac:dyDescent="0.25">
      <c r="A13" s="20" t="s">
        <v>78</v>
      </c>
      <c r="B13" s="181" t="s">
        <v>47</v>
      </c>
      <c r="C13" s="133"/>
      <c r="D13" s="133"/>
      <c r="E13" s="133"/>
      <c r="F13" s="670"/>
      <c r="G13" s="111"/>
    </row>
    <row r="14" spans="1:7" s="52" customFormat="1" ht="15" x14ac:dyDescent="0.25">
      <c r="A14" s="20" t="s">
        <v>332</v>
      </c>
      <c r="B14" s="181" t="s">
        <v>247</v>
      </c>
      <c r="C14" s="133"/>
      <c r="D14" s="133"/>
      <c r="E14" s="133"/>
      <c r="F14" s="670"/>
      <c r="G14" s="111"/>
    </row>
    <row r="15" spans="1:7" s="52" customFormat="1" ht="15" x14ac:dyDescent="0.25">
      <c r="A15" s="20" t="s">
        <v>333</v>
      </c>
      <c r="B15" s="6" t="s">
        <v>248</v>
      </c>
      <c r="C15" s="687"/>
      <c r="D15" s="53"/>
      <c r="E15" s="53"/>
      <c r="F15" s="324"/>
      <c r="G15" s="124"/>
    </row>
    <row r="16" spans="1:7" s="52" customFormat="1" ht="15" x14ac:dyDescent="0.25">
      <c r="A16" s="20" t="s">
        <v>334</v>
      </c>
      <c r="B16" s="6" t="s">
        <v>249</v>
      </c>
      <c r="C16" s="687"/>
      <c r="D16" s="53"/>
      <c r="E16" s="53"/>
      <c r="F16" s="324"/>
      <c r="G16" s="124"/>
    </row>
    <row r="17" spans="1:7" s="52" customFormat="1" ht="15" x14ac:dyDescent="0.25">
      <c r="A17" s="20" t="s">
        <v>335</v>
      </c>
      <c r="B17" s="6" t="s">
        <v>250</v>
      </c>
      <c r="C17" s="687"/>
      <c r="D17" s="53"/>
      <c r="E17" s="53"/>
      <c r="F17" s="324"/>
      <c r="G17" s="124"/>
    </row>
    <row r="18" spans="1:7" s="52" customFormat="1" ht="15" x14ac:dyDescent="0.25">
      <c r="A18" s="20" t="s">
        <v>336</v>
      </c>
      <c r="B18" s="6" t="s">
        <v>251</v>
      </c>
      <c r="C18" s="687"/>
      <c r="D18" s="53"/>
      <c r="E18" s="53"/>
      <c r="F18" s="324"/>
      <c r="G18" s="124"/>
    </row>
    <row r="19" spans="1:7" s="64" customFormat="1" ht="14.25" x14ac:dyDescent="0.25">
      <c r="A19" s="19" t="s">
        <v>162</v>
      </c>
      <c r="B19" s="8" t="s">
        <v>1153</v>
      </c>
      <c r="C19" s="110"/>
      <c r="D19" s="110"/>
      <c r="E19" s="110"/>
      <c r="F19" s="110"/>
      <c r="G19" s="110"/>
    </row>
    <row r="20" spans="1:7" s="52" customFormat="1" ht="15" x14ac:dyDescent="0.25">
      <c r="A20" s="20" t="s">
        <v>36</v>
      </c>
      <c r="B20" s="6" t="s">
        <v>11</v>
      </c>
      <c r="C20" s="111"/>
      <c r="D20" s="111"/>
      <c r="E20" s="111"/>
      <c r="F20" s="111"/>
      <c r="G20" s="111"/>
    </row>
    <row r="21" spans="1:7" s="52" customFormat="1" ht="15" x14ac:dyDescent="0.25">
      <c r="A21" s="20" t="s">
        <v>37</v>
      </c>
      <c r="B21" s="6" t="s">
        <v>49</v>
      </c>
      <c r="C21" s="111"/>
      <c r="D21" s="111"/>
      <c r="E21" s="111"/>
      <c r="F21" s="111"/>
      <c r="G21" s="111"/>
    </row>
    <row r="22" spans="1:7" s="52" customFormat="1" ht="15" x14ac:dyDescent="0.25">
      <c r="A22" s="20" t="s">
        <v>86</v>
      </c>
      <c r="B22" s="6" t="s">
        <v>51</v>
      </c>
      <c r="C22" s="111"/>
      <c r="D22" s="111"/>
      <c r="E22" s="111"/>
      <c r="F22" s="111"/>
      <c r="G22" s="111"/>
    </row>
    <row r="23" spans="1:7" s="52" customFormat="1" ht="15" x14ac:dyDescent="0.25">
      <c r="A23" s="20" t="s">
        <v>218</v>
      </c>
      <c r="B23" s="6" t="s">
        <v>47</v>
      </c>
      <c r="C23" s="111"/>
      <c r="D23" s="111"/>
      <c r="E23" s="111"/>
      <c r="F23" s="111"/>
      <c r="G23" s="111"/>
    </row>
    <row r="24" spans="1:7" s="52" customFormat="1" ht="15" x14ac:dyDescent="0.25">
      <c r="A24" s="20" t="s">
        <v>340</v>
      </c>
      <c r="B24" s="6" t="s">
        <v>247</v>
      </c>
      <c r="C24" s="111"/>
      <c r="D24" s="111"/>
      <c r="E24" s="111"/>
      <c r="F24" s="111"/>
      <c r="G24" s="111"/>
    </row>
    <row r="25" spans="1:7" s="52" customFormat="1" ht="15" x14ac:dyDescent="0.25">
      <c r="A25" s="20" t="s">
        <v>341</v>
      </c>
      <c r="B25" s="6" t="s">
        <v>248</v>
      </c>
      <c r="C25" s="65"/>
      <c r="D25" s="65"/>
      <c r="E25" s="65"/>
      <c r="F25" s="124"/>
      <c r="G25" s="124"/>
    </row>
    <row r="26" spans="1:7" s="52" customFormat="1" ht="13.5" customHeight="1" x14ac:dyDescent="0.25">
      <c r="A26" s="20" t="s">
        <v>450</v>
      </c>
      <c r="B26" s="6" t="s">
        <v>249</v>
      </c>
      <c r="C26" s="65"/>
      <c r="D26" s="65"/>
      <c r="E26" s="65"/>
      <c r="F26" s="124"/>
      <c r="G26" s="124"/>
    </row>
    <row r="27" spans="1:7" s="52" customFormat="1" ht="15" x14ac:dyDescent="0.25">
      <c r="A27" s="20" t="s">
        <v>350</v>
      </c>
      <c r="B27" s="6" t="s">
        <v>250</v>
      </c>
      <c r="C27" s="65"/>
      <c r="D27" s="65"/>
      <c r="E27" s="65"/>
      <c r="F27" s="124"/>
      <c r="G27" s="124"/>
    </row>
    <row r="28" spans="1:7" s="52" customFormat="1" ht="20.25" customHeight="1" x14ac:dyDescent="0.25">
      <c r="A28" s="20" t="s">
        <v>342</v>
      </c>
      <c r="B28" s="6" t="s">
        <v>251</v>
      </c>
      <c r="C28" s="65"/>
      <c r="D28" s="65"/>
      <c r="E28" s="65"/>
      <c r="F28" s="124"/>
      <c r="G28" s="124"/>
    </row>
    <row r="29" spans="1:7" ht="51" x14ac:dyDescent="0.2">
      <c r="A29" s="19" t="s">
        <v>87</v>
      </c>
      <c r="B29" s="8" t="s">
        <v>1154</v>
      </c>
      <c r="C29" s="132"/>
      <c r="D29" s="132"/>
      <c r="E29" s="132"/>
      <c r="F29" s="132"/>
      <c r="G29" s="132"/>
    </row>
    <row r="30" spans="1:7" ht="15" x14ac:dyDescent="0.2">
      <c r="A30" s="20" t="s">
        <v>110</v>
      </c>
      <c r="B30" s="6" t="s">
        <v>11</v>
      </c>
      <c r="C30" s="133"/>
      <c r="D30" s="133"/>
      <c r="E30" s="133"/>
      <c r="F30" s="133"/>
      <c r="G30" s="133"/>
    </row>
    <row r="31" spans="1:7" ht="15" x14ac:dyDescent="0.2">
      <c r="A31" s="20" t="s">
        <v>111</v>
      </c>
      <c r="B31" s="6" t="s">
        <v>49</v>
      </c>
      <c r="C31" s="133"/>
      <c r="D31" s="133"/>
      <c r="E31" s="133"/>
      <c r="F31" s="133"/>
      <c r="G31" s="133"/>
    </row>
    <row r="32" spans="1:7" ht="15" x14ac:dyDescent="0.2">
      <c r="A32" s="20" t="s">
        <v>112</v>
      </c>
      <c r="B32" s="6" t="s">
        <v>51</v>
      </c>
      <c r="C32" s="133"/>
      <c r="D32" s="133"/>
      <c r="E32" s="133"/>
      <c r="F32" s="133"/>
      <c r="G32" s="133"/>
    </row>
    <row r="33" spans="1:16118" ht="15" x14ac:dyDescent="0.2">
      <c r="A33" s="20" t="s">
        <v>236</v>
      </c>
      <c r="B33" s="6" t="s">
        <v>47</v>
      </c>
      <c r="C33" s="133"/>
      <c r="D33" s="133"/>
      <c r="E33" s="133"/>
      <c r="F33" s="133"/>
      <c r="G33" s="133"/>
    </row>
    <row r="34" spans="1:16118" x14ac:dyDescent="0.2">
      <c r="A34" s="18"/>
      <c r="B34" s="18" t="s">
        <v>451</v>
      </c>
      <c r="C34" s="18"/>
      <c r="D34" s="381"/>
      <c r="E34" s="381"/>
      <c r="F34" s="18"/>
      <c r="G34" s="18"/>
    </row>
    <row r="35" spans="1:16118" ht="30" customHeight="1" x14ac:dyDescent="0.2">
      <c r="A35" s="18"/>
      <c r="B35" s="1353" t="s">
        <v>452</v>
      </c>
      <c r="C35" s="1353"/>
      <c r="D35" s="1353"/>
      <c r="E35" s="1353"/>
      <c r="F35" s="1353"/>
      <c r="G35" s="1353"/>
    </row>
    <row r="36" spans="1:16118" s="737" customFormat="1" ht="24" customHeight="1" x14ac:dyDescent="0.25">
      <c r="A36" s="736"/>
      <c r="B36" s="739" t="s">
        <v>1097</v>
      </c>
      <c r="C36" s="736"/>
      <c r="D36" s="736"/>
      <c r="E36" s="736"/>
      <c r="F36" s="736" t="s">
        <v>1074</v>
      </c>
      <c r="I36" s="736"/>
      <c r="K36" s="736"/>
      <c r="L36" s="736"/>
      <c r="N36" s="736"/>
      <c r="O36" s="736"/>
      <c r="P36" s="736"/>
      <c r="Q36" s="736"/>
      <c r="R36" s="736"/>
      <c r="AG36" s="738"/>
      <c r="AH36" s="738"/>
      <c r="AI36" s="738"/>
      <c r="AJ36" s="738"/>
      <c r="AK36" s="738"/>
      <c r="AL36" s="738"/>
      <c r="AM36" s="738"/>
      <c r="AN36" s="738"/>
      <c r="AO36" s="738"/>
      <c r="AP36" s="738"/>
      <c r="AQ36" s="738"/>
      <c r="AR36" s="738"/>
      <c r="AS36" s="738"/>
    </row>
    <row r="37" spans="1:16118" x14ac:dyDescent="0.2">
      <c r="A37" s="18"/>
      <c r="B37" s="13"/>
      <c r="C37" s="1"/>
      <c r="D37" s="1354"/>
      <c r="E37" s="1354"/>
      <c r="F37" s="1354"/>
      <c r="G37" s="14"/>
    </row>
    <row r="39" spans="1:16118" s="60" customFormat="1" x14ac:dyDescent="0.2">
      <c r="A39" s="42"/>
      <c r="B39" s="42"/>
      <c r="C39" s="42"/>
      <c r="D39" s="385"/>
      <c r="E39" s="385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42"/>
      <c r="DO39" s="42"/>
      <c r="DP39" s="42"/>
      <c r="DQ39" s="42"/>
      <c r="DR39" s="42"/>
      <c r="DS39" s="42"/>
      <c r="DT39" s="42"/>
      <c r="DU39" s="42"/>
      <c r="DV39" s="42"/>
      <c r="DW39" s="42"/>
      <c r="DX39" s="42"/>
      <c r="DY39" s="42"/>
      <c r="DZ39" s="42"/>
      <c r="EA39" s="42"/>
      <c r="EB39" s="42"/>
      <c r="EC39" s="42"/>
      <c r="ED39" s="42"/>
      <c r="EE39" s="42"/>
      <c r="EF39" s="42"/>
      <c r="EG39" s="42"/>
      <c r="EH39" s="42"/>
      <c r="EI39" s="42"/>
      <c r="EJ39" s="42"/>
      <c r="EK39" s="42"/>
      <c r="EL39" s="42"/>
      <c r="EM39" s="42"/>
      <c r="EN39" s="42"/>
      <c r="EO39" s="42"/>
      <c r="EP39" s="42"/>
      <c r="EQ39" s="42"/>
      <c r="ER39" s="42"/>
      <c r="ES39" s="42"/>
      <c r="ET39" s="42"/>
      <c r="EU39" s="42"/>
      <c r="EV39" s="42"/>
      <c r="EW39" s="42"/>
      <c r="EX39" s="42"/>
      <c r="EY39" s="42"/>
      <c r="EZ39" s="42"/>
      <c r="FA39" s="42"/>
      <c r="FB39" s="42"/>
      <c r="FC39" s="42"/>
      <c r="FD39" s="42"/>
      <c r="FE39" s="42"/>
      <c r="FF39" s="42"/>
      <c r="FG39" s="42"/>
      <c r="FH39" s="42"/>
      <c r="FI39" s="42"/>
      <c r="FJ39" s="42"/>
      <c r="FK39" s="42"/>
      <c r="FL39" s="42"/>
      <c r="FM39" s="42"/>
      <c r="FN39" s="42"/>
      <c r="FO39" s="42"/>
      <c r="FP39" s="42"/>
      <c r="FQ39" s="42"/>
      <c r="FR39" s="42"/>
      <c r="FS39" s="42"/>
      <c r="FT39" s="42"/>
      <c r="FU39" s="42"/>
      <c r="FV39" s="42"/>
      <c r="FW39" s="42"/>
      <c r="FX39" s="42"/>
      <c r="FY39" s="42"/>
      <c r="FZ39" s="42"/>
      <c r="GA39" s="42"/>
      <c r="GB39" s="42"/>
      <c r="GC39" s="42"/>
      <c r="GD39" s="42"/>
      <c r="GE39" s="42"/>
      <c r="GF39" s="42"/>
      <c r="GG39" s="42"/>
      <c r="GH39" s="42"/>
      <c r="GI39" s="42"/>
      <c r="GJ39" s="42"/>
      <c r="GK39" s="42"/>
      <c r="GL39" s="42"/>
      <c r="GM39" s="42"/>
      <c r="GN39" s="42"/>
      <c r="GO39" s="42"/>
      <c r="GP39" s="42"/>
      <c r="GQ39" s="42"/>
      <c r="GR39" s="42"/>
      <c r="GS39" s="42"/>
      <c r="GT39" s="42"/>
      <c r="GU39" s="42"/>
      <c r="GV39" s="42"/>
      <c r="GW39" s="42"/>
      <c r="GX39" s="42"/>
      <c r="GY39" s="42"/>
      <c r="GZ39" s="42"/>
      <c r="HA39" s="42"/>
      <c r="HB39" s="42"/>
      <c r="HC39" s="42"/>
      <c r="HD39" s="42"/>
      <c r="HE39" s="42"/>
      <c r="HF39" s="42"/>
      <c r="HG39" s="42"/>
      <c r="HH39" s="42"/>
      <c r="HI39" s="42"/>
      <c r="HJ39" s="42"/>
      <c r="HK39" s="42"/>
      <c r="HL39" s="42"/>
      <c r="HM39" s="42"/>
      <c r="HN39" s="42"/>
      <c r="HO39" s="42"/>
      <c r="HP39" s="42"/>
      <c r="HQ39" s="42"/>
      <c r="HR39" s="42"/>
      <c r="HS39" s="42"/>
      <c r="HT39" s="42"/>
      <c r="HU39" s="42"/>
      <c r="HV39" s="42"/>
      <c r="HW39" s="42"/>
      <c r="HX39" s="42"/>
      <c r="HY39" s="42"/>
      <c r="HZ39" s="42"/>
      <c r="IA39" s="42"/>
      <c r="IB39" s="42"/>
      <c r="IC39" s="42"/>
      <c r="ID39" s="42"/>
      <c r="IE39" s="42"/>
      <c r="IF39" s="42"/>
      <c r="IG39" s="42"/>
      <c r="IH39" s="42"/>
      <c r="II39" s="42"/>
      <c r="IJ39" s="42"/>
      <c r="IK39" s="42"/>
      <c r="IL39" s="42"/>
      <c r="IM39" s="42"/>
      <c r="IN39" s="42"/>
      <c r="IO39" s="42"/>
      <c r="IP39" s="42"/>
      <c r="IQ39" s="42"/>
      <c r="IR39" s="42"/>
      <c r="IS39" s="42"/>
      <c r="IT39" s="42"/>
      <c r="IU39" s="42"/>
      <c r="IV39" s="42"/>
      <c r="IW39" s="42"/>
      <c r="IX39" s="42"/>
      <c r="IY39" s="42"/>
      <c r="IZ39" s="42"/>
      <c r="JA39" s="42"/>
      <c r="JB39" s="42"/>
      <c r="JC39" s="42"/>
      <c r="JD39" s="42"/>
      <c r="JE39" s="42"/>
      <c r="JF39" s="42"/>
      <c r="JG39" s="42"/>
      <c r="JH39" s="42"/>
      <c r="JI39" s="42"/>
      <c r="JJ39" s="42"/>
      <c r="JK39" s="42"/>
      <c r="JL39" s="42"/>
      <c r="JM39" s="42"/>
      <c r="JN39" s="42"/>
      <c r="JO39" s="42"/>
      <c r="JP39" s="42"/>
      <c r="JQ39" s="42"/>
      <c r="JR39" s="42"/>
      <c r="JS39" s="42"/>
      <c r="JT39" s="42"/>
      <c r="JU39" s="42"/>
      <c r="JV39" s="42"/>
      <c r="JW39" s="42"/>
      <c r="JX39" s="42"/>
      <c r="JY39" s="42"/>
      <c r="JZ39" s="42"/>
      <c r="KA39" s="42"/>
      <c r="KB39" s="42"/>
      <c r="KC39" s="42"/>
      <c r="KD39" s="42"/>
      <c r="KE39" s="42"/>
      <c r="KF39" s="42"/>
      <c r="KG39" s="42"/>
      <c r="KH39" s="42"/>
      <c r="KI39" s="42"/>
      <c r="KJ39" s="42"/>
      <c r="KK39" s="42"/>
      <c r="KL39" s="42"/>
      <c r="KM39" s="42"/>
      <c r="KN39" s="42"/>
      <c r="KO39" s="42"/>
      <c r="KP39" s="42"/>
      <c r="KQ39" s="42"/>
      <c r="KR39" s="42"/>
      <c r="KS39" s="42"/>
      <c r="KT39" s="42"/>
      <c r="KU39" s="42"/>
      <c r="KV39" s="42"/>
      <c r="KW39" s="42"/>
      <c r="KX39" s="42"/>
      <c r="KY39" s="42"/>
      <c r="KZ39" s="42"/>
      <c r="LA39" s="42"/>
      <c r="LB39" s="42"/>
      <c r="LC39" s="42"/>
      <c r="LD39" s="42"/>
      <c r="LE39" s="42"/>
      <c r="LF39" s="42"/>
      <c r="LG39" s="42"/>
      <c r="LH39" s="42"/>
      <c r="LI39" s="42"/>
      <c r="LJ39" s="42"/>
      <c r="LK39" s="42"/>
      <c r="LL39" s="42"/>
      <c r="LM39" s="42"/>
      <c r="LN39" s="42"/>
      <c r="LO39" s="42"/>
      <c r="LP39" s="42"/>
      <c r="LQ39" s="42"/>
      <c r="LR39" s="42"/>
      <c r="LS39" s="42"/>
      <c r="LT39" s="42"/>
      <c r="LU39" s="42"/>
      <c r="LV39" s="42"/>
      <c r="LW39" s="42"/>
      <c r="LX39" s="42"/>
      <c r="LY39" s="42"/>
      <c r="LZ39" s="42"/>
      <c r="MA39" s="42"/>
      <c r="MB39" s="42"/>
      <c r="MC39" s="42"/>
      <c r="MD39" s="42"/>
      <c r="ME39" s="42"/>
      <c r="MF39" s="42"/>
      <c r="MG39" s="42"/>
      <c r="MH39" s="42"/>
      <c r="MI39" s="42"/>
      <c r="MJ39" s="42"/>
      <c r="MK39" s="42"/>
      <c r="ML39" s="42"/>
      <c r="MM39" s="42"/>
      <c r="MN39" s="42"/>
      <c r="MO39" s="42"/>
      <c r="MP39" s="42"/>
      <c r="MQ39" s="42"/>
      <c r="MR39" s="42"/>
      <c r="MS39" s="42"/>
      <c r="MT39" s="42"/>
      <c r="MU39" s="42"/>
      <c r="MV39" s="42"/>
      <c r="MW39" s="42"/>
      <c r="MX39" s="42"/>
      <c r="MY39" s="42"/>
      <c r="MZ39" s="42"/>
      <c r="NA39" s="42"/>
      <c r="NB39" s="42"/>
      <c r="NC39" s="42"/>
      <c r="ND39" s="42"/>
      <c r="NE39" s="42"/>
      <c r="NF39" s="42"/>
      <c r="NG39" s="42"/>
      <c r="NH39" s="42"/>
      <c r="NI39" s="42"/>
      <c r="NJ39" s="42"/>
      <c r="NK39" s="42"/>
      <c r="NL39" s="42"/>
      <c r="NM39" s="42"/>
      <c r="NN39" s="42"/>
      <c r="NO39" s="42"/>
      <c r="NP39" s="42"/>
      <c r="NQ39" s="42"/>
      <c r="NR39" s="42"/>
      <c r="NS39" s="42"/>
      <c r="NT39" s="42"/>
      <c r="NU39" s="42"/>
      <c r="NV39" s="42"/>
      <c r="NW39" s="42"/>
      <c r="NX39" s="42"/>
      <c r="NY39" s="42"/>
      <c r="NZ39" s="42"/>
      <c r="OA39" s="42"/>
      <c r="OB39" s="42"/>
      <c r="OC39" s="42"/>
      <c r="OD39" s="42"/>
      <c r="OE39" s="42"/>
      <c r="OF39" s="42"/>
      <c r="OG39" s="42"/>
      <c r="OH39" s="42"/>
      <c r="OI39" s="42"/>
      <c r="OJ39" s="42"/>
      <c r="OK39" s="42"/>
      <c r="OL39" s="42"/>
      <c r="OM39" s="42"/>
      <c r="ON39" s="42"/>
      <c r="OO39" s="42"/>
      <c r="OP39" s="42"/>
      <c r="OQ39" s="42"/>
      <c r="OR39" s="42"/>
      <c r="OS39" s="42"/>
      <c r="OT39" s="42"/>
      <c r="OU39" s="42"/>
      <c r="OV39" s="42"/>
      <c r="OW39" s="42"/>
      <c r="OX39" s="42"/>
      <c r="OY39" s="42"/>
      <c r="OZ39" s="42"/>
      <c r="PA39" s="42"/>
      <c r="PB39" s="42"/>
      <c r="PC39" s="42"/>
      <c r="PD39" s="42"/>
      <c r="PE39" s="42"/>
      <c r="PF39" s="42"/>
      <c r="PG39" s="42"/>
      <c r="PH39" s="42"/>
      <c r="PI39" s="42"/>
      <c r="PJ39" s="42"/>
      <c r="PK39" s="42"/>
      <c r="PL39" s="42"/>
      <c r="PM39" s="42"/>
      <c r="PN39" s="42"/>
      <c r="PO39" s="42"/>
      <c r="PP39" s="42"/>
      <c r="PQ39" s="42"/>
      <c r="PR39" s="42"/>
      <c r="PS39" s="42"/>
      <c r="PT39" s="42"/>
      <c r="PU39" s="42"/>
      <c r="PV39" s="42"/>
      <c r="PW39" s="42"/>
      <c r="PX39" s="42"/>
      <c r="PY39" s="42"/>
      <c r="PZ39" s="42"/>
      <c r="QA39" s="42"/>
      <c r="QB39" s="42"/>
      <c r="QC39" s="42"/>
      <c r="QD39" s="42"/>
      <c r="QE39" s="42"/>
      <c r="QF39" s="42"/>
      <c r="QG39" s="42"/>
      <c r="QH39" s="42"/>
      <c r="QI39" s="42"/>
      <c r="QJ39" s="42"/>
      <c r="QK39" s="42"/>
      <c r="QL39" s="42"/>
      <c r="QM39" s="42"/>
      <c r="QN39" s="42"/>
      <c r="QO39" s="42"/>
      <c r="QP39" s="42"/>
      <c r="QQ39" s="42"/>
      <c r="QR39" s="42"/>
      <c r="QS39" s="42"/>
      <c r="QT39" s="42"/>
      <c r="QU39" s="42"/>
      <c r="QV39" s="42"/>
      <c r="QW39" s="42"/>
      <c r="QX39" s="42"/>
      <c r="QY39" s="42"/>
      <c r="QZ39" s="42"/>
      <c r="RA39" s="42"/>
      <c r="RB39" s="42"/>
      <c r="RC39" s="42"/>
      <c r="RD39" s="42"/>
      <c r="RE39" s="42"/>
      <c r="RF39" s="42"/>
      <c r="RG39" s="42"/>
      <c r="RH39" s="42"/>
      <c r="RI39" s="42"/>
      <c r="RJ39" s="42"/>
      <c r="RK39" s="42"/>
      <c r="RL39" s="42"/>
      <c r="RM39" s="42"/>
      <c r="RN39" s="42"/>
      <c r="RO39" s="42"/>
      <c r="RP39" s="42"/>
      <c r="RQ39" s="42"/>
      <c r="RR39" s="42"/>
      <c r="RS39" s="42"/>
      <c r="RT39" s="42"/>
      <c r="RU39" s="42"/>
      <c r="RV39" s="42"/>
      <c r="RW39" s="42"/>
      <c r="RX39" s="42"/>
      <c r="RY39" s="42"/>
      <c r="RZ39" s="42"/>
      <c r="SA39" s="42"/>
      <c r="SB39" s="42"/>
      <c r="SC39" s="42"/>
      <c r="SD39" s="42"/>
      <c r="SE39" s="42"/>
      <c r="SF39" s="42"/>
      <c r="SG39" s="42"/>
      <c r="SH39" s="42"/>
      <c r="SI39" s="42"/>
      <c r="SJ39" s="42"/>
      <c r="SK39" s="42"/>
      <c r="SL39" s="42"/>
      <c r="SM39" s="42"/>
      <c r="SN39" s="42"/>
      <c r="SO39" s="42"/>
      <c r="SP39" s="42"/>
      <c r="SQ39" s="42"/>
      <c r="SR39" s="42"/>
      <c r="SS39" s="42"/>
      <c r="ST39" s="42"/>
      <c r="SU39" s="42"/>
      <c r="SV39" s="42"/>
      <c r="SW39" s="42"/>
      <c r="SX39" s="42"/>
      <c r="SY39" s="42"/>
      <c r="SZ39" s="42"/>
      <c r="TA39" s="42"/>
      <c r="TB39" s="42"/>
      <c r="TC39" s="42"/>
      <c r="TD39" s="42"/>
      <c r="TE39" s="42"/>
      <c r="TF39" s="42"/>
      <c r="TG39" s="42"/>
      <c r="TH39" s="42"/>
      <c r="TI39" s="42"/>
      <c r="TJ39" s="42"/>
      <c r="TK39" s="42"/>
      <c r="TL39" s="42"/>
      <c r="TM39" s="42"/>
      <c r="TN39" s="42"/>
      <c r="TO39" s="42"/>
      <c r="TP39" s="42"/>
      <c r="TQ39" s="42"/>
      <c r="TR39" s="42"/>
      <c r="TS39" s="42"/>
      <c r="TT39" s="42"/>
      <c r="TU39" s="42"/>
      <c r="TV39" s="42"/>
      <c r="TW39" s="42"/>
      <c r="TX39" s="42"/>
      <c r="TY39" s="42"/>
      <c r="TZ39" s="42"/>
      <c r="UA39" s="42"/>
      <c r="UB39" s="42"/>
      <c r="UC39" s="42"/>
      <c r="UD39" s="42"/>
      <c r="UE39" s="42"/>
      <c r="UF39" s="42"/>
      <c r="UG39" s="42"/>
      <c r="UH39" s="42"/>
      <c r="UI39" s="42"/>
      <c r="UJ39" s="42"/>
      <c r="UK39" s="42"/>
      <c r="UL39" s="42"/>
      <c r="UM39" s="42"/>
      <c r="UN39" s="42"/>
      <c r="UO39" s="42"/>
      <c r="UP39" s="42"/>
      <c r="UQ39" s="42"/>
      <c r="UR39" s="42"/>
      <c r="US39" s="42"/>
      <c r="UT39" s="42"/>
      <c r="UU39" s="42"/>
      <c r="UV39" s="42"/>
      <c r="UW39" s="42"/>
      <c r="UX39" s="42"/>
      <c r="UY39" s="42"/>
      <c r="UZ39" s="42"/>
      <c r="VA39" s="42"/>
      <c r="VB39" s="42"/>
      <c r="VC39" s="42"/>
      <c r="VD39" s="42"/>
      <c r="VE39" s="42"/>
      <c r="VF39" s="42"/>
      <c r="VG39" s="42"/>
      <c r="VH39" s="42"/>
      <c r="VI39" s="42"/>
      <c r="VJ39" s="42"/>
      <c r="VK39" s="42"/>
      <c r="VL39" s="42"/>
      <c r="VM39" s="42"/>
      <c r="VN39" s="42"/>
      <c r="VO39" s="42"/>
      <c r="VP39" s="42"/>
      <c r="VQ39" s="42"/>
      <c r="VR39" s="42"/>
      <c r="VS39" s="42"/>
      <c r="VT39" s="42"/>
      <c r="VU39" s="42"/>
      <c r="VV39" s="42"/>
      <c r="VW39" s="42"/>
      <c r="VX39" s="42"/>
      <c r="VY39" s="42"/>
      <c r="VZ39" s="42"/>
      <c r="WA39" s="42"/>
      <c r="WB39" s="42"/>
      <c r="WC39" s="42"/>
      <c r="WD39" s="42"/>
      <c r="WE39" s="42"/>
      <c r="WF39" s="42"/>
      <c r="WG39" s="42"/>
      <c r="WH39" s="42"/>
      <c r="WI39" s="42"/>
      <c r="WJ39" s="42"/>
      <c r="WK39" s="42"/>
      <c r="WL39" s="42"/>
      <c r="WM39" s="42"/>
      <c r="WN39" s="42"/>
      <c r="WO39" s="42"/>
      <c r="WP39" s="42"/>
      <c r="WQ39" s="42"/>
      <c r="WR39" s="42"/>
      <c r="WS39" s="42"/>
      <c r="WT39" s="42"/>
      <c r="WU39" s="42"/>
      <c r="WV39" s="42"/>
      <c r="WW39" s="42"/>
      <c r="WX39" s="42"/>
      <c r="WY39" s="42"/>
      <c r="WZ39" s="42"/>
      <c r="XA39" s="42"/>
      <c r="XB39" s="42"/>
      <c r="XC39" s="42"/>
      <c r="XD39" s="42"/>
      <c r="XE39" s="42"/>
      <c r="XF39" s="42"/>
      <c r="XG39" s="42"/>
      <c r="XH39" s="42"/>
      <c r="XI39" s="42"/>
      <c r="XJ39" s="42"/>
      <c r="XK39" s="42"/>
      <c r="XL39" s="42"/>
      <c r="XM39" s="42"/>
      <c r="XN39" s="42"/>
      <c r="XO39" s="42"/>
      <c r="XP39" s="42"/>
      <c r="XQ39" s="42"/>
      <c r="XR39" s="42"/>
      <c r="XS39" s="42"/>
      <c r="XT39" s="42"/>
      <c r="XU39" s="42"/>
      <c r="XV39" s="42"/>
      <c r="XW39" s="42"/>
      <c r="XX39" s="42"/>
      <c r="XY39" s="42"/>
      <c r="XZ39" s="42"/>
      <c r="YA39" s="42"/>
      <c r="YB39" s="42"/>
      <c r="YC39" s="42"/>
      <c r="YD39" s="42"/>
      <c r="YE39" s="42"/>
      <c r="YF39" s="42"/>
      <c r="YG39" s="42"/>
      <c r="YH39" s="42"/>
      <c r="YI39" s="42"/>
      <c r="YJ39" s="42"/>
      <c r="YK39" s="42"/>
      <c r="YL39" s="42"/>
      <c r="YM39" s="42"/>
      <c r="YN39" s="42"/>
      <c r="YO39" s="42"/>
      <c r="YP39" s="42"/>
      <c r="YQ39" s="42"/>
      <c r="YR39" s="42"/>
      <c r="YS39" s="42"/>
      <c r="YT39" s="42"/>
      <c r="YU39" s="42"/>
      <c r="YV39" s="42"/>
      <c r="YW39" s="42"/>
      <c r="YX39" s="42"/>
      <c r="YY39" s="42"/>
      <c r="YZ39" s="42"/>
      <c r="ZA39" s="42"/>
      <c r="ZB39" s="42"/>
      <c r="ZC39" s="42"/>
      <c r="ZD39" s="42"/>
      <c r="ZE39" s="42"/>
      <c r="ZF39" s="42"/>
      <c r="ZG39" s="42"/>
      <c r="ZH39" s="42"/>
      <c r="ZI39" s="42"/>
      <c r="ZJ39" s="42"/>
      <c r="ZK39" s="42"/>
      <c r="ZL39" s="42"/>
      <c r="ZM39" s="42"/>
      <c r="ZN39" s="42"/>
      <c r="ZO39" s="42"/>
      <c r="ZP39" s="42"/>
      <c r="ZQ39" s="42"/>
      <c r="ZR39" s="42"/>
      <c r="ZS39" s="42"/>
      <c r="ZT39" s="42"/>
      <c r="ZU39" s="42"/>
      <c r="ZV39" s="42"/>
      <c r="ZW39" s="42"/>
      <c r="ZX39" s="42"/>
      <c r="ZY39" s="42"/>
      <c r="ZZ39" s="42"/>
      <c r="AAA39" s="42"/>
      <c r="AAB39" s="42"/>
      <c r="AAC39" s="42"/>
      <c r="AAD39" s="42"/>
      <c r="AAE39" s="42"/>
      <c r="AAF39" s="42"/>
      <c r="AAG39" s="42"/>
      <c r="AAH39" s="42"/>
      <c r="AAI39" s="42"/>
      <c r="AAJ39" s="42"/>
      <c r="AAK39" s="42"/>
      <c r="AAL39" s="42"/>
      <c r="AAM39" s="42"/>
      <c r="AAN39" s="42"/>
      <c r="AAO39" s="42"/>
      <c r="AAP39" s="42"/>
      <c r="AAQ39" s="42"/>
      <c r="AAR39" s="42"/>
      <c r="AAS39" s="42"/>
      <c r="AAT39" s="42"/>
      <c r="AAU39" s="42"/>
      <c r="AAV39" s="42"/>
      <c r="AAW39" s="42"/>
      <c r="AAX39" s="42"/>
      <c r="AAY39" s="42"/>
      <c r="AAZ39" s="42"/>
      <c r="ABA39" s="42"/>
      <c r="ABB39" s="42"/>
      <c r="ABC39" s="42"/>
      <c r="ABD39" s="42"/>
      <c r="ABE39" s="42"/>
      <c r="ABF39" s="42"/>
      <c r="ABG39" s="42"/>
      <c r="ABH39" s="42"/>
      <c r="ABI39" s="42"/>
      <c r="ABJ39" s="42"/>
      <c r="ABK39" s="42"/>
      <c r="ABL39" s="42"/>
      <c r="ABM39" s="42"/>
      <c r="ABN39" s="42"/>
      <c r="ABO39" s="42"/>
      <c r="ABP39" s="42"/>
      <c r="ABQ39" s="42"/>
      <c r="ABR39" s="42"/>
      <c r="ABS39" s="42"/>
      <c r="ABT39" s="42"/>
      <c r="ABU39" s="42"/>
      <c r="ABV39" s="42"/>
      <c r="ABW39" s="42"/>
      <c r="ABX39" s="42"/>
      <c r="ABY39" s="42"/>
      <c r="ABZ39" s="42"/>
      <c r="ACA39" s="42"/>
      <c r="ACB39" s="42"/>
      <c r="ACC39" s="42"/>
      <c r="ACD39" s="42"/>
      <c r="ACE39" s="42"/>
      <c r="ACF39" s="42"/>
      <c r="ACG39" s="42"/>
      <c r="ACH39" s="42"/>
      <c r="ACI39" s="42"/>
      <c r="ACJ39" s="42"/>
      <c r="ACK39" s="42"/>
      <c r="ACL39" s="42"/>
      <c r="ACM39" s="42"/>
      <c r="ACN39" s="42"/>
      <c r="ACO39" s="42"/>
      <c r="ACP39" s="42"/>
      <c r="ACQ39" s="42"/>
      <c r="ACR39" s="42"/>
      <c r="ACS39" s="42"/>
      <c r="ACT39" s="42"/>
      <c r="ACU39" s="42"/>
      <c r="ACV39" s="42"/>
      <c r="ACW39" s="42"/>
      <c r="ACX39" s="42"/>
      <c r="ACY39" s="42"/>
      <c r="ACZ39" s="42"/>
      <c r="ADA39" s="42"/>
      <c r="ADB39" s="42"/>
      <c r="ADC39" s="42"/>
      <c r="ADD39" s="42"/>
      <c r="ADE39" s="42"/>
      <c r="ADF39" s="42"/>
      <c r="ADG39" s="42"/>
      <c r="ADH39" s="42"/>
      <c r="ADI39" s="42"/>
      <c r="ADJ39" s="42"/>
      <c r="ADK39" s="42"/>
      <c r="ADL39" s="42"/>
      <c r="ADM39" s="42"/>
      <c r="ADN39" s="42"/>
      <c r="ADO39" s="42"/>
      <c r="ADP39" s="42"/>
      <c r="ADQ39" s="42"/>
      <c r="ADR39" s="42"/>
      <c r="ADS39" s="42"/>
      <c r="ADT39" s="42"/>
      <c r="ADU39" s="42"/>
      <c r="ADV39" s="42"/>
      <c r="ADW39" s="42"/>
      <c r="ADX39" s="42"/>
      <c r="ADY39" s="42"/>
      <c r="ADZ39" s="42"/>
      <c r="AEA39" s="42"/>
      <c r="AEB39" s="42"/>
      <c r="AEC39" s="42"/>
      <c r="AED39" s="42"/>
      <c r="AEE39" s="42"/>
      <c r="AEF39" s="42"/>
      <c r="AEG39" s="42"/>
      <c r="AEH39" s="42"/>
      <c r="AEI39" s="42"/>
      <c r="AEJ39" s="42"/>
      <c r="AEK39" s="42"/>
      <c r="AEL39" s="42"/>
      <c r="AEM39" s="42"/>
      <c r="AEN39" s="42"/>
      <c r="AEO39" s="42"/>
      <c r="AEP39" s="42"/>
      <c r="AEQ39" s="42"/>
      <c r="AER39" s="42"/>
      <c r="AES39" s="42"/>
      <c r="AET39" s="42"/>
      <c r="AEU39" s="42"/>
      <c r="AEV39" s="42"/>
      <c r="AEW39" s="42"/>
      <c r="AEX39" s="42"/>
      <c r="AEY39" s="42"/>
      <c r="AEZ39" s="42"/>
      <c r="AFA39" s="42"/>
      <c r="AFB39" s="42"/>
      <c r="AFC39" s="42"/>
      <c r="AFD39" s="42"/>
      <c r="AFE39" s="42"/>
      <c r="AFF39" s="42"/>
      <c r="AFG39" s="42"/>
      <c r="AFH39" s="42"/>
      <c r="AFI39" s="42"/>
      <c r="AFJ39" s="42"/>
      <c r="AFK39" s="42"/>
      <c r="AFL39" s="42"/>
      <c r="AFM39" s="42"/>
      <c r="AFN39" s="42"/>
      <c r="AFO39" s="42"/>
      <c r="AFP39" s="42"/>
      <c r="AFQ39" s="42"/>
      <c r="AFR39" s="42"/>
      <c r="AFS39" s="42"/>
      <c r="AFT39" s="42"/>
      <c r="AFU39" s="42"/>
      <c r="AFV39" s="42"/>
      <c r="AFW39" s="42"/>
      <c r="AFX39" s="42"/>
      <c r="AFY39" s="42"/>
      <c r="AFZ39" s="42"/>
      <c r="AGA39" s="42"/>
      <c r="AGB39" s="42"/>
      <c r="AGC39" s="42"/>
      <c r="AGD39" s="42"/>
      <c r="AGE39" s="42"/>
      <c r="AGF39" s="42"/>
      <c r="AGG39" s="42"/>
      <c r="AGH39" s="42"/>
      <c r="AGI39" s="42"/>
      <c r="AGJ39" s="42"/>
      <c r="AGK39" s="42"/>
      <c r="AGL39" s="42"/>
      <c r="AGM39" s="42"/>
      <c r="AGN39" s="42"/>
      <c r="AGO39" s="42"/>
      <c r="AGP39" s="42"/>
      <c r="AGQ39" s="42"/>
      <c r="AGR39" s="42"/>
      <c r="AGS39" s="42"/>
      <c r="AGT39" s="42"/>
      <c r="AGU39" s="42"/>
      <c r="AGV39" s="42"/>
      <c r="AGW39" s="42"/>
      <c r="AGX39" s="42"/>
      <c r="AGY39" s="42"/>
      <c r="AGZ39" s="42"/>
      <c r="AHA39" s="42"/>
      <c r="AHB39" s="42"/>
      <c r="AHC39" s="42"/>
      <c r="AHD39" s="42"/>
      <c r="AHE39" s="42"/>
      <c r="AHF39" s="42"/>
      <c r="AHG39" s="42"/>
      <c r="AHH39" s="42"/>
      <c r="AHI39" s="42"/>
      <c r="AHJ39" s="42"/>
      <c r="AHK39" s="42"/>
      <c r="AHL39" s="42"/>
      <c r="AHM39" s="42"/>
      <c r="AHN39" s="42"/>
      <c r="AHO39" s="42"/>
      <c r="AHP39" s="42"/>
      <c r="AHQ39" s="42"/>
      <c r="AHR39" s="42"/>
      <c r="AHS39" s="42"/>
      <c r="AHT39" s="42"/>
      <c r="AHU39" s="42"/>
      <c r="AHV39" s="42"/>
      <c r="AHW39" s="42"/>
      <c r="AHX39" s="42"/>
      <c r="AHY39" s="42"/>
      <c r="AHZ39" s="42"/>
      <c r="AIA39" s="42"/>
      <c r="AIB39" s="42"/>
      <c r="AIC39" s="42"/>
      <c r="AID39" s="42"/>
      <c r="AIE39" s="42"/>
      <c r="AIF39" s="42"/>
      <c r="AIG39" s="42"/>
      <c r="AIH39" s="42"/>
      <c r="AII39" s="42"/>
      <c r="AIJ39" s="42"/>
      <c r="AIK39" s="42"/>
      <c r="AIL39" s="42"/>
      <c r="AIM39" s="42"/>
      <c r="AIN39" s="42"/>
      <c r="AIO39" s="42"/>
      <c r="AIP39" s="42"/>
      <c r="AIQ39" s="42"/>
      <c r="AIR39" s="42"/>
      <c r="AIS39" s="42"/>
      <c r="AIT39" s="42"/>
      <c r="AIU39" s="42"/>
      <c r="AIV39" s="42"/>
      <c r="AIW39" s="42"/>
      <c r="AIX39" s="42"/>
      <c r="AIY39" s="42"/>
      <c r="AIZ39" s="42"/>
      <c r="AJA39" s="42"/>
      <c r="AJB39" s="42"/>
      <c r="AJC39" s="42"/>
      <c r="AJD39" s="42"/>
      <c r="AJE39" s="42"/>
      <c r="AJF39" s="42"/>
      <c r="AJG39" s="42"/>
      <c r="AJH39" s="42"/>
      <c r="AJI39" s="42"/>
      <c r="AJJ39" s="42"/>
      <c r="AJK39" s="42"/>
      <c r="AJL39" s="42"/>
      <c r="AJM39" s="42"/>
      <c r="AJN39" s="42"/>
      <c r="AJO39" s="42"/>
      <c r="AJP39" s="42"/>
      <c r="AJQ39" s="42"/>
      <c r="AJR39" s="42"/>
      <c r="AJS39" s="42"/>
      <c r="AJT39" s="42"/>
      <c r="AJU39" s="42"/>
      <c r="AJV39" s="42"/>
      <c r="AJW39" s="42"/>
      <c r="AJX39" s="42"/>
      <c r="AJY39" s="42"/>
      <c r="AJZ39" s="42"/>
      <c r="AKA39" s="42"/>
      <c r="AKB39" s="42"/>
      <c r="AKC39" s="42"/>
      <c r="AKD39" s="42"/>
      <c r="AKE39" s="42"/>
      <c r="AKF39" s="42"/>
      <c r="AKG39" s="42"/>
      <c r="AKH39" s="42"/>
      <c r="AKI39" s="42"/>
      <c r="AKJ39" s="42"/>
      <c r="AKK39" s="42"/>
      <c r="AKL39" s="42"/>
      <c r="AKM39" s="42"/>
      <c r="AKN39" s="42"/>
      <c r="AKO39" s="42"/>
      <c r="AKP39" s="42"/>
      <c r="AKQ39" s="42"/>
      <c r="AKR39" s="42"/>
      <c r="AKS39" s="42"/>
      <c r="AKT39" s="42"/>
      <c r="AKU39" s="42"/>
      <c r="AKV39" s="42"/>
      <c r="AKW39" s="42"/>
      <c r="AKX39" s="42"/>
      <c r="AKY39" s="42"/>
      <c r="AKZ39" s="42"/>
      <c r="ALA39" s="42"/>
      <c r="ALB39" s="42"/>
      <c r="ALC39" s="42"/>
      <c r="ALD39" s="42"/>
      <c r="ALE39" s="42"/>
      <c r="ALF39" s="42"/>
      <c r="ALG39" s="42"/>
      <c r="ALH39" s="42"/>
      <c r="ALI39" s="42"/>
      <c r="ALJ39" s="42"/>
      <c r="ALK39" s="42"/>
      <c r="ALL39" s="42"/>
      <c r="ALM39" s="42"/>
      <c r="ALN39" s="42"/>
      <c r="ALO39" s="42"/>
      <c r="ALP39" s="42"/>
      <c r="ALQ39" s="42"/>
      <c r="ALR39" s="42"/>
      <c r="ALS39" s="42"/>
      <c r="ALT39" s="42"/>
      <c r="ALU39" s="42"/>
      <c r="ALV39" s="42"/>
      <c r="ALW39" s="42"/>
      <c r="ALX39" s="42"/>
      <c r="ALY39" s="42"/>
      <c r="ALZ39" s="42"/>
      <c r="AMA39" s="42"/>
      <c r="AMB39" s="42"/>
      <c r="AMC39" s="42"/>
      <c r="AMD39" s="42"/>
      <c r="AME39" s="42"/>
      <c r="AMF39" s="42"/>
      <c r="AMG39" s="42"/>
      <c r="AMH39" s="42"/>
      <c r="AMI39" s="42"/>
      <c r="AMJ39" s="42"/>
      <c r="AMK39" s="42"/>
      <c r="AML39" s="42"/>
      <c r="AMM39" s="42"/>
      <c r="AMN39" s="42"/>
      <c r="AMO39" s="42"/>
      <c r="AMP39" s="42"/>
      <c r="AMQ39" s="42"/>
      <c r="AMR39" s="42"/>
      <c r="AMS39" s="42"/>
      <c r="AMT39" s="42"/>
      <c r="AMU39" s="42"/>
      <c r="AMV39" s="42"/>
      <c r="AMW39" s="42"/>
      <c r="AMX39" s="42"/>
      <c r="AMY39" s="42"/>
      <c r="AMZ39" s="42"/>
      <c r="ANA39" s="42"/>
      <c r="ANB39" s="42"/>
      <c r="ANC39" s="42"/>
      <c r="AND39" s="42"/>
      <c r="ANE39" s="42"/>
      <c r="ANF39" s="42"/>
      <c r="ANG39" s="42"/>
      <c r="ANH39" s="42"/>
      <c r="ANI39" s="42"/>
      <c r="ANJ39" s="42"/>
      <c r="ANK39" s="42"/>
      <c r="ANL39" s="42"/>
      <c r="ANM39" s="42"/>
      <c r="ANN39" s="42"/>
      <c r="ANO39" s="42"/>
      <c r="ANP39" s="42"/>
      <c r="ANQ39" s="42"/>
      <c r="ANR39" s="42"/>
      <c r="ANS39" s="42"/>
      <c r="ANT39" s="42"/>
      <c r="ANU39" s="42"/>
      <c r="ANV39" s="42"/>
      <c r="ANW39" s="42"/>
      <c r="ANX39" s="42"/>
      <c r="ANY39" s="42"/>
      <c r="ANZ39" s="42"/>
      <c r="AOA39" s="42"/>
      <c r="AOB39" s="42"/>
      <c r="AOC39" s="42"/>
      <c r="AOD39" s="42"/>
      <c r="AOE39" s="42"/>
      <c r="AOF39" s="42"/>
      <c r="AOG39" s="42"/>
      <c r="AOH39" s="42"/>
      <c r="AOI39" s="42"/>
      <c r="AOJ39" s="42"/>
      <c r="AOK39" s="42"/>
      <c r="AOL39" s="42"/>
      <c r="AOM39" s="42"/>
      <c r="AON39" s="42"/>
      <c r="AOO39" s="42"/>
      <c r="AOP39" s="42"/>
      <c r="AOQ39" s="42"/>
      <c r="AOR39" s="42"/>
      <c r="AOS39" s="42"/>
      <c r="AOT39" s="42"/>
      <c r="AOU39" s="42"/>
      <c r="AOV39" s="42"/>
      <c r="AOW39" s="42"/>
      <c r="AOX39" s="42"/>
      <c r="AOY39" s="42"/>
      <c r="AOZ39" s="42"/>
      <c r="APA39" s="42"/>
      <c r="APB39" s="42"/>
      <c r="APC39" s="42"/>
      <c r="APD39" s="42"/>
      <c r="APE39" s="42"/>
      <c r="APF39" s="42"/>
      <c r="APG39" s="42"/>
      <c r="APH39" s="42"/>
      <c r="API39" s="42"/>
      <c r="APJ39" s="42"/>
      <c r="APK39" s="42"/>
      <c r="APL39" s="42"/>
      <c r="APM39" s="42"/>
      <c r="APN39" s="42"/>
      <c r="APO39" s="42"/>
      <c r="APP39" s="42"/>
      <c r="APQ39" s="42"/>
      <c r="APR39" s="42"/>
      <c r="APS39" s="42"/>
      <c r="APT39" s="42"/>
      <c r="APU39" s="42"/>
      <c r="APV39" s="42"/>
      <c r="APW39" s="42"/>
      <c r="APX39" s="42"/>
      <c r="APY39" s="42"/>
      <c r="APZ39" s="42"/>
      <c r="AQA39" s="42"/>
      <c r="AQB39" s="42"/>
      <c r="AQC39" s="42"/>
      <c r="AQD39" s="42"/>
      <c r="AQE39" s="42"/>
      <c r="AQF39" s="42"/>
      <c r="AQG39" s="42"/>
      <c r="AQH39" s="42"/>
      <c r="AQI39" s="42"/>
      <c r="AQJ39" s="42"/>
      <c r="AQK39" s="42"/>
      <c r="AQL39" s="42"/>
      <c r="AQM39" s="42"/>
      <c r="AQN39" s="42"/>
      <c r="AQO39" s="42"/>
      <c r="AQP39" s="42"/>
      <c r="AQQ39" s="42"/>
      <c r="AQR39" s="42"/>
      <c r="AQS39" s="42"/>
      <c r="AQT39" s="42"/>
      <c r="AQU39" s="42"/>
      <c r="AQV39" s="42"/>
      <c r="AQW39" s="42"/>
      <c r="AQX39" s="42"/>
      <c r="AQY39" s="42"/>
      <c r="AQZ39" s="42"/>
      <c r="ARA39" s="42"/>
      <c r="ARB39" s="42"/>
      <c r="ARC39" s="42"/>
      <c r="ARD39" s="42"/>
      <c r="ARE39" s="42"/>
      <c r="ARF39" s="42"/>
      <c r="ARG39" s="42"/>
      <c r="ARH39" s="42"/>
      <c r="ARI39" s="42"/>
      <c r="ARJ39" s="42"/>
      <c r="ARK39" s="42"/>
      <c r="ARL39" s="42"/>
      <c r="ARM39" s="42"/>
      <c r="ARN39" s="42"/>
      <c r="ARO39" s="42"/>
      <c r="ARP39" s="42"/>
      <c r="ARQ39" s="42"/>
      <c r="ARR39" s="42"/>
      <c r="ARS39" s="42"/>
      <c r="ART39" s="42"/>
      <c r="ARU39" s="42"/>
      <c r="ARV39" s="42"/>
      <c r="ARW39" s="42"/>
      <c r="ARX39" s="42"/>
      <c r="ARY39" s="42"/>
      <c r="ARZ39" s="42"/>
      <c r="ASA39" s="42"/>
      <c r="ASB39" s="42"/>
      <c r="ASC39" s="42"/>
      <c r="ASD39" s="42"/>
      <c r="ASE39" s="42"/>
      <c r="ASF39" s="42"/>
      <c r="ASG39" s="42"/>
      <c r="ASH39" s="42"/>
      <c r="ASI39" s="42"/>
      <c r="ASJ39" s="42"/>
      <c r="ASK39" s="42"/>
      <c r="ASL39" s="42"/>
      <c r="ASM39" s="42"/>
      <c r="ASN39" s="42"/>
      <c r="ASO39" s="42"/>
      <c r="ASP39" s="42"/>
      <c r="ASQ39" s="42"/>
      <c r="ASR39" s="42"/>
      <c r="ASS39" s="42"/>
      <c r="AST39" s="42"/>
      <c r="ASU39" s="42"/>
      <c r="ASV39" s="42"/>
      <c r="ASW39" s="42"/>
      <c r="ASX39" s="42"/>
      <c r="ASY39" s="42"/>
      <c r="ASZ39" s="42"/>
      <c r="ATA39" s="42"/>
      <c r="ATB39" s="42"/>
      <c r="ATC39" s="42"/>
      <c r="ATD39" s="42"/>
      <c r="ATE39" s="42"/>
      <c r="ATF39" s="42"/>
      <c r="ATG39" s="42"/>
      <c r="ATH39" s="42"/>
      <c r="ATI39" s="42"/>
      <c r="ATJ39" s="42"/>
      <c r="ATK39" s="42"/>
      <c r="ATL39" s="42"/>
      <c r="ATM39" s="42"/>
      <c r="ATN39" s="42"/>
      <c r="ATO39" s="42"/>
      <c r="ATP39" s="42"/>
      <c r="ATQ39" s="42"/>
      <c r="ATR39" s="42"/>
      <c r="ATS39" s="42"/>
      <c r="ATT39" s="42"/>
      <c r="ATU39" s="42"/>
      <c r="ATV39" s="42"/>
      <c r="ATW39" s="42"/>
      <c r="ATX39" s="42"/>
      <c r="ATY39" s="42"/>
      <c r="ATZ39" s="42"/>
      <c r="AUA39" s="42"/>
      <c r="AUB39" s="42"/>
      <c r="AUC39" s="42"/>
      <c r="AUD39" s="42"/>
      <c r="AUE39" s="42"/>
      <c r="AUF39" s="42"/>
      <c r="AUG39" s="42"/>
      <c r="AUH39" s="42"/>
      <c r="AUI39" s="42"/>
      <c r="AUJ39" s="42"/>
      <c r="AUK39" s="42"/>
      <c r="AUL39" s="42"/>
      <c r="AUM39" s="42"/>
      <c r="AUN39" s="42"/>
      <c r="AUO39" s="42"/>
      <c r="AUP39" s="42"/>
      <c r="AUQ39" s="42"/>
      <c r="AUR39" s="42"/>
      <c r="AUS39" s="42"/>
      <c r="AUT39" s="42"/>
      <c r="AUU39" s="42"/>
      <c r="AUV39" s="42"/>
      <c r="AUW39" s="42"/>
      <c r="AUX39" s="42"/>
      <c r="AUY39" s="42"/>
      <c r="AUZ39" s="42"/>
      <c r="AVA39" s="42"/>
      <c r="AVB39" s="42"/>
      <c r="AVC39" s="42"/>
      <c r="AVD39" s="42"/>
      <c r="AVE39" s="42"/>
      <c r="AVF39" s="42"/>
      <c r="AVG39" s="42"/>
      <c r="AVH39" s="42"/>
      <c r="AVI39" s="42"/>
      <c r="AVJ39" s="42"/>
      <c r="AVK39" s="42"/>
      <c r="AVL39" s="42"/>
      <c r="AVM39" s="42"/>
      <c r="AVN39" s="42"/>
      <c r="AVO39" s="42"/>
      <c r="AVP39" s="42"/>
      <c r="AVQ39" s="42"/>
      <c r="AVR39" s="42"/>
      <c r="AVS39" s="42"/>
      <c r="AVT39" s="42"/>
      <c r="AVU39" s="42"/>
      <c r="AVV39" s="42"/>
      <c r="AVW39" s="42"/>
      <c r="AVX39" s="42"/>
      <c r="AVY39" s="42"/>
      <c r="AVZ39" s="42"/>
      <c r="AWA39" s="42"/>
      <c r="AWB39" s="42"/>
      <c r="AWC39" s="42"/>
      <c r="AWD39" s="42"/>
      <c r="AWE39" s="42"/>
      <c r="AWF39" s="42"/>
      <c r="AWG39" s="42"/>
      <c r="AWH39" s="42"/>
      <c r="AWI39" s="42"/>
      <c r="AWJ39" s="42"/>
      <c r="AWK39" s="42"/>
      <c r="AWL39" s="42"/>
      <c r="AWM39" s="42"/>
      <c r="AWN39" s="42"/>
      <c r="AWO39" s="42"/>
      <c r="AWP39" s="42"/>
      <c r="AWQ39" s="42"/>
      <c r="AWR39" s="42"/>
      <c r="AWS39" s="42"/>
      <c r="AWT39" s="42"/>
      <c r="AWU39" s="42"/>
      <c r="AWV39" s="42"/>
      <c r="AWW39" s="42"/>
      <c r="AWX39" s="42"/>
      <c r="AWY39" s="42"/>
      <c r="AWZ39" s="42"/>
      <c r="AXA39" s="42"/>
      <c r="AXB39" s="42"/>
      <c r="AXC39" s="42"/>
      <c r="AXD39" s="42"/>
      <c r="AXE39" s="42"/>
      <c r="AXF39" s="42"/>
      <c r="AXG39" s="42"/>
      <c r="AXH39" s="42"/>
      <c r="AXI39" s="42"/>
      <c r="AXJ39" s="42"/>
      <c r="AXK39" s="42"/>
      <c r="AXL39" s="42"/>
      <c r="AXM39" s="42"/>
      <c r="AXN39" s="42"/>
      <c r="AXO39" s="42"/>
      <c r="AXP39" s="42"/>
      <c r="AXQ39" s="42"/>
      <c r="AXR39" s="42"/>
      <c r="AXS39" s="42"/>
      <c r="AXT39" s="42"/>
      <c r="AXU39" s="42"/>
      <c r="AXV39" s="42"/>
      <c r="AXW39" s="42"/>
      <c r="AXX39" s="42"/>
      <c r="AXY39" s="42"/>
      <c r="AXZ39" s="42"/>
      <c r="AYA39" s="42"/>
      <c r="AYB39" s="42"/>
      <c r="AYC39" s="42"/>
      <c r="AYD39" s="42"/>
      <c r="AYE39" s="42"/>
      <c r="AYF39" s="42"/>
      <c r="AYG39" s="42"/>
      <c r="AYH39" s="42"/>
      <c r="AYI39" s="42"/>
      <c r="AYJ39" s="42"/>
      <c r="AYK39" s="42"/>
      <c r="AYL39" s="42"/>
      <c r="AYM39" s="42"/>
      <c r="AYN39" s="42"/>
      <c r="AYO39" s="42"/>
      <c r="AYP39" s="42"/>
      <c r="AYQ39" s="42"/>
      <c r="AYR39" s="42"/>
      <c r="AYS39" s="42"/>
      <c r="AYT39" s="42"/>
      <c r="AYU39" s="42"/>
      <c r="AYV39" s="42"/>
      <c r="AYW39" s="42"/>
      <c r="AYX39" s="42"/>
      <c r="AYY39" s="42"/>
      <c r="AYZ39" s="42"/>
      <c r="AZA39" s="42"/>
      <c r="AZB39" s="42"/>
      <c r="AZC39" s="42"/>
      <c r="AZD39" s="42"/>
      <c r="AZE39" s="42"/>
      <c r="AZF39" s="42"/>
      <c r="AZG39" s="42"/>
      <c r="AZH39" s="42"/>
      <c r="AZI39" s="42"/>
      <c r="AZJ39" s="42"/>
      <c r="AZK39" s="42"/>
      <c r="AZL39" s="42"/>
      <c r="AZM39" s="42"/>
      <c r="AZN39" s="42"/>
      <c r="AZO39" s="42"/>
      <c r="AZP39" s="42"/>
      <c r="AZQ39" s="42"/>
      <c r="AZR39" s="42"/>
      <c r="AZS39" s="42"/>
      <c r="AZT39" s="42"/>
      <c r="AZU39" s="42"/>
      <c r="AZV39" s="42"/>
      <c r="AZW39" s="42"/>
      <c r="AZX39" s="42"/>
      <c r="AZY39" s="42"/>
      <c r="AZZ39" s="42"/>
      <c r="BAA39" s="42"/>
      <c r="BAB39" s="42"/>
      <c r="BAC39" s="42"/>
      <c r="BAD39" s="42"/>
      <c r="BAE39" s="42"/>
      <c r="BAF39" s="42"/>
      <c r="BAG39" s="42"/>
      <c r="BAH39" s="42"/>
      <c r="BAI39" s="42"/>
      <c r="BAJ39" s="42"/>
      <c r="BAK39" s="42"/>
      <c r="BAL39" s="42"/>
      <c r="BAM39" s="42"/>
      <c r="BAN39" s="42"/>
      <c r="BAO39" s="42"/>
      <c r="BAP39" s="42"/>
      <c r="BAQ39" s="42"/>
      <c r="BAR39" s="42"/>
      <c r="BAS39" s="42"/>
      <c r="BAT39" s="42"/>
      <c r="BAU39" s="42"/>
      <c r="BAV39" s="42"/>
      <c r="BAW39" s="42"/>
      <c r="BAX39" s="42"/>
      <c r="BAY39" s="42"/>
      <c r="BAZ39" s="42"/>
      <c r="BBA39" s="42"/>
      <c r="BBB39" s="42"/>
      <c r="BBC39" s="42"/>
      <c r="BBD39" s="42"/>
      <c r="BBE39" s="42"/>
      <c r="BBF39" s="42"/>
      <c r="BBG39" s="42"/>
      <c r="BBH39" s="42"/>
      <c r="BBI39" s="42"/>
      <c r="BBJ39" s="42"/>
      <c r="BBK39" s="42"/>
      <c r="BBL39" s="42"/>
      <c r="BBM39" s="42"/>
      <c r="BBN39" s="42"/>
      <c r="BBO39" s="42"/>
      <c r="BBP39" s="42"/>
      <c r="BBQ39" s="42"/>
      <c r="BBR39" s="42"/>
      <c r="BBS39" s="42"/>
      <c r="BBT39" s="42"/>
      <c r="BBU39" s="42"/>
      <c r="BBV39" s="42"/>
      <c r="BBW39" s="42"/>
      <c r="BBX39" s="42"/>
      <c r="BBY39" s="42"/>
      <c r="BBZ39" s="42"/>
      <c r="BCA39" s="42"/>
      <c r="BCB39" s="42"/>
      <c r="BCC39" s="42"/>
      <c r="BCD39" s="42"/>
      <c r="BCE39" s="42"/>
      <c r="BCF39" s="42"/>
      <c r="BCG39" s="42"/>
      <c r="BCH39" s="42"/>
      <c r="BCI39" s="42"/>
      <c r="BCJ39" s="42"/>
      <c r="BCK39" s="42"/>
      <c r="BCL39" s="42"/>
      <c r="BCM39" s="42"/>
      <c r="BCN39" s="42"/>
      <c r="BCO39" s="42"/>
      <c r="BCP39" s="42"/>
      <c r="BCQ39" s="42"/>
      <c r="BCR39" s="42"/>
      <c r="BCS39" s="42"/>
      <c r="BCT39" s="42"/>
      <c r="BCU39" s="42"/>
      <c r="BCV39" s="42"/>
      <c r="BCW39" s="42"/>
      <c r="BCX39" s="42"/>
      <c r="BCY39" s="42"/>
      <c r="BCZ39" s="42"/>
      <c r="BDA39" s="42"/>
      <c r="BDB39" s="42"/>
      <c r="BDC39" s="42"/>
      <c r="BDD39" s="42"/>
      <c r="BDE39" s="42"/>
      <c r="BDF39" s="42"/>
      <c r="BDG39" s="42"/>
      <c r="BDH39" s="42"/>
      <c r="BDI39" s="42"/>
      <c r="BDJ39" s="42"/>
      <c r="BDK39" s="42"/>
      <c r="BDL39" s="42"/>
      <c r="BDM39" s="42"/>
      <c r="BDN39" s="42"/>
      <c r="BDO39" s="42"/>
      <c r="BDP39" s="42"/>
      <c r="BDQ39" s="42"/>
      <c r="BDR39" s="42"/>
      <c r="BDS39" s="42"/>
      <c r="BDT39" s="42"/>
      <c r="BDU39" s="42"/>
      <c r="BDV39" s="42"/>
      <c r="BDW39" s="42"/>
      <c r="BDX39" s="42"/>
      <c r="BDY39" s="42"/>
      <c r="BDZ39" s="42"/>
      <c r="BEA39" s="42"/>
      <c r="BEB39" s="42"/>
      <c r="BEC39" s="42"/>
      <c r="BED39" s="42"/>
      <c r="BEE39" s="42"/>
      <c r="BEF39" s="42"/>
      <c r="BEG39" s="42"/>
      <c r="BEH39" s="42"/>
      <c r="BEI39" s="42"/>
      <c r="BEJ39" s="42"/>
      <c r="BEK39" s="42"/>
      <c r="BEL39" s="42"/>
      <c r="BEM39" s="42"/>
      <c r="BEN39" s="42"/>
      <c r="BEO39" s="42"/>
      <c r="BEP39" s="42"/>
      <c r="BEQ39" s="42"/>
      <c r="BER39" s="42"/>
      <c r="BES39" s="42"/>
      <c r="BET39" s="42"/>
      <c r="BEU39" s="42"/>
      <c r="BEV39" s="42"/>
      <c r="BEW39" s="42"/>
      <c r="BEX39" s="42"/>
      <c r="BEY39" s="42"/>
      <c r="BEZ39" s="42"/>
      <c r="BFA39" s="42"/>
      <c r="BFB39" s="42"/>
      <c r="BFC39" s="42"/>
      <c r="BFD39" s="42"/>
      <c r="BFE39" s="42"/>
      <c r="BFF39" s="42"/>
      <c r="BFG39" s="42"/>
      <c r="BFH39" s="42"/>
      <c r="BFI39" s="42"/>
      <c r="BFJ39" s="42"/>
      <c r="BFK39" s="42"/>
      <c r="BFL39" s="42"/>
      <c r="BFM39" s="42"/>
      <c r="BFN39" s="42"/>
      <c r="BFO39" s="42"/>
      <c r="BFP39" s="42"/>
      <c r="BFQ39" s="42"/>
      <c r="BFR39" s="42"/>
      <c r="BFS39" s="42"/>
      <c r="BFT39" s="42"/>
      <c r="BFU39" s="42"/>
      <c r="BFV39" s="42"/>
      <c r="BFW39" s="42"/>
      <c r="BFX39" s="42"/>
      <c r="BFY39" s="42"/>
      <c r="BFZ39" s="42"/>
      <c r="BGA39" s="42"/>
      <c r="BGB39" s="42"/>
      <c r="BGC39" s="42"/>
      <c r="BGD39" s="42"/>
      <c r="BGE39" s="42"/>
      <c r="BGF39" s="42"/>
      <c r="BGG39" s="42"/>
      <c r="BGH39" s="42"/>
      <c r="BGI39" s="42"/>
      <c r="BGJ39" s="42"/>
      <c r="BGK39" s="42"/>
      <c r="BGL39" s="42"/>
      <c r="BGM39" s="42"/>
      <c r="BGN39" s="42"/>
      <c r="BGO39" s="42"/>
      <c r="BGP39" s="42"/>
      <c r="BGQ39" s="42"/>
      <c r="BGR39" s="42"/>
      <c r="BGS39" s="42"/>
      <c r="BGT39" s="42"/>
      <c r="BGU39" s="42"/>
      <c r="BGV39" s="42"/>
      <c r="BGW39" s="42"/>
      <c r="BGX39" s="42"/>
      <c r="BGY39" s="42"/>
      <c r="BGZ39" s="42"/>
      <c r="BHA39" s="42"/>
      <c r="BHB39" s="42"/>
      <c r="BHC39" s="42"/>
      <c r="BHD39" s="42"/>
      <c r="BHE39" s="42"/>
      <c r="BHF39" s="42"/>
      <c r="BHG39" s="42"/>
      <c r="BHH39" s="42"/>
      <c r="BHI39" s="42"/>
      <c r="BHJ39" s="42"/>
      <c r="BHK39" s="42"/>
      <c r="BHL39" s="42"/>
      <c r="BHM39" s="42"/>
      <c r="BHN39" s="42"/>
      <c r="BHO39" s="42"/>
      <c r="BHP39" s="42"/>
      <c r="BHQ39" s="42"/>
      <c r="BHR39" s="42"/>
      <c r="BHS39" s="42"/>
      <c r="BHT39" s="42"/>
      <c r="BHU39" s="42"/>
      <c r="BHV39" s="42"/>
      <c r="BHW39" s="42"/>
      <c r="BHX39" s="42"/>
      <c r="BHY39" s="42"/>
      <c r="BHZ39" s="42"/>
      <c r="BIA39" s="42"/>
      <c r="BIB39" s="42"/>
      <c r="BIC39" s="42"/>
      <c r="BID39" s="42"/>
      <c r="BIE39" s="42"/>
      <c r="BIF39" s="42"/>
      <c r="BIG39" s="42"/>
      <c r="BIH39" s="42"/>
      <c r="BII39" s="42"/>
      <c r="BIJ39" s="42"/>
      <c r="BIK39" s="42"/>
      <c r="BIL39" s="42"/>
      <c r="BIM39" s="42"/>
      <c r="BIN39" s="42"/>
      <c r="BIO39" s="42"/>
      <c r="BIP39" s="42"/>
      <c r="BIQ39" s="42"/>
      <c r="BIR39" s="42"/>
      <c r="BIS39" s="42"/>
      <c r="BIT39" s="42"/>
      <c r="BIU39" s="42"/>
      <c r="BIV39" s="42"/>
      <c r="BIW39" s="42"/>
      <c r="BIX39" s="42"/>
      <c r="BIY39" s="42"/>
      <c r="BIZ39" s="42"/>
      <c r="BJA39" s="42"/>
      <c r="BJB39" s="42"/>
      <c r="BJC39" s="42"/>
      <c r="BJD39" s="42"/>
      <c r="BJE39" s="42"/>
      <c r="BJF39" s="42"/>
      <c r="BJG39" s="42"/>
      <c r="BJH39" s="42"/>
      <c r="BJI39" s="42"/>
      <c r="BJJ39" s="42"/>
      <c r="BJK39" s="42"/>
      <c r="BJL39" s="42"/>
      <c r="BJM39" s="42"/>
      <c r="BJN39" s="42"/>
      <c r="BJO39" s="42"/>
      <c r="BJP39" s="42"/>
      <c r="BJQ39" s="42"/>
      <c r="BJR39" s="42"/>
      <c r="BJS39" s="42"/>
      <c r="BJT39" s="42"/>
      <c r="BJU39" s="42"/>
      <c r="BJV39" s="42"/>
      <c r="BJW39" s="42"/>
      <c r="BJX39" s="42"/>
      <c r="BJY39" s="42"/>
      <c r="BJZ39" s="42"/>
      <c r="BKA39" s="42"/>
      <c r="BKB39" s="42"/>
      <c r="BKC39" s="42"/>
      <c r="BKD39" s="42"/>
      <c r="BKE39" s="42"/>
      <c r="BKF39" s="42"/>
      <c r="BKG39" s="42"/>
      <c r="BKH39" s="42"/>
      <c r="BKI39" s="42"/>
      <c r="BKJ39" s="42"/>
      <c r="BKK39" s="42"/>
      <c r="BKL39" s="42"/>
      <c r="BKM39" s="42"/>
      <c r="BKN39" s="42"/>
      <c r="BKO39" s="42"/>
      <c r="BKP39" s="42"/>
      <c r="BKQ39" s="42"/>
      <c r="BKR39" s="42"/>
      <c r="BKS39" s="42"/>
      <c r="BKT39" s="42"/>
      <c r="BKU39" s="42"/>
      <c r="BKV39" s="42"/>
      <c r="BKW39" s="42"/>
      <c r="BKX39" s="42"/>
      <c r="BKY39" s="42"/>
      <c r="BKZ39" s="42"/>
      <c r="BLA39" s="42"/>
      <c r="BLB39" s="42"/>
      <c r="BLC39" s="42"/>
      <c r="BLD39" s="42"/>
      <c r="BLE39" s="42"/>
      <c r="BLF39" s="42"/>
      <c r="BLG39" s="42"/>
      <c r="BLH39" s="42"/>
      <c r="BLI39" s="42"/>
      <c r="BLJ39" s="42"/>
      <c r="BLK39" s="42"/>
      <c r="BLL39" s="42"/>
      <c r="BLM39" s="42"/>
      <c r="BLN39" s="42"/>
      <c r="BLO39" s="42"/>
      <c r="BLP39" s="42"/>
      <c r="BLQ39" s="42"/>
      <c r="BLR39" s="42"/>
      <c r="BLS39" s="42"/>
      <c r="BLT39" s="42"/>
      <c r="BLU39" s="42"/>
      <c r="BLV39" s="42"/>
      <c r="BLW39" s="42"/>
      <c r="BLX39" s="42"/>
      <c r="BLY39" s="42"/>
      <c r="BLZ39" s="42"/>
      <c r="BMA39" s="42"/>
      <c r="BMB39" s="42"/>
      <c r="BMC39" s="42"/>
      <c r="BMD39" s="42"/>
      <c r="BME39" s="42"/>
      <c r="BMF39" s="42"/>
      <c r="BMG39" s="42"/>
      <c r="BMH39" s="42"/>
      <c r="BMI39" s="42"/>
      <c r="BMJ39" s="42"/>
      <c r="BMK39" s="42"/>
      <c r="BML39" s="42"/>
      <c r="BMM39" s="42"/>
      <c r="BMN39" s="42"/>
      <c r="BMO39" s="42"/>
      <c r="BMP39" s="42"/>
      <c r="BMQ39" s="42"/>
      <c r="BMR39" s="42"/>
      <c r="BMS39" s="42"/>
      <c r="BMT39" s="42"/>
      <c r="BMU39" s="42"/>
      <c r="BMV39" s="42"/>
      <c r="BMW39" s="42"/>
      <c r="BMX39" s="42"/>
      <c r="BMY39" s="42"/>
      <c r="BMZ39" s="42"/>
      <c r="BNA39" s="42"/>
      <c r="BNB39" s="42"/>
      <c r="BNC39" s="42"/>
      <c r="BND39" s="42"/>
      <c r="BNE39" s="42"/>
      <c r="BNF39" s="42"/>
      <c r="BNG39" s="42"/>
      <c r="BNH39" s="42"/>
      <c r="BNI39" s="42"/>
      <c r="BNJ39" s="42"/>
      <c r="BNK39" s="42"/>
      <c r="BNL39" s="42"/>
      <c r="BNM39" s="42"/>
      <c r="BNN39" s="42"/>
      <c r="BNO39" s="42"/>
      <c r="BNP39" s="42"/>
      <c r="BNQ39" s="42"/>
      <c r="BNR39" s="42"/>
      <c r="BNS39" s="42"/>
      <c r="BNT39" s="42"/>
      <c r="BNU39" s="42"/>
      <c r="BNV39" s="42"/>
      <c r="BNW39" s="42"/>
      <c r="BNX39" s="42"/>
      <c r="BNY39" s="42"/>
      <c r="BNZ39" s="42"/>
      <c r="BOA39" s="42"/>
      <c r="BOB39" s="42"/>
      <c r="BOC39" s="42"/>
      <c r="BOD39" s="42"/>
      <c r="BOE39" s="42"/>
      <c r="BOF39" s="42"/>
      <c r="BOG39" s="42"/>
      <c r="BOH39" s="42"/>
      <c r="BOI39" s="42"/>
      <c r="BOJ39" s="42"/>
      <c r="BOK39" s="42"/>
      <c r="BOL39" s="42"/>
      <c r="BOM39" s="42"/>
      <c r="BON39" s="42"/>
      <c r="BOO39" s="42"/>
      <c r="BOP39" s="42"/>
      <c r="BOQ39" s="42"/>
      <c r="BOR39" s="42"/>
      <c r="BOS39" s="42"/>
      <c r="BOT39" s="42"/>
      <c r="BOU39" s="42"/>
      <c r="BOV39" s="42"/>
      <c r="BOW39" s="42"/>
      <c r="BOX39" s="42"/>
      <c r="BOY39" s="42"/>
      <c r="BOZ39" s="42"/>
      <c r="BPA39" s="42"/>
      <c r="BPB39" s="42"/>
      <c r="BPC39" s="42"/>
      <c r="BPD39" s="42"/>
      <c r="BPE39" s="42"/>
      <c r="BPF39" s="42"/>
      <c r="BPG39" s="42"/>
      <c r="BPH39" s="42"/>
      <c r="BPI39" s="42"/>
      <c r="BPJ39" s="42"/>
      <c r="BPK39" s="42"/>
      <c r="BPL39" s="42"/>
      <c r="BPM39" s="42"/>
      <c r="BPN39" s="42"/>
      <c r="BPO39" s="42"/>
      <c r="BPP39" s="42"/>
      <c r="BPQ39" s="42"/>
      <c r="BPR39" s="42"/>
      <c r="BPS39" s="42"/>
      <c r="BPT39" s="42"/>
      <c r="BPU39" s="42"/>
      <c r="BPV39" s="42"/>
      <c r="BPW39" s="42"/>
      <c r="BPX39" s="42"/>
      <c r="BPY39" s="42"/>
      <c r="BPZ39" s="42"/>
      <c r="BQA39" s="42"/>
      <c r="BQB39" s="42"/>
      <c r="BQC39" s="42"/>
      <c r="BQD39" s="42"/>
      <c r="BQE39" s="42"/>
      <c r="BQF39" s="42"/>
      <c r="BQG39" s="42"/>
      <c r="BQH39" s="42"/>
      <c r="BQI39" s="42"/>
      <c r="BQJ39" s="42"/>
      <c r="BQK39" s="42"/>
      <c r="BQL39" s="42"/>
      <c r="BQM39" s="42"/>
      <c r="BQN39" s="42"/>
      <c r="BQO39" s="42"/>
      <c r="BQP39" s="42"/>
      <c r="BQQ39" s="42"/>
      <c r="BQR39" s="42"/>
      <c r="BQS39" s="42"/>
      <c r="BQT39" s="42"/>
      <c r="BQU39" s="42"/>
      <c r="BQV39" s="42"/>
      <c r="BQW39" s="42"/>
      <c r="BQX39" s="42"/>
      <c r="BQY39" s="42"/>
      <c r="BQZ39" s="42"/>
      <c r="BRA39" s="42"/>
      <c r="BRB39" s="42"/>
      <c r="BRC39" s="42"/>
      <c r="BRD39" s="42"/>
      <c r="BRE39" s="42"/>
      <c r="BRF39" s="42"/>
      <c r="BRG39" s="42"/>
      <c r="BRH39" s="42"/>
      <c r="BRI39" s="42"/>
      <c r="BRJ39" s="42"/>
      <c r="BRK39" s="42"/>
      <c r="BRL39" s="42"/>
      <c r="BRM39" s="42"/>
      <c r="BRN39" s="42"/>
      <c r="BRO39" s="42"/>
      <c r="BRP39" s="42"/>
      <c r="BRQ39" s="42"/>
      <c r="BRR39" s="42"/>
      <c r="BRS39" s="42"/>
      <c r="BRT39" s="42"/>
      <c r="BRU39" s="42"/>
      <c r="BRV39" s="42"/>
      <c r="BRW39" s="42"/>
      <c r="BRX39" s="42"/>
      <c r="BRY39" s="42"/>
      <c r="BRZ39" s="42"/>
      <c r="BSA39" s="42"/>
      <c r="BSB39" s="42"/>
      <c r="BSC39" s="42"/>
      <c r="BSD39" s="42"/>
      <c r="BSE39" s="42"/>
      <c r="BSF39" s="42"/>
      <c r="BSG39" s="42"/>
      <c r="BSH39" s="42"/>
      <c r="BSI39" s="42"/>
      <c r="BSJ39" s="42"/>
      <c r="BSK39" s="42"/>
      <c r="BSL39" s="42"/>
      <c r="BSM39" s="42"/>
      <c r="BSN39" s="42"/>
      <c r="BSO39" s="42"/>
      <c r="BSP39" s="42"/>
      <c r="BSQ39" s="42"/>
      <c r="BSR39" s="42"/>
      <c r="BSS39" s="42"/>
      <c r="BST39" s="42"/>
      <c r="BSU39" s="42"/>
      <c r="BSV39" s="42"/>
      <c r="BSW39" s="42"/>
      <c r="BSX39" s="42"/>
      <c r="BSY39" s="42"/>
      <c r="BSZ39" s="42"/>
      <c r="BTA39" s="42"/>
      <c r="BTB39" s="42"/>
      <c r="BTC39" s="42"/>
      <c r="BTD39" s="42"/>
      <c r="BTE39" s="42"/>
      <c r="BTF39" s="42"/>
      <c r="BTG39" s="42"/>
      <c r="BTH39" s="42"/>
      <c r="BTI39" s="42"/>
      <c r="BTJ39" s="42"/>
      <c r="BTK39" s="42"/>
      <c r="BTL39" s="42"/>
      <c r="BTM39" s="42"/>
      <c r="BTN39" s="42"/>
      <c r="BTO39" s="42"/>
      <c r="BTP39" s="42"/>
      <c r="BTQ39" s="42"/>
      <c r="BTR39" s="42"/>
      <c r="BTS39" s="42"/>
      <c r="BTT39" s="42"/>
      <c r="BTU39" s="42"/>
      <c r="BTV39" s="42"/>
      <c r="BTW39" s="42"/>
      <c r="BTX39" s="42"/>
      <c r="BTY39" s="42"/>
      <c r="BTZ39" s="42"/>
      <c r="BUA39" s="42"/>
      <c r="BUB39" s="42"/>
      <c r="BUC39" s="42"/>
      <c r="BUD39" s="42"/>
      <c r="BUE39" s="42"/>
      <c r="BUF39" s="42"/>
      <c r="BUG39" s="42"/>
      <c r="BUH39" s="42"/>
      <c r="BUI39" s="42"/>
      <c r="BUJ39" s="42"/>
      <c r="BUK39" s="42"/>
      <c r="BUL39" s="42"/>
      <c r="BUM39" s="42"/>
      <c r="BUN39" s="42"/>
      <c r="BUO39" s="42"/>
      <c r="BUP39" s="42"/>
      <c r="BUQ39" s="42"/>
      <c r="BUR39" s="42"/>
      <c r="BUS39" s="42"/>
      <c r="BUT39" s="42"/>
      <c r="BUU39" s="42"/>
      <c r="BUV39" s="42"/>
      <c r="BUW39" s="42"/>
      <c r="BUX39" s="42"/>
      <c r="BUY39" s="42"/>
      <c r="BUZ39" s="42"/>
      <c r="BVA39" s="42"/>
      <c r="BVB39" s="42"/>
      <c r="BVC39" s="42"/>
      <c r="BVD39" s="42"/>
      <c r="BVE39" s="42"/>
      <c r="BVF39" s="42"/>
      <c r="BVG39" s="42"/>
      <c r="BVH39" s="42"/>
      <c r="BVI39" s="42"/>
      <c r="BVJ39" s="42"/>
      <c r="BVK39" s="42"/>
      <c r="BVL39" s="42"/>
      <c r="BVM39" s="42"/>
      <c r="BVN39" s="42"/>
      <c r="BVO39" s="42"/>
      <c r="BVP39" s="42"/>
      <c r="BVQ39" s="42"/>
      <c r="BVR39" s="42"/>
      <c r="BVS39" s="42"/>
      <c r="BVT39" s="42"/>
      <c r="BVU39" s="42"/>
      <c r="BVV39" s="42"/>
      <c r="BVW39" s="42"/>
      <c r="BVX39" s="42"/>
      <c r="BVY39" s="42"/>
      <c r="BVZ39" s="42"/>
      <c r="BWA39" s="42"/>
      <c r="BWB39" s="42"/>
      <c r="BWC39" s="42"/>
      <c r="BWD39" s="42"/>
      <c r="BWE39" s="42"/>
      <c r="BWF39" s="42"/>
      <c r="BWG39" s="42"/>
      <c r="BWH39" s="42"/>
      <c r="BWI39" s="42"/>
      <c r="BWJ39" s="42"/>
      <c r="BWK39" s="42"/>
      <c r="BWL39" s="42"/>
      <c r="BWM39" s="42"/>
      <c r="BWN39" s="42"/>
      <c r="BWO39" s="42"/>
      <c r="BWP39" s="42"/>
      <c r="BWQ39" s="42"/>
      <c r="BWR39" s="42"/>
      <c r="BWS39" s="42"/>
      <c r="BWT39" s="42"/>
      <c r="BWU39" s="42"/>
      <c r="BWV39" s="42"/>
      <c r="BWW39" s="42"/>
      <c r="BWX39" s="42"/>
      <c r="BWY39" s="42"/>
      <c r="BWZ39" s="42"/>
      <c r="BXA39" s="42"/>
      <c r="BXB39" s="42"/>
      <c r="BXC39" s="42"/>
      <c r="BXD39" s="42"/>
      <c r="BXE39" s="42"/>
      <c r="BXF39" s="42"/>
      <c r="BXG39" s="42"/>
      <c r="BXH39" s="42"/>
      <c r="BXI39" s="42"/>
      <c r="BXJ39" s="42"/>
      <c r="BXK39" s="42"/>
      <c r="BXL39" s="42"/>
      <c r="BXM39" s="42"/>
      <c r="BXN39" s="42"/>
      <c r="BXO39" s="42"/>
      <c r="BXP39" s="42"/>
      <c r="BXQ39" s="42"/>
      <c r="BXR39" s="42"/>
      <c r="BXS39" s="42"/>
      <c r="BXT39" s="42"/>
      <c r="BXU39" s="42"/>
      <c r="BXV39" s="42"/>
      <c r="BXW39" s="42"/>
      <c r="BXX39" s="42"/>
      <c r="BXY39" s="42"/>
      <c r="BXZ39" s="42"/>
      <c r="BYA39" s="42"/>
      <c r="BYB39" s="42"/>
      <c r="BYC39" s="42"/>
      <c r="BYD39" s="42"/>
      <c r="BYE39" s="42"/>
      <c r="BYF39" s="42"/>
      <c r="BYG39" s="42"/>
      <c r="BYH39" s="42"/>
      <c r="BYI39" s="42"/>
      <c r="BYJ39" s="42"/>
      <c r="BYK39" s="42"/>
      <c r="BYL39" s="42"/>
      <c r="BYM39" s="42"/>
      <c r="BYN39" s="42"/>
      <c r="BYO39" s="42"/>
      <c r="BYP39" s="42"/>
      <c r="BYQ39" s="42"/>
      <c r="BYR39" s="42"/>
      <c r="BYS39" s="42"/>
      <c r="BYT39" s="42"/>
      <c r="BYU39" s="42"/>
      <c r="BYV39" s="42"/>
      <c r="BYW39" s="42"/>
      <c r="BYX39" s="42"/>
      <c r="BYY39" s="42"/>
      <c r="BYZ39" s="42"/>
      <c r="BZA39" s="42"/>
      <c r="BZB39" s="42"/>
      <c r="BZC39" s="42"/>
      <c r="BZD39" s="42"/>
      <c r="BZE39" s="42"/>
      <c r="BZF39" s="42"/>
      <c r="BZG39" s="42"/>
      <c r="BZH39" s="42"/>
      <c r="BZI39" s="42"/>
      <c r="BZJ39" s="42"/>
      <c r="BZK39" s="42"/>
      <c r="BZL39" s="42"/>
      <c r="BZM39" s="42"/>
      <c r="BZN39" s="42"/>
      <c r="BZO39" s="42"/>
      <c r="BZP39" s="42"/>
      <c r="BZQ39" s="42"/>
      <c r="BZR39" s="42"/>
      <c r="BZS39" s="42"/>
      <c r="BZT39" s="42"/>
      <c r="BZU39" s="42"/>
      <c r="BZV39" s="42"/>
      <c r="BZW39" s="42"/>
      <c r="BZX39" s="42"/>
      <c r="BZY39" s="42"/>
      <c r="BZZ39" s="42"/>
      <c r="CAA39" s="42"/>
      <c r="CAB39" s="42"/>
      <c r="CAC39" s="42"/>
      <c r="CAD39" s="42"/>
      <c r="CAE39" s="42"/>
      <c r="CAF39" s="42"/>
      <c r="CAG39" s="42"/>
      <c r="CAH39" s="42"/>
      <c r="CAI39" s="42"/>
      <c r="CAJ39" s="42"/>
      <c r="CAK39" s="42"/>
      <c r="CAL39" s="42"/>
      <c r="CAM39" s="42"/>
      <c r="CAN39" s="42"/>
      <c r="CAO39" s="42"/>
      <c r="CAP39" s="42"/>
      <c r="CAQ39" s="42"/>
      <c r="CAR39" s="42"/>
      <c r="CAS39" s="42"/>
      <c r="CAT39" s="42"/>
      <c r="CAU39" s="42"/>
      <c r="CAV39" s="42"/>
      <c r="CAW39" s="42"/>
      <c r="CAX39" s="42"/>
      <c r="CAY39" s="42"/>
      <c r="CAZ39" s="42"/>
      <c r="CBA39" s="42"/>
      <c r="CBB39" s="42"/>
      <c r="CBC39" s="42"/>
      <c r="CBD39" s="42"/>
      <c r="CBE39" s="42"/>
      <c r="CBF39" s="42"/>
      <c r="CBG39" s="42"/>
      <c r="CBH39" s="42"/>
      <c r="CBI39" s="42"/>
      <c r="CBJ39" s="42"/>
      <c r="CBK39" s="42"/>
      <c r="CBL39" s="42"/>
      <c r="CBM39" s="42"/>
      <c r="CBN39" s="42"/>
      <c r="CBO39" s="42"/>
      <c r="CBP39" s="42"/>
      <c r="CBQ39" s="42"/>
      <c r="CBR39" s="42"/>
      <c r="CBS39" s="42"/>
      <c r="CBT39" s="42"/>
      <c r="CBU39" s="42"/>
      <c r="CBV39" s="42"/>
      <c r="CBW39" s="42"/>
      <c r="CBX39" s="42"/>
      <c r="CBY39" s="42"/>
      <c r="CBZ39" s="42"/>
      <c r="CCA39" s="42"/>
      <c r="CCB39" s="42"/>
      <c r="CCC39" s="42"/>
      <c r="CCD39" s="42"/>
      <c r="CCE39" s="42"/>
      <c r="CCF39" s="42"/>
      <c r="CCG39" s="42"/>
      <c r="CCH39" s="42"/>
      <c r="CCI39" s="42"/>
      <c r="CCJ39" s="42"/>
      <c r="CCK39" s="42"/>
      <c r="CCL39" s="42"/>
      <c r="CCM39" s="42"/>
      <c r="CCN39" s="42"/>
      <c r="CCO39" s="42"/>
      <c r="CCP39" s="42"/>
      <c r="CCQ39" s="42"/>
      <c r="CCR39" s="42"/>
      <c r="CCS39" s="42"/>
      <c r="CCT39" s="42"/>
      <c r="CCU39" s="42"/>
      <c r="CCV39" s="42"/>
      <c r="CCW39" s="42"/>
      <c r="CCX39" s="42"/>
      <c r="CCY39" s="42"/>
      <c r="CCZ39" s="42"/>
      <c r="CDA39" s="42"/>
      <c r="CDB39" s="42"/>
      <c r="CDC39" s="42"/>
      <c r="CDD39" s="42"/>
      <c r="CDE39" s="42"/>
      <c r="CDF39" s="42"/>
      <c r="CDG39" s="42"/>
      <c r="CDH39" s="42"/>
      <c r="CDI39" s="42"/>
      <c r="CDJ39" s="42"/>
      <c r="CDK39" s="42"/>
      <c r="CDL39" s="42"/>
      <c r="CDM39" s="42"/>
      <c r="CDN39" s="42"/>
      <c r="CDO39" s="42"/>
      <c r="CDP39" s="42"/>
      <c r="CDQ39" s="42"/>
      <c r="CDR39" s="42"/>
      <c r="CDS39" s="42"/>
      <c r="CDT39" s="42"/>
      <c r="CDU39" s="42"/>
      <c r="CDV39" s="42"/>
      <c r="CDW39" s="42"/>
      <c r="CDX39" s="42"/>
      <c r="CDY39" s="42"/>
      <c r="CDZ39" s="42"/>
      <c r="CEA39" s="42"/>
      <c r="CEB39" s="42"/>
      <c r="CEC39" s="42"/>
      <c r="CED39" s="42"/>
      <c r="CEE39" s="42"/>
      <c r="CEF39" s="42"/>
      <c r="CEG39" s="42"/>
      <c r="CEH39" s="42"/>
      <c r="CEI39" s="42"/>
      <c r="CEJ39" s="42"/>
      <c r="CEK39" s="42"/>
      <c r="CEL39" s="42"/>
      <c r="CEM39" s="42"/>
      <c r="CEN39" s="42"/>
      <c r="CEO39" s="42"/>
      <c r="CEP39" s="42"/>
      <c r="CEQ39" s="42"/>
      <c r="CER39" s="42"/>
      <c r="CES39" s="42"/>
      <c r="CET39" s="42"/>
      <c r="CEU39" s="42"/>
      <c r="CEV39" s="42"/>
      <c r="CEW39" s="42"/>
      <c r="CEX39" s="42"/>
      <c r="CEY39" s="42"/>
      <c r="CEZ39" s="42"/>
      <c r="CFA39" s="42"/>
      <c r="CFB39" s="42"/>
      <c r="CFC39" s="42"/>
      <c r="CFD39" s="42"/>
      <c r="CFE39" s="42"/>
      <c r="CFF39" s="42"/>
      <c r="CFG39" s="42"/>
      <c r="CFH39" s="42"/>
      <c r="CFI39" s="42"/>
      <c r="CFJ39" s="42"/>
      <c r="CFK39" s="42"/>
      <c r="CFL39" s="42"/>
      <c r="CFM39" s="42"/>
      <c r="CFN39" s="42"/>
      <c r="CFO39" s="42"/>
      <c r="CFP39" s="42"/>
      <c r="CFQ39" s="42"/>
      <c r="CFR39" s="42"/>
      <c r="CFS39" s="42"/>
      <c r="CFT39" s="42"/>
      <c r="CFU39" s="42"/>
      <c r="CFV39" s="42"/>
      <c r="CFW39" s="42"/>
      <c r="CFX39" s="42"/>
      <c r="CFY39" s="42"/>
      <c r="CFZ39" s="42"/>
      <c r="CGA39" s="42"/>
      <c r="CGB39" s="42"/>
      <c r="CGC39" s="42"/>
      <c r="CGD39" s="42"/>
      <c r="CGE39" s="42"/>
      <c r="CGF39" s="42"/>
      <c r="CGG39" s="42"/>
      <c r="CGH39" s="42"/>
      <c r="CGI39" s="42"/>
      <c r="CGJ39" s="42"/>
      <c r="CGK39" s="42"/>
      <c r="CGL39" s="42"/>
      <c r="CGM39" s="42"/>
      <c r="CGN39" s="42"/>
      <c r="CGO39" s="42"/>
      <c r="CGP39" s="42"/>
      <c r="CGQ39" s="42"/>
      <c r="CGR39" s="42"/>
      <c r="CGS39" s="42"/>
      <c r="CGT39" s="42"/>
      <c r="CGU39" s="42"/>
      <c r="CGV39" s="42"/>
      <c r="CGW39" s="42"/>
      <c r="CGX39" s="42"/>
      <c r="CGY39" s="42"/>
      <c r="CGZ39" s="42"/>
      <c r="CHA39" s="42"/>
      <c r="CHB39" s="42"/>
      <c r="CHC39" s="42"/>
      <c r="CHD39" s="42"/>
      <c r="CHE39" s="42"/>
      <c r="CHF39" s="42"/>
      <c r="CHG39" s="42"/>
      <c r="CHH39" s="42"/>
      <c r="CHI39" s="42"/>
      <c r="CHJ39" s="42"/>
      <c r="CHK39" s="42"/>
      <c r="CHL39" s="42"/>
      <c r="CHM39" s="42"/>
      <c r="CHN39" s="42"/>
      <c r="CHO39" s="42"/>
      <c r="CHP39" s="42"/>
      <c r="CHQ39" s="42"/>
      <c r="CHR39" s="42"/>
      <c r="CHS39" s="42"/>
      <c r="CHT39" s="42"/>
      <c r="CHU39" s="42"/>
      <c r="CHV39" s="42"/>
      <c r="CHW39" s="42"/>
      <c r="CHX39" s="42"/>
      <c r="CHY39" s="42"/>
      <c r="CHZ39" s="42"/>
      <c r="CIA39" s="42"/>
      <c r="CIB39" s="42"/>
      <c r="CIC39" s="42"/>
      <c r="CID39" s="42"/>
      <c r="CIE39" s="42"/>
      <c r="CIF39" s="42"/>
      <c r="CIG39" s="42"/>
      <c r="CIH39" s="42"/>
      <c r="CII39" s="42"/>
      <c r="CIJ39" s="42"/>
      <c r="CIK39" s="42"/>
      <c r="CIL39" s="42"/>
      <c r="CIM39" s="42"/>
      <c r="CIN39" s="42"/>
      <c r="CIO39" s="42"/>
      <c r="CIP39" s="42"/>
      <c r="CIQ39" s="42"/>
      <c r="CIR39" s="42"/>
      <c r="CIS39" s="42"/>
      <c r="CIT39" s="42"/>
      <c r="CIU39" s="42"/>
      <c r="CIV39" s="42"/>
      <c r="CIW39" s="42"/>
      <c r="CIX39" s="42"/>
      <c r="CIY39" s="42"/>
      <c r="CIZ39" s="42"/>
      <c r="CJA39" s="42"/>
      <c r="CJB39" s="42"/>
      <c r="CJC39" s="42"/>
      <c r="CJD39" s="42"/>
      <c r="CJE39" s="42"/>
      <c r="CJF39" s="42"/>
      <c r="CJG39" s="42"/>
      <c r="CJH39" s="42"/>
      <c r="CJI39" s="42"/>
      <c r="CJJ39" s="42"/>
      <c r="CJK39" s="42"/>
      <c r="CJL39" s="42"/>
      <c r="CJM39" s="42"/>
      <c r="CJN39" s="42"/>
      <c r="CJO39" s="42"/>
      <c r="CJP39" s="42"/>
      <c r="CJQ39" s="42"/>
      <c r="CJR39" s="42"/>
      <c r="CJS39" s="42"/>
      <c r="CJT39" s="42"/>
      <c r="CJU39" s="42"/>
      <c r="CJV39" s="42"/>
      <c r="CJW39" s="42"/>
      <c r="CJX39" s="42"/>
      <c r="CJY39" s="42"/>
      <c r="CJZ39" s="42"/>
      <c r="CKA39" s="42"/>
      <c r="CKB39" s="42"/>
      <c r="CKC39" s="42"/>
      <c r="CKD39" s="42"/>
      <c r="CKE39" s="42"/>
      <c r="CKF39" s="42"/>
      <c r="CKG39" s="42"/>
      <c r="CKH39" s="42"/>
      <c r="CKI39" s="42"/>
      <c r="CKJ39" s="42"/>
      <c r="CKK39" s="42"/>
      <c r="CKL39" s="42"/>
      <c r="CKM39" s="42"/>
      <c r="CKN39" s="42"/>
      <c r="CKO39" s="42"/>
      <c r="CKP39" s="42"/>
      <c r="CKQ39" s="42"/>
      <c r="CKR39" s="42"/>
      <c r="CKS39" s="42"/>
      <c r="CKT39" s="42"/>
      <c r="CKU39" s="42"/>
      <c r="CKV39" s="42"/>
      <c r="CKW39" s="42"/>
      <c r="CKX39" s="42"/>
      <c r="CKY39" s="42"/>
      <c r="CKZ39" s="42"/>
      <c r="CLA39" s="42"/>
      <c r="CLB39" s="42"/>
      <c r="CLC39" s="42"/>
      <c r="CLD39" s="42"/>
      <c r="CLE39" s="42"/>
      <c r="CLF39" s="42"/>
      <c r="CLG39" s="42"/>
      <c r="CLH39" s="42"/>
      <c r="CLI39" s="42"/>
      <c r="CLJ39" s="42"/>
      <c r="CLK39" s="42"/>
      <c r="CLL39" s="42"/>
      <c r="CLM39" s="42"/>
      <c r="CLN39" s="42"/>
      <c r="CLO39" s="42"/>
      <c r="CLP39" s="42"/>
      <c r="CLQ39" s="42"/>
      <c r="CLR39" s="42"/>
      <c r="CLS39" s="42"/>
      <c r="CLT39" s="42"/>
      <c r="CLU39" s="42"/>
      <c r="CLV39" s="42"/>
      <c r="CLW39" s="42"/>
      <c r="CLX39" s="42"/>
      <c r="CLY39" s="42"/>
      <c r="CLZ39" s="42"/>
      <c r="CMA39" s="42"/>
      <c r="CMB39" s="42"/>
      <c r="CMC39" s="42"/>
      <c r="CMD39" s="42"/>
      <c r="CME39" s="42"/>
      <c r="CMF39" s="42"/>
      <c r="CMG39" s="42"/>
      <c r="CMH39" s="42"/>
      <c r="CMI39" s="42"/>
      <c r="CMJ39" s="42"/>
      <c r="CMK39" s="42"/>
      <c r="CML39" s="42"/>
      <c r="CMM39" s="42"/>
      <c r="CMN39" s="42"/>
      <c r="CMO39" s="42"/>
      <c r="CMP39" s="42"/>
      <c r="CMQ39" s="42"/>
      <c r="CMR39" s="42"/>
      <c r="CMS39" s="42"/>
      <c r="CMT39" s="42"/>
      <c r="CMU39" s="42"/>
      <c r="CMV39" s="42"/>
      <c r="CMW39" s="42"/>
      <c r="CMX39" s="42"/>
      <c r="CMY39" s="42"/>
      <c r="CMZ39" s="42"/>
      <c r="CNA39" s="42"/>
      <c r="CNB39" s="42"/>
      <c r="CNC39" s="42"/>
      <c r="CND39" s="42"/>
      <c r="CNE39" s="42"/>
      <c r="CNF39" s="42"/>
      <c r="CNG39" s="42"/>
      <c r="CNH39" s="42"/>
      <c r="CNI39" s="42"/>
      <c r="CNJ39" s="42"/>
      <c r="CNK39" s="42"/>
      <c r="CNL39" s="42"/>
      <c r="CNM39" s="42"/>
      <c r="CNN39" s="42"/>
      <c r="CNO39" s="42"/>
      <c r="CNP39" s="42"/>
      <c r="CNQ39" s="42"/>
      <c r="CNR39" s="42"/>
      <c r="CNS39" s="42"/>
      <c r="CNT39" s="42"/>
      <c r="CNU39" s="42"/>
      <c r="CNV39" s="42"/>
      <c r="CNW39" s="42"/>
      <c r="CNX39" s="42"/>
      <c r="CNY39" s="42"/>
      <c r="CNZ39" s="42"/>
      <c r="COA39" s="42"/>
      <c r="COB39" s="42"/>
      <c r="COC39" s="42"/>
      <c r="COD39" s="42"/>
      <c r="COE39" s="42"/>
      <c r="COF39" s="42"/>
      <c r="COG39" s="42"/>
      <c r="COH39" s="42"/>
      <c r="COI39" s="42"/>
      <c r="COJ39" s="42"/>
      <c r="COK39" s="42"/>
      <c r="COL39" s="42"/>
      <c r="COM39" s="42"/>
      <c r="CON39" s="42"/>
      <c r="COO39" s="42"/>
      <c r="COP39" s="42"/>
      <c r="COQ39" s="42"/>
      <c r="COR39" s="42"/>
      <c r="COS39" s="42"/>
      <c r="COT39" s="42"/>
      <c r="COU39" s="42"/>
      <c r="COV39" s="42"/>
      <c r="COW39" s="42"/>
      <c r="COX39" s="42"/>
      <c r="COY39" s="42"/>
      <c r="COZ39" s="42"/>
      <c r="CPA39" s="42"/>
      <c r="CPB39" s="42"/>
      <c r="CPC39" s="42"/>
      <c r="CPD39" s="42"/>
      <c r="CPE39" s="42"/>
      <c r="CPF39" s="42"/>
      <c r="CPG39" s="42"/>
      <c r="CPH39" s="42"/>
      <c r="CPI39" s="42"/>
      <c r="CPJ39" s="42"/>
      <c r="CPK39" s="42"/>
      <c r="CPL39" s="42"/>
      <c r="CPM39" s="42"/>
      <c r="CPN39" s="42"/>
      <c r="CPO39" s="42"/>
      <c r="CPP39" s="42"/>
      <c r="CPQ39" s="42"/>
      <c r="CPR39" s="42"/>
      <c r="CPS39" s="42"/>
      <c r="CPT39" s="42"/>
      <c r="CPU39" s="42"/>
      <c r="CPV39" s="42"/>
      <c r="CPW39" s="42"/>
      <c r="CPX39" s="42"/>
      <c r="CPY39" s="42"/>
      <c r="CPZ39" s="42"/>
      <c r="CQA39" s="42"/>
      <c r="CQB39" s="42"/>
      <c r="CQC39" s="42"/>
      <c r="CQD39" s="42"/>
      <c r="CQE39" s="42"/>
      <c r="CQF39" s="42"/>
      <c r="CQG39" s="42"/>
      <c r="CQH39" s="42"/>
      <c r="CQI39" s="42"/>
      <c r="CQJ39" s="42"/>
      <c r="CQK39" s="42"/>
      <c r="CQL39" s="42"/>
      <c r="CQM39" s="42"/>
      <c r="CQN39" s="42"/>
      <c r="CQO39" s="42"/>
      <c r="CQP39" s="42"/>
      <c r="CQQ39" s="42"/>
      <c r="CQR39" s="42"/>
      <c r="CQS39" s="42"/>
      <c r="CQT39" s="42"/>
      <c r="CQU39" s="42"/>
      <c r="CQV39" s="42"/>
      <c r="CQW39" s="42"/>
      <c r="CQX39" s="42"/>
      <c r="CQY39" s="42"/>
      <c r="CQZ39" s="42"/>
      <c r="CRA39" s="42"/>
      <c r="CRB39" s="42"/>
      <c r="CRC39" s="42"/>
      <c r="CRD39" s="42"/>
      <c r="CRE39" s="42"/>
      <c r="CRF39" s="42"/>
      <c r="CRG39" s="42"/>
      <c r="CRH39" s="42"/>
      <c r="CRI39" s="42"/>
      <c r="CRJ39" s="42"/>
      <c r="CRK39" s="42"/>
      <c r="CRL39" s="42"/>
      <c r="CRM39" s="42"/>
      <c r="CRN39" s="42"/>
      <c r="CRO39" s="42"/>
      <c r="CRP39" s="42"/>
      <c r="CRQ39" s="42"/>
      <c r="CRR39" s="42"/>
      <c r="CRS39" s="42"/>
      <c r="CRT39" s="42"/>
      <c r="CRU39" s="42"/>
      <c r="CRV39" s="42"/>
      <c r="CRW39" s="42"/>
      <c r="CRX39" s="42"/>
      <c r="CRY39" s="42"/>
      <c r="CRZ39" s="42"/>
      <c r="CSA39" s="42"/>
      <c r="CSB39" s="42"/>
      <c r="CSC39" s="42"/>
      <c r="CSD39" s="42"/>
      <c r="CSE39" s="42"/>
      <c r="CSF39" s="42"/>
      <c r="CSG39" s="42"/>
      <c r="CSH39" s="42"/>
      <c r="CSI39" s="42"/>
      <c r="CSJ39" s="42"/>
      <c r="CSK39" s="42"/>
      <c r="CSL39" s="42"/>
      <c r="CSM39" s="42"/>
      <c r="CSN39" s="42"/>
      <c r="CSO39" s="42"/>
      <c r="CSP39" s="42"/>
      <c r="CSQ39" s="42"/>
      <c r="CSR39" s="42"/>
      <c r="CSS39" s="42"/>
      <c r="CST39" s="42"/>
      <c r="CSU39" s="42"/>
      <c r="CSV39" s="42"/>
      <c r="CSW39" s="42"/>
      <c r="CSX39" s="42"/>
      <c r="CSY39" s="42"/>
      <c r="CSZ39" s="42"/>
      <c r="CTA39" s="42"/>
      <c r="CTB39" s="42"/>
      <c r="CTC39" s="42"/>
      <c r="CTD39" s="42"/>
      <c r="CTE39" s="42"/>
      <c r="CTF39" s="42"/>
      <c r="CTG39" s="42"/>
      <c r="CTH39" s="42"/>
      <c r="CTI39" s="42"/>
      <c r="CTJ39" s="42"/>
      <c r="CTK39" s="42"/>
      <c r="CTL39" s="42"/>
      <c r="CTM39" s="42"/>
      <c r="CTN39" s="42"/>
      <c r="CTO39" s="42"/>
      <c r="CTP39" s="42"/>
      <c r="CTQ39" s="42"/>
      <c r="CTR39" s="42"/>
      <c r="CTS39" s="42"/>
      <c r="CTT39" s="42"/>
      <c r="CTU39" s="42"/>
      <c r="CTV39" s="42"/>
      <c r="CTW39" s="42"/>
      <c r="CTX39" s="42"/>
      <c r="CTY39" s="42"/>
      <c r="CTZ39" s="42"/>
      <c r="CUA39" s="42"/>
      <c r="CUB39" s="42"/>
      <c r="CUC39" s="42"/>
      <c r="CUD39" s="42"/>
      <c r="CUE39" s="42"/>
      <c r="CUF39" s="42"/>
      <c r="CUG39" s="42"/>
      <c r="CUH39" s="42"/>
      <c r="CUI39" s="42"/>
      <c r="CUJ39" s="42"/>
      <c r="CUK39" s="42"/>
      <c r="CUL39" s="42"/>
      <c r="CUM39" s="42"/>
      <c r="CUN39" s="42"/>
      <c r="CUO39" s="42"/>
      <c r="CUP39" s="42"/>
      <c r="CUQ39" s="42"/>
      <c r="CUR39" s="42"/>
      <c r="CUS39" s="42"/>
      <c r="CUT39" s="42"/>
      <c r="CUU39" s="42"/>
      <c r="CUV39" s="42"/>
      <c r="CUW39" s="42"/>
      <c r="CUX39" s="42"/>
      <c r="CUY39" s="42"/>
      <c r="CUZ39" s="42"/>
      <c r="CVA39" s="42"/>
      <c r="CVB39" s="42"/>
      <c r="CVC39" s="42"/>
      <c r="CVD39" s="42"/>
      <c r="CVE39" s="42"/>
      <c r="CVF39" s="42"/>
      <c r="CVG39" s="42"/>
      <c r="CVH39" s="42"/>
      <c r="CVI39" s="42"/>
      <c r="CVJ39" s="42"/>
      <c r="CVK39" s="42"/>
      <c r="CVL39" s="42"/>
      <c r="CVM39" s="42"/>
      <c r="CVN39" s="42"/>
      <c r="CVO39" s="42"/>
      <c r="CVP39" s="42"/>
      <c r="CVQ39" s="42"/>
      <c r="CVR39" s="42"/>
      <c r="CVS39" s="42"/>
      <c r="CVT39" s="42"/>
      <c r="CVU39" s="42"/>
      <c r="CVV39" s="42"/>
      <c r="CVW39" s="42"/>
      <c r="CVX39" s="42"/>
      <c r="CVY39" s="42"/>
      <c r="CVZ39" s="42"/>
      <c r="CWA39" s="42"/>
      <c r="CWB39" s="42"/>
      <c r="CWC39" s="42"/>
      <c r="CWD39" s="42"/>
      <c r="CWE39" s="42"/>
      <c r="CWF39" s="42"/>
      <c r="CWG39" s="42"/>
      <c r="CWH39" s="42"/>
      <c r="CWI39" s="42"/>
      <c r="CWJ39" s="42"/>
      <c r="CWK39" s="42"/>
      <c r="CWL39" s="42"/>
      <c r="CWM39" s="42"/>
      <c r="CWN39" s="42"/>
      <c r="CWO39" s="42"/>
      <c r="CWP39" s="42"/>
      <c r="CWQ39" s="42"/>
      <c r="CWR39" s="42"/>
      <c r="CWS39" s="42"/>
      <c r="CWT39" s="42"/>
      <c r="CWU39" s="42"/>
      <c r="CWV39" s="42"/>
      <c r="CWW39" s="42"/>
      <c r="CWX39" s="42"/>
      <c r="CWY39" s="42"/>
      <c r="CWZ39" s="42"/>
      <c r="CXA39" s="42"/>
      <c r="CXB39" s="42"/>
      <c r="CXC39" s="42"/>
      <c r="CXD39" s="42"/>
      <c r="CXE39" s="42"/>
      <c r="CXF39" s="42"/>
      <c r="CXG39" s="42"/>
      <c r="CXH39" s="42"/>
      <c r="CXI39" s="42"/>
      <c r="CXJ39" s="42"/>
      <c r="CXK39" s="42"/>
      <c r="CXL39" s="42"/>
      <c r="CXM39" s="42"/>
      <c r="CXN39" s="42"/>
      <c r="CXO39" s="42"/>
      <c r="CXP39" s="42"/>
      <c r="CXQ39" s="42"/>
      <c r="CXR39" s="42"/>
      <c r="CXS39" s="42"/>
      <c r="CXT39" s="42"/>
      <c r="CXU39" s="42"/>
      <c r="CXV39" s="42"/>
      <c r="CXW39" s="42"/>
      <c r="CXX39" s="42"/>
      <c r="CXY39" s="42"/>
      <c r="CXZ39" s="42"/>
      <c r="CYA39" s="42"/>
      <c r="CYB39" s="42"/>
      <c r="CYC39" s="42"/>
      <c r="CYD39" s="42"/>
      <c r="CYE39" s="42"/>
      <c r="CYF39" s="42"/>
      <c r="CYG39" s="42"/>
      <c r="CYH39" s="42"/>
      <c r="CYI39" s="42"/>
      <c r="CYJ39" s="42"/>
      <c r="CYK39" s="42"/>
      <c r="CYL39" s="42"/>
      <c r="CYM39" s="42"/>
      <c r="CYN39" s="42"/>
      <c r="CYO39" s="42"/>
      <c r="CYP39" s="42"/>
      <c r="CYQ39" s="42"/>
      <c r="CYR39" s="42"/>
      <c r="CYS39" s="42"/>
      <c r="CYT39" s="42"/>
      <c r="CYU39" s="42"/>
      <c r="CYV39" s="42"/>
      <c r="CYW39" s="42"/>
      <c r="CYX39" s="42"/>
      <c r="CYY39" s="42"/>
      <c r="CYZ39" s="42"/>
      <c r="CZA39" s="42"/>
      <c r="CZB39" s="42"/>
      <c r="CZC39" s="42"/>
      <c r="CZD39" s="42"/>
      <c r="CZE39" s="42"/>
      <c r="CZF39" s="42"/>
      <c r="CZG39" s="42"/>
      <c r="CZH39" s="42"/>
      <c r="CZI39" s="42"/>
      <c r="CZJ39" s="42"/>
      <c r="CZK39" s="42"/>
      <c r="CZL39" s="42"/>
      <c r="CZM39" s="42"/>
      <c r="CZN39" s="42"/>
      <c r="CZO39" s="42"/>
      <c r="CZP39" s="42"/>
      <c r="CZQ39" s="42"/>
      <c r="CZR39" s="42"/>
      <c r="CZS39" s="42"/>
      <c r="CZT39" s="42"/>
      <c r="CZU39" s="42"/>
      <c r="CZV39" s="42"/>
      <c r="CZW39" s="42"/>
      <c r="CZX39" s="42"/>
      <c r="CZY39" s="42"/>
      <c r="CZZ39" s="42"/>
      <c r="DAA39" s="42"/>
      <c r="DAB39" s="42"/>
      <c r="DAC39" s="42"/>
      <c r="DAD39" s="42"/>
      <c r="DAE39" s="42"/>
      <c r="DAF39" s="42"/>
      <c r="DAG39" s="42"/>
      <c r="DAH39" s="42"/>
      <c r="DAI39" s="42"/>
      <c r="DAJ39" s="42"/>
      <c r="DAK39" s="42"/>
      <c r="DAL39" s="42"/>
      <c r="DAM39" s="42"/>
      <c r="DAN39" s="42"/>
      <c r="DAO39" s="42"/>
      <c r="DAP39" s="42"/>
      <c r="DAQ39" s="42"/>
      <c r="DAR39" s="42"/>
      <c r="DAS39" s="42"/>
      <c r="DAT39" s="42"/>
      <c r="DAU39" s="42"/>
      <c r="DAV39" s="42"/>
      <c r="DAW39" s="42"/>
      <c r="DAX39" s="42"/>
      <c r="DAY39" s="42"/>
      <c r="DAZ39" s="42"/>
      <c r="DBA39" s="42"/>
      <c r="DBB39" s="42"/>
      <c r="DBC39" s="42"/>
      <c r="DBD39" s="42"/>
      <c r="DBE39" s="42"/>
      <c r="DBF39" s="42"/>
      <c r="DBG39" s="42"/>
      <c r="DBH39" s="42"/>
      <c r="DBI39" s="42"/>
      <c r="DBJ39" s="42"/>
      <c r="DBK39" s="42"/>
      <c r="DBL39" s="42"/>
      <c r="DBM39" s="42"/>
      <c r="DBN39" s="42"/>
      <c r="DBO39" s="42"/>
      <c r="DBP39" s="42"/>
      <c r="DBQ39" s="42"/>
      <c r="DBR39" s="42"/>
      <c r="DBS39" s="42"/>
      <c r="DBT39" s="42"/>
      <c r="DBU39" s="42"/>
      <c r="DBV39" s="42"/>
      <c r="DBW39" s="42"/>
      <c r="DBX39" s="42"/>
      <c r="DBY39" s="42"/>
      <c r="DBZ39" s="42"/>
      <c r="DCA39" s="42"/>
      <c r="DCB39" s="42"/>
      <c r="DCC39" s="42"/>
      <c r="DCD39" s="42"/>
      <c r="DCE39" s="42"/>
      <c r="DCF39" s="42"/>
      <c r="DCG39" s="42"/>
      <c r="DCH39" s="42"/>
      <c r="DCI39" s="42"/>
      <c r="DCJ39" s="42"/>
      <c r="DCK39" s="42"/>
      <c r="DCL39" s="42"/>
      <c r="DCM39" s="42"/>
      <c r="DCN39" s="42"/>
      <c r="DCO39" s="42"/>
      <c r="DCP39" s="42"/>
      <c r="DCQ39" s="42"/>
      <c r="DCR39" s="42"/>
      <c r="DCS39" s="42"/>
      <c r="DCT39" s="42"/>
      <c r="DCU39" s="42"/>
      <c r="DCV39" s="42"/>
      <c r="DCW39" s="42"/>
      <c r="DCX39" s="42"/>
      <c r="DCY39" s="42"/>
      <c r="DCZ39" s="42"/>
      <c r="DDA39" s="42"/>
      <c r="DDB39" s="42"/>
      <c r="DDC39" s="42"/>
      <c r="DDD39" s="42"/>
      <c r="DDE39" s="42"/>
      <c r="DDF39" s="42"/>
      <c r="DDG39" s="42"/>
      <c r="DDH39" s="42"/>
      <c r="DDI39" s="42"/>
      <c r="DDJ39" s="42"/>
      <c r="DDK39" s="42"/>
      <c r="DDL39" s="42"/>
      <c r="DDM39" s="42"/>
      <c r="DDN39" s="42"/>
      <c r="DDO39" s="42"/>
      <c r="DDP39" s="42"/>
      <c r="DDQ39" s="42"/>
      <c r="DDR39" s="42"/>
      <c r="DDS39" s="42"/>
      <c r="DDT39" s="42"/>
      <c r="DDU39" s="42"/>
      <c r="DDV39" s="42"/>
      <c r="DDW39" s="42"/>
      <c r="DDX39" s="42"/>
      <c r="DDY39" s="42"/>
      <c r="DDZ39" s="42"/>
      <c r="DEA39" s="42"/>
      <c r="DEB39" s="42"/>
      <c r="DEC39" s="42"/>
      <c r="DED39" s="42"/>
      <c r="DEE39" s="42"/>
      <c r="DEF39" s="42"/>
      <c r="DEG39" s="42"/>
      <c r="DEH39" s="42"/>
      <c r="DEI39" s="42"/>
      <c r="DEJ39" s="42"/>
      <c r="DEK39" s="42"/>
      <c r="DEL39" s="42"/>
      <c r="DEM39" s="42"/>
      <c r="DEN39" s="42"/>
      <c r="DEO39" s="42"/>
      <c r="DEP39" s="42"/>
      <c r="DEQ39" s="42"/>
      <c r="DER39" s="42"/>
      <c r="DES39" s="42"/>
      <c r="DET39" s="42"/>
      <c r="DEU39" s="42"/>
      <c r="DEV39" s="42"/>
      <c r="DEW39" s="42"/>
      <c r="DEX39" s="42"/>
      <c r="DEY39" s="42"/>
      <c r="DEZ39" s="42"/>
      <c r="DFA39" s="42"/>
      <c r="DFB39" s="42"/>
      <c r="DFC39" s="42"/>
      <c r="DFD39" s="42"/>
      <c r="DFE39" s="42"/>
      <c r="DFF39" s="42"/>
      <c r="DFG39" s="42"/>
      <c r="DFH39" s="42"/>
      <c r="DFI39" s="42"/>
      <c r="DFJ39" s="42"/>
      <c r="DFK39" s="42"/>
      <c r="DFL39" s="42"/>
      <c r="DFM39" s="42"/>
      <c r="DFN39" s="42"/>
      <c r="DFO39" s="42"/>
      <c r="DFP39" s="42"/>
      <c r="DFQ39" s="42"/>
      <c r="DFR39" s="42"/>
      <c r="DFS39" s="42"/>
      <c r="DFT39" s="42"/>
      <c r="DFU39" s="42"/>
      <c r="DFV39" s="42"/>
      <c r="DFW39" s="42"/>
      <c r="DFX39" s="42"/>
      <c r="DFY39" s="42"/>
      <c r="DFZ39" s="42"/>
      <c r="DGA39" s="42"/>
      <c r="DGB39" s="42"/>
      <c r="DGC39" s="42"/>
      <c r="DGD39" s="42"/>
      <c r="DGE39" s="42"/>
      <c r="DGF39" s="42"/>
      <c r="DGG39" s="42"/>
      <c r="DGH39" s="42"/>
      <c r="DGI39" s="42"/>
      <c r="DGJ39" s="42"/>
      <c r="DGK39" s="42"/>
      <c r="DGL39" s="42"/>
      <c r="DGM39" s="42"/>
      <c r="DGN39" s="42"/>
      <c r="DGO39" s="42"/>
      <c r="DGP39" s="42"/>
      <c r="DGQ39" s="42"/>
      <c r="DGR39" s="42"/>
      <c r="DGS39" s="42"/>
      <c r="DGT39" s="42"/>
      <c r="DGU39" s="42"/>
      <c r="DGV39" s="42"/>
      <c r="DGW39" s="42"/>
      <c r="DGX39" s="42"/>
      <c r="DGY39" s="42"/>
      <c r="DGZ39" s="42"/>
      <c r="DHA39" s="42"/>
      <c r="DHB39" s="42"/>
      <c r="DHC39" s="42"/>
      <c r="DHD39" s="42"/>
      <c r="DHE39" s="42"/>
      <c r="DHF39" s="42"/>
      <c r="DHG39" s="42"/>
      <c r="DHH39" s="42"/>
      <c r="DHI39" s="42"/>
      <c r="DHJ39" s="42"/>
      <c r="DHK39" s="42"/>
      <c r="DHL39" s="42"/>
      <c r="DHM39" s="42"/>
      <c r="DHN39" s="42"/>
      <c r="DHO39" s="42"/>
      <c r="DHP39" s="42"/>
      <c r="DHQ39" s="42"/>
      <c r="DHR39" s="42"/>
      <c r="DHS39" s="42"/>
      <c r="DHT39" s="42"/>
      <c r="DHU39" s="42"/>
      <c r="DHV39" s="42"/>
      <c r="DHW39" s="42"/>
      <c r="DHX39" s="42"/>
      <c r="DHY39" s="42"/>
      <c r="DHZ39" s="42"/>
      <c r="DIA39" s="42"/>
      <c r="DIB39" s="42"/>
      <c r="DIC39" s="42"/>
      <c r="DID39" s="42"/>
      <c r="DIE39" s="42"/>
      <c r="DIF39" s="42"/>
      <c r="DIG39" s="42"/>
      <c r="DIH39" s="42"/>
      <c r="DII39" s="42"/>
      <c r="DIJ39" s="42"/>
      <c r="DIK39" s="42"/>
      <c r="DIL39" s="42"/>
      <c r="DIM39" s="42"/>
      <c r="DIN39" s="42"/>
      <c r="DIO39" s="42"/>
      <c r="DIP39" s="42"/>
      <c r="DIQ39" s="42"/>
      <c r="DIR39" s="42"/>
      <c r="DIS39" s="42"/>
      <c r="DIT39" s="42"/>
      <c r="DIU39" s="42"/>
      <c r="DIV39" s="42"/>
      <c r="DIW39" s="42"/>
      <c r="DIX39" s="42"/>
      <c r="DIY39" s="42"/>
      <c r="DIZ39" s="42"/>
      <c r="DJA39" s="42"/>
      <c r="DJB39" s="42"/>
      <c r="DJC39" s="42"/>
      <c r="DJD39" s="42"/>
      <c r="DJE39" s="42"/>
      <c r="DJF39" s="42"/>
      <c r="DJG39" s="42"/>
      <c r="DJH39" s="42"/>
      <c r="DJI39" s="42"/>
      <c r="DJJ39" s="42"/>
      <c r="DJK39" s="42"/>
      <c r="DJL39" s="42"/>
      <c r="DJM39" s="42"/>
      <c r="DJN39" s="42"/>
      <c r="DJO39" s="42"/>
      <c r="DJP39" s="42"/>
      <c r="DJQ39" s="42"/>
      <c r="DJR39" s="42"/>
      <c r="DJS39" s="42"/>
      <c r="DJT39" s="42"/>
      <c r="DJU39" s="42"/>
      <c r="DJV39" s="42"/>
      <c r="DJW39" s="42"/>
      <c r="DJX39" s="42"/>
      <c r="DJY39" s="42"/>
      <c r="DJZ39" s="42"/>
      <c r="DKA39" s="42"/>
      <c r="DKB39" s="42"/>
      <c r="DKC39" s="42"/>
      <c r="DKD39" s="42"/>
      <c r="DKE39" s="42"/>
      <c r="DKF39" s="42"/>
      <c r="DKG39" s="42"/>
      <c r="DKH39" s="42"/>
      <c r="DKI39" s="42"/>
      <c r="DKJ39" s="42"/>
      <c r="DKK39" s="42"/>
      <c r="DKL39" s="42"/>
      <c r="DKM39" s="42"/>
      <c r="DKN39" s="42"/>
      <c r="DKO39" s="42"/>
      <c r="DKP39" s="42"/>
      <c r="DKQ39" s="42"/>
      <c r="DKR39" s="42"/>
      <c r="DKS39" s="42"/>
      <c r="DKT39" s="42"/>
      <c r="DKU39" s="42"/>
      <c r="DKV39" s="42"/>
      <c r="DKW39" s="42"/>
      <c r="DKX39" s="42"/>
      <c r="DKY39" s="42"/>
      <c r="DKZ39" s="42"/>
      <c r="DLA39" s="42"/>
      <c r="DLB39" s="42"/>
      <c r="DLC39" s="42"/>
      <c r="DLD39" s="42"/>
      <c r="DLE39" s="42"/>
      <c r="DLF39" s="42"/>
      <c r="DLG39" s="42"/>
      <c r="DLH39" s="42"/>
      <c r="DLI39" s="42"/>
      <c r="DLJ39" s="42"/>
      <c r="DLK39" s="42"/>
      <c r="DLL39" s="42"/>
      <c r="DLM39" s="42"/>
      <c r="DLN39" s="42"/>
      <c r="DLO39" s="42"/>
      <c r="DLP39" s="42"/>
      <c r="DLQ39" s="42"/>
      <c r="DLR39" s="42"/>
      <c r="DLS39" s="42"/>
      <c r="DLT39" s="42"/>
      <c r="DLU39" s="42"/>
      <c r="DLV39" s="42"/>
      <c r="DLW39" s="42"/>
      <c r="DLX39" s="42"/>
      <c r="DLY39" s="42"/>
      <c r="DLZ39" s="42"/>
      <c r="DMA39" s="42"/>
      <c r="DMB39" s="42"/>
      <c r="DMC39" s="42"/>
      <c r="DMD39" s="42"/>
      <c r="DME39" s="42"/>
      <c r="DMF39" s="42"/>
      <c r="DMG39" s="42"/>
      <c r="DMH39" s="42"/>
      <c r="DMI39" s="42"/>
      <c r="DMJ39" s="42"/>
      <c r="DMK39" s="42"/>
      <c r="DML39" s="42"/>
      <c r="DMM39" s="42"/>
      <c r="DMN39" s="42"/>
      <c r="DMO39" s="42"/>
      <c r="DMP39" s="42"/>
      <c r="DMQ39" s="42"/>
      <c r="DMR39" s="42"/>
      <c r="DMS39" s="42"/>
      <c r="DMT39" s="42"/>
      <c r="DMU39" s="42"/>
      <c r="DMV39" s="42"/>
      <c r="DMW39" s="42"/>
      <c r="DMX39" s="42"/>
      <c r="DMY39" s="42"/>
      <c r="DMZ39" s="42"/>
      <c r="DNA39" s="42"/>
      <c r="DNB39" s="42"/>
      <c r="DNC39" s="42"/>
      <c r="DND39" s="42"/>
      <c r="DNE39" s="42"/>
      <c r="DNF39" s="42"/>
      <c r="DNG39" s="42"/>
      <c r="DNH39" s="42"/>
      <c r="DNI39" s="42"/>
      <c r="DNJ39" s="42"/>
      <c r="DNK39" s="42"/>
      <c r="DNL39" s="42"/>
      <c r="DNM39" s="42"/>
      <c r="DNN39" s="42"/>
      <c r="DNO39" s="42"/>
      <c r="DNP39" s="42"/>
      <c r="DNQ39" s="42"/>
      <c r="DNR39" s="42"/>
      <c r="DNS39" s="42"/>
      <c r="DNT39" s="42"/>
      <c r="DNU39" s="42"/>
      <c r="DNV39" s="42"/>
      <c r="DNW39" s="42"/>
      <c r="DNX39" s="42"/>
      <c r="DNY39" s="42"/>
      <c r="DNZ39" s="42"/>
      <c r="DOA39" s="42"/>
      <c r="DOB39" s="42"/>
      <c r="DOC39" s="42"/>
      <c r="DOD39" s="42"/>
      <c r="DOE39" s="42"/>
      <c r="DOF39" s="42"/>
      <c r="DOG39" s="42"/>
      <c r="DOH39" s="42"/>
      <c r="DOI39" s="42"/>
      <c r="DOJ39" s="42"/>
      <c r="DOK39" s="42"/>
      <c r="DOL39" s="42"/>
      <c r="DOM39" s="42"/>
      <c r="DON39" s="42"/>
      <c r="DOO39" s="42"/>
      <c r="DOP39" s="42"/>
      <c r="DOQ39" s="42"/>
      <c r="DOR39" s="42"/>
      <c r="DOS39" s="42"/>
      <c r="DOT39" s="42"/>
      <c r="DOU39" s="42"/>
      <c r="DOV39" s="42"/>
      <c r="DOW39" s="42"/>
      <c r="DOX39" s="42"/>
      <c r="DOY39" s="42"/>
      <c r="DOZ39" s="42"/>
      <c r="DPA39" s="42"/>
      <c r="DPB39" s="42"/>
      <c r="DPC39" s="42"/>
      <c r="DPD39" s="42"/>
      <c r="DPE39" s="42"/>
      <c r="DPF39" s="42"/>
      <c r="DPG39" s="42"/>
      <c r="DPH39" s="42"/>
      <c r="DPI39" s="42"/>
      <c r="DPJ39" s="42"/>
      <c r="DPK39" s="42"/>
      <c r="DPL39" s="42"/>
      <c r="DPM39" s="42"/>
      <c r="DPN39" s="42"/>
      <c r="DPO39" s="42"/>
      <c r="DPP39" s="42"/>
      <c r="DPQ39" s="42"/>
      <c r="DPR39" s="42"/>
      <c r="DPS39" s="42"/>
      <c r="DPT39" s="42"/>
      <c r="DPU39" s="42"/>
      <c r="DPV39" s="42"/>
      <c r="DPW39" s="42"/>
      <c r="DPX39" s="42"/>
      <c r="DPY39" s="42"/>
      <c r="DPZ39" s="42"/>
      <c r="DQA39" s="42"/>
      <c r="DQB39" s="42"/>
      <c r="DQC39" s="42"/>
      <c r="DQD39" s="42"/>
      <c r="DQE39" s="42"/>
      <c r="DQF39" s="42"/>
      <c r="DQG39" s="42"/>
      <c r="DQH39" s="42"/>
      <c r="DQI39" s="42"/>
      <c r="DQJ39" s="42"/>
      <c r="DQK39" s="42"/>
      <c r="DQL39" s="42"/>
      <c r="DQM39" s="42"/>
      <c r="DQN39" s="42"/>
      <c r="DQO39" s="42"/>
      <c r="DQP39" s="42"/>
      <c r="DQQ39" s="42"/>
      <c r="DQR39" s="42"/>
      <c r="DQS39" s="42"/>
      <c r="DQT39" s="42"/>
      <c r="DQU39" s="42"/>
      <c r="DQV39" s="42"/>
      <c r="DQW39" s="42"/>
      <c r="DQX39" s="42"/>
      <c r="DQY39" s="42"/>
      <c r="DQZ39" s="42"/>
      <c r="DRA39" s="42"/>
      <c r="DRB39" s="42"/>
      <c r="DRC39" s="42"/>
      <c r="DRD39" s="42"/>
      <c r="DRE39" s="42"/>
      <c r="DRF39" s="42"/>
      <c r="DRG39" s="42"/>
      <c r="DRH39" s="42"/>
      <c r="DRI39" s="42"/>
      <c r="DRJ39" s="42"/>
      <c r="DRK39" s="42"/>
      <c r="DRL39" s="42"/>
      <c r="DRM39" s="42"/>
      <c r="DRN39" s="42"/>
      <c r="DRO39" s="42"/>
      <c r="DRP39" s="42"/>
      <c r="DRQ39" s="42"/>
      <c r="DRR39" s="42"/>
      <c r="DRS39" s="42"/>
      <c r="DRT39" s="42"/>
      <c r="DRU39" s="42"/>
      <c r="DRV39" s="42"/>
      <c r="DRW39" s="42"/>
      <c r="DRX39" s="42"/>
      <c r="DRY39" s="42"/>
      <c r="DRZ39" s="42"/>
      <c r="DSA39" s="42"/>
      <c r="DSB39" s="42"/>
      <c r="DSC39" s="42"/>
      <c r="DSD39" s="42"/>
      <c r="DSE39" s="42"/>
      <c r="DSF39" s="42"/>
      <c r="DSG39" s="42"/>
      <c r="DSH39" s="42"/>
      <c r="DSI39" s="42"/>
      <c r="DSJ39" s="42"/>
      <c r="DSK39" s="42"/>
      <c r="DSL39" s="42"/>
      <c r="DSM39" s="42"/>
      <c r="DSN39" s="42"/>
      <c r="DSO39" s="42"/>
      <c r="DSP39" s="42"/>
      <c r="DSQ39" s="42"/>
      <c r="DSR39" s="42"/>
      <c r="DSS39" s="42"/>
      <c r="DST39" s="42"/>
      <c r="DSU39" s="42"/>
      <c r="DSV39" s="42"/>
      <c r="DSW39" s="42"/>
      <c r="DSX39" s="42"/>
      <c r="DSY39" s="42"/>
      <c r="DSZ39" s="42"/>
      <c r="DTA39" s="42"/>
      <c r="DTB39" s="42"/>
      <c r="DTC39" s="42"/>
      <c r="DTD39" s="42"/>
      <c r="DTE39" s="42"/>
      <c r="DTF39" s="42"/>
      <c r="DTG39" s="42"/>
      <c r="DTH39" s="42"/>
      <c r="DTI39" s="42"/>
      <c r="DTJ39" s="42"/>
      <c r="DTK39" s="42"/>
      <c r="DTL39" s="42"/>
      <c r="DTM39" s="42"/>
      <c r="DTN39" s="42"/>
      <c r="DTO39" s="42"/>
      <c r="DTP39" s="42"/>
      <c r="DTQ39" s="42"/>
      <c r="DTR39" s="42"/>
      <c r="DTS39" s="42"/>
      <c r="DTT39" s="42"/>
      <c r="DTU39" s="42"/>
      <c r="DTV39" s="42"/>
      <c r="DTW39" s="42"/>
      <c r="DTX39" s="42"/>
      <c r="DTY39" s="42"/>
      <c r="DTZ39" s="42"/>
      <c r="DUA39" s="42"/>
      <c r="DUB39" s="42"/>
      <c r="DUC39" s="42"/>
      <c r="DUD39" s="42"/>
      <c r="DUE39" s="42"/>
      <c r="DUF39" s="42"/>
      <c r="DUG39" s="42"/>
      <c r="DUH39" s="42"/>
      <c r="DUI39" s="42"/>
      <c r="DUJ39" s="42"/>
      <c r="DUK39" s="42"/>
      <c r="DUL39" s="42"/>
      <c r="DUM39" s="42"/>
      <c r="DUN39" s="42"/>
      <c r="DUO39" s="42"/>
      <c r="DUP39" s="42"/>
      <c r="DUQ39" s="42"/>
      <c r="DUR39" s="42"/>
      <c r="DUS39" s="42"/>
      <c r="DUT39" s="42"/>
      <c r="DUU39" s="42"/>
      <c r="DUV39" s="42"/>
      <c r="DUW39" s="42"/>
      <c r="DUX39" s="42"/>
      <c r="DUY39" s="42"/>
      <c r="DUZ39" s="42"/>
      <c r="DVA39" s="42"/>
      <c r="DVB39" s="42"/>
      <c r="DVC39" s="42"/>
      <c r="DVD39" s="42"/>
      <c r="DVE39" s="42"/>
      <c r="DVF39" s="42"/>
      <c r="DVG39" s="42"/>
      <c r="DVH39" s="42"/>
      <c r="DVI39" s="42"/>
      <c r="DVJ39" s="42"/>
      <c r="DVK39" s="42"/>
      <c r="DVL39" s="42"/>
      <c r="DVM39" s="42"/>
      <c r="DVN39" s="42"/>
      <c r="DVO39" s="42"/>
      <c r="DVP39" s="42"/>
      <c r="DVQ39" s="42"/>
      <c r="DVR39" s="42"/>
      <c r="DVS39" s="42"/>
      <c r="DVT39" s="42"/>
      <c r="DVU39" s="42"/>
      <c r="DVV39" s="42"/>
      <c r="DVW39" s="42"/>
      <c r="DVX39" s="42"/>
      <c r="DVY39" s="42"/>
      <c r="DVZ39" s="42"/>
      <c r="DWA39" s="42"/>
      <c r="DWB39" s="42"/>
      <c r="DWC39" s="42"/>
      <c r="DWD39" s="42"/>
      <c r="DWE39" s="42"/>
      <c r="DWF39" s="42"/>
      <c r="DWG39" s="42"/>
      <c r="DWH39" s="42"/>
      <c r="DWI39" s="42"/>
      <c r="DWJ39" s="42"/>
      <c r="DWK39" s="42"/>
      <c r="DWL39" s="42"/>
      <c r="DWM39" s="42"/>
      <c r="DWN39" s="42"/>
      <c r="DWO39" s="42"/>
      <c r="DWP39" s="42"/>
      <c r="DWQ39" s="42"/>
      <c r="DWR39" s="42"/>
      <c r="DWS39" s="42"/>
      <c r="DWT39" s="42"/>
      <c r="DWU39" s="42"/>
      <c r="DWV39" s="42"/>
      <c r="DWW39" s="42"/>
      <c r="DWX39" s="42"/>
      <c r="DWY39" s="42"/>
      <c r="DWZ39" s="42"/>
      <c r="DXA39" s="42"/>
      <c r="DXB39" s="42"/>
      <c r="DXC39" s="42"/>
      <c r="DXD39" s="42"/>
      <c r="DXE39" s="42"/>
      <c r="DXF39" s="42"/>
      <c r="DXG39" s="42"/>
      <c r="DXH39" s="42"/>
      <c r="DXI39" s="42"/>
      <c r="DXJ39" s="42"/>
      <c r="DXK39" s="42"/>
      <c r="DXL39" s="42"/>
      <c r="DXM39" s="42"/>
      <c r="DXN39" s="42"/>
      <c r="DXO39" s="42"/>
      <c r="DXP39" s="42"/>
      <c r="DXQ39" s="42"/>
      <c r="DXR39" s="42"/>
      <c r="DXS39" s="42"/>
      <c r="DXT39" s="42"/>
      <c r="DXU39" s="42"/>
      <c r="DXV39" s="42"/>
      <c r="DXW39" s="42"/>
      <c r="DXX39" s="42"/>
      <c r="DXY39" s="42"/>
      <c r="DXZ39" s="42"/>
      <c r="DYA39" s="42"/>
      <c r="DYB39" s="42"/>
      <c r="DYC39" s="42"/>
      <c r="DYD39" s="42"/>
      <c r="DYE39" s="42"/>
      <c r="DYF39" s="42"/>
      <c r="DYG39" s="42"/>
      <c r="DYH39" s="42"/>
      <c r="DYI39" s="42"/>
      <c r="DYJ39" s="42"/>
      <c r="DYK39" s="42"/>
      <c r="DYL39" s="42"/>
      <c r="DYM39" s="42"/>
      <c r="DYN39" s="42"/>
      <c r="DYO39" s="42"/>
      <c r="DYP39" s="42"/>
      <c r="DYQ39" s="42"/>
      <c r="DYR39" s="42"/>
      <c r="DYS39" s="42"/>
      <c r="DYT39" s="42"/>
      <c r="DYU39" s="42"/>
      <c r="DYV39" s="42"/>
      <c r="DYW39" s="42"/>
      <c r="DYX39" s="42"/>
      <c r="DYY39" s="42"/>
      <c r="DYZ39" s="42"/>
      <c r="DZA39" s="42"/>
      <c r="DZB39" s="42"/>
      <c r="DZC39" s="42"/>
      <c r="DZD39" s="42"/>
      <c r="DZE39" s="42"/>
      <c r="DZF39" s="42"/>
      <c r="DZG39" s="42"/>
      <c r="DZH39" s="42"/>
      <c r="DZI39" s="42"/>
      <c r="DZJ39" s="42"/>
      <c r="DZK39" s="42"/>
      <c r="DZL39" s="42"/>
      <c r="DZM39" s="42"/>
      <c r="DZN39" s="42"/>
      <c r="DZO39" s="42"/>
      <c r="DZP39" s="42"/>
      <c r="DZQ39" s="42"/>
      <c r="DZR39" s="42"/>
      <c r="DZS39" s="42"/>
      <c r="DZT39" s="42"/>
      <c r="DZU39" s="42"/>
      <c r="DZV39" s="42"/>
      <c r="DZW39" s="42"/>
      <c r="DZX39" s="42"/>
      <c r="DZY39" s="42"/>
      <c r="DZZ39" s="42"/>
      <c r="EAA39" s="42"/>
      <c r="EAB39" s="42"/>
      <c r="EAC39" s="42"/>
      <c r="EAD39" s="42"/>
      <c r="EAE39" s="42"/>
      <c r="EAF39" s="42"/>
      <c r="EAG39" s="42"/>
      <c r="EAH39" s="42"/>
      <c r="EAI39" s="42"/>
      <c r="EAJ39" s="42"/>
      <c r="EAK39" s="42"/>
      <c r="EAL39" s="42"/>
      <c r="EAM39" s="42"/>
      <c r="EAN39" s="42"/>
      <c r="EAO39" s="42"/>
      <c r="EAP39" s="42"/>
      <c r="EAQ39" s="42"/>
      <c r="EAR39" s="42"/>
      <c r="EAS39" s="42"/>
      <c r="EAT39" s="42"/>
      <c r="EAU39" s="42"/>
      <c r="EAV39" s="42"/>
      <c r="EAW39" s="42"/>
      <c r="EAX39" s="42"/>
      <c r="EAY39" s="42"/>
      <c r="EAZ39" s="42"/>
      <c r="EBA39" s="42"/>
      <c r="EBB39" s="42"/>
      <c r="EBC39" s="42"/>
      <c r="EBD39" s="42"/>
      <c r="EBE39" s="42"/>
      <c r="EBF39" s="42"/>
      <c r="EBG39" s="42"/>
      <c r="EBH39" s="42"/>
      <c r="EBI39" s="42"/>
      <c r="EBJ39" s="42"/>
      <c r="EBK39" s="42"/>
      <c r="EBL39" s="42"/>
      <c r="EBM39" s="42"/>
      <c r="EBN39" s="42"/>
      <c r="EBO39" s="42"/>
      <c r="EBP39" s="42"/>
      <c r="EBQ39" s="42"/>
      <c r="EBR39" s="42"/>
      <c r="EBS39" s="42"/>
      <c r="EBT39" s="42"/>
      <c r="EBU39" s="42"/>
      <c r="EBV39" s="42"/>
      <c r="EBW39" s="42"/>
      <c r="EBX39" s="42"/>
      <c r="EBY39" s="42"/>
      <c r="EBZ39" s="42"/>
      <c r="ECA39" s="42"/>
      <c r="ECB39" s="42"/>
      <c r="ECC39" s="42"/>
      <c r="ECD39" s="42"/>
      <c r="ECE39" s="42"/>
      <c r="ECF39" s="42"/>
      <c r="ECG39" s="42"/>
      <c r="ECH39" s="42"/>
      <c r="ECI39" s="42"/>
      <c r="ECJ39" s="42"/>
      <c r="ECK39" s="42"/>
      <c r="ECL39" s="42"/>
      <c r="ECM39" s="42"/>
      <c r="ECN39" s="42"/>
      <c r="ECO39" s="42"/>
      <c r="ECP39" s="42"/>
      <c r="ECQ39" s="42"/>
      <c r="ECR39" s="42"/>
      <c r="ECS39" s="42"/>
      <c r="ECT39" s="42"/>
      <c r="ECU39" s="42"/>
      <c r="ECV39" s="42"/>
      <c r="ECW39" s="42"/>
      <c r="ECX39" s="42"/>
      <c r="ECY39" s="42"/>
      <c r="ECZ39" s="42"/>
      <c r="EDA39" s="42"/>
      <c r="EDB39" s="42"/>
      <c r="EDC39" s="42"/>
      <c r="EDD39" s="42"/>
      <c r="EDE39" s="42"/>
      <c r="EDF39" s="42"/>
      <c r="EDG39" s="42"/>
      <c r="EDH39" s="42"/>
      <c r="EDI39" s="42"/>
      <c r="EDJ39" s="42"/>
      <c r="EDK39" s="42"/>
      <c r="EDL39" s="42"/>
      <c r="EDM39" s="42"/>
      <c r="EDN39" s="42"/>
      <c r="EDO39" s="42"/>
      <c r="EDP39" s="42"/>
      <c r="EDQ39" s="42"/>
      <c r="EDR39" s="42"/>
      <c r="EDS39" s="42"/>
      <c r="EDT39" s="42"/>
      <c r="EDU39" s="42"/>
      <c r="EDV39" s="42"/>
      <c r="EDW39" s="42"/>
      <c r="EDX39" s="42"/>
      <c r="EDY39" s="42"/>
      <c r="EDZ39" s="42"/>
      <c r="EEA39" s="42"/>
      <c r="EEB39" s="42"/>
      <c r="EEC39" s="42"/>
      <c r="EED39" s="42"/>
      <c r="EEE39" s="42"/>
      <c r="EEF39" s="42"/>
      <c r="EEG39" s="42"/>
      <c r="EEH39" s="42"/>
      <c r="EEI39" s="42"/>
      <c r="EEJ39" s="42"/>
      <c r="EEK39" s="42"/>
      <c r="EEL39" s="42"/>
      <c r="EEM39" s="42"/>
      <c r="EEN39" s="42"/>
      <c r="EEO39" s="42"/>
      <c r="EEP39" s="42"/>
      <c r="EEQ39" s="42"/>
      <c r="EER39" s="42"/>
      <c r="EES39" s="42"/>
      <c r="EET39" s="42"/>
      <c r="EEU39" s="42"/>
      <c r="EEV39" s="42"/>
      <c r="EEW39" s="42"/>
      <c r="EEX39" s="42"/>
      <c r="EEY39" s="42"/>
      <c r="EEZ39" s="42"/>
      <c r="EFA39" s="42"/>
      <c r="EFB39" s="42"/>
      <c r="EFC39" s="42"/>
      <c r="EFD39" s="42"/>
      <c r="EFE39" s="42"/>
      <c r="EFF39" s="42"/>
      <c r="EFG39" s="42"/>
      <c r="EFH39" s="42"/>
      <c r="EFI39" s="42"/>
      <c r="EFJ39" s="42"/>
      <c r="EFK39" s="42"/>
      <c r="EFL39" s="42"/>
      <c r="EFM39" s="42"/>
      <c r="EFN39" s="42"/>
      <c r="EFO39" s="42"/>
      <c r="EFP39" s="42"/>
      <c r="EFQ39" s="42"/>
      <c r="EFR39" s="42"/>
      <c r="EFS39" s="42"/>
      <c r="EFT39" s="42"/>
      <c r="EFU39" s="42"/>
      <c r="EFV39" s="42"/>
      <c r="EFW39" s="42"/>
      <c r="EFX39" s="42"/>
      <c r="EFY39" s="42"/>
      <c r="EFZ39" s="42"/>
      <c r="EGA39" s="42"/>
      <c r="EGB39" s="42"/>
      <c r="EGC39" s="42"/>
      <c r="EGD39" s="42"/>
      <c r="EGE39" s="42"/>
      <c r="EGF39" s="42"/>
      <c r="EGG39" s="42"/>
      <c r="EGH39" s="42"/>
      <c r="EGI39" s="42"/>
      <c r="EGJ39" s="42"/>
      <c r="EGK39" s="42"/>
      <c r="EGL39" s="42"/>
      <c r="EGM39" s="42"/>
      <c r="EGN39" s="42"/>
      <c r="EGO39" s="42"/>
      <c r="EGP39" s="42"/>
      <c r="EGQ39" s="42"/>
      <c r="EGR39" s="42"/>
      <c r="EGS39" s="42"/>
      <c r="EGT39" s="42"/>
      <c r="EGU39" s="42"/>
      <c r="EGV39" s="42"/>
      <c r="EGW39" s="42"/>
      <c r="EGX39" s="42"/>
      <c r="EGY39" s="42"/>
      <c r="EGZ39" s="42"/>
      <c r="EHA39" s="42"/>
      <c r="EHB39" s="42"/>
      <c r="EHC39" s="42"/>
      <c r="EHD39" s="42"/>
      <c r="EHE39" s="42"/>
      <c r="EHF39" s="42"/>
      <c r="EHG39" s="42"/>
      <c r="EHH39" s="42"/>
      <c r="EHI39" s="42"/>
      <c r="EHJ39" s="42"/>
      <c r="EHK39" s="42"/>
      <c r="EHL39" s="42"/>
      <c r="EHM39" s="42"/>
      <c r="EHN39" s="42"/>
      <c r="EHO39" s="42"/>
      <c r="EHP39" s="42"/>
      <c r="EHQ39" s="42"/>
      <c r="EHR39" s="42"/>
      <c r="EHS39" s="42"/>
      <c r="EHT39" s="42"/>
      <c r="EHU39" s="42"/>
      <c r="EHV39" s="42"/>
      <c r="EHW39" s="42"/>
      <c r="EHX39" s="42"/>
      <c r="EHY39" s="42"/>
      <c r="EHZ39" s="42"/>
      <c r="EIA39" s="42"/>
      <c r="EIB39" s="42"/>
      <c r="EIC39" s="42"/>
      <c r="EID39" s="42"/>
      <c r="EIE39" s="42"/>
      <c r="EIF39" s="42"/>
      <c r="EIG39" s="42"/>
      <c r="EIH39" s="42"/>
      <c r="EII39" s="42"/>
      <c r="EIJ39" s="42"/>
      <c r="EIK39" s="42"/>
      <c r="EIL39" s="42"/>
      <c r="EIM39" s="42"/>
      <c r="EIN39" s="42"/>
      <c r="EIO39" s="42"/>
      <c r="EIP39" s="42"/>
      <c r="EIQ39" s="42"/>
      <c r="EIR39" s="42"/>
      <c r="EIS39" s="42"/>
      <c r="EIT39" s="42"/>
      <c r="EIU39" s="42"/>
      <c r="EIV39" s="42"/>
      <c r="EIW39" s="42"/>
      <c r="EIX39" s="42"/>
      <c r="EIY39" s="42"/>
      <c r="EIZ39" s="42"/>
      <c r="EJA39" s="42"/>
      <c r="EJB39" s="42"/>
      <c r="EJC39" s="42"/>
      <c r="EJD39" s="42"/>
      <c r="EJE39" s="42"/>
      <c r="EJF39" s="42"/>
      <c r="EJG39" s="42"/>
      <c r="EJH39" s="42"/>
      <c r="EJI39" s="42"/>
      <c r="EJJ39" s="42"/>
      <c r="EJK39" s="42"/>
      <c r="EJL39" s="42"/>
      <c r="EJM39" s="42"/>
      <c r="EJN39" s="42"/>
      <c r="EJO39" s="42"/>
      <c r="EJP39" s="42"/>
      <c r="EJQ39" s="42"/>
      <c r="EJR39" s="42"/>
      <c r="EJS39" s="42"/>
      <c r="EJT39" s="42"/>
      <c r="EJU39" s="42"/>
      <c r="EJV39" s="42"/>
      <c r="EJW39" s="42"/>
      <c r="EJX39" s="42"/>
      <c r="EJY39" s="42"/>
      <c r="EJZ39" s="42"/>
      <c r="EKA39" s="42"/>
      <c r="EKB39" s="42"/>
      <c r="EKC39" s="42"/>
      <c r="EKD39" s="42"/>
      <c r="EKE39" s="42"/>
      <c r="EKF39" s="42"/>
      <c r="EKG39" s="42"/>
      <c r="EKH39" s="42"/>
      <c r="EKI39" s="42"/>
      <c r="EKJ39" s="42"/>
      <c r="EKK39" s="42"/>
      <c r="EKL39" s="42"/>
      <c r="EKM39" s="42"/>
      <c r="EKN39" s="42"/>
      <c r="EKO39" s="42"/>
      <c r="EKP39" s="42"/>
      <c r="EKQ39" s="42"/>
      <c r="EKR39" s="42"/>
      <c r="EKS39" s="42"/>
      <c r="EKT39" s="42"/>
      <c r="EKU39" s="42"/>
      <c r="EKV39" s="42"/>
      <c r="EKW39" s="42"/>
      <c r="EKX39" s="42"/>
      <c r="EKY39" s="42"/>
      <c r="EKZ39" s="42"/>
      <c r="ELA39" s="42"/>
      <c r="ELB39" s="42"/>
      <c r="ELC39" s="42"/>
      <c r="ELD39" s="42"/>
      <c r="ELE39" s="42"/>
      <c r="ELF39" s="42"/>
      <c r="ELG39" s="42"/>
      <c r="ELH39" s="42"/>
      <c r="ELI39" s="42"/>
      <c r="ELJ39" s="42"/>
      <c r="ELK39" s="42"/>
      <c r="ELL39" s="42"/>
      <c r="ELM39" s="42"/>
      <c r="ELN39" s="42"/>
      <c r="ELO39" s="42"/>
      <c r="ELP39" s="42"/>
      <c r="ELQ39" s="42"/>
      <c r="ELR39" s="42"/>
      <c r="ELS39" s="42"/>
      <c r="ELT39" s="42"/>
      <c r="ELU39" s="42"/>
      <c r="ELV39" s="42"/>
      <c r="ELW39" s="42"/>
      <c r="ELX39" s="42"/>
      <c r="ELY39" s="42"/>
      <c r="ELZ39" s="42"/>
      <c r="EMA39" s="42"/>
      <c r="EMB39" s="42"/>
      <c r="EMC39" s="42"/>
      <c r="EMD39" s="42"/>
      <c r="EME39" s="42"/>
      <c r="EMF39" s="42"/>
      <c r="EMG39" s="42"/>
      <c r="EMH39" s="42"/>
      <c r="EMI39" s="42"/>
      <c r="EMJ39" s="42"/>
      <c r="EMK39" s="42"/>
      <c r="EML39" s="42"/>
      <c r="EMM39" s="42"/>
      <c r="EMN39" s="42"/>
      <c r="EMO39" s="42"/>
      <c r="EMP39" s="42"/>
      <c r="EMQ39" s="42"/>
      <c r="EMR39" s="42"/>
      <c r="EMS39" s="42"/>
      <c r="EMT39" s="42"/>
      <c r="EMU39" s="42"/>
      <c r="EMV39" s="42"/>
      <c r="EMW39" s="42"/>
      <c r="EMX39" s="42"/>
      <c r="EMY39" s="42"/>
      <c r="EMZ39" s="42"/>
      <c r="ENA39" s="42"/>
      <c r="ENB39" s="42"/>
      <c r="ENC39" s="42"/>
      <c r="END39" s="42"/>
      <c r="ENE39" s="42"/>
      <c r="ENF39" s="42"/>
      <c r="ENG39" s="42"/>
      <c r="ENH39" s="42"/>
      <c r="ENI39" s="42"/>
      <c r="ENJ39" s="42"/>
      <c r="ENK39" s="42"/>
      <c r="ENL39" s="42"/>
      <c r="ENM39" s="42"/>
      <c r="ENN39" s="42"/>
      <c r="ENO39" s="42"/>
      <c r="ENP39" s="42"/>
      <c r="ENQ39" s="42"/>
      <c r="ENR39" s="42"/>
      <c r="ENS39" s="42"/>
      <c r="ENT39" s="42"/>
      <c r="ENU39" s="42"/>
      <c r="ENV39" s="42"/>
      <c r="ENW39" s="42"/>
      <c r="ENX39" s="42"/>
      <c r="ENY39" s="42"/>
      <c r="ENZ39" s="42"/>
      <c r="EOA39" s="42"/>
      <c r="EOB39" s="42"/>
      <c r="EOC39" s="42"/>
      <c r="EOD39" s="42"/>
      <c r="EOE39" s="42"/>
      <c r="EOF39" s="42"/>
      <c r="EOG39" s="42"/>
      <c r="EOH39" s="42"/>
      <c r="EOI39" s="42"/>
      <c r="EOJ39" s="42"/>
      <c r="EOK39" s="42"/>
      <c r="EOL39" s="42"/>
      <c r="EOM39" s="42"/>
      <c r="EON39" s="42"/>
      <c r="EOO39" s="42"/>
      <c r="EOP39" s="42"/>
      <c r="EOQ39" s="42"/>
      <c r="EOR39" s="42"/>
      <c r="EOS39" s="42"/>
      <c r="EOT39" s="42"/>
      <c r="EOU39" s="42"/>
      <c r="EOV39" s="42"/>
      <c r="EOW39" s="42"/>
      <c r="EOX39" s="42"/>
      <c r="EOY39" s="42"/>
      <c r="EOZ39" s="42"/>
      <c r="EPA39" s="42"/>
      <c r="EPB39" s="42"/>
      <c r="EPC39" s="42"/>
      <c r="EPD39" s="42"/>
      <c r="EPE39" s="42"/>
      <c r="EPF39" s="42"/>
      <c r="EPG39" s="42"/>
      <c r="EPH39" s="42"/>
      <c r="EPI39" s="42"/>
      <c r="EPJ39" s="42"/>
      <c r="EPK39" s="42"/>
      <c r="EPL39" s="42"/>
      <c r="EPM39" s="42"/>
      <c r="EPN39" s="42"/>
      <c r="EPO39" s="42"/>
      <c r="EPP39" s="42"/>
      <c r="EPQ39" s="42"/>
      <c r="EPR39" s="42"/>
      <c r="EPS39" s="42"/>
      <c r="EPT39" s="42"/>
      <c r="EPU39" s="42"/>
      <c r="EPV39" s="42"/>
      <c r="EPW39" s="42"/>
      <c r="EPX39" s="42"/>
      <c r="EPY39" s="42"/>
      <c r="EPZ39" s="42"/>
      <c r="EQA39" s="42"/>
      <c r="EQB39" s="42"/>
      <c r="EQC39" s="42"/>
      <c r="EQD39" s="42"/>
      <c r="EQE39" s="42"/>
      <c r="EQF39" s="42"/>
      <c r="EQG39" s="42"/>
      <c r="EQH39" s="42"/>
      <c r="EQI39" s="42"/>
      <c r="EQJ39" s="42"/>
      <c r="EQK39" s="42"/>
      <c r="EQL39" s="42"/>
      <c r="EQM39" s="42"/>
      <c r="EQN39" s="42"/>
      <c r="EQO39" s="42"/>
      <c r="EQP39" s="42"/>
      <c r="EQQ39" s="42"/>
      <c r="EQR39" s="42"/>
      <c r="EQS39" s="42"/>
      <c r="EQT39" s="42"/>
      <c r="EQU39" s="42"/>
      <c r="EQV39" s="42"/>
      <c r="EQW39" s="42"/>
      <c r="EQX39" s="42"/>
      <c r="EQY39" s="42"/>
      <c r="EQZ39" s="42"/>
      <c r="ERA39" s="42"/>
      <c r="ERB39" s="42"/>
      <c r="ERC39" s="42"/>
      <c r="ERD39" s="42"/>
      <c r="ERE39" s="42"/>
      <c r="ERF39" s="42"/>
      <c r="ERG39" s="42"/>
      <c r="ERH39" s="42"/>
      <c r="ERI39" s="42"/>
      <c r="ERJ39" s="42"/>
      <c r="ERK39" s="42"/>
      <c r="ERL39" s="42"/>
      <c r="ERM39" s="42"/>
      <c r="ERN39" s="42"/>
      <c r="ERO39" s="42"/>
      <c r="ERP39" s="42"/>
      <c r="ERQ39" s="42"/>
      <c r="ERR39" s="42"/>
      <c r="ERS39" s="42"/>
      <c r="ERT39" s="42"/>
      <c r="ERU39" s="42"/>
      <c r="ERV39" s="42"/>
      <c r="ERW39" s="42"/>
      <c r="ERX39" s="42"/>
      <c r="ERY39" s="42"/>
      <c r="ERZ39" s="42"/>
      <c r="ESA39" s="42"/>
      <c r="ESB39" s="42"/>
      <c r="ESC39" s="42"/>
      <c r="ESD39" s="42"/>
      <c r="ESE39" s="42"/>
      <c r="ESF39" s="42"/>
      <c r="ESG39" s="42"/>
      <c r="ESH39" s="42"/>
      <c r="ESI39" s="42"/>
      <c r="ESJ39" s="42"/>
      <c r="ESK39" s="42"/>
      <c r="ESL39" s="42"/>
      <c r="ESM39" s="42"/>
      <c r="ESN39" s="42"/>
      <c r="ESO39" s="42"/>
      <c r="ESP39" s="42"/>
      <c r="ESQ39" s="42"/>
      <c r="ESR39" s="42"/>
      <c r="ESS39" s="42"/>
      <c r="EST39" s="42"/>
      <c r="ESU39" s="42"/>
      <c r="ESV39" s="42"/>
      <c r="ESW39" s="42"/>
      <c r="ESX39" s="42"/>
      <c r="ESY39" s="42"/>
      <c r="ESZ39" s="42"/>
      <c r="ETA39" s="42"/>
      <c r="ETB39" s="42"/>
      <c r="ETC39" s="42"/>
      <c r="ETD39" s="42"/>
      <c r="ETE39" s="42"/>
      <c r="ETF39" s="42"/>
      <c r="ETG39" s="42"/>
      <c r="ETH39" s="42"/>
      <c r="ETI39" s="42"/>
      <c r="ETJ39" s="42"/>
      <c r="ETK39" s="42"/>
      <c r="ETL39" s="42"/>
      <c r="ETM39" s="42"/>
      <c r="ETN39" s="42"/>
      <c r="ETO39" s="42"/>
      <c r="ETP39" s="42"/>
      <c r="ETQ39" s="42"/>
      <c r="ETR39" s="42"/>
      <c r="ETS39" s="42"/>
      <c r="ETT39" s="42"/>
      <c r="ETU39" s="42"/>
      <c r="ETV39" s="42"/>
      <c r="ETW39" s="42"/>
      <c r="ETX39" s="42"/>
      <c r="ETY39" s="42"/>
      <c r="ETZ39" s="42"/>
      <c r="EUA39" s="42"/>
      <c r="EUB39" s="42"/>
      <c r="EUC39" s="42"/>
      <c r="EUD39" s="42"/>
      <c r="EUE39" s="42"/>
      <c r="EUF39" s="42"/>
      <c r="EUG39" s="42"/>
      <c r="EUH39" s="42"/>
      <c r="EUI39" s="42"/>
      <c r="EUJ39" s="42"/>
      <c r="EUK39" s="42"/>
      <c r="EUL39" s="42"/>
      <c r="EUM39" s="42"/>
      <c r="EUN39" s="42"/>
      <c r="EUO39" s="42"/>
      <c r="EUP39" s="42"/>
      <c r="EUQ39" s="42"/>
      <c r="EUR39" s="42"/>
      <c r="EUS39" s="42"/>
      <c r="EUT39" s="42"/>
      <c r="EUU39" s="42"/>
      <c r="EUV39" s="42"/>
      <c r="EUW39" s="42"/>
      <c r="EUX39" s="42"/>
      <c r="EUY39" s="42"/>
      <c r="EUZ39" s="42"/>
      <c r="EVA39" s="42"/>
      <c r="EVB39" s="42"/>
      <c r="EVC39" s="42"/>
      <c r="EVD39" s="42"/>
      <c r="EVE39" s="42"/>
      <c r="EVF39" s="42"/>
      <c r="EVG39" s="42"/>
      <c r="EVH39" s="42"/>
      <c r="EVI39" s="42"/>
      <c r="EVJ39" s="42"/>
      <c r="EVK39" s="42"/>
      <c r="EVL39" s="42"/>
      <c r="EVM39" s="42"/>
      <c r="EVN39" s="42"/>
      <c r="EVO39" s="42"/>
      <c r="EVP39" s="42"/>
      <c r="EVQ39" s="42"/>
      <c r="EVR39" s="42"/>
      <c r="EVS39" s="42"/>
      <c r="EVT39" s="42"/>
      <c r="EVU39" s="42"/>
      <c r="EVV39" s="42"/>
      <c r="EVW39" s="42"/>
      <c r="EVX39" s="42"/>
      <c r="EVY39" s="42"/>
      <c r="EVZ39" s="42"/>
      <c r="EWA39" s="42"/>
      <c r="EWB39" s="42"/>
      <c r="EWC39" s="42"/>
      <c r="EWD39" s="42"/>
      <c r="EWE39" s="42"/>
      <c r="EWF39" s="42"/>
      <c r="EWG39" s="42"/>
      <c r="EWH39" s="42"/>
      <c r="EWI39" s="42"/>
      <c r="EWJ39" s="42"/>
      <c r="EWK39" s="42"/>
      <c r="EWL39" s="42"/>
      <c r="EWM39" s="42"/>
      <c r="EWN39" s="42"/>
      <c r="EWO39" s="42"/>
      <c r="EWP39" s="42"/>
      <c r="EWQ39" s="42"/>
      <c r="EWR39" s="42"/>
      <c r="EWS39" s="42"/>
      <c r="EWT39" s="42"/>
      <c r="EWU39" s="42"/>
      <c r="EWV39" s="42"/>
      <c r="EWW39" s="42"/>
      <c r="EWX39" s="42"/>
      <c r="EWY39" s="42"/>
      <c r="EWZ39" s="42"/>
      <c r="EXA39" s="42"/>
      <c r="EXB39" s="42"/>
      <c r="EXC39" s="42"/>
      <c r="EXD39" s="42"/>
      <c r="EXE39" s="42"/>
      <c r="EXF39" s="42"/>
      <c r="EXG39" s="42"/>
      <c r="EXH39" s="42"/>
      <c r="EXI39" s="42"/>
      <c r="EXJ39" s="42"/>
      <c r="EXK39" s="42"/>
      <c r="EXL39" s="42"/>
      <c r="EXM39" s="42"/>
      <c r="EXN39" s="42"/>
      <c r="EXO39" s="42"/>
      <c r="EXP39" s="42"/>
      <c r="EXQ39" s="42"/>
      <c r="EXR39" s="42"/>
      <c r="EXS39" s="42"/>
      <c r="EXT39" s="42"/>
      <c r="EXU39" s="42"/>
      <c r="EXV39" s="42"/>
      <c r="EXW39" s="42"/>
      <c r="EXX39" s="42"/>
      <c r="EXY39" s="42"/>
      <c r="EXZ39" s="42"/>
      <c r="EYA39" s="42"/>
      <c r="EYB39" s="42"/>
      <c r="EYC39" s="42"/>
      <c r="EYD39" s="42"/>
      <c r="EYE39" s="42"/>
      <c r="EYF39" s="42"/>
      <c r="EYG39" s="42"/>
      <c r="EYH39" s="42"/>
      <c r="EYI39" s="42"/>
      <c r="EYJ39" s="42"/>
      <c r="EYK39" s="42"/>
      <c r="EYL39" s="42"/>
      <c r="EYM39" s="42"/>
      <c r="EYN39" s="42"/>
      <c r="EYO39" s="42"/>
      <c r="EYP39" s="42"/>
      <c r="EYQ39" s="42"/>
      <c r="EYR39" s="42"/>
      <c r="EYS39" s="42"/>
      <c r="EYT39" s="42"/>
      <c r="EYU39" s="42"/>
      <c r="EYV39" s="42"/>
      <c r="EYW39" s="42"/>
      <c r="EYX39" s="42"/>
      <c r="EYY39" s="42"/>
      <c r="EYZ39" s="42"/>
      <c r="EZA39" s="42"/>
      <c r="EZB39" s="42"/>
      <c r="EZC39" s="42"/>
      <c r="EZD39" s="42"/>
      <c r="EZE39" s="42"/>
      <c r="EZF39" s="42"/>
      <c r="EZG39" s="42"/>
      <c r="EZH39" s="42"/>
      <c r="EZI39" s="42"/>
      <c r="EZJ39" s="42"/>
      <c r="EZK39" s="42"/>
      <c r="EZL39" s="42"/>
      <c r="EZM39" s="42"/>
      <c r="EZN39" s="42"/>
      <c r="EZO39" s="42"/>
      <c r="EZP39" s="42"/>
      <c r="EZQ39" s="42"/>
      <c r="EZR39" s="42"/>
      <c r="EZS39" s="42"/>
      <c r="EZT39" s="42"/>
      <c r="EZU39" s="42"/>
      <c r="EZV39" s="42"/>
      <c r="EZW39" s="42"/>
      <c r="EZX39" s="42"/>
      <c r="EZY39" s="42"/>
      <c r="EZZ39" s="42"/>
      <c r="FAA39" s="42"/>
      <c r="FAB39" s="42"/>
      <c r="FAC39" s="42"/>
      <c r="FAD39" s="42"/>
      <c r="FAE39" s="42"/>
      <c r="FAF39" s="42"/>
      <c r="FAG39" s="42"/>
      <c r="FAH39" s="42"/>
      <c r="FAI39" s="42"/>
      <c r="FAJ39" s="42"/>
      <c r="FAK39" s="42"/>
      <c r="FAL39" s="42"/>
      <c r="FAM39" s="42"/>
      <c r="FAN39" s="42"/>
      <c r="FAO39" s="42"/>
      <c r="FAP39" s="42"/>
      <c r="FAQ39" s="42"/>
      <c r="FAR39" s="42"/>
      <c r="FAS39" s="42"/>
      <c r="FAT39" s="42"/>
      <c r="FAU39" s="42"/>
      <c r="FAV39" s="42"/>
      <c r="FAW39" s="42"/>
      <c r="FAX39" s="42"/>
      <c r="FAY39" s="42"/>
      <c r="FAZ39" s="42"/>
      <c r="FBA39" s="42"/>
      <c r="FBB39" s="42"/>
      <c r="FBC39" s="42"/>
      <c r="FBD39" s="42"/>
      <c r="FBE39" s="42"/>
      <c r="FBF39" s="42"/>
      <c r="FBG39" s="42"/>
      <c r="FBH39" s="42"/>
      <c r="FBI39" s="42"/>
      <c r="FBJ39" s="42"/>
      <c r="FBK39" s="42"/>
      <c r="FBL39" s="42"/>
      <c r="FBM39" s="42"/>
      <c r="FBN39" s="42"/>
      <c r="FBO39" s="42"/>
      <c r="FBP39" s="42"/>
      <c r="FBQ39" s="42"/>
      <c r="FBR39" s="42"/>
      <c r="FBS39" s="42"/>
      <c r="FBT39" s="42"/>
      <c r="FBU39" s="42"/>
      <c r="FBV39" s="42"/>
      <c r="FBW39" s="42"/>
      <c r="FBX39" s="42"/>
      <c r="FBY39" s="42"/>
      <c r="FBZ39" s="42"/>
      <c r="FCA39" s="42"/>
      <c r="FCB39" s="42"/>
      <c r="FCC39" s="42"/>
      <c r="FCD39" s="42"/>
      <c r="FCE39" s="42"/>
      <c r="FCF39" s="42"/>
      <c r="FCG39" s="42"/>
      <c r="FCH39" s="42"/>
      <c r="FCI39" s="42"/>
      <c r="FCJ39" s="42"/>
      <c r="FCK39" s="42"/>
      <c r="FCL39" s="42"/>
      <c r="FCM39" s="42"/>
      <c r="FCN39" s="42"/>
      <c r="FCO39" s="42"/>
      <c r="FCP39" s="42"/>
      <c r="FCQ39" s="42"/>
      <c r="FCR39" s="42"/>
      <c r="FCS39" s="42"/>
      <c r="FCT39" s="42"/>
      <c r="FCU39" s="42"/>
      <c r="FCV39" s="42"/>
      <c r="FCW39" s="42"/>
      <c r="FCX39" s="42"/>
      <c r="FCY39" s="42"/>
      <c r="FCZ39" s="42"/>
      <c r="FDA39" s="42"/>
      <c r="FDB39" s="42"/>
      <c r="FDC39" s="42"/>
      <c r="FDD39" s="42"/>
      <c r="FDE39" s="42"/>
      <c r="FDF39" s="42"/>
      <c r="FDG39" s="42"/>
      <c r="FDH39" s="42"/>
      <c r="FDI39" s="42"/>
      <c r="FDJ39" s="42"/>
      <c r="FDK39" s="42"/>
      <c r="FDL39" s="42"/>
      <c r="FDM39" s="42"/>
      <c r="FDN39" s="42"/>
      <c r="FDO39" s="42"/>
      <c r="FDP39" s="42"/>
      <c r="FDQ39" s="42"/>
      <c r="FDR39" s="42"/>
      <c r="FDS39" s="42"/>
      <c r="FDT39" s="42"/>
      <c r="FDU39" s="42"/>
      <c r="FDV39" s="42"/>
      <c r="FDW39" s="42"/>
      <c r="FDX39" s="42"/>
      <c r="FDY39" s="42"/>
      <c r="FDZ39" s="42"/>
      <c r="FEA39" s="42"/>
      <c r="FEB39" s="42"/>
      <c r="FEC39" s="42"/>
      <c r="FED39" s="42"/>
      <c r="FEE39" s="42"/>
      <c r="FEF39" s="42"/>
      <c r="FEG39" s="42"/>
      <c r="FEH39" s="42"/>
      <c r="FEI39" s="42"/>
      <c r="FEJ39" s="42"/>
      <c r="FEK39" s="42"/>
      <c r="FEL39" s="42"/>
      <c r="FEM39" s="42"/>
      <c r="FEN39" s="42"/>
      <c r="FEO39" s="42"/>
      <c r="FEP39" s="42"/>
      <c r="FEQ39" s="42"/>
      <c r="FER39" s="42"/>
      <c r="FES39" s="42"/>
      <c r="FET39" s="42"/>
      <c r="FEU39" s="42"/>
      <c r="FEV39" s="42"/>
      <c r="FEW39" s="42"/>
      <c r="FEX39" s="42"/>
      <c r="FEY39" s="42"/>
      <c r="FEZ39" s="42"/>
      <c r="FFA39" s="42"/>
      <c r="FFB39" s="42"/>
      <c r="FFC39" s="42"/>
      <c r="FFD39" s="42"/>
      <c r="FFE39" s="42"/>
      <c r="FFF39" s="42"/>
      <c r="FFG39" s="42"/>
      <c r="FFH39" s="42"/>
      <c r="FFI39" s="42"/>
      <c r="FFJ39" s="42"/>
      <c r="FFK39" s="42"/>
      <c r="FFL39" s="42"/>
      <c r="FFM39" s="42"/>
      <c r="FFN39" s="42"/>
      <c r="FFO39" s="42"/>
      <c r="FFP39" s="42"/>
      <c r="FFQ39" s="42"/>
      <c r="FFR39" s="42"/>
      <c r="FFS39" s="42"/>
      <c r="FFT39" s="42"/>
      <c r="FFU39" s="42"/>
      <c r="FFV39" s="42"/>
      <c r="FFW39" s="42"/>
      <c r="FFX39" s="42"/>
      <c r="FFY39" s="42"/>
      <c r="FFZ39" s="42"/>
      <c r="FGA39" s="42"/>
      <c r="FGB39" s="42"/>
      <c r="FGC39" s="42"/>
      <c r="FGD39" s="42"/>
      <c r="FGE39" s="42"/>
      <c r="FGF39" s="42"/>
      <c r="FGG39" s="42"/>
      <c r="FGH39" s="42"/>
      <c r="FGI39" s="42"/>
      <c r="FGJ39" s="42"/>
      <c r="FGK39" s="42"/>
      <c r="FGL39" s="42"/>
      <c r="FGM39" s="42"/>
      <c r="FGN39" s="42"/>
      <c r="FGO39" s="42"/>
      <c r="FGP39" s="42"/>
      <c r="FGQ39" s="42"/>
      <c r="FGR39" s="42"/>
      <c r="FGS39" s="42"/>
      <c r="FGT39" s="42"/>
      <c r="FGU39" s="42"/>
      <c r="FGV39" s="42"/>
      <c r="FGW39" s="42"/>
      <c r="FGX39" s="42"/>
      <c r="FGY39" s="42"/>
      <c r="FGZ39" s="42"/>
      <c r="FHA39" s="42"/>
      <c r="FHB39" s="42"/>
      <c r="FHC39" s="42"/>
      <c r="FHD39" s="42"/>
      <c r="FHE39" s="42"/>
      <c r="FHF39" s="42"/>
      <c r="FHG39" s="42"/>
      <c r="FHH39" s="42"/>
      <c r="FHI39" s="42"/>
      <c r="FHJ39" s="42"/>
      <c r="FHK39" s="42"/>
      <c r="FHL39" s="42"/>
      <c r="FHM39" s="42"/>
      <c r="FHN39" s="42"/>
      <c r="FHO39" s="42"/>
      <c r="FHP39" s="42"/>
      <c r="FHQ39" s="42"/>
      <c r="FHR39" s="42"/>
      <c r="FHS39" s="42"/>
      <c r="FHT39" s="42"/>
      <c r="FHU39" s="42"/>
      <c r="FHV39" s="42"/>
      <c r="FHW39" s="42"/>
      <c r="FHX39" s="42"/>
      <c r="FHY39" s="42"/>
      <c r="FHZ39" s="42"/>
      <c r="FIA39" s="42"/>
      <c r="FIB39" s="42"/>
      <c r="FIC39" s="42"/>
      <c r="FID39" s="42"/>
      <c r="FIE39" s="42"/>
      <c r="FIF39" s="42"/>
      <c r="FIG39" s="42"/>
      <c r="FIH39" s="42"/>
      <c r="FII39" s="42"/>
      <c r="FIJ39" s="42"/>
      <c r="FIK39" s="42"/>
      <c r="FIL39" s="42"/>
      <c r="FIM39" s="42"/>
      <c r="FIN39" s="42"/>
      <c r="FIO39" s="42"/>
      <c r="FIP39" s="42"/>
      <c r="FIQ39" s="42"/>
      <c r="FIR39" s="42"/>
      <c r="FIS39" s="42"/>
      <c r="FIT39" s="42"/>
      <c r="FIU39" s="42"/>
      <c r="FIV39" s="42"/>
      <c r="FIW39" s="42"/>
      <c r="FIX39" s="42"/>
      <c r="FIY39" s="42"/>
      <c r="FIZ39" s="42"/>
      <c r="FJA39" s="42"/>
      <c r="FJB39" s="42"/>
      <c r="FJC39" s="42"/>
      <c r="FJD39" s="42"/>
      <c r="FJE39" s="42"/>
      <c r="FJF39" s="42"/>
      <c r="FJG39" s="42"/>
      <c r="FJH39" s="42"/>
      <c r="FJI39" s="42"/>
      <c r="FJJ39" s="42"/>
      <c r="FJK39" s="42"/>
      <c r="FJL39" s="42"/>
      <c r="FJM39" s="42"/>
      <c r="FJN39" s="42"/>
      <c r="FJO39" s="42"/>
      <c r="FJP39" s="42"/>
      <c r="FJQ39" s="42"/>
      <c r="FJR39" s="42"/>
      <c r="FJS39" s="42"/>
      <c r="FJT39" s="42"/>
      <c r="FJU39" s="42"/>
      <c r="FJV39" s="42"/>
      <c r="FJW39" s="42"/>
      <c r="FJX39" s="42"/>
      <c r="FJY39" s="42"/>
      <c r="FJZ39" s="42"/>
      <c r="FKA39" s="42"/>
      <c r="FKB39" s="42"/>
      <c r="FKC39" s="42"/>
      <c r="FKD39" s="42"/>
      <c r="FKE39" s="42"/>
      <c r="FKF39" s="42"/>
      <c r="FKG39" s="42"/>
      <c r="FKH39" s="42"/>
      <c r="FKI39" s="42"/>
      <c r="FKJ39" s="42"/>
      <c r="FKK39" s="42"/>
      <c r="FKL39" s="42"/>
      <c r="FKM39" s="42"/>
      <c r="FKN39" s="42"/>
      <c r="FKO39" s="42"/>
      <c r="FKP39" s="42"/>
      <c r="FKQ39" s="42"/>
      <c r="FKR39" s="42"/>
      <c r="FKS39" s="42"/>
      <c r="FKT39" s="42"/>
      <c r="FKU39" s="42"/>
      <c r="FKV39" s="42"/>
      <c r="FKW39" s="42"/>
      <c r="FKX39" s="42"/>
      <c r="FKY39" s="42"/>
      <c r="FKZ39" s="42"/>
      <c r="FLA39" s="42"/>
      <c r="FLB39" s="42"/>
      <c r="FLC39" s="42"/>
      <c r="FLD39" s="42"/>
      <c r="FLE39" s="42"/>
      <c r="FLF39" s="42"/>
      <c r="FLG39" s="42"/>
      <c r="FLH39" s="42"/>
      <c r="FLI39" s="42"/>
      <c r="FLJ39" s="42"/>
      <c r="FLK39" s="42"/>
      <c r="FLL39" s="42"/>
      <c r="FLM39" s="42"/>
      <c r="FLN39" s="42"/>
      <c r="FLO39" s="42"/>
      <c r="FLP39" s="42"/>
      <c r="FLQ39" s="42"/>
      <c r="FLR39" s="42"/>
      <c r="FLS39" s="42"/>
      <c r="FLT39" s="42"/>
      <c r="FLU39" s="42"/>
      <c r="FLV39" s="42"/>
      <c r="FLW39" s="42"/>
      <c r="FLX39" s="42"/>
      <c r="FLY39" s="42"/>
      <c r="FLZ39" s="42"/>
      <c r="FMA39" s="42"/>
      <c r="FMB39" s="42"/>
      <c r="FMC39" s="42"/>
      <c r="FMD39" s="42"/>
      <c r="FME39" s="42"/>
      <c r="FMF39" s="42"/>
      <c r="FMG39" s="42"/>
      <c r="FMH39" s="42"/>
      <c r="FMI39" s="42"/>
      <c r="FMJ39" s="42"/>
      <c r="FMK39" s="42"/>
      <c r="FML39" s="42"/>
      <c r="FMM39" s="42"/>
      <c r="FMN39" s="42"/>
      <c r="FMO39" s="42"/>
      <c r="FMP39" s="42"/>
      <c r="FMQ39" s="42"/>
      <c r="FMR39" s="42"/>
      <c r="FMS39" s="42"/>
      <c r="FMT39" s="42"/>
      <c r="FMU39" s="42"/>
      <c r="FMV39" s="42"/>
      <c r="FMW39" s="42"/>
      <c r="FMX39" s="42"/>
      <c r="FMY39" s="42"/>
      <c r="FMZ39" s="42"/>
      <c r="FNA39" s="42"/>
      <c r="FNB39" s="42"/>
      <c r="FNC39" s="42"/>
      <c r="FND39" s="42"/>
      <c r="FNE39" s="42"/>
      <c r="FNF39" s="42"/>
      <c r="FNG39" s="42"/>
      <c r="FNH39" s="42"/>
      <c r="FNI39" s="42"/>
      <c r="FNJ39" s="42"/>
      <c r="FNK39" s="42"/>
      <c r="FNL39" s="42"/>
      <c r="FNM39" s="42"/>
      <c r="FNN39" s="42"/>
      <c r="FNO39" s="42"/>
      <c r="FNP39" s="42"/>
      <c r="FNQ39" s="42"/>
      <c r="FNR39" s="42"/>
      <c r="FNS39" s="42"/>
      <c r="FNT39" s="42"/>
      <c r="FNU39" s="42"/>
      <c r="FNV39" s="42"/>
      <c r="FNW39" s="42"/>
      <c r="FNX39" s="42"/>
      <c r="FNY39" s="42"/>
      <c r="FNZ39" s="42"/>
      <c r="FOA39" s="42"/>
      <c r="FOB39" s="42"/>
      <c r="FOC39" s="42"/>
      <c r="FOD39" s="42"/>
      <c r="FOE39" s="42"/>
      <c r="FOF39" s="42"/>
      <c r="FOG39" s="42"/>
      <c r="FOH39" s="42"/>
      <c r="FOI39" s="42"/>
      <c r="FOJ39" s="42"/>
      <c r="FOK39" s="42"/>
      <c r="FOL39" s="42"/>
      <c r="FOM39" s="42"/>
      <c r="FON39" s="42"/>
      <c r="FOO39" s="42"/>
      <c r="FOP39" s="42"/>
      <c r="FOQ39" s="42"/>
      <c r="FOR39" s="42"/>
      <c r="FOS39" s="42"/>
      <c r="FOT39" s="42"/>
      <c r="FOU39" s="42"/>
      <c r="FOV39" s="42"/>
      <c r="FOW39" s="42"/>
      <c r="FOX39" s="42"/>
      <c r="FOY39" s="42"/>
      <c r="FOZ39" s="42"/>
      <c r="FPA39" s="42"/>
      <c r="FPB39" s="42"/>
      <c r="FPC39" s="42"/>
      <c r="FPD39" s="42"/>
      <c r="FPE39" s="42"/>
      <c r="FPF39" s="42"/>
      <c r="FPG39" s="42"/>
      <c r="FPH39" s="42"/>
      <c r="FPI39" s="42"/>
      <c r="FPJ39" s="42"/>
      <c r="FPK39" s="42"/>
      <c r="FPL39" s="42"/>
      <c r="FPM39" s="42"/>
      <c r="FPN39" s="42"/>
      <c r="FPO39" s="42"/>
      <c r="FPP39" s="42"/>
      <c r="FPQ39" s="42"/>
      <c r="FPR39" s="42"/>
      <c r="FPS39" s="42"/>
      <c r="FPT39" s="42"/>
      <c r="FPU39" s="42"/>
      <c r="FPV39" s="42"/>
      <c r="FPW39" s="42"/>
      <c r="FPX39" s="42"/>
      <c r="FPY39" s="42"/>
      <c r="FPZ39" s="42"/>
      <c r="FQA39" s="42"/>
      <c r="FQB39" s="42"/>
      <c r="FQC39" s="42"/>
      <c r="FQD39" s="42"/>
      <c r="FQE39" s="42"/>
      <c r="FQF39" s="42"/>
      <c r="FQG39" s="42"/>
      <c r="FQH39" s="42"/>
      <c r="FQI39" s="42"/>
      <c r="FQJ39" s="42"/>
      <c r="FQK39" s="42"/>
      <c r="FQL39" s="42"/>
      <c r="FQM39" s="42"/>
      <c r="FQN39" s="42"/>
      <c r="FQO39" s="42"/>
      <c r="FQP39" s="42"/>
      <c r="FQQ39" s="42"/>
      <c r="FQR39" s="42"/>
      <c r="FQS39" s="42"/>
      <c r="FQT39" s="42"/>
      <c r="FQU39" s="42"/>
      <c r="FQV39" s="42"/>
      <c r="FQW39" s="42"/>
      <c r="FQX39" s="42"/>
      <c r="FQY39" s="42"/>
      <c r="FQZ39" s="42"/>
      <c r="FRA39" s="42"/>
      <c r="FRB39" s="42"/>
      <c r="FRC39" s="42"/>
      <c r="FRD39" s="42"/>
      <c r="FRE39" s="42"/>
      <c r="FRF39" s="42"/>
      <c r="FRG39" s="42"/>
      <c r="FRH39" s="42"/>
      <c r="FRI39" s="42"/>
      <c r="FRJ39" s="42"/>
      <c r="FRK39" s="42"/>
      <c r="FRL39" s="42"/>
      <c r="FRM39" s="42"/>
      <c r="FRN39" s="42"/>
      <c r="FRO39" s="42"/>
      <c r="FRP39" s="42"/>
      <c r="FRQ39" s="42"/>
      <c r="FRR39" s="42"/>
      <c r="FRS39" s="42"/>
      <c r="FRT39" s="42"/>
      <c r="FRU39" s="42"/>
      <c r="FRV39" s="42"/>
      <c r="FRW39" s="42"/>
      <c r="FRX39" s="42"/>
      <c r="FRY39" s="42"/>
      <c r="FRZ39" s="42"/>
      <c r="FSA39" s="42"/>
      <c r="FSB39" s="42"/>
      <c r="FSC39" s="42"/>
      <c r="FSD39" s="42"/>
      <c r="FSE39" s="42"/>
      <c r="FSF39" s="42"/>
      <c r="FSG39" s="42"/>
      <c r="FSH39" s="42"/>
      <c r="FSI39" s="42"/>
      <c r="FSJ39" s="42"/>
      <c r="FSK39" s="42"/>
      <c r="FSL39" s="42"/>
      <c r="FSM39" s="42"/>
      <c r="FSN39" s="42"/>
      <c r="FSO39" s="42"/>
      <c r="FSP39" s="42"/>
      <c r="FSQ39" s="42"/>
      <c r="FSR39" s="42"/>
      <c r="FSS39" s="42"/>
      <c r="FST39" s="42"/>
      <c r="FSU39" s="42"/>
      <c r="FSV39" s="42"/>
      <c r="FSW39" s="42"/>
      <c r="FSX39" s="42"/>
      <c r="FSY39" s="42"/>
      <c r="FSZ39" s="42"/>
      <c r="FTA39" s="42"/>
      <c r="FTB39" s="42"/>
      <c r="FTC39" s="42"/>
      <c r="FTD39" s="42"/>
      <c r="FTE39" s="42"/>
      <c r="FTF39" s="42"/>
      <c r="FTG39" s="42"/>
      <c r="FTH39" s="42"/>
      <c r="FTI39" s="42"/>
      <c r="FTJ39" s="42"/>
      <c r="FTK39" s="42"/>
      <c r="FTL39" s="42"/>
      <c r="FTM39" s="42"/>
      <c r="FTN39" s="42"/>
      <c r="FTO39" s="42"/>
      <c r="FTP39" s="42"/>
      <c r="FTQ39" s="42"/>
      <c r="FTR39" s="42"/>
      <c r="FTS39" s="42"/>
      <c r="FTT39" s="42"/>
      <c r="FTU39" s="42"/>
      <c r="FTV39" s="42"/>
      <c r="FTW39" s="42"/>
      <c r="FTX39" s="42"/>
      <c r="FTY39" s="42"/>
      <c r="FTZ39" s="42"/>
      <c r="FUA39" s="42"/>
      <c r="FUB39" s="42"/>
      <c r="FUC39" s="42"/>
      <c r="FUD39" s="42"/>
      <c r="FUE39" s="42"/>
      <c r="FUF39" s="42"/>
      <c r="FUG39" s="42"/>
      <c r="FUH39" s="42"/>
      <c r="FUI39" s="42"/>
      <c r="FUJ39" s="42"/>
      <c r="FUK39" s="42"/>
      <c r="FUL39" s="42"/>
      <c r="FUM39" s="42"/>
      <c r="FUN39" s="42"/>
      <c r="FUO39" s="42"/>
      <c r="FUP39" s="42"/>
      <c r="FUQ39" s="42"/>
      <c r="FUR39" s="42"/>
      <c r="FUS39" s="42"/>
      <c r="FUT39" s="42"/>
      <c r="FUU39" s="42"/>
      <c r="FUV39" s="42"/>
      <c r="FUW39" s="42"/>
      <c r="FUX39" s="42"/>
      <c r="FUY39" s="42"/>
      <c r="FUZ39" s="42"/>
      <c r="FVA39" s="42"/>
      <c r="FVB39" s="42"/>
      <c r="FVC39" s="42"/>
      <c r="FVD39" s="42"/>
      <c r="FVE39" s="42"/>
      <c r="FVF39" s="42"/>
      <c r="FVG39" s="42"/>
      <c r="FVH39" s="42"/>
      <c r="FVI39" s="42"/>
      <c r="FVJ39" s="42"/>
      <c r="FVK39" s="42"/>
      <c r="FVL39" s="42"/>
      <c r="FVM39" s="42"/>
      <c r="FVN39" s="42"/>
      <c r="FVO39" s="42"/>
      <c r="FVP39" s="42"/>
      <c r="FVQ39" s="42"/>
      <c r="FVR39" s="42"/>
      <c r="FVS39" s="42"/>
      <c r="FVT39" s="42"/>
      <c r="FVU39" s="42"/>
      <c r="FVV39" s="42"/>
      <c r="FVW39" s="42"/>
      <c r="FVX39" s="42"/>
      <c r="FVY39" s="42"/>
      <c r="FVZ39" s="42"/>
      <c r="FWA39" s="42"/>
      <c r="FWB39" s="42"/>
      <c r="FWC39" s="42"/>
      <c r="FWD39" s="42"/>
      <c r="FWE39" s="42"/>
      <c r="FWF39" s="42"/>
      <c r="FWG39" s="42"/>
      <c r="FWH39" s="42"/>
      <c r="FWI39" s="42"/>
      <c r="FWJ39" s="42"/>
      <c r="FWK39" s="42"/>
      <c r="FWL39" s="42"/>
      <c r="FWM39" s="42"/>
      <c r="FWN39" s="42"/>
      <c r="FWO39" s="42"/>
      <c r="FWP39" s="42"/>
      <c r="FWQ39" s="42"/>
      <c r="FWR39" s="42"/>
      <c r="FWS39" s="42"/>
      <c r="FWT39" s="42"/>
      <c r="FWU39" s="42"/>
      <c r="FWV39" s="42"/>
      <c r="FWW39" s="42"/>
      <c r="FWX39" s="42"/>
      <c r="FWY39" s="42"/>
      <c r="FWZ39" s="42"/>
      <c r="FXA39" s="42"/>
      <c r="FXB39" s="42"/>
      <c r="FXC39" s="42"/>
      <c r="FXD39" s="42"/>
      <c r="FXE39" s="42"/>
      <c r="FXF39" s="42"/>
      <c r="FXG39" s="42"/>
      <c r="FXH39" s="42"/>
      <c r="FXI39" s="42"/>
      <c r="FXJ39" s="42"/>
      <c r="FXK39" s="42"/>
      <c r="FXL39" s="42"/>
      <c r="FXM39" s="42"/>
      <c r="FXN39" s="42"/>
      <c r="FXO39" s="42"/>
      <c r="FXP39" s="42"/>
      <c r="FXQ39" s="42"/>
      <c r="FXR39" s="42"/>
      <c r="FXS39" s="42"/>
      <c r="FXT39" s="42"/>
      <c r="FXU39" s="42"/>
      <c r="FXV39" s="42"/>
      <c r="FXW39" s="42"/>
      <c r="FXX39" s="42"/>
      <c r="FXY39" s="42"/>
      <c r="FXZ39" s="42"/>
      <c r="FYA39" s="42"/>
      <c r="FYB39" s="42"/>
      <c r="FYC39" s="42"/>
      <c r="FYD39" s="42"/>
      <c r="FYE39" s="42"/>
      <c r="FYF39" s="42"/>
      <c r="FYG39" s="42"/>
      <c r="FYH39" s="42"/>
      <c r="FYI39" s="42"/>
      <c r="FYJ39" s="42"/>
      <c r="FYK39" s="42"/>
      <c r="FYL39" s="42"/>
      <c r="FYM39" s="42"/>
      <c r="FYN39" s="42"/>
      <c r="FYO39" s="42"/>
      <c r="FYP39" s="42"/>
      <c r="FYQ39" s="42"/>
      <c r="FYR39" s="42"/>
      <c r="FYS39" s="42"/>
      <c r="FYT39" s="42"/>
      <c r="FYU39" s="42"/>
      <c r="FYV39" s="42"/>
      <c r="FYW39" s="42"/>
      <c r="FYX39" s="42"/>
      <c r="FYY39" s="42"/>
      <c r="FYZ39" s="42"/>
      <c r="FZA39" s="42"/>
      <c r="FZB39" s="42"/>
      <c r="FZC39" s="42"/>
      <c r="FZD39" s="42"/>
      <c r="FZE39" s="42"/>
      <c r="FZF39" s="42"/>
      <c r="FZG39" s="42"/>
      <c r="FZH39" s="42"/>
      <c r="FZI39" s="42"/>
      <c r="FZJ39" s="42"/>
      <c r="FZK39" s="42"/>
      <c r="FZL39" s="42"/>
      <c r="FZM39" s="42"/>
      <c r="FZN39" s="42"/>
      <c r="FZO39" s="42"/>
      <c r="FZP39" s="42"/>
      <c r="FZQ39" s="42"/>
      <c r="FZR39" s="42"/>
      <c r="FZS39" s="42"/>
      <c r="FZT39" s="42"/>
      <c r="FZU39" s="42"/>
      <c r="FZV39" s="42"/>
      <c r="FZW39" s="42"/>
      <c r="FZX39" s="42"/>
      <c r="FZY39" s="42"/>
      <c r="FZZ39" s="42"/>
      <c r="GAA39" s="42"/>
      <c r="GAB39" s="42"/>
      <c r="GAC39" s="42"/>
      <c r="GAD39" s="42"/>
      <c r="GAE39" s="42"/>
      <c r="GAF39" s="42"/>
      <c r="GAG39" s="42"/>
      <c r="GAH39" s="42"/>
      <c r="GAI39" s="42"/>
      <c r="GAJ39" s="42"/>
      <c r="GAK39" s="42"/>
      <c r="GAL39" s="42"/>
      <c r="GAM39" s="42"/>
      <c r="GAN39" s="42"/>
      <c r="GAO39" s="42"/>
      <c r="GAP39" s="42"/>
      <c r="GAQ39" s="42"/>
      <c r="GAR39" s="42"/>
      <c r="GAS39" s="42"/>
      <c r="GAT39" s="42"/>
      <c r="GAU39" s="42"/>
      <c r="GAV39" s="42"/>
      <c r="GAW39" s="42"/>
      <c r="GAX39" s="42"/>
      <c r="GAY39" s="42"/>
      <c r="GAZ39" s="42"/>
      <c r="GBA39" s="42"/>
      <c r="GBB39" s="42"/>
      <c r="GBC39" s="42"/>
      <c r="GBD39" s="42"/>
      <c r="GBE39" s="42"/>
      <c r="GBF39" s="42"/>
      <c r="GBG39" s="42"/>
      <c r="GBH39" s="42"/>
      <c r="GBI39" s="42"/>
      <c r="GBJ39" s="42"/>
      <c r="GBK39" s="42"/>
      <c r="GBL39" s="42"/>
      <c r="GBM39" s="42"/>
      <c r="GBN39" s="42"/>
      <c r="GBO39" s="42"/>
      <c r="GBP39" s="42"/>
      <c r="GBQ39" s="42"/>
      <c r="GBR39" s="42"/>
      <c r="GBS39" s="42"/>
      <c r="GBT39" s="42"/>
      <c r="GBU39" s="42"/>
      <c r="GBV39" s="42"/>
      <c r="GBW39" s="42"/>
      <c r="GBX39" s="42"/>
      <c r="GBY39" s="42"/>
      <c r="GBZ39" s="42"/>
      <c r="GCA39" s="42"/>
      <c r="GCB39" s="42"/>
      <c r="GCC39" s="42"/>
      <c r="GCD39" s="42"/>
      <c r="GCE39" s="42"/>
      <c r="GCF39" s="42"/>
      <c r="GCG39" s="42"/>
      <c r="GCH39" s="42"/>
      <c r="GCI39" s="42"/>
      <c r="GCJ39" s="42"/>
      <c r="GCK39" s="42"/>
      <c r="GCL39" s="42"/>
      <c r="GCM39" s="42"/>
      <c r="GCN39" s="42"/>
      <c r="GCO39" s="42"/>
      <c r="GCP39" s="42"/>
      <c r="GCQ39" s="42"/>
      <c r="GCR39" s="42"/>
      <c r="GCS39" s="42"/>
      <c r="GCT39" s="42"/>
      <c r="GCU39" s="42"/>
      <c r="GCV39" s="42"/>
      <c r="GCW39" s="42"/>
      <c r="GCX39" s="42"/>
      <c r="GCY39" s="42"/>
      <c r="GCZ39" s="42"/>
      <c r="GDA39" s="42"/>
      <c r="GDB39" s="42"/>
      <c r="GDC39" s="42"/>
      <c r="GDD39" s="42"/>
      <c r="GDE39" s="42"/>
      <c r="GDF39" s="42"/>
      <c r="GDG39" s="42"/>
      <c r="GDH39" s="42"/>
      <c r="GDI39" s="42"/>
      <c r="GDJ39" s="42"/>
      <c r="GDK39" s="42"/>
      <c r="GDL39" s="42"/>
      <c r="GDM39" s="42"/>
      <c r="GDN39" s="42"/>
      <c r="GDO39" s="42"/>
      <c r="GDP39" s="42"/>
      <c r="GDQ39" s="42"/>
      <c r="GDR39" s="42"/>
      <c r="GDS39" s="42"/>
      <c r="GDT39" s="42"/>
      <c r="GDU39" s="42"/>
      <c r="GDV39" s="42"/>
      <c r="GDW39" s="42"/>
      <c r="GDX39" s="42"/>
      <c r="GDY39" s="42"/>
      <c r="GDZ39" s="42"/>
      <c r="GEA39" s="42"/>
      <c r="GEB39" s="42"/>
      <c r="GEC39" s="42"/>
      <c r="GED39" s="42"/>
      <c r="GEE39" s="42"/>
      <c r="GEF39" s="42"/>
      <c r="GEG39" s="42"/>
      <c r="GEH39" s="42"/>
      <c r="GEI39" s="42"/>
      <c r="GEJ39" s="42"/>
      <c r="GEK39" s="42"/>
      <c r="GEL39" s="42"/>
      <c r="GEM39" s="42"/>
      <c r="GEN39" s="42"/>
      <c r="GEO39" s="42"/>
      <c r="GEP39" s="42"/>
      <c r="GEQ39" s="42"/>
      <c r="GER39" s="42"/>
      <c r="GES39" s="42"/>
      <c r="GET39" s="42"/>
      <c r="GEU39" s="42"/>
      <c r="GEV39" s="42"/>
      <c r="GEW39" s="42"/>
      <c r="GEX39" s="42"/>
      <c r="GEY39" s="42"/>
      <c r="GEZ39" s="42"/>
      <c r="GFA39" s="42"/>
      <c r="GFB39" s="42"/>
      <c r="GFC39" s="42"/>
      <c r="GFD39" s="42"/>
      <c r="GFE39" s="42"/>
      <c r="GFF39" s="42"/>
      <c r="GFG39" s="42"/>
      <c r="GFH39" s="42"/>
      <c r="GFI39" s="42"/>
      <c r="GFJ39" s="42"/>
      <c r="GFK39" s="42"/>
      <c r="GFL39" s="42"/>
      <c r="GFM39" s="42"/>
      <c r="GFN39" s="42"/>
      <c r="GFO39" s="42"/>
      <c r="GFP39" s="42"/>
      <c r="GFQ39" s="42"/>
      <c r="GFR39" s="42"/>
      <c r="GFS39" s="42"/>
      <c r="GFT39" s="42"/>
      <c r="GFU39" s="42"/>
      <c r="GFV39" s="42"/>
      <c r="GFW39" s="42"/>
      <c r="GFX39" s="42"/>
      <c r="GFY39" s="42"/>
      <c r="GFZ39" s="42"/>
      <c r="GGA39" s="42"/>
      <c r="GGB39" s="42"/>
      <c r="GGC39" s="42"/>
      <c r="GGD39" s="42"/>
      <c r="GGE39" s="42"/>
      <c r="GGF39" s="42"/>
      <c r="GGG39" s="42"/>
      <c r="GGH39" s="42"/>
      <c r="GGI39" s="42"/>
      <c r="GGJ39" s="42"/>
      <c r="GGK39" s="42"/>
      <c r="GGL39" s="42"/>
      <c r="GGM39" s="42"/>
      <c r="GGN39" s="42"/>
      <c r="GGO39" s="42"/>
      <c r="GGP39" s="42"/>
      <c r="GGQ39" s="42"/>
      <c r="GGR39" s="42"/>
      <c r="GGS39" s="42"/>
      <c r="GGT39" s="42"/>
      <c r="GGU39" s="42"/>
      <c r="GGV39" s="42"/>
      <c r="GGW39" s="42"/>
      <c r="GGX39" s="42"/>
      <c r="GGY39" s="42"/>
      <c r="GGZ39" s="42"/>
      <c r="GHA39" s="42"/>
      <c r="GHB39" s="42"/>
      <c r="GHC39" s="42"/>
      <c r="GHD39" s="42"/>
      <c r="GHE39" s="42"/>
      <c r="GHF39" s="42"/>
      <c r="GHG39" s="42"/>
      <c r="GHH39" s="42"/>
      <c r="GHI39" s="42"/>
      <c r="GHJ39" s="42"/>
      <c r="GHK39" s="42"/>
      <c r="GHL39" s="42"/>
      <c r="GHM39" s="42"/>
      <c r="GHN39" s="42"/>
      <c r="GHO39" s="42"/>
      <c r="GHP39" s="42"/>
      <c r="GHQ39" s="42"/>
      <c r="GHR39" s="42"/>
      <c r="GHS39" s="42"/>
      <c r="GHT39" s="42"/>
      <c r="GHU39" s="42"/>
      <c r="GHV39" s="42"/>
      <c r="GHW39" s="42"/>
      <c r="GHX39" s="42"/>
      <c r="GHY39" s="42"/>
      <c r="GHZ39" s="42"/>
      <c r="GIA39" s="42"/>
      <c r="GIB39" s="42"/>
      <c r="GIC39" s="42"/>
      <c r="GID39" s="42"/>
      <c r="GIE39" s="42"/>
      <c r="GIF39" s="42"/>
      <c r="GIG39" s="42"/>
      <c r="GIH39" s="42"/>
      <c r="GII39" s="42"/>
      <c r="GIJ39" s="42"/>
      <c r="GIK39" s="42"/>
      <c r="GIL39" s="42"/>
      <c r="GIM39" s="42"/>
      <c r="GIN39" s="42"/>
      <c r="GIO39" s="42"/>
      <c r="GIP39" s="42"/>
      <c r="GIQ39" s="42"/>
      <c r="GIR39" s="42"/>
      <c r="GIS39" s="42"/>
      <c r="GIT39" s="42"/>
      <c r="GIU39" s="42"/>
      <c r="GIV39" s="42"/>
      <c r="GIW39" s="42"/>
      <c r="GIX39" s="42"/>
      <c r="GIY39" s="42"/>
      <c r="GIZ39" s="42"/>
      <c r="GJA39" s="42"/>
      <c r="GJB39" s="42"/>
      <c r="GJC39" s="42"/>
      <c r="GJD39" s="42"/>
      <c r="GJE39" s="42"/>
      <c r="GJF39" s="42"/>
      <c r="GJG39" s="42"/>
      <c r="GJH39" s="42"/>
      <c r="GJI39" s="42"/>
      <c r="GJJ39" s="42"/>
      <c r="GJK39" s="42"/>
      <c r="GJL39" s="42"/>
      <c r="GJM39" s="42"/>
      <c r="GJN39" s="42"/>
      <c r="GJO39" s="42"/>
      <c r="GJP39" s="42"/>
      <c r="GJQ39" s="42"/>
      <c r="GJR39" s="42"/>
      <c r="GJS39" s="42"/>
      <c r="GJT39" s="42"/>
      <c r="GJU39" s="42"/>
      <c r="GJV39" s="42"/>
      <c r="GJW39" s="42"/>
      <c r="GJX39" s="42"/>
      <c r="GJY39" s="42"/>
      <c r="GJZ39" s="42"/>
      <c r="GKA39" s="42"/>
      <c r="GKB39" s="42"/>
      <c r="GKC39" s="42"/>
      <c r="GKD39" s="42"/>
      <c r="GKE39" s="42"/>
      <c r="GKF39" s="42"/>
      <c r="GKG39" s="42"/>
      <c r="GKH39" s="42"/>
      <c r="GKI39" s="42"/>
      <c r="GKJ39" s="42"/>
      <c r="GKK39" s="42"/>
      <c r="GKL39" s="42"/>
      <c r="GKM39" s="42"/>
      <c r="GKN39" s="42"/>
      <c r="GKO39" s="42"/>
      <c r="GKP39" s="42"/>
      <c r="GKQ39" s="42"/>
      <c r="GKR39" s="42"/>
      <c r="GKS39" s="42"/>
      <c r="GKT39" s="42"/>
      <c r="GKU39" s="42"/>
      <c r="GKV39" s="42"/>
      <c r="GKW39" s="42"/>
      <c r="GKX39" s="42"/>
      <c r="GKY39" s="42"/>
      <c r="GKZ39" s="42"/>
      <c r="GLA39" s="42"/>
      <c r="GLB39" s="42"/>
      <c r="GLC39" s="42"/>
      <c r="GLD39" s="42"/>
      <c r="GLE39" s="42"/>
      <c r="GLF39" s="42"/>
      <c r="GLG39" s="42"/>
      <c r="GLH39" s="42"/>
      <c r="GLI39" s="42"/>
      <c r="GLJ39" s="42"/>
      <c r="GLK39" s="42"/>
      <c r="GLL39" s="42"/>
      <c r="GLM39" s="42"/>
      <c r="GLN39" s="42"/>
      <c r="GLO39" s="42"/>
      <c r="GLP39" s="42"/>
      <c r="GLQ39" s="42"/>
      <c r="GLR39" s="42"/>
      <c r="GLS39" s="42"/>
      <c r="GLT39" s="42"/>
      <c r="GLU39" s="42"/>
      <c r="GLV39" s="42"/>
      <c r="GLW39" s="42"/>
      <c r="GLX39" s="42"/>
      <c r="GLY39" s="42"/>
      <c r="GLZ39" s="42"/>
      <c r="GMA39" s="42"/>
      <c r="GMB39" s="42"/>
      <c r="GMC39" s="42"/>
      <c r="GMD39" s="42"/>
      <c r="GME39" s="42"/>
      <c r="GMF39" s="42"/>
      <c r="GMG39" s="42"/>
      <c r="GMH39" s="42"/>
      <c r="GMI39" s="42"/>
      <c r="GMJ39" s="42"/>
      <c r="GMK39" s="42"/>
      <c r="GML39" s="42"/>
      <c r="GMM39" s="42"/>
      <c r="GMN39" s="42"/>
      <c r="GMO39" s="42"/>
      <c r="GMP39" s="42"/>
      <c r="GMQ39" s="42"/>
      <c r="GMR39" s="42"/>
      <c r="GMS39" s="42"/>
      <c r="GMT39" s="42"/>
      <c r="GMU39" s="42"/>
      <c r="GMV39" s="42"/>
      <c r="GMW39" s="42"/>
      <c r="GMX39" s="42"/>
      <c r="GMY39" s="42"/>
      <c r="GMZ39" s="42"/>
      <c r="GNA39" s="42"/>
      <c r="GNB39" s="42"/>
      <c r="GNC39" s="42"/>
      <c r="GND39" s="42"/>
      <c r="GNE39" s="42"/>
      <c r="GNF39" s="42"/>
      <c r="GNG39" s="42"/>
      <c r="GNH39" s="42"/>
      <c r="GNI39" s="42"/>
      <c r="GNJ39" s="42"/>
      <c r="GNK39" s="42"/>
      <c r="GNL39" s="42"/>
      <c r="GNM39" s="42"/>
      <c r="GNN39" s="42"/>
      <c r="GNO39" s="42"/>
      <c r="GNP39" s="42"/>
      <c r="GNQ39" s="42"/>
      <c r="GNR39" s="42"/>
      <c r="GNS39" s="42"/>
      <c r="GNT39" s="42"/>
      <c r="GNU39" s="42"/>
      <c r="GNV39" s="42"/>
      <c r="GNW39" s="42"/>
      <c r="GNX39" s="42"/>
      <c r="GNY39" s="42"/>
      <c r="GNZ39" s="42"/>
      <c r="GOA39" s="42"/>
      <c r="GOB39" s="42"/>
      <c r="GOC39" s="42"/>
      <c r="GOD39" s="42"/>
      <c r="GOE39" s="42"/>
      <c r="GOF39" s="42"/>
      <c r="GOG39" s="42"/>
      <c r="GOH39" s="42"/>
      <c r="GOI39" s="42"/>
      <c r="GOJ39" s="42"/>
      <c r="GOK39" s="42"/>
      <c r="GOL39" s="42"/>
      <c r="GOM39" s="42"/>
      <c r="GON39" s="42"/>
      <c r="GOO39" s="42"/>
      <c r="GOP39" s="42"/>
      <c r="GOQ39" s="42"/>
      <c r="GOR39" s="42"/>
      <c r="GOS39" s="42"/>
      <c r="GOT39" s="42"/>
      <c r="GOU39" s="42"/>
      <c r="GOV39" s="42"/>
      <c r="GOW39" s="42"/>
      <c r="GOX39" s="42"/>
      <c r="GOY39" s="42"/>
      <c r="GOZ39" s="42"/>
      <c r="GPA39" s="42"/>
      <c r="GPB39" s="42"/>
      <c r="GPC39" s="42"/>
      <c r="GPD39" s="42"/>
      <c r="GPE39" s="42"/>
      <c r="GPF39" s="42"/>
      <c r="GPG39" s="42"/>
      <c r="GPH39" s="42"/>
      <c r="GPI39" s="42"/>
      <c r="GPJ39" s="42"/>
      <c r="GPK39" s="42"/>
      <c r="GPL39" s="42"/>
      <c r="GPM39" s="42"/>
      <c r="GPN39" s="42"/>
      <c r="GPO39" s="42"/>
      <c r="GPP39" s="42"/>
      <c r="GPQ39" s="42"/>
      <c r="GPR39" s="42"/>
      <c r="GPS39" s="42"/>
      <c r="GPT39" s="42"/>
      <c r="GPU39" s="42"/>
      <c r="GPV39" s="42"/>
      <c r="GPW39" s="42"/>
      <c r="GPX39" s="42"/>
      <c r="GPY39" s="42"/>
      <c r="GPZ39" s="42"/>
      <c r="GQA39" s="42"/>
      <c r="GQB39" s="42"/>
      <c r="GQC39" s="42"/>
      <c r="GQD39" s="42"/>
      <c r="GQE39" s="42"/>
      <c r="GQF39" s="42"/>
      <c r="GQG39" s="42"/>
      <c r="GQH39" s="42"/>
      <c r="GQI39" s="42"/>
      <c r="GQJ39" s="42"/>
      <c r="GQK39" s="42"/>
      <c r="GQL39" s="42"/>
      <c r="GQM39" s="42"/>
      <c r="GQN39" s="42"/>
      <c r="GQO39" s="42"/>
      <c r="GQP39" s="42"/>
      <c r="GQQ39" s="42"/>
      <c r="GQR39" s="42"/>
      <c r="GQS39" s="42"/>
      <c r="GQT39" s="42"/>
      <c r="GQU39" s="42"/>
      <c r="GQV39" s="42"/>
      <c r="GQW39" s="42"/>
      <c r="GQX39" s="42"/>
      <c r="GQY39" s="42"/>
      <c r="GQZ39" s="42"/>
      <c r="GRA39" s="42"/>
      <c r="GRB39" s="42"/>
      <c r="GRC39" s="42"/>
      <c r="GRD39" s="42"/>
      <c r="GRE39" s="42"/>
      <c r="GRF39" s="42"/>
      <c r="GRG39" s="42"/>
      <c r="GRH39" s="42"/>
      <c r="GRI39" s="42"/>
      <c r="GRJ39" s="42"/>
      <c r="GRK39" s="42"/>
      <c r="GRL39" s="42"/>
      <c r="GRM39" s="42"/>
      <c r="GRN39" s="42"/>
      <c r="GRO39" s="42"/>
      <c r="GRP39" s="42"/>
      <c r="GRQ39" s="42"/>
      <c r="GRR39" s="42"/>
      <c r="GRS39" s="42"/>
      <c r="GRT39" s="42"/>
      <c r="GRU39" s="42"/>
      <c r="GRV39" s="42"/>
      <c r="GRW39" s="42"/>
      <c r="GRX39" s="42"/>
      <c r="GRY39" s="42"/>
      <c r="GRZ39" s="42"/>
      <c r="GSA39" s="42"/>
      <c r="GSB39" s="42"/>
      <c r="GSC39" s="42"/>
      <c r="GSD39" s="42"/>
      <c r="GSE39" s="42"/>
      <c r="GSF39" s="42"/>
      <c r="GSG39" s="42"/>
      <c r="GSH39" s="42"/>
      <c r="GSI39" s="42"/>
      <c r="GSJ39" s="42"/>
      <c r="GSK39" s="42"/>
      <c r="GSL39" s="42"/>
      <c r="GSM39" s="42"/>
      <c r="GSN39" s="42"/>
      <c r="GSO39" s="42"/>
      <c r="GSP39" s="42"/>
      <c r="GSQ39" s="42"/>
      <c r="GSR39" s="42"/>
      <c r="GSS39" s="42"/>
      <c r="GST39" s="42"/>
      <c r="GSU39" s="42"/>
      <c r="GSV39" s="42"/>
      <c r="GSW39" s="42"/>
      <c r="GSX39" s="42"/>
      <c r="GSY39" s="42"/>
      <c r="GSZ39" s="42"/>
      <c r="GTA39" s="42"/>
      <c r="GTB39" s="42"/>
      <c r="GTC39" s="42"/>
      <c r="GTD39" s="42"/>
      <c r="GTE39" s="42"/>
      <c r="GTF39" s="42"/>
      <c r="GTG39" s="42"/>
      <c r="GTH39" s="42"/>
      <c r="GTI39" s="42"/>
      <c r="GTJ39" s="42"/>
      <c r="GTK39" s="42"/>
      <c r="GTL39" s="42"/>
      <c r="GTM39" s="42"/>
      <c r="GTN39" s="42"/>
      <c r="GTO39" s="42"/>
      <c r="GTP39" s="42"/>
      <c r="GTQ39" s="42"/>
      <c r="GTR39" s="42"/>
      <c r="GTS39" s="42"/>
      <c r="GTT39" s="42"/>
      <c r="GTU39" s="42"/>
      <c r="GTV39" s="42"/>
      <c r="GTW39" s="42"/>
      <c r="GTX39" s="42"/>
      <c r="GTY39" s="42"/>
      <c r="GTZ39" s="42"/>
      <c r="GUA39" s="42"/>
      <c r="GUB39" s="42"/>
      <c r="GUC39" s="42"/>
      <c r="GUD39" s="42"/>
      <c r="GUE39" s="42"/>
      <c r="GUF39" s="42"/>
      <c r="GUG39" s="42"/>
      <c r="GUH39" s="42"/>
      <c r="GUI39" s="42"/>
      <c r="GUJ39" s="42"/>
      <c r="GUK39" s="42"/>
      <c r="GUL39" s="42"/>
      <c r="GUM39" s="42"/>
      <c r="GUN39" s="42"/>
      <c r="GUO39" s="42"/>
      <c r="GUP39" s="42"/>
      <c r="GUQ39" s="42"/>
      <c r="GUR39" s="42"/>
      <c r="GUS39" s="42"/>
      <c r="GUT39" s="42"/>
      <c r="GUU39" s="42"/>
      <c r="GUV39" s="42"/>
      <c r="GUW39" s="42"/>
      <c r="GUX39" s="42"/>
      <c r="GUY39" s="42"/>
      <c r="GUZ39" s="42"/>
      <c r="GVA39" s="42"/>
      <c r="GVB39" s="42"/>
      <c r="GVC39" s="42"/>
      <c r="GVD39" s="42"/>
      <c r="GVE39" s="42"/>
      <c r="GVF39" s="42"/>
      <c r="GVG39" s="42"/>
      <c r="GVH39" s="42"/>
      <c r="GVI39" s="42"/>
      <c r="GVJ39" s="42"/>
      <c r="GVK39" s="42"/>
      <c r="GVL39" s="42"/>
      <c r="GVM39" s="42"/>
      <c r="GVN39" s="42"/>
      <c r="GVO39" s="42"/>
      <c r="GVP39" s="42"/>
      <c r="GVQ39" s="42"/>
      <c r="GVR39" s="42"/>
      <c r="GVS39" s="42"/>
      <c r="GVT39" s="42"/>
      <c r="GVU39" s="42"/>
      <c r="GVV39" s="42"/>
      <c r="GVW39" s="42"/>
      <c r="GVX39" s="42"/>
      <c r="GVY39" s="42"/>
      <c r="GVZ39" s="42"/>
      <c r="GWA39" s="42"/>
      <c r="GWB39" s="42"/>
      <c r="GWC39" s="42"/>
      <c r="GWD39" s="42"/>
      <c r="GWE39" s="42"/>
      <c r="GWF39" s="42"/>
      <c r="GWG39" s="42"/>
      <c r="GWH39" s="42"/>
      <c r="GWI39" s="42"/>
      <c r="GWJ39" s="42"/>
      <c r="GWK39" s="42"/>
      <c r="GWL39" s="42"/>
      <c r="GWM39" s="42"/>
      <c r="GWN39" s="42"/>
      <c r="GWO39" s="42"/>
      <c r="GWP39" s="42"/>
      <c r="GWQ39" s="42"/>
      <c r="GWR39" s="42"/>
      <c r="GWS39" s="42"/>
      <c r="GWT39" s="42"/>
      <c r="GWU39" s="42"/>
      <c r="GWV39" s="42"/>
      <c r="GWW39" s="42"/>
      <c r="GWX39" s="42"/>
      <c r="GWY39" s="42"/>
      <c r="GWZ39" s="42"/>
      <c r="GXA39" s="42"/>
      <c r="GXB39" s="42"/>
      <c r="GXC39" s="42"/>
      <c r="GXD39" s="42"/>
      <c r="GXE39" s="42"/>
      <c r="GXF39" s="42"/>
      <c r="GXG39" s="42"/>
      <c r="GXH39" s="42"/>
      <c r="GXI39" s="42"/>
      <c r="GXJ39" s="42"/>
      <c r="GXK39" s="42"/>
      <c r="GXL39" s="42"/>
      <c r="GXM39" s="42"/>
      <c r="GXN39" s="42"/>
      <c r="GXO39" s="42"/>
      <c r="GXP39" s="42"/>
      <c r="GXQ39" s="42"/>
      <c r="GXR39" s="42"/>
      <c r="GXS39" s="42"/>
      <c r="GXT39" s="42"/>
      <c r="GXU39" s="42"/>
      <c r="GXV39" s="42"/>
      <c r="GXW39" s="42"/>
      <c r="GXX39" s="42"/>
      <c r="GXY39" s="42"/>
      <c r="GXZ39" s="42"/>
      <c r="GYA39" s="42"/>
      <c r="GYB39" s="42"/>
      <c r="GYC39" s="42"/>
      <c r="GYD39" s="42"/>
      <c r="GYE39" s="42"/>
      <c r="GYF39" s="42"/>
      <c r="GYG39" s="42"/>
      <c r="GYH39" s="42"/>
      <c r="GYI39" s="42"/>
      <c r="GYJ39" s="42"/>
      <c r="GYK39" s="42"/>
      <c r="GYL39" s="42"/>
      <c r="GYM39" s="42"/>
      <c r="GYN39" s="42"/>
      <c r="GYO39" s="42"/>
      <c r="GYP39" s="42"/>
      <c r="GYQ39" s="42"/>
      <c r="GYR39" s="42"/>
      <c r="GYS39" s="42"/>
      <c r="GYT39" s="42"/>
      <c r="GYU39" s="42"/>
      <c r="GYV39" s="42"/>
      <c r="GYW39" s="42"/>
      <c r="GYX39" s="42"/>
      <c r="GYY39" s="42"/>
      <c r="GYZ39" s="42"/>
      <c r="GZA39" s="42"/>
      <c r="GZB39" s="42"/>
      <c r="GZC39" s="42"/>
      <c r="GZD39" s="42"/>
      <c r="GZE39" s="42"/>
      <c r="GZF39" s="42"/>
      <c r="GZG39" s="42"/>
      <c r="GZH39" s="42"/>
      <c r="GZI39" s="42"/>
      <c r="GZJ39" s="42"/>
      <c r="GZK39" s="42"/>
      <c r="GZL39" s="42"/>
      <c r="GZM39" s="42"/>
      <c r="GZN39" s="42"/>
      <c r="GZO39" s="42"/>
      <c r="GZP39" s="42"/>
      <c r="GZQ39" s="42"/>
      <c r="GZR39" s="42"/>
      <c r="GZS39" s="42"/>
      <c r="GZT39" s="42"/>
      <c r="GZU39" s="42"/>
      <c r="GZV39" s="42"/>
      <c r="GZW39" s="42"/>
      <c r="GZX39" s="42"/>
      <c r="GZY39" s="42"/>
      <c r="GZZ39" s="42"/>
      <c r="HAA39" s="42"/>
      <c r="HAB39" s="42"/>
      <c r="HAC39" s="42"/>
      <c r="HAD39" s="42"/>
      <c r="HAE39" s="42"/>
      <c r="HAF39" s="42"/>
      <c r="HAG39" s="42"/>
      <c r="HAH39" s="42"/>
      <c r="HAI39" s="42"/>
      <c r="HAJ39" s="42"/>
      <c r="HAK39" s="42"/>
      <c r="HAL39" s="42"/>
      <c r="HAM39" s="42"/>
      <c r="HAN39" s="42"/>
      <c r="HAO39" s="42"/>
      <c r="HAP39" s="42"/>
      <c r="HAQ39" s="42"/>
      <c r="HAR39" s="42"/>
      <c r="HAS39" s="42"/>
      <c r="HAT39" s="42"/>
      <c r="HAU39" s="42"/>
      <c r="HAV39" s="42"/>
      <c r="HAW39" s="42"/>
      <c r="HAX39" s="42"/>
      <c r="HAY39" s="42"/>
      <c r="HAZ39" s="42"/>
      <c r="HBA39" s="42"/>
      <c r="HBB39" s="42"/>
      <c r="HBC39" s="42"/>
      <c r="HBD39" s="42"/>
      <c r="HBE39" s="42"/>
      <c r="HBF39" s="42"/>
      <c r="HBG39" s="42"/>
      <c r="HBH39" s="42"/>
      <c r="HBI39" s="42"/>
      <c r="HBJ39" s="42"/>
      <c r="HBK39" s="42"/>
      <c r="HBL39" s="42"/>
      <c r="HBM39" s="42"/>
      <c r="HBN39" s="42"/>
      <c r="HBO39" s="42"/>
      <c r="HBP39" s="42"/>
      <c r="HBQ39" s="42"/>
      <c r="HBR39" s="42"/>
      <c r="HBS39" s="42"/>
      <c r="HBT39" s="42"/>
      <c r="HBU39" s="42"/>
      <c r="HBV39" s="42"/>
      <c r="HBW39" s="42"/>
      <c r="HBX39" s="42"/>
      <c r="HBY39" s="42"/>
      <c r="HBZ39" s="42"/>
      <c r="HCA39" s="42"/>
      <c r="HCB39" s="42"/>
      <c r="HCC39" s="42"/>
      <c r="HCD39" s="42"/>
      <c r="HCE39" s="42"/>
      <c r="HCF39" s="42"/>
      <c r="HCG39" s="42"/>
      <c r="HCH39" s="42"/>
      <c r="HCI39" s="42"/>
      <c r="HCJ39" s="42"/>
      <c r="HCK39" s="42"/>
      <c r="HCL39" s="42"/>
      <c r="HCM39" s="42"/>
      <c r="HCN39" s="42"/>
      <c r="HCO39" s="42"/>
      <c r="HCP39" s="42"/>
      <c r="HCQ39" s="42"/>
      <c r="HCR39" s="42"/>
      <c r="HCS39" s="42"/>
      <c r="HCT39" s="42"/>
      <c r="HCU39" s="42"/>
      <c r="HCV39" s="42"/>
      <c r="HCW39" s="42"/>
      <c r="HCX39" s="42"/>
      <c r="HCY39" s="42"/>
      <c r="HCZ39" s="42"/>
      <c r="HDA39" s="42"/>
      <c r="HDB39" s="42"/>
      <c r="HDC39" s="42"/>
      <c r="HDD39" s="42"/>
      <c r="HDE39" s="42"/>
      <c r="HDF39" s="42"/>
      <c r="HDG39" s="42"/>
      <c r="HDH39" s="42"/>
      <c r="HDI39" s="42"/>
      <c r="HDJ39" s="42"/>
      <c r="HDK39" s="42"/>
      <c r="HDL39" s="42"/>
      <c r="HDM39" s="42"/>
      <c r="HDN39" s="42"/>
      <c r="HDO39" s="42"/>
      <c r="HDP39" s="42"/>
      <c r="HDQ39" s="42"/>
      <c r="HDR39" s="42"/>
      <c r="HDS39" s="42"/>
      <c r="HDT39" s="42"/>
      <c r="HDU39" s="42"/>
      <c r="HDV39" s="42"/>
      <c r="HDW39" s="42"/>
      <c r="HDX39" s="42"/>
      <c r="HDY39" s="42"/>
      <c r="HDZ39" s="42"/>
      <c r="HEA39" s="42"/>
      <c r="HEB39" s="42"/>
      <c r="HEC39" s="42"/>
      <c r="HED39" s="42"/>
      <c r="HEE39" s="42"/>
      <c r="HEF39" s="42"/>
      <c r="HEG39" s="42"/>
      <c r="HEH39" s="42"/>
      <c r="HEI39" s="42"/>
      <c r="HEJ39" s="42"/>
      <c r="HEK39" s="42"/>
      <c r="HEL39" s="42"/>
      <c r="HEM39" s="42"/>
      <c r="HEN39" s="42"/>
      <c r="HEO39" s="42"/>
      <c r="HEP39" s="42"/>
      <c r="HEQ39" s="42"/>
      <c r="HER39" s="42"/>
      <c r="HES39" s="42"/>
      <c r="HET39" s="42"/>
      <c r="HEU39" s="42"/>
      <c r="HEV39" s="42"/>
      <c r="HEW39" s="42"/>
      <c r="HEX39" s="42"/>
      <c r="HEY39" s="42"/>
      <c r="HEZ39" s="42"/>
      <c r="HFA39" s="42"/>
      <c r="HFB39" s="42"/>
      <c r="HFC39" s="42"/>
      <c r="HFD39" s="42"/>
      <c r="HFE39" s="42"/>
      <c r="HFF39" s="42"/>
      <c r="HFG39" s="42"/>
      <c r="HFH39" s="42"/>
      <c r="HFI39" s="42"/>
      <c r="HFJ39" s="42"/>
      <c r="HFK39" s="42"/>
      <c r="HFL39" s="42"/>
      <c r="HFM39" s="42"/>
      <c r="HFN39" s="42"/>
      <c r="HFO39" s="42"/>
      <c r="HFP39" s="42"/>
      <c r="HFQ39" s="42"/>
      <c r="HFR39" s="42"/>
      <c r="HFS39" s="42"/>
      <c r="HFT39" s="42"/>
      <c r="HFU39" s="42"/>
      <c r="HFV39" s="42"/>
      <c r="HFW39" s="42"/>
      <c r="HFX39" s="42"/>
      <c r="HFY39" s="42"/>
      <c r="HFZ39" s="42"/>
      <c r="HGA39" s="42"/>
      <c r="HGB39" s="42"/>
      <c r="HGC39" s="42"/>
      <c r="HGD39" s="42"/>
      <c r="HGE39" s="42"/>
      <c r="HGF39" s="42"/>
      <c r="HGG39" s="42"/>
      <c r="HGH39" s="42"/>
      <c r="HGI39" s="42"/>
      <c r="HGJ39" s="42"/>
      <c r="HGK39" s="42"/>
      <c r="HGL39" s="42"/>
      <c r="HGM39" s="42"/>
      <c r="HGN39" s="42"/>
      <c r="HGO39" s="42"/>
      <c r="HGP39" s="42"/>
      <c r="HGQ39" s="42"/>
      <c r="HGR39" s="42"/>
      <c r="HGS39" s="42"/>
      <c r="HGT39" s="42"/>
      <c r="HGU39" s="42"/>
      <c r="HGV39" s="42"/>
      <c r="HGW39" s="42"/>
      <c r="HGX39" s="42"/>
      <c r="HGY39" s="42"/>
      <c r="HGZ39" s="42"/>
      <c r="HHA39" s="42"/>
      <c r="HHB39" s="42"/>
      <c r="HHC39" s="42"/>
      <c r="HHD39" s="42"/>
      <c r="HHE39" s="42"/>
      <c r="HHF39" s="42"/>
      <c r="HHG39" s="42"/>
      <c r="HHH39" s="42"/>
      <c r="HHI39" s="42"/>
      <c r="HHJ39" s="42"/>
      <c r="HHK39" s="42"/>
      <c r="HHL39" s="42"/>
      <c r="HHM39" s="42"/>
      <c r="HHN39" s="42"/>
      <c r="HHO39" s="42"/>
      <c r="HHP39" s="42"/>
      <c r="HHQ39" s="42"/>
      <c r="HHR39" s="42"/>
      <c r="HHS39" s="42"/>
      <c r="HHT39" s="42"/>
      <c r="HHU39" s="42"/>
      <c r="HHV39" s="42"/>
      <c r="HHW39" s="42"/>
      <c r="HHX39" s="42"/>
      <c r="HHY39" s="42"/>
      <c r="HHZ39" s="42"/>
      <c r="HIA39" s="42"/>
      <c r="HIB39" s="42"/>
      <c r="HIC39" s="42"/>
      <c r="HID39" s="42"/>
      <c r="HIE39" s="42"/>
      <c r="HIF39" s="42"/>
      <c r="HIG39" s="42"/>
      <c r="HIH39" s="42"/>
      <c r="HII39" s="42"/>
      <c r="HIJ39" s="42"/>
      <c r="HIK39" s="42"/>
      <c r="HIL39" s="42"/>
      <c r="HIM39" s="42"/>
      <c r="HIN39" s="42"/>
      <c r="HIO39" s="42"/>
      <c r="HIP39" s="42"/>
      <c r="HIQ39" s="42"/>
      <c r="HIR39" s="42"/>
      <c r="HIS39" s="42"/>
      <c r="HIT39" s="42"/>
      <c r="HIU39" s="42"/>
      <c r="HIV39" s="42"/>
      <c r="HIW39" s="42"/>
      <c r="HIX39" s="42"/>
      <c r="HIY39" s="42"/>
      <c r="HIZ39" s="42"/>
      <c r="HJA39" s="42"/>
      <c r="HJB39" s="42"/>
      <c r="HJC39" s="42"/>
      <c r="HJD39" s="42"/>
      <c r="HJE39" s="42"/>
      <c r="HJF39" s="42"/>
      <c r="HJG39" s="42"/>
      <c r="HJH39" s="42"/>
      <c r="HJI39" s="42"/>
      <c r="HJJ39" s="42"/>
      <c r="HJK39" s="42"/>
      <c r="HJL39" s="42"/>
      <c r="HJM39" s="42"/>
      <c r="HJN39" s="42"/>
      <c r="HJO39" s="42"/>
      <c r="HJP39" s="42"/>
      <c r="HJQ39" s="42"/>
      <c r="HJR39" s="42"/>
      <c r="HJS39" s="42"/>
      <c r="HJT39" s="42"/>
      <c r="HJU39" s="42"/>
      <c r="HJV39" s="42"/>
      <c r="HJW39" s="42"/>
      <c r="HJX39" s="42"/>
      <c r="HJY39" s="42"/>
      <c r="HJZ39" s="42"/>
      <c r="HKA39" s="42"/>
      <c r="HKB39" s="42"/>
      <c r="HKC39" s="42"/>
      <c r="HKD39" s="42"/>
      <c r="HKE39" s="42"/>
      <c r="HKF39" s="42"/>
      <c r="HKG39" s="42"/>
      <c r="HKH39" s="42"/>
      <c r="HKI39" s="42"/>
      <c r="HKJ39" s="42"/>
      <c r="HKK39" s="42"/>
      <c r="HKL39" s="42"/>
      <c r="HKM39" s="42"/>
      <c r="HKN39" s="42"/>
      <c r="HKO39" s="42"/>
      <c r="HKP39" s="42"/>
      <c r="HKQ39" s="42"/>
      <c r="HKR39" s="42"/>
      <c r="HKS39" s="42"/>
      <c r="HKT39" s="42"/>
      <c r="HKU39" s="42"/>
      <c r="HKV39" s="42"/>
      <c r="HKW39" s="42"/>
      <c r="HKX39" s="42"/>
      <c r="HKY39" s="42"/>
      <c r="HKZ39" s="42"/>
      <c r="HLA39" s="42"/>
      <c r="HLB39" s="42"/>
      <c r="HLC39" s="42"/>
      <c r="HLD39" s="42"/>
      <c r="HLE39" s="42"/>
      <c r="HLF39" s="42"/>
      <c r="HLG39" s="42"/>
      <c r="HLH39" s="42"/>
      <c r="HLI39" s="42"/>
      <c r="HLJ39" s="42"/>
      <c r="HLK39" s="42"/>
      <c r="HLL39" s="42"/>
      <c r="HLM39" s="42"/>
      <c r="HLN39" s="42"/>
      <c r="HLO39" s="42"/>
      <c r="HLP39" s="42"/>
      <c r="HLQ39" s="42"/>
      <c r="HLR39" s="42"/>
      <c r="HLS39" s="42"/>
      <c r="HLT39" s="42"/>
      <c r="HLU39" s="42"/>
      <c r="HLV39" s="42"/>
      <c r="HLW39" s="42"/>
      <c r="HLX39" s="42"/>
      <c r="HLY39" s="42"/>
      <c r="HLZ39" s="42"/>
      <c r="HMA39" s="42"/>
      <c r="HMB39" s="42"/>
      <c r="HMC39" s="42"/>
      <c r="HMD39" s="42"/>
      <c r="HME39" s="42"/>
      <c r="HMF39" s="42"/>
      <c r="HMG39" s="42"/>
      <c r="HMH39" s="42"/>
      <c r="HMI39" s="42"/>
      <c r="HMJ39" s="42"/>
      <c r="HMK39" s="42"/>
      <c r="HML39" s="42"/>
      <c r="HMM39" s="42"/>
      <c r="HMN39" s="42"/>
      <c r="HMO39" s="42"/>
      <c r="HMP39" s="42"/>
      <c r="HMQ39" s="42"/>
      <c r="HMR39" s="42"/>
      <c r="HMS39" s="42"/>
      <c r="HMT39" s="42"/>
      <c r="HMU39" s="42"/>
      <c r="HMV39" s="42"/>
      <c r="HMW39" s="42"/>
      <c r="HMX39" s="42"/>
      <c r="HMY39" s="42"/>
      <c r="HMZ39" s="42"/>
      <c r="HNA39" s="42"/>
      <c r="HNB39" s="42"/>
      <c r="HNC39" s="42"/>
      <c r="HND39" s="42"/>
      <c r="HNE39" s="42"/>
      <c r="HNF39" s="42"/>
      <c r="HNG39" s="42"/>
      <c r="HNH39" s="42"/>
      <c r="HNI39" s="42"/>
      <c r="HNJ39" s="42"/>
      <c r="HNK39" s="42"/>
      <c r="HNL39" s="42"/>
      <c r="HNM39" s="42"/>
      <c r="HNN39" s="42"/>
      <c r="HNO39" s="42"/>
      <c r="HNP39" s="42"/>
      <c r="HNQ39" s="42"/>
      <c r="HNR39" s="42"/>
      <c r="HNS39" s="42"/>
      <c r="HNT39" s="42"/>
      <c r="HNU39" s="42"/>
      <c r="HNV39" s="42"/>
      <c r="HNW39" s="42"/>
      <c r="HNX39" s="42"/>
      <c r="HNY39" s="42"/>
      <c r="HNZ39" s="42"/>
      <c r="HOA39" s="42"/>
      <c r="HOB39" s="42"/>
      <c r="HOC39" s="42"/>
      <c r="HOD39" s="42"/>
      <c r="HOE39" s="42"/>
      <c r="HOF39" s="42"/>
      <c r="HOG39" s="42"/>
      <c r="HOH39" s="42"/>
      <c r="HOI39" s="42"/>
      <c r="HOJ39" s="42"/>
      <c r="HOK39" s="42"/>
      <c r="HOL39" s="42"/>
      <c r="HOM39" s="42"/>
      <c r="HON39" s="42"/>
      <c r="HOO39" s="42"/>
      <c r="HOP39" s="42"/>
      <c r="HOQ39" s="42"/>
      <c r="HOR39" s="42"/>
      <c r="HOS39" s="42"/>
      <c r="HOT39" s="42"/>
      <c r="HOU39" s="42"/>
      <c r="HOV39" s="42"/>
      <c r="HOW39" s="42"/>
      <c r="HOX39" s="42"/>
      <c r="HOY39" s="42"/>
      <c r="HOZ39" s="42"/>
      <c r="HPA39" s="42"/>
      <c r="HPB39" s="42"/>
      <c r="HPC39" s="42"/>
      <c r="HPD39" s="42"/>
      <c r="HPE39" s="42"/>
      <c r="HPF39" s="42"/>
      <c r="HPG39" s="42"/>
      <c r="HPH39" s="42"/>
      <c r="HPI39" s="42"/>
      <c r="HPJ39" s="42"/>
      <c r="HPK39" s="42"/>
      <c r="HPL39" s="42"/>
      <c r="HPM39" s="42"/>
      <c r="HPN39" s="42"/>
      <c r="HPO39" s="42"/>
      <c r="HPP39" s="42"/>
      <c r="HPQ39" s="42"/>
      <c r="HPR39" s="42"/>
      <c r="HPS39" s="42"/>
      <c r="HPT39" s="42"/>
      <c r="HPU39" s="42"/>
      <c r="HPV39" s="42"/>
      <c r="HPW39" s="42"/>
      <c r="HPX39" s="42"/>
      <c r="HPY39" s="42"/>
      <c r="HPZ39" s="42"/>
      <c r="HQA39" s="42"/>
      <c r="HQB39" s="42"/>
      <c r="HQC39" s="42"/>
      <c r="HQD39" s="42"/>
      <c r="HQE39" s="42"/>
      <c r="HQF39" s="42"/>
      <c r="HQG39" s="42"/>
      <c r="HQH39" s="42"/>
      <c r="HQI39" s="42"/>
      <c r="HQJ39" s="42"/>
      <c r="HQK39" s="42"/>
      <c r="HQL39" s="42"/>
      <c r="HQM39" s="42"/>
      <c r="HQN39" s="42"/>
      <c r="HQO39" s="42"/>
      <c r="HQP39" s="42"/>
      <c r="HQQ39" s="42"/>
      <c r="HQR39" s="42"/>
      <c r="HQS39" s="42"/>
      <c r="HQT39" s="42"/>
      <c r="HQU39" s="42"/>
      <c r="HQV39" s="42"/>
      <c r="HQW39" s="42"/>
      <c r="HQX39" s="42"/>
      <c r="HQY39" s="42"/>
      <c r="HQZ39" s="42"/>
      <c r="HRA39" s="42"/>
      <c r="HRB39" s="42"/>
      <c r="HRC39" s="42"/>
      <c r="HRD39" s="42"/>
      <c r="HRE39" s="42"/>
      <c r="HRF39" s="42"/>
      <c r="HRG39" s="42"/>
      <c r="HRH39" s="42"/>
      <c r="HRI39" s="42"/>
      <c r="HRJ39" s="42"/>
      <c r="HRK39" s="42"/>
      <c r="HRL39" s="42"/>
      <c r="HRM39" s="42"/>
      <c r="HRN39" s="42"/>
      <c r="HRO39" s="42"/>
      <c r="HRP39" s="42"/>
      <c r="HRQ39" s="42"/>
      <c r="HRR39" s="42"/>
      <c r="HRS39" s="42"/>
      <c r="HRT39" s="42"/>
      <c r="HRU39" s="42"/>
      <c r="HRV39" s="42"/>
      <c r="HRW39" s="42"/>
      <c r="HRX39" s="42"/>
      <c r="HRY39" s="42"/>
      <c r="HRZ39" s="42"/>
      <c r="HSA39" s="42"/>
      <c r="HSB39" s="42"/>
      <c r="HSC39" s="42"/>
      <c r="HSD39" s="42"/>
      <c r="HSE39" s="42"/>
      <c r="HSF39" s="42"/>
      <c r="HSG39" s="42"/>
      <c r="HSH39" s="42"/>
      <c r="HSI39" s="42"/>
      <c r="HSJ39" s="42"/>
      <c r="HSK39" s="42"/>
      <c r="HSL39" s="42"/>
      <c r="HSM39" s="42"/>
      <c r="HSN39" s="42"/>
      <c r="HSO39" s="42"/>
      <c r="HSP39" s="42"/>
      <c r="HSQ39" s="42"/>
      <c r="HSR39" s="42"/>
      <c r="HSS39" s="42"/>
      <c r="HST39" s="42"/>
      <c r="HSU39" s="42"/>
      <c r="HSV39" s="42"/>
      <c r="HSW39" s="42"/>
      <c r="HSX39" s="42"/>
      <c r="HSY39" s="42"/>
      <c r="HSZ39" s="42"/>
      <c r="HTA39" s="42"/>
      <c r="HTB39" s="42"/>
      <c r="HTC39" s="42"/>
      <c r="HTD39" s="42"/>
      <c r="HTE39" s="42"/>
      <c r="HTF39" s="42"/>
      <c r="HTG39" s="42"/>
      <c r="HTH39" s="42"/>
      <c r="HTI39" s="42"/>
      <c r="HTJ39" s="42"/>
      <c r="HTK39" s="42"/>
      <c r="HTL39" s="42"/>
      <c r="HTM39" s="42"/>
      <c r="HTN39" s="42"/>
      <c r="HTO39" s="42"/>
      <c r="HTP39" s="42"/>
      <c r="HTQ39" s="42"/>
      <c r="HTR39" s="42"/>
      <c r="HTS39" s="42"/>
      <c r="HTT39" s="42"/>
      <c r="HTU39" s="42"/>
      <c r="HTV39" s="42"/>
      <c r="HTW39" s="42"/>
      <c r="HTX39" s="42"/>
      <c r="HTY39" s="42"/>
      <c r="HTZ39" s="42"/>
      <c r="HUA39" s="42"/>
      <c r="HUB39" s="42"/>
      <c r="HUC39" s="42"/>
      <c r="HUD39" s="42"/>
      <c r="HUE39" s="42"/>
      <c r="HUF39" s="42"/>
      <c r="HUG39" s="42"/>
      <c r="HUH39" s="42"/>
      <c r="HUI39" s="42"/>
      <c r="HUJ39" s="42"/>
      <c r="HUK39" s="42"/>
      <c r="HUL39" s="42"/>
      <c r="HUM39" s="42"/>
      <c r="HUN39" s="42"/>
      <c r="HUO39" s="42"/>
      <c r="HUP39" s="42"/>
      <c r="HUQ39" s="42"/>
      <c r="HUR39" s="42"/>
      <c r="HUS39" s="42"/>
      <c r="HUT39" s="42"/>
      <c r="HUU39" s="42"/>
      <c r="HUV39" s="42"/>
      <c r="HUW39" s="42"/>
      <c r="HUX39" s="42"/>
      <c r="HUY39" s="42"/>
      <c r="HUZ39" s="42"/>
      <c r="HVA39" s="42"/>
      <c r="HVB39" s="42"/>
      <c r="HVC39" s="42"/>
      <c r="HVD39" s="42"/>
      <c r="HVE39" s="42"/>
      <c r="HVF39" s="42"/>
      <c r="HVG39" s="42"/>
      <c r="HVH39" s="42"/>
      <c r="HVI39" s="42"/>
      <c r="HVJ39" s="42"/>
      <c r="HVK39" s="42"/>
      <c r="HVL39" s="42"/>
      <c r="HVM39" s="42"/>
      <c r="HVN39" s="42"/>
      <c r="HVO39" s="42"/>
      <c r="HVP39" s="42"/>
      <c r="HVQ39" s="42"/>
      <c r="HVR39" s="42"/>
      <c r="HVS39" s="42"/>
      <c r="HVT39" s="42"/>
      <c r="HVU39" s="42"/>
      <c r="HVV39" s="42"/>
      <c r="HVW39" s="42"/>
      <c r="HVX39" s="42"/>
      <c r="HVY39" s="42"/>
      <c r="HVZ39" s="42"/>
      <c r="HWA39" s="42"/>
      <c r="HWB39" s="42"/>
      <c r="HWC39" s="42"/>
      <c r="HWD39" s="42"/>
      <c r="HWE39" s="42"/>
      <c r="HWF39" s="42"/>
      <c r="HWG39" s="42"/>
      <c r="HWH39" s="42"/>
      <c r="HWI39" s="42"/>
      <c r="HWJ39" s="42"/>
      <c r="HWK39" s="42"/>
      <c r="HWL39" s="42"/>
      <c r="HWM39" s="42"/>
      <c r="HWN39" s="42"/>
      <c r="HWO39" s="42"/>
      <c r="HWP39" s="42"/>
      <c r="HWQ39" s="42"/>
      <c r="HWR39" s="42"/>
      <c r="HWS39" s="42"/>
      <c r="HWT39" s="42"/>
      <c r="HWU39" s="42"/>
      <c r="HWV39" s="42"/>
      <c r="HWW39" s="42"/>
      <c r="HWX39" s="42"/>
      <c r="HWY39" s="42"/>
      <c r="HWZ39" s="42"/>
      <c r="HXA39" s="42"/>
      <c r="HXB39" s="42"/>
      <c r="HXC39" s="42"/>
      <c r="HXD39" s="42"/>
      <c r="HXE39" s="42"/>
      <c r="HXF39" s="42"/>
      <c r="HXG39" s="42"/>
      <c r="HXH39" s="42"/>
      <c r="HXI39" s="42"/>
      <c r="HXJ39" s="42"/>
      <c r="HXK39" s="42"/>
      <c r="HXL39" s="42"/>
      <c r="HXM39" s="42"/>
      <c r="HXN39" s="42"/>
      <c r="HXO39" s="42"/>
      <c r="HXP39" s="42"/>
      <c r="HXQ39" s="42"/>
      <c r="HXR39" s="42"/>
      <c r="HXS39" s="42"/>
      <c r="HXT39" s="42"/>
      <c r="HXU39" s="42"/>
      <c r="HXV39" s="42"/>
      <c r="HXW39" s="42"/>
      <c r="HXX39" s="42"/>
      <c r="HXY39" s="42"/>
      <c r="HXZ39" s="42"/>
      <c r="HYA39" s="42"/>
      <c r="HYB39" s="42"/>
      <c r="HYC39" s="42"/>
      <c r="HYD39" s="42"/>
      <c r="HYE39" s="42"/>
      <c r="HYF39" s="42"/>
      <c r="HYG39" s="42"/>
      <c r="HYH39" s="42"/>
      <c r="HYI39" s="42"/>
      <c r="HYJ39" s="42"/>
      <c r="HYK39" s="42"/>
      <c r="HYL39" s="42"/>
      <c r="HYM39" s="42"/>
      <c r="HYN39" s="42"/>
      <c r="HYO39" s="42"/>
      <c r="HYP39" s="42"/>
      <c r="HYQ39" s="42"/>
      <c r="HYR39" s="42"/>
      <c r="HYS39" s="42"/>
      <c r="HYT39" s="42"/>
      <c r="HYU39" s="42"/>
      <c r="HYV39" s="42"/>
      <c r="HYW39" s="42"/>
      <c r="HYX39" s="42"/>
      <c r="HYY39" s="42"/>
      <c r="HYZ39" s="42"/>
      <c r="HZA39" s="42"/>
      <c r="HZB39" s="42"/>
      <c r="HZC39" s="42"/>
      <c r="HZD39" s="42"/>
      <c r="HZE39" s="42"/>
      <c r="HZF39" s="42"/>
      <c r="HZG39" s="42"/>
      <c r="HZH39" s="42"/>
      <c r="HZI39" s="42"/>
      <c r="HZJ39" s="42"/>
      <c r="HZK39" s="42"/>
      <c r="HZL39" s="42"/>
      <c r="HZM39" s="42"/>
      <c r="HZN39" s="42"/>
      <c r="HZO39" s="42"/>
      <c r="HZP39" s="42"/>
      <c r="HZQ39" s="42"/>
      <c r="HZR39" s="42"/>
      <c r="HZS39" s="42"/>
      <c r="HZT39" s="42"/>
      <c r="HZU39" s="42"/>
      <c r="HZV39" s="42"/>
      <c r="HZW39" s="42"/>
      <c r="HZX39" s="42"/>
      <c r="HZY39" s="42"/>
      <c r="HZZ39" s="42"/>
      <c r="IAA39" s="42"/>
      <c r="IAB39" s="42"/>
      <c r="IAC39" s="42"/>
      <c r="IAD39" s="42"/>
      <c r="IAE39" s="42"/>
      <c r="IAF39" s="42"/>
      <c r="IAG39" s="42"/>
      <c r="IAH39" s="42"/>
      <c r="IAI39" s="42"/>
      <c r="IAJ39" s="42"/>
      <c r="IAK39" s="42"/>
      <c r="IAL39" s="42"/>
      <c r="IAM39" s="42"/>
      <c r="IAN39" s="42"/>
      <c r="IAO39" s="42"/>
      <c r="IAP39" s="42"/>
      <c r="IAQ39" s="42"/>
      <c r="IAR39" s="42"/>
      <c r="IAS39" s="42"/>
      <c r="IAT39" s="42"/>
      <c r="IAU39" s="42"/>
      <c r="IAV39" s="42"/>
      <c r="IAW39" s="42"/>
      <c r="IAX39" s="42"/>
      <c r="IAY39" s="42"/>
      <c r="IAZ39" s="42"/>
      <c r="IBA39" s="42"/>
      <c r="IBB39" s="42"/>
      <c r="IBC39" s="42"/>
      <c r="IBD39" s="42"/>
      <c r="IBE39" s="42"/>
      <c r="IBF39" s="42"/>
      <c r="IBG39" s="42"/>
      <c r="IBH39" s="42"/>
      <c r="IBI39" s="42"/>
      <c r="IBJ39" s="42"/>
      <c r="IBK39" s="42"/>
      <c r="IBL39" s="42"/>
      <c r="IBM39" s="42"/>
      <c r="IBN39" s="42"/>
      <c r="IBO39" s="42"/>
      <c r="IBP39" s="42"/>
      <c r="IBQ39" s="42"/>
      <c r="IBR39" s="42"/>
      <c r="IBS39" s="42"/>
      <c r="IBT39" s="42"/>
      <c r="IBU39" s="42"/>
      <c r="IBV39" s="42"/>
      <c r="IBW39" s="42"/>
      <c r="IBX39" s="42"/>
      <c r="IBY39" s="42"/>
      <c r="IBZ39" s="42"/>
      <c r="ICA39" s="42"/>
      <c r="ICB39" s="42"/>
      <c r="ICC39" s="42"/>
      <c r="ICD39" s="42"/>
      <c r="ICE39" s="42"/>
      <c r="ICF39" s="42"/>
      <c r="ICG39" s="42"/>
      <c r="ICH39" s="42"/>
      <c r="ICI39" s="42"/>
      <c r="ICJ39" s="42"/>
      <c r="ICK39" s="42"/>
      <c r="ICL39" s="42"/>
      <c r="ICM39" s="42"/>
      <c r="ICN39" s="42"/>
      <c r="ICO39" s="42"/>
      <c r="ICP39" s="42"/>
      <c r="ICQ39" s="42"/>
      <c r="ICR39" s="42"/>
      <c r="ICS39" s="42"/>
      <c r="ICT39" s="42"/>
      <c r="ICU39" s="42"/>
      <c r="ICV39" s="42"/>
      <c r="ICW39" s="42"/>
      <c r="ICX39" s="42"/>
      <c r="ICY39" s="42"/>
      <c r="ICZ39" s="42"/>
      <c r="IDA39" s="42"/>
      <c r="IDB39" s="42"/>
      <c r="IDC39" s="42"/>
      <c r="IDD39" s="42"/>
      <c r="IDE39" s="42"/>
      <c r="IDF39" s="42"/>
      <c r="IDG39" s="42"/>
      <c r="IDH39" s="42"/>
      <c r="IDI39" s="42"/>
      <c r="IDJ39" s="42"/>
      <c r="IDK39" s="42"/>
      <c r="IDL39" s="42"/>
      <c r="IDM39" s="42"/>
      <c r="IDN39" s="42"/>
      <c r="IDO39" s="42"/>
      <c r="IDP39" s="42"/>
      <c r="IDQ39" s="42"/>
      <c r="IDR39" s="42"/>
      <c r="IDS39" s="42"/>
      <c r="IDT39" s="42"/>
      <c r="IDU39" s="42"/>
      <c r="IDV39" s="42"/>
      <c r="IDW39" s="42"/>
      <c r="IDX39" s="42"/>
      <c r="IDY39" s="42"/>
      <c r="IDZ39" s="42"/>
      <c r="IEA39" s="42"/>
      <c r="IEB39" s="42"/>
      <c r="IEC39" s="42"/>
      <c r="IED39" s="42"/>
      <c r="IEE39" s="42"/>
      <c r="IEF39" s="42"/>
      <c r="IEG39" s="42"/>
      <c r="IEH39" s="42"/>
      <c r="IEI39" s="42"/>
      <c r="IEJ39" s="42"/>
      <c r="IEK39" s="42"/>
      <c r="IEL39" s="42"/>
      <c r="IEM39" s="42"/>
      <c r="IEN39" s="42"/>
      <c r="IEO39" s="42"/>
      <c r="IEP39" s="42"/>
      <c r="IEQ39" s="42"/>
      <c r="IER39" s="42"/>
      <c r="IES39" s="42"/>
      <c r="IET39" s="42"/>
      <c r="IEU39" s="42"/>
      <c r="IEV39" s="42"/>
      <c r="IEW39" s="42"/>
      <c r="IEX39" s="42"/>
      <c r="IEY39" s="42"/>
      <c r="IEZ39" s="42"/>
      <c r="IFA39" s="42"/>
      <c r="IFB39" s="42"/>
      <c r="IFC39" s="42"/>
      <c r="IFD39" s="42"/>
      <c r="IFE39" s="42"/>
      <c r="IFF39" s="42"/>
      <c r="IFG39" s="42"/>
      <c r="IFH39" s="42"/>
      <c r="IFI39" s="42"/>
      <c r="IFJ39" s="42"/>
      <c r="IFK39" s="42"/>
      <c r="IFL39" s="42"/>
      <c r="IFM39" s="42"/>
      <c r="IFN39" s="42"/>
      <c r="IFO39" s="42"/>
      <c r="IFP39" s="42"/>
      <c r="IFQ39" s="42"/>
      <c r="IFR39" s="42"/>
      <c r="IFS39" s="42"/>
      <c r="IFT39" s="42"/>
      <c r="IFU39" s="42"/>
      <c r="IFV39" s="42"/>
      <c r="IFW39" s="42"/>
      <c r="IFX39" s="42"/>
      <c r="IFY39" s="42"/>
      <c r="IFZ39" s="42"/>
      <c r="IGA39" s="42"/>
      <c r="IGB39" s="42"/>
      <c r="IGC39" s="42"/>
      <c r="IGD39" s="42"/>
      <c r="IGE39" s="42"/>
      <c r="IGF39" s="42"/>
      <c r="IGG39" s="42"/>
      <c r="IGH39" s="42"/>
      <c r="IGI39" s="42"/>
      <c r="IGJ39" s="42"/>
      <c r="IGK39" s="42"/>
      <c r="IGL39" s="42"/>
      <c r="IGM39" s="42"/>
      <c r="IGN39" s="42"/>
      <c r="IGO39" s="42"/>
      <c r="IGP39" s="42"/>
      <c r="IGQ39" s="42"/>
      <c r="IGR39" s="42"/>
      <c r="IGS39" s="42"/>
      <c r="IGT39" s="42"/>
      <c r="IGU39" s="42"/>
      <c r="IGV39" s="42"/>
      <c r="IGW39" s="42"/>
      <c r="IGX39" s="42"/>
      <c r="IGY39" s="42"/>
      <c r="IGZ39" s="42"/>
      <c r="IHA39" s="42"/>
      <c r="IHB39" s="42"/>
      <c r="IHC39" s="42"/>
      <c r="IHD39" s="42"/>
      <c r="IHE39" s="42"/>
      <c r="IHF39" s="42"/>
      <c r="IHG39" s="42"/>
      <c r="IHH39" s="42"/>
      <c r="IHI39" s="42"/>
      <c r="IHJ39" s="42"/>
      <c r="IHK39" s="42"/>
      <c r="IHL39" s="42"/>
      <c r="IHM39" s="42"/>
      <c r="IHN39" s="42"/>
      <c r="IHO39" s="42"/>
      <c r="IHP39" s="42"/>
      <c r="IHQ39" s="42"/>
      <c r="IHR39" s="42"/>
      <c r="IHS39" s="42"/>
      <c r="IHT39" s="42"/>
      <c r="IHU39" s="42"/>
      <c r="IHV39" s="42"/>
      <c r="IHW39" s="42"/>
      <c r="IHX39" s="42"/>
      <c r="IHY39" s="42"/>
      <c r="IHZ39" s="42"/>
      <c r="IIA39" s="42"/>
      <c r="IIB39" s="42"/>
      <c r="IIC39" s="42"/>
      <c r="IID39" s="42"/>
      <c r="IIE39" s="42"/>
      <c r="IIF39" s="42"/>
      <c r="IIG39" s="42"/>
      <c r="IIH39" s="42"/>
      <c r="III39" s="42"/>
      <c r="IIJ39" s="42"/>
      <c r="IIK39" s="42"/>
      <c r="IIL39" s="42"/>
      <c r="IIM39" s="42"/>
      <c r="IIN39" s="42"/>
      <c r="IIO39" s="42"/>
      <c r="IIP39" s="42"/>
      <c r="IIQ39" s="42"/>
      <c r="IIR39" s="42"/>
      <c r="IIS39" s="42"/>
      <c r="IIT39" s="42"/>
      <c r="IIU39" s="42"/>
      <c r="IIV39" s="42"/>
      <c r="IIW39" s="42"/>
      <c r="IIX39" s="42"/>
      <c r="IIY39" s="42"/>
      <c r="IIZ39" s="42"/>
      <c r="IJA39" s="42"/>
      <c r="IJB39" s="42"/>
      <c r="IJC39" s="42"/>
      <c r="IJD39" s="42"/>
      <c r="IJE39" s="42"/>
      <c r="IJF39" s="42"/>
      <c r="IJG39" s="42"/>
      <c r="IJH39" s="42"/>
      <c r="IJI39" s="42"/>
      <c r="IJJ39" s="42"/>
      <c r="IJK39" s="42"/>
      <c r="IJL39" s="42"/>
      <c r="IJM39" s="42"/>
      <c r="IJN39" s="42"/>
      <c r="IJO39" s="42"/>
      <c r="IJP39" s="42"/>
      <c r="IJQ39" s="42"/>
      <c r="IJR39" s="42"/>
      <c r="IJS39" s="42"/>
      <c r="IJT39" s="42"/>
      <c r="IJU39" s="42"/>
      <c r="IJV39" s="42"/>
      <c r="IJW39" s="42"/>
      <c r="IJX39" s="42"/>
      <c r="IJY39" s="42"/>
      <c r="IJZ39" s="42"/>
      <c r="IKA39" s="42"/>
      <c r="IKB39" s="42"/>
      <c r="IKC39" s="42"/>
      <c r="IKD39" s="42"/>
      <c r="IKE39" s="42"/>
      <c r="IKF39" s="42"/>
      <c r="IKG39" s="42"/>
      <c r="IKH39" s="42"/>
      <c r="IKI39" s="42"/>
      <c r="IKJ39" s="42"/>
      <c r="IKK39" s="42"/>
      <c r="IKL39" s="42"/>
      <c r="IKM39" s="42"/>
      <c r="IKN39" s="42"/>
      <c r="IKO39" s="42"/>
      <c r="IKP39" s="42"/>
      <c r="IKQ39" s="42"/>
      <c r="IKR39" s="42"/>
      <c r="IKS39" s="42"/>
      <c r="IKT39" s="42"/>
      <c r="IKU39" s="42"/>
      <c r="IKV39" s="42"/>
      <c r="IKW39" s="42"/>
      <c r="IKX39" s="42"/>
      <c r="IKY39" s="42"/>
      <c r="IKZ39" s="42"/>
      <c r="ILA39" s="42"/>
      <c r="ILB39" s="42"/>
      <c r="ILC39" s="42"/>
      <c r="ILD39" s="42"/>
      <c r="ILE39" s="42"/>
      <c r="ILF39" s="42"/>
      <c r="ILG39" s="42"/>
      <c r="ILH39" s="42"/>
      <c r="ILI39" s="42"/>
      <c r="ILJ39" s="42"/>
      <c r="ILK39" s="42"/>
      <c r="ILL39" s="42"/>
      <c r="ILM39" s="42"/>
      <c r="ILN39" s="42"/>
      <c r="ILO39" s="42"/>
      <c r="ILP39" s="42"/>
      <c r="ILQ39" s="42"/>
      <c r="ILR39" s="42"/>
      <c r="ILS39" s="42"/>
      <c r="ILT39" s="42"/>
      <c r="ILU39" s="42"/>
      <c r="ILV39" s="42"/>
      <c r="ILW39" s="42"/>
      <c r="ILX39" s="42"/>
      <c r="ILY39" s="42"/>
      <c r="ILZ39" s="42"/>
      <c r="IMA39" s="42"/>
      <c r="IMB39" s="42"/>
      <c r="IMC39" s="42"/>
      <c r="IMD39" s="42"/>
      <c r="IME39" s="42"/>
      <c r="IMF39" s="42"/>
      <c r="IMG39" s="42"/>
      <c r="IMH39" s="42"/>
      <c r="IMI39" s="42"/>
      <c r="IMJ39" s="42"/>
      <c r="IMK39" s="42"/>
      <c r="IML39" s="42"/>
      <c r="IMM39" s="42"/>
      <c r="IMN39" s="42"/>
      <c r="IMO39" s="42"/>
      <c r="IMP39" s="42"/>
      <c r="IMQ39" s="42"/>
      <c r="IMR39" s="42"/>
      <c r="IMS39" s="42"/>
      <c r="IMT39" s="42"/>
      <c r="IMU39" s="42"/>
      <c r="IMV39" s="42"/>
      <c r="IMW39" s="42"/>
      <c r="IMX39" s="42"/>
      <c r="IMY39" s="42"/>
      <c r="IMZ39" s="42"/>
      <c r="INA39" s="42"/>
      <c r="INB39" s="42"/>
      <c r="INC39" s="42"/>
      <c r="IND39" s="42"/>
      <c r="INE39" s="42"/>
      <c r="INF39" s="42"/>
      <c r="ING39" s="42"/>
      <c r="INH39" s="42"/>
      <c r="INI39" s="42"/>
      <c r="INJ39" s="42"/>
      <c r="INK39" s="42"/>
      <c r="INL39" s="42"/>
      <c r="INM39" s="42"/>
      <c r="INN39" s="42"/>
      <c r="INO39" s="42"/>
      <c r="INP39" s="42"/>
      <c r="INQ39" s="42"/>
      <c r="INR39" s="42"/>
      <c r="INS39" s="42"/>
      <c r="INT39" s="42"/>
      <c r="INU39" s="42"/>
      <c r="INV39" s="42"/>
      <c r="INW39" s="42"/>
      <c r="INX39" s="42"/>
      <c r="INY39" s="42"/>
      <c r="INZ39" s="42"/>
      <c r="IOA39" s="42"/>
      <c r="IOB39" s="42"/>
      <c r="IOC39" s="42"/>
      <c r="IOD39" s="42"/>
      <c r="IOE39" s="42"/>
      <c r="IOF39" s="42"/>
      <c r="IOG39" s="42"/>
      <c r="IOH39" s="42"/>
      <c r="IOI39" s="42"/>
      <c r="IOJ39" s="42"/>
      <c r="IOK39" s="42"/>
      <c r="IOL39" s="42"/>
      <c r="IOM39" s="42"/>
      <c r="ION39" s="42"/>
      <c r="IOO39" s="42"/>
      <c r="IOP39" s="42"/>
      <c r="IOQ39" s="42"/>
      <c r="IOR39" s="42"/>
      <c r="IOS39" s="42"/>
      <c r="IOT39" s="42"/>
      <c r="IOU39" s="42"/>
      <c r="IOV39" s="42"/>
      <c r="IOW39" s="42"/>
      <c r="IOX39" s="42"/>
      <c r="IOY39" s="42"/>
      <c r="IOZ39" s="42"/>
      <c r="IPA39" s="42"/>
      <c r="IPB39" s="42"/>
      <c r="IPC39" s="42"/>
      <c r="IPD39" s="42"/>
      <c r="IPE39" s="42"/>
      <c r="IPF39" s="42"/>
      <c r="IPG39" s="42"/>
      <c r="IPH39" s="42"/>
      <c r="IPI39" s="42"/>
      <c r="IPJ39" s="42"/>
      <c r="IPK39" s="42"/>
      <c r="IPL39" s="42"/>
      <c r="IPM39" s="42"/>
      <c r="IPN39" s="42"/>
      <c r="IPO39" s="42"/>
      <c r="IPP39" s="42"/>
      <c r="IPQ39" s="42"/>
      <c r="IPR39" s="42"/>
      <c r="IPS39" s="42"/>
      <c r="IPT39" s="42"/>
      <c r="IPU39" s="42"/>
      <c r="IPV39" s="42"/>
      <c r="IPW39" s="42"/>
      <c r="IPX39" s="42"/>
      <c r="IPY39" s="42"/>
      <c r="IPZ39" s="42"/>
      <c r="IQA39" s="42"/>
      <c r="IQB39" s="42"/>
      <c r="IQC39" s="42"/>
      <c r="IQD39" s="42"/>
      <c r="IQE39" s="42"/>
      <c r="IQF39" s="42"/>
      <c r="IQG39" s="42"/>
      <c r="IQH39" s="42"/>
      <c r="IQI39" s="42"/>
      <c r="IQJ39" s="42"/>
      <c r="IQK39" s="42"/>
      <c r="IQL39" s="42"/>
      <c r="IQM39" s="42"/>
      <c r="IQN39" s="42"/>
      <c r="IQO39" s="42"/>
      <c r="IQP39" s="42"/>
      <c r="IQQ39" s="42"/>
      <c r="IQR39" s="42"/>
      <c r="IQS39" s="42"/>
      <c r="IQT39" s="42"/>
      <c r="IQU39" s="42"/>
      <c r="IQV39" s="42"/>
      <c r="IQW39" s="42"/>
      <c r="IQX39" s="42"/>
      <c r="IQY39" s="42"/>
      <c r="IQZ39" s="42"/>
      <c r="IRA39" s="42"/>
      <c r="IRB39" s="42"/>
      <c r="IRC39" s="42"/>
      <c r="IRD39" s="42"/>
      <c r="IRE39" s="42"/>
      <c r="IRF39" s="42"/>
      <c r="IRG39" s="42"/>
      <c r="IRH39" s="42"/>
      <c r="IRI39" s="42"/>
      <c r="IRJ39" s="42"/>
      <c r="IRK39" s="42"/>
      <c r="IRL39" s="42"/>
      <c r="IRM39" s="42"/>
      <c r="IRN39" s="42"/>
      <c r="IRO39" s="42"/>
      <c r="IRP39" s="42"/>
      <c r="IRQ39" s="42"/>
      <c r="IRR39" s="42"/>
      <c r="IRS39" s="42"/>
      <c r="IRT39" s="42"/>
      <c r="IRU39" s="42"/>
      <c r="IRV39" s="42"/>
      <c r="IRW39" s="42"/>
      <c r="IRX39" s="42"/>
      <c r="IRY39" s="42"/>
      <c r="IRZ39" s="42"/>
      <c r="ISA39" s="42"/>
      <c r="ISB39" s="42"/>
      <c r="ISC39" s="42"/>
      <c r="ISD39" s="42"/>
      <c r="ISE39" s="42"/>
      <c r="ISF39" s="42"/>
      <c r="ISG39" s="42"/>
      <c r="ISH39" s="42"/>
      <c r="ISI39" s="42"/>
      <c r="ISJ39" s="42"/>
      <c r="ISK39" s="42"/>
      <c r="ISL39" s="42"/>
      <c r="ISM39" s="42"/>
      <c r="ISN39" s="42"/>
      <c r="ISO39" s="42"/>
      <c r="ISP39" s="42"/>
      <c r="ISQ39" s="42"/>
      <c r="ISR39" s="42"/>
      <c r="ISS39" s="42"/>
      <c r="IST39" s="42"/>
      <c r="ISU39" s="42"/>
      <c r="ISV39" s="42"/>
      <c r="ISW39" s="42"/>
      <c r="ISX39" s="42"/>
      <c r="ISY39" s="42"/>
      <c r="ISZ39" s="42"/>
      <c r="ITA39" s="42"/>
      <c r="ITB39" s="42"/>
      <c r="ITC39" s="42"/>
      <c r="ITD39" s="42"/>
      <c r="ITE39" s="42"/>
      <c r="ITF39" s="42"/>
      <c r="ITG39" s="42"/>
      <c r="ITH39" s="42"/>
      <c r="ITI39" s="42"/>
      <c r="ITJ39" s="42"/>
      <c r="ITK39" s="42"/>
      <c r="ITL39" s="42"/>
      <c r="ITM39" s="42"/>
      <c r="ITN39" s="42"/>
      <c r="ITO39" s="42"/>
      <c r="ITP39" s="42"/>
      <c r="ITQ39" s="42"/>
      <c r="ITR39" s="42"/>
      <c r="ITS39" s="42"/>
      <c r="ITT39" s="42"/>
      <c r="ITU39" s="42"/>
      <c r="ITV39" s="42"/>
      <c r="ITW39" s="42"/>
      <c r="ITX39" s="42"/>
      <c r="ITY39" s="42"/>
      <c r="ITZ39" s="42"/>
      <c r="IUA39" s="42"/>
      <c r="IUB39" s="42"/>
      <c r="IUC39" s="42"/>
      <c r="IUD39" s="42"/>
      <c r="IUE39" s="42"/>
      <c r="IUF39" s="42"/>
      <c r="IUG39" s="42"/>
      <c r="IUH39" s="42"/>
      <c r="IUI39" s="42"/>
      <c r="IUJ39" s="42"/>
      <c r="IUK39" s="42"/>
      <c r="IUL39" s="42"/>
      <c r="IUM39" s="42"/>
      <c r="IUN39" s="42"/>
      <c r="IUO39" s="42"/>
      <c r="IUP39" s="42"/>
      <c r="IUQ39" s="42"/>
      <c r="IUR39" s="42"/>
      <c r="IUS39" s="42"/>
      <c r="IUT39" s="42"/>
      <c r="IUU39" s="42"/>
      <c r="IUV39" s="42"/>
      <c r="IUW39" s="42"/>
      <c r="IUX39" s="42"/>
      <c r="IUY39" s="42"/>
      <c r="IUZ39" s="42"/>
      <c r="IVA39" s="42"/>
      <c r="IVB39" s="42"/>
      <c r="IVC39" s="42"/>
      <c r="IVD39" s="42"/>
      <c r="IVE39" s="42"/>
      <c r="IVF39" s="42"/>
      <c r="IVG39" s="42"/>
      <c r="IVH39" s="42"/>
      <c r="IVI39" s="42"/>
      <c r="IVJ39" s="42"/>
      <c r="IVK39" s="42"/>
      <c r="IVL39" s="42"/>
      <c r="IVM39" s="42"/>
      <c r="IVN39" s="42"/>
      <c r="IVO39" s="42"/>
      <c r="IVP39" s="42"/>
      <c r="IVQ39" s="42"/>
      <c r="IVR39" s="42"/>
      <c r="IVS39" s="42"/>
      <c r="IVT39" s="42"/>
      <c r="IVU39" s="42"/>
      <c r="IVV39" s="42"/>
      <c r="IVW39" s="42"/>
      <c r="IVX39" s="42"/>
      <c r="IVY39" s="42"/>
      <c r="IVZ39" s="42"/>
      <c r="IWA39" s="42"/>
      <c r="IWB39" s="42"/>
      <c r="IWC39" s="42"/>
      <c r="IWD39" s="42"/>
      <c r="IWE39" s="42"/>
      <c r="IWF39" s="42"/>
      <c r="IWG39" s="42"/>
      <c r="IWH39" s="42"/>
      <c r="IWI39" s="42"/>
      <c r="IWJ39" s="42"/>
      <c r="IWK39" s="42"/>
      <c r="IWL39" s="42"/>
      <c r="IWM39" s="42"/>
      <c r="IWN39" s="42"/>
      <c r="IWO39" s="42"/>
      <c r="IWP39" s="42"/>
      <c r="IWQ39" s="42"/>
      <c r="IWR39" s="42"/>
      <c r="IWS39" s="42"/>
      <c r="IWT39" s="42"/>
      <c r="IWU39" s="42"/>
      <c r="IWV39" s="42"/>
      <c r="IWW39" s="42"/>
      <c r="IWX39" s="42"/>
      <c r="IWY39" s="42"/>
      <c r="IWZ39" s="42"/>
      <c r="IXA39" s="42"/>
      <c r="IXB39" s="42"/>
      <c r="IXC39" s="42"/>
      <c r="IXD39" s="42"/>
      <c r="IXE39" s="42"/>
      <c r="IXF39" s="42"/>
      <c r="IXG39" s="42"/>
      <c r="IXH39" s="42"/>
      <c r="IXI39" s="42"/>
      <c r="IXJ39" s="42"/>
      <c r="IXK39" s="42"/>
      <c r="IXL39" s="42"/>
      <c r="IXM39" s="42"/>
      <c r="IXN39" s="42"/>
      <c r="IXO39" s="42"/>
      <c r="IXP39" s="42"/>
      <c r="IXQ39" s="42"/>
      <c r="IXR39" s="42"/>
      <c r="IXS39" s="42"/>
      <c r="IXT39" s="42"/>
      <c r="IXU39" s="42"/>
      <c r="IXV39" s="42"/>
      <c r="IXW39" s="42"/>
      <c r="IXX39" s="42"/>
      <c r="IXY39" s="42"/>
      <c r="IXZ39" s="42"/>
      <c r="IYA39" s="42"/>
      <c r="IYB39" s="42"/>
      <c r="IYC39" s="42"/>
      <c r="IYD39" s="42"/>
      <c r="IYE39" s="42"/>
      <c r="IYF39" s="42"/>
      <c r="IYG39" s="42"/>
      <c r="IYH39" s="42"/>
      <c r="IYI39" s="42"/>
      <c r="IYJ39" s="42"/>
      <c r="IYK39" s="42"/>
      <c r="IYL39" s="42"/>
      <c r="IYM39" s="42"/>
      <c r="IYN39" s="42"/>
      <c r="IYO39" s="42"/>
      <c r="IYP39" s="42"/>
      <c r="IYQ39" s="42"/>
      <c r="IYR39" s="42"/>
      <c r="IYS39" s="42"/>
      <c r="IYT39" s="42"/>
      <c r="IYU39" s="42"/>
      <c r="IYV39" s="42"/>
      <c r="IYW39" s="42"/>
      <c r="IYX39" s="42"/>
      <c r="IYY39" s="42"/>
      <c r="IYZ39" s="42"/>
      <c r="IZA39" s="42"/>
      <c r="IZB39" s="42"/>
      <c r="IZC39" s="42"/>
      <c r="IZD39" s="42"/>
      <c r="IZE39" s="42"/>
      <c r="IZF39" s="42"/>
      <c r="IZG39" s="42"/>
      <c r="IZH39" s="42"/>
      <c r="IZI39" s="42"/>
      <c r="IZJ39" s="42"/>
      <c r="IZK39" s="42"/>
      <c r="IZL39" s="42"/>
      <c r="IZM39" s="42"/>
      <c r="IZN39" s="42"/>
      <c r="IZO39" s="42"/>
      <c r="IZP39" s="42"/>
      <c r="IZQ39" s="42"/>
      <c r="IZR39" s="42"/>
      <c r="IZS39" s="42"/>
      <c r="IZT39" s="42"/>
      <c r="IZU39" s="42"/>
      <c r="IZV39" s="42"/>
      <c r="IZW39" s="42"/>
      <c r="IZX39" s="42"/>
      <c r="IZY39" s="42"/>
      <c r="IZZ39" s="42"/>
      <c r="JAA39" s="42"/>
      <c r="JAB39" s="42"/>
      <c r="JAC39" s="42"/>
      <c r="JAD39" s="42"/>
      <c r="JAE39" s="42"/>
      <c r="JAF39" s="42"/>
      <c r="JAG39" s="42"/>
      <c r="JAH39" s="42"/>
      <c r="JAI39" s="42"/>
      <c r="JAJ39" s="42"/>
      <c r="JAK39" s="42"/>
      <c r="JAL39" s="42"/>
      <c r="JAM39" s="42"/>
      <c r="JAN39" s="42"/>
      <c r="JAO39" s="42"/>
      <c r="JAP39" s="42"/>
      <c r="JAQ39" s="42"/>
      <c r="JAR39" s="42"/>
      <c r="JAS39" s="42"/>
      <c r="JAT39" s="42"/>
      <c r="JAU39" s="42"/>
      <c r="JAV39" s="42"/>
      <c r="JAW39" s="42"/>
      <c r="JAX39" s="42"/>
      <c r="JAY39" s="42"/>
      <c r="JAZ39" s="42"/>
      <c r="JBA39" s="42"/>
      <c r="JBB39" s="42"/>
      <c r="JBC39" s="42"/>
      <c r="JBD39" s="42"/>
      <c r="JBE39" s="42"/>
      <c r="JBF39" s="42"/>
      <c r="JBG39" s="42"/>
      <c r="JBH39" s="42"/>
      <c r="JBI39" s="42"/>
      <c r="JBJ39" s="42"/>
      <c r="JBK39" s="42"/>
      <c r="JBL39" s="42"/>
      <c r="JBM39" s="42"/>
      <c r="JBN39" s="42"/>
      <c r="JBO39" s="42"/>
      <c r="JBP39" s="42"/>
      <c r="JBQ39" s="42"/>
      <c r="JBR39" s="42"/>
      <c r="JBS39" s="42"/>
      <c r="JBT39" s="42"/>
      <c r="JBU39" s="42"/>
      <c r="JBV39" s="42"/>
      <c r="JBW39" s="42"/>
      <c r="JBX39" s="42"/>
      <c r="JBY39" s="42"/>
      <c r="JBZ39" s="42"/>
      <c r="JCA39" s="42"/>
      <c r="JCB39" s="42"/>
      <c r="JCC39" s="42"/>
      <c r="JCD39" s="42"/>
      <c r="JCE39" s="42"/>
      <c r="JCF39" s="42"/>
      <c r="JCG39" s="42"/>
      <c r="JCH39" s="42"/>
      <c r="JCI39" s="42"/>
      <c r="JCJ39" s="42"/>
      <c r="JCK39" s="42"/>
      <c r="JCL39" s="42"/>
      <c r="JCM39" s="42"/>
      <c r="JCN39" s="42"/>
      <c r="JCO39" s="42"/>
      <c r="JCP39" s="42"/>
      <c r="JCQ39" s="42"/>
      <c r="JCR39" s="42"/>
      <c r="JCS39" s="42"/>
      <c r="JCT39" s="42"/>
      <c r="JCU39" s="42"/>
      <c r="JCV39" s="42"/>
      <c r="JCW39" s="42"/>
      <c r="JCX39" s="42"/>
      <c r="JCY39" s="42"/>
      <c r="JCZ39" s="42"/>
      <c r="JDA39" s="42"/>
      <c r="JDB39" s="42"/>
      <c r="JDC39" s="42"/>
      <c r="JDD39" s="42"/>
      <c r="JDE39" s="42"/>
      <c r="JDF39" s="42"/>
      <c r="JDG39" s="42"/>
      <c r="JDH39" s="42"/>
      <c r="JDI39" s="42"/>
      <c r="JDJ39" s="42"/>
      <c r="JDK39" s="42"/>
      <c r="JDL39" s="42"/>
      <c r="JDM39" s="42"/>
      <c r="JDN39" s="42"/>
      <c r="JDO39" s="42"/>
      <c r="JDP39" s="42"/>
      <c r="JDQ39" s="42"/>
      <c r="JDR39" s="42"/>
      <c r="JDS39" s="42"/>
      <c r="JDT39" s="42"/>
      <c r="JDU39" s="42"/>
      <c r="JDV39" s="42"/>
      <c r="JDW39" s="42"/>
      <c r="JDX39" s="42"/>
      <c r="JDY39" s="42"/>
      <c r="JDZ39" s="42"/>
      <c r="JEA39" s="42"/>
      <c r="JEB39" s="42"/>
      <c r="JEC39" s="42"/>
      <c r="JED39" s="42"/>
      <c r="JEE39" s="42"/>
      <c r="JEF39" s="42"/>
      <c r="JEG39" s="42"/>
      <c r="JEH39" s="42"/>
      <c r="JEI39" s="42"/>
      <c r="JEJ39" s="42"/>
      <c r="JEK39" s="42"/>
      <c r="JEL39" s="42"/>
      <c r="JEM39" s="42"/>
      <c r="JEN39" s="42"/>
      <c r="JEO39" s="42"/>
      <c r="JEP39" s="42"/>
      <c r="JEQ39" s="42"/>
      <c r="JER39" s="42"/>
      <c r="JES39" s="42"/>
      <c r="JET39" s="42"/>
      <c r="JEU39" s="42"/>
      <c r="JEV39" s="42"/>
      <c r="JEW39" s="42"/>
      <c r="JEX39" s="42"/>
      <c r="JEY39" s="42"/>
      <c r="JEZ39" s="42"/>
      <c r="JFA39" s="42"/>
      <c r="JFB39" s="42"/>
      <c r="JFC39" s="42"/>
      <c r="JFD39" s="42"/>
      <c r="JFE39" s="42"/>
      <c r="JFF39" s="42"/>
      <c r="JFG39" s="42"/>
      <c r="JFH39" s="42"/>
      <c r="JFI39" s="42"/>
      <c r="JFJ39" s="42"/>
      <c r="JFK39" s="42"/>
      <c r="JFL39" s="42"/>
      <c r="JFM39" s="42"/>
      <c r="JFN39" s="42"/>
      <c r="JFO39" s="42"/>
      <c r="JFP39" s="42"/>
      <c r="JFQ39" s="42"/>
      <c r="JFR39" s="42"/>
      <c r="JFS39" s="42"/>
      <c r="JFT39" s="42"/>
      <c r="JFU39" s="42"/>
      <c r="JFV39" s="42"/>
      <c r="JFW39" s="42"/>
      <c r="JFX39" s="42"/>
      <c r="JFY39" s="42"/>
      <c r="JFZ39" s="42"/>
      <c r="JGA39" s="42"/>
      <c r="JGB39" s="42"/>
      <c r="JGC39" s="42"/>
      <c r="JGD39" s="42"/>
      <c r="JGE39" s="42"/>
      <c r="JGF39" s="42"/>
      <c r="JGG39" s="42"/>
      <c r="JGH39" s="42"/>
      <c r="JGI39" s="42"/>
      <c r="JGJ39" s="42"/>
      <c r="JGK39" s="42"/>
      <c r="JGL39" s="42"/>
      <c r="JGM39" s="42"/>
      <c r="JGN39" s="42"/>
      <c r="JGO39" s="42"/>
      <c r="JGP39" s="42"/>
      <c r="JGQ39" s="42"/>
      <c r="JGR39" s="42"/>
      <c r="JGS39" s="42"/>
      <c r="JGT39" s="42"/>
      <c r="JGU39" s="42"/>
      <c r="JGV39" s="42"/>
      <c r="JGW39" s="42"/>
      <c r="JGX39" s="42"/>
      <c r="JGY39" s="42"/>
      <c r="JGZ39" s="42"/>
      <c r="JHA39" s="42"/>
      <c r="JHB39" s="42"/>
      <c r="JHC39" s="42"/>
      <c r="JHD39" s="42"/>
      <c r="JHE39" s="42"/>
      <c r="JHF39" s="42"/>
      <c r="JHG39" s="42"/>
      <c r="JHH39" s="42"/>
      <c r="JHI39" s="42"/>
      <c r="JHJ39" s="42"/>
      <c r="JHK39" s="42"/>
      <c r="JHL39" s="42"/>
      <c r="JHM39" s="42"/>
      <c r="JHN39" s="42"/>
      <c r="JHO39" s="42"/>
      <c r="JHP39" s="42"/>
      <c r="JHQ39" s="42"/>
      <c r="JHR39" s="42"/>
      <c r="JHS39" s="42"/>
      <c r="JHT39" s="42"/>
      <c r="JHU39" s="42"/>
      <c r="JHV39" s="42"/>
      <c r="JHW39" s="42"/>
      <c r="JHX39" s="42"/>
      <c r="JHY39" s="42"/>
      <c r="JHZ39" s="42"/>
      <c r="JIA39" s="42"/>
      <c r="JIB39" s="42"/>
      <c r="JIC39" s="42"/>
      <c r="JID39" s="42"/>
      <c r="JIE39" s="42"/>
      <c r="JIF39" s="42"/>
      <c r="JIG39" s="42"/>
      <c r="JIH39" s="42"/>
      <c r="JII39" s="42"/>
      <c r="JIJ39" s="42"/>
      <c r="JIK39" s="42"/>
      <c r="JIL39" s="42"/>
      <c r="JIM39" s="42"/>
      <c r="JIN39" s="42"/>
      <c r="JIO39" s="42"/>
      <c r="JIP39" s="42"/>
      <c r="JIQ39" s="42"/>
      <c r="JIR39" s="42"/>
      <c r="JIS39" s="42"/>
      <c r="JIT39" s="42"/>
      <c r="JIU39" s="42"/>
      <c r="JIV39" s="42"/>
      <c r="JIW39" s="42"/>
      <c r="JIX39" s="42"/>
      <c r="JIY39" s="42"/>
      <c r="JIZ39" s="42"/>
      <c r="JJA39" s="42"/>
      <c r="JJB39" s="42"/>
      <c r="JJC39" s="42"/>
      <c r="JJD39" s="42"/>
      <c r="JJE39" s="42"/>
      <c r="JJF39" s="42"/>
      <c r="JJG39" s="42"/>
      <c r="JJH39" s="42"/>
      <c r="JJI39" s="42"/>
      <c r="JJJ39" s="42"/>
      <c r="JJK39" s="42"/>
      <c r="JJL39" s="42"/>
      <c r="JJM39" s="42"/>
      <c r="JJN39" s="42"/>
      <c r="JJO39" s="42"/>
      <c r="JJP39" s="42"/>
      <c r="JJQ39" s="42"/>
      <c r="JJR39" s="42"/>
      <c r="JJS39" s="42"/>
      <c r="JJT39" s="42"/>
      <c r="JJU39" s="42"/>
      <c r="JJV39" s="42"/>
      <c r="JJW39" s="42"/>
      <c r="JJX39" s="42"/>
      <c r="JJY39" s="42"/>
      <c r="JJZ39" s="42"/>
      <c r="JKA39" s="42"/>
      <c r="JKB39" s="42"/>
      <c r="JKC39" s="42"/>
      <c r="JKD39" s="42"/>
      <c r="JKE39" s="42"/>
      <c r="JKF39" s="42"/>
      <c r="JKG39" s="42"/>
      <c r="JKH39" s="42"/>
      <c r="JKI39" s="42"/>
      <c r="JKJ39" s="42"/>
      <c r="JKK39" s="42"/>
      <c r="JKL39" s="42"/>
      <c r="JKM39" s="42"/>
      <c r="JKN39" s="42"/>
      <c r="JKO39" s="42"/>
      <c r="JKP39" s="42"/>
      <c r="JKQ39" s="42"/>
      <c r="JKR39" s="42"/>
      <c r="JKS39" s="42"/>
      <c r="JKT39" s="42"/>
      <c r="JKU39" s="42"/>
      <c r="JKV39" s="42"/>
      <c r="JKW39" s="42"/>
      <c r="JKX39" s="42"/>
      <c r="JKY39" s="42"/>
      <c r="JKZ39" s="42"/>
      <c r="JLA39" s="42"/>
      <c r="JLB39" s="42"/>
      <c r="JLC39" s="42"/>
      <c r="JLD39" s="42"/>
      <c r="JLE39" s="42"/>
      <c r="JLF39" s="42"/>
      <c r="JLG39" s="42"/>
      <c r="JLH39" s="42"/>
      <c r="JLI39" s="42"/>
      <c r="JLJ39" s="42"/>
      <c r="JLK39" s="42"/>
      <c r="JLL39" s="42"/>
      <c r="JLM39" s="42"/>
      <c r="JLN39" s="42"/>
      <c r="JLO39" s="42"/>
      <c r="JLP39" s="42"/>
      <c r="JLQ39" s="42"/>
      <c r="JLR39" s="42"/>
      <c r="JLS39" s="42"/>
      <c r="JLT39" s="42"/>
      <c r="JLU39" s="42"/>
      <c r="JLV39" s="42"/>
      <c r="JLW39" s="42"/>
      <c r="JLX39" s="42"/>
      <c r="JLY39" s="42"/>
      <c r="JLZ39" s="42"/>
      <c r="JMA39" s="42"/>
      <c r="JMB39" s="42"/>
      <c r="JMC39" s="42"/>
      <c r="JMD39" s="42"/>
      <c r="JME39" s="42"/>
      <c r="JMF39" s="42"/>
      <c r="JMG39" s="42"/>
      <c r="JMH39" s="42"/>
      <c r="JMI39" s="42"/>
      <c r="JMJ39" s="42"/>
      <c r="JMK39" s="42"/>
      <c r="JML39" s="42"/>
      <c r="JMM39" s="42"/>
      <c r="JMN39" s="42"/>
      <c r="JMO39" s="42"/>
      <c r="JMP39" s="42"/>
      <c r="JMQ39" s="42"/>
      <c r="JMR39" s="42"/>
      <c r="JMS39" s="42"/>
      <c r="JMT39" s="42"/>
      <c r="JMU39" s="42"/>
      <c r="JMV39" s="42"/>
      <c r="JMW39" s="42"/>
      <c r="JMX39" s="42"/>
      <c r="JMY39" s="42"/>
      <c r="JMZ39" s="42"/>
      <c r="JNA39" s="42"/>
      <c r="JNB39" s="42"/>
      <c r="JNC39" s="42"/>
      <c r="JND39" s="42"/>
      <c r="JNE39" s="42"/>
      <c r="JNF39" s="42"/>
      <c r="JNG39" s="42"/>
      <c r="JNH39" s="42"/>
      <c r="JNI39" s="42"/>
      <c r="JNJ39" s="42"/>
      <c r="JNK39" s="42"/>
      <c r="JNL39" s="42"/>
      <c r="JNM39" s="42"/>
      <c r="JNN39" s="42"/>
      <c r="JNO39" s="42"/>
      <c r="JNP39" s="42"/>
      <c r="JNQ39" s="42"/>
      <c r="JNR39" s="42"/>
      <c r="JNS39" s="42"/>
      <c r="JNT39" s="42"/>
      <c r="JNU39" s="42"/>
      <c r="JNV39" s="42"/>
      <c r="JNW39" s="42"/>
      <c r="JNX39" s="42"/>
      <c r="JNY39" s="42"/>
      <c r="JNZ39" s="42"/>
      <c r="JOA39" s="42"/>
      <c r="JOB39" s="42"/>
      <c r="JOC39" s="42"/>
      <c r="JOD39" s="42"/>
      <c r="JOE39" s="42"/>
      <c r="JOF39" s="42"/>
      <c r="JOG39" s="42"/>
      <c r="JOH39" s="42"/>
      <c r="JOI39" s="42"/>
      <c r="JOJ39" s="42"/>
      <c r="JOK39" s="42"/>
      <c r="JOL39" s="42"/>
      <c r="JOM39" s="42"/>
      <c r="JON39" s="42"/>
      <c r="JOO39" s="42"/>
      <c r="JOP39" s="42"/>
      <c r="JOQ39" s="42"/>
      <c r="JOR39" s="42"/>
      <c r="JOS39" s="42"/>
      <c r="JOT39" s="42"/>
      <c r="JOU39" s="42"/>
      <c r="JOV39" s="42"/>
      <c r="JOW39" s="42"/>
      <c r="JOX39" s="42"/>
      <c r="JOY39" s="42"/>
      <c r="JOZ39" s="42"/>
      <c r="JPA39" s="42"/>
      <c r="JPB39" s="42"/>
      <c r="JPC39" s="42"/>
      <c r="JPD39" s="42"/>
      <c r="JPE39" s="42"/>
      <c r="JPF39" s="42"/>
      <c r="JPG39" s="42"/>
      <c r="JPH39" s="42"/>
      <c r="JPI39" s="42"/>
      <c r="JPJ39" s="42"/>
      <c r="JPK39" s="42"/>
      <c r="JPL39" s="42"/>
      <c r="JPM39" s="42"/>
      <c r="JPN39" s="42"/>
      <c r="JPO39" s="42"/>
      <c r="JPP39" s="42"/>
      <c r="JPQ39" s="42"/>
      <c r="JPR39" s="42"/>
      <c r="JPS39" s="42"/>
      <c r="JPT39" s="42"/>
      <c r="JPU39" s="42"/>
      <c r="JPV39" s="42"/>
      <c r="JPW39" s="42"/>
      <c r="JPX39" s="42"/>
      <c r="JPY39" s="42"/>
      <c r="JPZ39" s="42"/>
      <c r="JQA39" s="42"/>
      <c r="JQB39" s="42"/>
      <c r="JQC39" s="42"/>
      <c r="JQD39" s="42"/>
      <c r="JQE39" s="42"/>
      <c r="JQF39" s="42"/>
      <c r="JQG39" s="42"/>
      <c r="JQH39" s="42"/>
      <c r="JQI39" s="42"/>
      <c r="JQJ39" s="42"/>
      <c r="JQK39" s="42"/>
      <c r="JQL39" s="42"/>
      <c r="JQM39" s="42"/>
      <c r="JQN39" s="42"/>
      <c r="JQO39" s="42"/>
      <c r="JQP39" s="42"/>
      <c r="JQQ39" s="42"/>
      <c r="JQR39" s="42"/>
      <c r="JQS39" s="42"/>
      <c r="JQT39" s="42"/>
      <c r="JQU39" s="42"/>
      <c r="JQV39" s="42"/>
      <c r="JQW39" s="42"/>
      <c r="JQX39" s="42"/>
      <c r="JQY39" s="42"/>
      <c r="JQZ39" s="42"/>
      <c r="JRA39" s="42"/>
      <c r="JRB39" s="42"/>
      <c r="JRC39" s="42"/>
      <c r="JRD39" s="42"/>
      <c r="JRE39" s="42"/>
      <c r="JRF39" s="42"/>
      <c r="JRG39" s="42"/>
      <c r="JRH39" s="42"/>
      <c r="JRI39" s="42"/>
      <c r="JRJ39" s="42"/>
      <c r="JRK39" s="42"/>
      <c r="JRL39" s="42"/>
      <c r="JRM39" s="42"/>
      <c r="JRN39" s="42"/>
      <c r="JRO39" s="42"/>
      <c r="JRP39" s="42"/>
      <c r="JRQ39" s="42"/>
      <c r="JRR39" s="42"/>
      <c r="JRS39" s="42"/>
      <c r="JRT39" s="42"/>
      <c r="JRU39" s="42"/>
      <c r="JRV39" s="42"/>
      <c r="JRW39" s="42"/>
      <c r="JRX39" s="42"/>
      <c r="JRY39" s="42"/>
      <c r="JRZ39" s="42"/>
      <c r="JSA39" s="42"/>
      <c r="JSB39" s="42"/>
      <c r="JSC39" s="42"/>
      <c r="JSD39" s="42"/>
      <c r="JSE39" s="42"/>
      <c r="JSF39" s="42"/>
      <c r="JSG39" s="42"/>
      <c r="JSH39" s="42"/>
      <c r="JSI39" s="42"/>
      <c r="JSJ39" s="42"/>
      <c r="JSK39" s="42"/>
      <c r="JSL39" s="42"/>
      <c r="JSM39" s="42"/>
      <c r="JSN39" s="42"/>
      <c r="JSO39" s="42"/>
      <c r="JSP39" s="42"/>
      <c r="JSQ39" s="42"/>
      <c r="JSR39" s="42"/>
      <c r="JSS39" s="42"/>
      <c r="JST39" s="42"/>
      <c r="JSU39" s="42"/>
      <c r="JSV39" s="42"/>
      <c r="JSW39" s="42"/>
      <c r="JSX39" s="42"/>
      <c r="JSY39" s="42"/>
      <c r="JSZ39" s="42"/>
      <c r="JTA39" s="42"/>
      <c r="JTB39" s="42"/>
      <c r="JTC39" s="42"/>
      <c r="JTD39" s="42"/>
      <c r="JTE39" s="42"/>
      <c r="JTF39" s="42"/>
      <c r="JTG39" s="42"/>
      <c r="JTH39" s="42"/>
      <c r="JTI39" s="42"/>
      <c r="JTJ39" s="42"/>
      <c r="JTK39" s="42"/>
      <c r="JTL39" s="42"/>
      <c r="JTM39" s="42"/>
      <c r="JTN39" s="42"/>
      <c r="JTO39" s="42"/>
      <c r="JTP39" s="42"/>
      <c r="JTQ39" s="42"/>
      <c r="JTR39" s="42"/>
      <c r="JTS39" s="42"/>
      <c r="JTT39" s="42"/>
      <c r="JTU39" s="42"/>
      <c r="JTV39" s="42"/>
      <c r="JTW39" s="42"/>
      <c r="JTX39" s="42"/>
      <c r="JTY39" s="42"/>
      <c r="JTZ39" s="42"/>
      <c r="JUA39" s="42"/>
      <c r="JUB39" s="42"/>
      <c r="JUC39" s="42"/>
      <c r="JUD39" s="42"/>
      <c r="JUE39" s="42"/>
      <c r="JUF39" s="42"/>
      <c r="JUG39" s="42"/>
      <c r="JUH39" s="42"/>
      <c r="JUI39" s="42"/>
      <c r="JUJ39" s="42"/>
      <c r="JUK39" s="42"/>
      <c r="JUL39" s="42"/>
      <c r="JUM39" s="42"/>
      <c r="JUN39" s="42"/>
      <c r="JUO39" s="42"/>
      <c r="JUP39" s="42"/>
      <c r="JUQ39" s="42"/>
      <c r="JUR39" s="42"/>
      <c r="JUS39" s="42"/>
      <c r="JUT39" s="42"/>
      <c r="JUU39" s="42"/>
      <c r="JUV39" s="42"/>
      <c r="JUW39" s="42"/>
      <c r="JUX39" s="42"/>
      <c r="JUY39" s="42"/>
      <c r="JUZ39" s="42"/>
      <c r="JVA39" s="42"/>
      <c r="JVB39" s="42"/>
      <c r="JVC39" s="42"/>
      <c r="JVD39" s="42"/>
      <c r="JVE39" s="42"/>
      <c r="JVF39" s="42"/>
      <c r="JVG39" s="42"/>
      <c r="JVH39" s="42"/>
      <c r="JVI39" s="42"/>
      <c r="JVJ39" s="42"/>
      <c r="JVK39" s="42"/>
      <c r="JVL39" s="42"/>
      <c r="JVM39" s="42"/>
      <c r="JVN39" s="42"/>
      <c r="JVO39" s="42"/>
      <c r="JVP39" s="42"/>
      <c r="JVQ39" s="42"/>
      <c r="JVR39" s="42"/>
      <c r="JVS39" s="42"/>
      <c r="JVT39" s="42"/>
      <c r="JVU39" s="42"/>
      <c r="JVV39" s="42"/>
      <c r="JVW39" s="42"/>
      <c r="JVX39" s="42"/>
      <c r="JVY39" s="42"/>
      <c r="JVZ39" s="42"/>
      <c r="JWA39" s="42"/>
      <c r="JWB39" s="42"/>
      <c r="JWC39" s="42"/>
      <c r="JWD39" s="42"/>
      <c r="JWE39" s="42"/>
      <c r="JWF39" s="42"/>
      <c r="JWG39" s="42"/>
      <c r="JWH39" s="42"/>
      <c r="JWI39" s="42"/>
      <c r="JWJ39" s="42"/>
      <c r="JWK39" s="42"/>
      <c r="JWL39" s="42"/>
      <c r="JWM39" s="42"/>
      <c r="JWN39" s="42"/>
      <c r="JWO39" s="42"/>
      <c r="JWP39" s="42"/>
      <c r="JWQ39" s="42"/>
      <c r="JWR39" s="42"/>
      <c r="JWS39" s="42"/>
      <c r="JWT39" s="42"/>
      <c r="JWU39" s="42"/>
      <c r="JWV39" s="42"/>
      <c r="JWW39" s="42"/>
      <c r="JWX39" s="42"/>
      <c r="JWY39" s="42"/>
      <c r="JWZ39" s="42"/>
      <c r="JXA39" s="42"/>
      <c r="JXB39" s="42"/>
      <c r="JXC39" s="42"/>
      <c r="JXD39" s="42"/>
      <c r="JXE39" s="42"/>
      <c r="JXF39" s="42"/>
      <c r="JXG39" s="42"/>
      <c r="JXH39" s="42"/>
      <c r="JXI39" s="42"/>
      <c r="JXJ39" s="42"/>
      <c r="JXK39" s="42"/>
      <c r="JXL39" s="42"/>
      <c r="JXM39" s="42"/>
      <c r="JXN39" s="42"/>
      <c r="JXO39" s="42"/>
      <c r="JXP39" s="42"/>
      <c r="JXQ39" s="42"/>
      <c r="JXR39" s="42"/>
      <c r="JXS39" s="42"/>
      <c r="JXT39" s="42"/>
      <c r="JXU39" s="42"/>
      <c r="JXV39" s="42"/>
      <c r="JXW39" s="42"/>
      <c r="JXX39" s="42"/>
      <c r="JXY39" s="42"/>
      <c r="JXZ39" s="42"/>
      <c r="JYA39" s="42"/>
      <c r="JYB39" s="42"/>
      <c r="JYC39" s="42"/>
      <c r="JYD39" s="42"/>
      <c r="JYE39" s="42"/>
      <c r="JYF39" s="42"/>
      <c r="JYG39" s="42"/>
      <c r="JYH39" s="42"/>
      <c r="JYI39" s="42"/>
      <c r="JYJ39" s="42"/>
      <c r="JYK39" s="42"/>
      <c r="JYL39" s="42"/>
      <c r="JYM39" s="42"/>
      <c r="JYN39" s="42"/>
      <c r="JYO39" s="42"/>
      <c r="JYP39" s="42"/>
      <c r="JYQ39" s="42"/>
      <c r="JYR39" s="42"/>
      <c r="JYS39" s="42"/>
      <c r="JYT39" s="42"/>
      <c r="JYU39" s="42"/>
      <c r="JYV39" s="42"/>
      <c r="JYW39" s="42"/>
      <c r="JYX39" s="42"/>
      <c r="JYY39" s="42"/>
      <c r="JYZ39" s="42"/>
      <c r="JZA39" s="42"/>
      <c r="JZB39" s="42"/>
      <c r="JZC39" s="42"/>
      <c r="JZD39" s="42"/>
      <c r="JZE39" s="42"/>
      <c r="JZF39" s="42"/>
      <c r="JZG39" s="42"/>
      <c r="JZH39" s="42"/>
      <c r="JZI39" s="42"/>
      <c r="JZJ39" s="42"/>
      <c r="JZK39" s="42"/>
      <c r="JZL39" s="42"/>
      <c r="JZM39" s="42"/>
      <c r="JZN39" s="42"/>
      <c r="JZO39" s="42"/>
      <c r="JZP39" s="42"/>
      <c r="JZQ39" s="42"/>
      <c r="JZR39" s="42"/>
      <c r="JZS39" s="42"/>
      <c r="JZT39" s="42"/>
      <c r="JZU39" s="42"/>
      <c r="JZV39" s="42"/>
      <c r="JZW39" s="42"/>
      <c r="JZX39" s="42"/>
      <c r="JZY39" s="42"/>
      <c r="JZZ39" s="42"/>
      <c r="KAA39" s="42"/>
      <c r="KAB39" s="42"/>
      <c r="KAC39" s="42"/>
      <c r="KAD39" s="42"/>
      <c r="KAE39" s="42"/>
      <c r="KAF39" s="42"/>
      <c r="KAG39" s="42"/>
      <c r="KAH39" s="42"/>
      <c r="KAI39" s="42"/>
      <c r="KAJ39" s="42"/>
      <c r="KAK39" s="42"/>
      <c r="KAL39" s="42"/>
      <c r="KAM39" s="42"/>
      <c r="KAN39" s="42"/>
      <c r="KAO39" s="42"/>
      <c r="KAP39" s="42"/>
      <c r="KAQ39" s="42"/>
      <c r="KAR39" s="42"/>
      <c r="KAS39" s="42"/>
      <c r="KAT39" s="42"/>
      <c r="KAU39" s="42"/>
      <c r="KAV39" s="42"/>
      <c r="KAW39" s="42"/>
      <c r="KAX39" s="42"/>
      <c r="KAY39" s="42"/>
      <c r="KAZ39" s="42"/>
      <c r="KBA39" s="42"/>
      <c r="KBB39" s="42"/>
      <c r="KBC39" s="42"/>
      <c r="KBD39" s="42"/>
      <c r="KBE39" s="42"/>
      <c r="KBF39" s="42"/>
      <c r="KBG39" s="42"/>
      <c r="KBH39" s="42"/>
      <c r="KBI39" s="42"/>
      <c r="KBJ39" s="42"/>
      <c r="KBK39" s="42"/>
      <c r="KBL39" s="42"/>
      <c r="KBM39" s="42"/>
      <c r="KBN39" s="42"/>
      <c r="KBO39" s="42"/>
      <c r="KBP39" s="42"/>
      <c r="KBQ39" s="42"/>
      <c r="KBR39" s="42"/>
      <c r="KBS39" s="42"/>
      <c r="KBT39" s="42"/>
      <c r="KBU39" s="42"/>
      <c r="KBV39" s="42"/>
      <c r="KBW39" s="42"/>
      <c r="KBX39" s="42"/>
      <c r="KBY39" s="42"/>
      <c r="KBZ39" s="42"/>
      <c r="KCA39" s="42"/>
      <c r="KCB39" s="42"/>
      <c r="KCC39" s="42"/>
      <c r="KCD39" s="42"/>
      <c r="KCE39" s="42"/>
      <c r="KCF39" s="42"/>
      <c r="KCG39" s="42"/>
      <c r="KCH39" s="42"/>
      <c r="KCI39" s="42"/>
      <c r="KCJ39" s="42"/>
      <c r="KCK39" s="42"/>
      <c r="KCL39" s="42"/>
      <c r="KCM39" s="42"/>
      <c r="KCN39" s="42"/>
      <c r="KCO39" s="42"/>
      <c r="KCP39" s="42"/>
      <c r="KCQ39" s="42"/>
      <c r="KCR39" s="42"/>
      <c r="KCS39" s="42"/>
      <c r="KCT39" s="42"/>
      <c r="KCU39" s="42"/>
      <c r="KCV39" s="42"/>
      <c r="KCW39" s="42"/>
      <c r="KCX39" s="42"/>
      <c r="KCY39" s="42"/>
      <c r="KCZ39" s="42"/>
      <c r="KDA39" s="42"/>
      <c r="KDB39" s="42"/>
      <c r="KDC39" s="42"/>
      <c r="KDD39" s="42"/>
      <c r="KDE39" s="42"/>
      <c r="KDF39" s="42"/>
      <c r="KDG39" s="42"/>
      <c r="KDH39" s="42"/>
      <c r="KDI39" s="42"/>
      <c r="KDJ39" s="42"/>
      <c r="KDK39" s="42"/>
      <c r="KDL39" s="42"/>
      <c r="KDM39" s="42"/>
      <c r="KDN39" s="42"/>
      <c r="KDO39" s="42"/>
      <c r="KDP39" s="42"/>
      <c r="KDQ39" s="42"/>
      <c r="KDR39" s="42"/>
      <c r="KDS39" s="42"/>
      <c r="KDT39" s="42"/>
      <c r="KDU39" s="42"/>
      <c r="KDV39" s="42"/>
      <c r="KDW39" s="42"/>
      <c r="KDX39" s="42"/>
      <c r="KDY39" s="42"/>
      <c r="KDZ39" s="42"/>
      <c r="KEA39" s="42"/>
      <c r="KEB39" s="42"/>
      <c r="KEC39" s="42"/>
      <c r="KED39" s="42"/>
      <c r="KEE39" s="42"/>
      <c r="KEF39" s="42"/>
      <c r="KEG39" s="42"/>
      <c r="KEH39" s="42"/>
      <c r="KEI39" s="42"/>
      <c r="KEJ39" s="42"/>
      <c r="KEK39" s="42"/>
      <c r="KEL39" s="42"/>
      <c r="KEM39" s="42"/>
      <c r="KEN39" s="42"/>
      <c r="KEO39" s="42"/>
      <c r="KEP39" s="42"/>
      <c r="KEQ39" s="42"/>
      <c r="KER39" s="42"/>
      <c r="KES39" s="42"/>
      <c r="KET39" s="42"/>
      <c r="KEU39" s="42"/>
      <c r="KEV39" s="42"/>
      <c r="KEW39" s="42"/>
      <c r="KEX39" s="42"/>
      <c r="KEY39" s="42"/>
      <c r="KEZ39" s="42"/>
      <c r="KFA39" s="42"/>
      <c r="KFB39" s="42"/>
      <c r="KFC39" s="42"/>
      <c r="KFD39" s="42"/>
      <c r="KFE39" s="42"/>
      <c r="KFF39" s="42"/>
      <c r="KFG39" s="42"/>
      <c r="KFH39" s="42"/>
      <c r="KFI39" s="42"/>
      <c r="KFJ39" s="42"/>
      <c r="KFK39" s="42"/>
      <c r="KFL39" s="42"/>
      <c r="KFM39" s="42"/>
      <c r="KFN39" s="42"/>
      <c r="KFO39" s="42"/>
      <c r="KFP39" s="42"/>
      <c r="KFQ39" s="42"/>
      <c r="KFR39" s="42"/>
      <c r="KFS39" s="42"/>
      <c r="KFT39" s="42"/>
      <c r="KFU39" s="42"/>
      <c r="KFV39" s="42"/>
      <c r="KFW39" s="42"/>
      <c r="KFX39" s="42"/>
      <c r="KFY39" s="42"/>
      <c r="KFZ39" s="42"/>
      <c r="KGA39" s="42"/>
      <c r="KGB39" s="42"/>
      <c r="KGC39" s="42"/>
      <c r="KGD39" s="42"/>
      <c r="KGE39" s="42"/>
      <c r="KGF39" s="42"/>
      <c r="KGG39" s="42"/>
      <c r="KGH39" s="42"/>
      <c r="KGI39" s="42"/>
      <c r="KGJ39" s="42"/>
      <c r="KGK39" s="42"/>
      <c r="KGL39" s="42"/>
      <c r="KGM39" s="42"/>
      <c r="KGN39" s="42"/>
      <c r="KGO39" s="42"/>
      <c r="KGP39" s="42"/>
      <c r="KGQ39" s="42"/>
      <c r="KGR39" s="42"/>
      <c r="KGS39" s="42"/>
      <c r="KGT39" s="42"/>
      <c r="KGU39" s="42"/>
      <c r="KGV39" s="42"/>
      <c r="KGW39" s="42"/>
      <c r="KGX39" s="42"/>
      <c r="KGY39" s="42"/>
      <c r="KGZ39" s="42"/>
      <c r="KHA39" s="42"/>
      <c r="KHB39" s="42"/>
      <c r="KHC39" s="42"/>
      <c r="KHD39" s="42"/>
      <c r="KHE39" s="42"/>
      <c r="KHF39" s="42"/>
      <c r="KHG39" s="42"/>
      <c r="KHH39" s="42"/>
      <c r="KHI39" s="42"/>
      <c r="KHJ39" s="42"/>
      <c r="KHK39" s="42"/>
      <c r="KHL39" s="42"/>
      <c r="KHM39" s="42"/>
      <c r="KHN39" s="42"/>
      <c r="KHO39" s="42"/>
      <c r="KHP39" s="42"/>
      <c r="KHQ39" s="42"/>
      <c r="KHR39" s="42"/>
      <c r="KHS39" s="42"/>
      <c r="KHT39" s="42"/>
      <c r="KHU39" s="42"/>
      <c r="KHV39" s="42"/>
      <c r="KHW39" s="42"/>
      <c r="KHX39" s="42"/>
      <c r="KHY39" s="42"/>
      <c r="KHZ39" s="42"/>
      <c r="KIA39" s="42"/>
      <c r="KIB39" s="42"/>
      <c r="KIC39" s="42"/>
      <c r="KID39" s="42"/>
      <c r="KIE39" s="42"/>
      <c r="KIF39" s="42"/>
      <c r="KIG39" s="42"/>
      <c r="KIH39" s="42"/>
      <c r="KII39" s="42"/>
      <c r="KIJ39" s="42"/>
      <c r="KIK39" s="42"/>
      <c r="KIL39" s="42"/>
      <c r="KIM39" s="42"/>
      <c r="KIN39" s="42"/>
      <c r="KIO39" s="42"/>
      <c r="KIP39" s="42"/>
      <c r="KIQ39" s="42"/>
      <c r="KIR39" s="42"/>
      <c r="KIS39" s="42"/>
      <c r="KIT39" s="42"/>
      <c r="KIU39" s="42"/>
      <c r="KIV39" s="42"/>
      <c r="KIW39" s="42"/>
      <c r="KIX39" s="42"/>
      <c r="KIY39" s="42"/>
      <c r="KIZ39" s="42"/>
      <c r="KJA39" s="42"/>
      <c r="KJB39" s="42"/>
      <c r="KJC39" s="42"/>
      <c r="KJD39" s="42"/>
      <c r="KJE39" s="42"/>
      <c r="KJF39" s="42"/>
      <c r="KJG39" s="42"/>
      <c r="KJH39" s="42"/>
      <c r="KJI39" s="42"/>
      <c r="KJJ39" s="42"/>
      <c r="KJK39" s="42"/>
      <c r="KJL39" s="42"/>
      <c r="KJM39" s="42"/>
      <c r="KJN39" s="42"/>
      <c r="KJO39" s="42"/>
      <c r="KJP39" s="42"/>
      <c r="KJQ39" s="42"/>
      <c r="KJR39" s="42"/>
      <c r="KJS39" s="42"/>
      <c r="KJT39" s="42"/>
      <c r="KJU39" s="42"/>
      <c r="KJV39" s="42"/>
      <c r="KJW39" s="42"/>
      <c r="KJX39" s="42"/>
      <c r="KJY39" s="42"/>
      <c r="KJZ39" s="42"/>
      <c r="KKA39" s="42"/>
      <c r="KKB39" s="42"/>
      <c r="KKC39" s="42"/>
      <c r="KKD39" s="42"/>
      <c r="KKE39" s="42"/>
      <c r="KKF39" s="42"/>
      <c r="KKG39" s="42"/>
      <c r="KKH39" s="42"/>
      <c r="KKI39" s="42"/>
      <c r="KKJ39" s="42"/>
      <c r="KKK39" s="42"/>
      <c r="KKL39" s="42"/>
      <c r="KKM39" s="42"/>
      <c r="KKN39" s="42"/>
      <c r="KKO39" s="42"/>
      <c r="KKP39" s="42"/>
      <c r="KKQ39" s="42"/>
      <c r="KKR39" s="42"/>
      <c r="KKS39" s="42"/>
      <c r="KKT39" s="42"/>
      <c r="KKU39" s="42"/>
      <c r="KKV39" s="42"/>
      <c r="KKW39" s="42"/>
      <c r="KKX39" s="42"/>
      <c r="KKY39" s="42"/>
      <c r="KKZ39" s="42"/>
      <c r="KLA39" s="42"/>
      <c r="KLB39" s="42"/>
      <c r="KLC39" s="42"/>
      <c r="KLD39" s="42"/>
      <c r="KLE39" s="42"/>
      <c r="KLF39" s="42"/>
      <c r="KLG39" s="42"/>
      <c r="KLH39" s="42"/>
      <c r="KLI39" s="42"/>
      <c r="KLJ39" s="42"/>
      <c r="KLK39" s="42"/>
      <c r="KLL39" s="42"/>
      <c r="KLM39" s="42"/>
      <c r="KLN39" s="42"/>
      <c r="KLO39" s="42"/>
      <c r="KLP39" s="42"/>
      <c r="KLQ39" s="42"/>
      <c r="KLR39" s="42"/>
      <c r="KLS39" s="42"/>
      <c r="KLT39" s="42"/>
      <c r="KLU39" s="42"/>
      <c r="KLV39" s="42"/>
      <c r="KLW39" s="42"/>
      <c r="KLX39" s="42"/>
      <c r="KLY39" s="42"/>
      <c r="KLZ39" s="42"/>
      <c r="KMA39" s="42"/>
      <c r="KMB39" s="42"/>
      <c r="KMC39" s="42"/>
      <c r="KMD39" s="42"/>
      <c r="KME39" s="42"/>
      <c r="KMF39" s="42"/>
      <c r="KMG39" s="42"/>
      <c r="KMH39" s="42"/>
      <c r="KMI39" s="42"/>
      <c r="KMJ39" s="42"/>
      <c r="KMK39" s="42"/>
      <c r="KML39" s="42"/>
      <c r="KMM39" s="42"/>
      <c r="KMN39" s="42"/>
      <c r="KMO39" s="42"/>
      <c r="KMP39" s="42"/>
      <c r="KMQ39" s="42"/>
      <c r="KMR39" s="42"/>
      <c r="KMS39" s="42"/>
      <c r="KMT39" s="42"/>
      <c r="KMU39" s="42"/>
      <c r="KMV39" s="42"/>
      <c r="KMW39" s="42"/>
      <c r="KMX39" s="42"/>
      <c r="KMY39" s="42"/>
      <c r="KMZ39" s="42"/>
      <c r="KNA39" s="42"/>
      <c r="KNB39" s="42"/>
      <c r="KNC39" s="42"/>
      <c r="KND39" s="42"/>
      <c r="KNE39" s="42"/>
      <c r="KNF39" s="42"/>
      <c r="KNG39" s="42"/>
      <c r="KNH39" s="42"/>
      <c r="KNI39" s="42"/>
      <c r="KNJ39" s="42"/>
      <c r="KNK39" s="42"/>
      <c r="KNL39" s="42"/>
      <c r="KNM39" s="42"/>
      <c r="KNN39" s="42"/>
      <c r="KNO39" s="42"/>
      <c r="KNP39" s="42"/>
      <c r="KNQ39" s="42"/>
      <c r="KNR39" s="42"/>
      <c r="KNS39" s="42"/>
      <c r="KNT39" s="42"/>
      <c r="KNU39" s="42"/>
      <c r="KNV39" s="42"/>
      <c r="KNW39" s="42"/>
      <c r="KNX39" s="42"/>
      <c r="KNY39" s="42"/>
      <c r="KNZ39" s="42"/>
      <c r="KOA39" s="42"/>
      <c r="KOB39" s="42"/>
      <c r="KOC39" s="42"/>
      <c r="KOD39" s="42"/>
      <c r="KOE39" s="42"/>
      <c r="KOF39" s="42"/>
      <c r="KOG39" s="42"/>
      <c r="KOH39" s="42"/>
      <c r="KOI39" s="42"/>
      <c r="KOJ39" s="42"/>
      <c r="KOK39" s="42"/>
      <c r="KOL39" s="42"/>
      <c r="KOM39" s="42"/>
      <c r="KON39" s="42"/>
      <c r="KOO39" s="42"/>
      <c r="KOP39" s="42"/>
      <c r="KOQ39" s="42"/>
      <c r="KOR39" s="42"/>
      <c r="KOS39" s="42"/>
      <c r="KOT39" s="42"/>
      <c r="KOU39" s="42"/>
      <c r="KOV39" s="42"/>
      <c r="KOW39" s="42"/>
      <c r="KOX39" s="42"/>
      <c r="KOY39" s="42"/>
      <c r="KOZ39" s="42"/>
      <c r="KPA39" s="42"/>
      <c r="KPB39" s="42"/>
      <c r="KPC39" s="42"/>
      <c r="KPD39" s="42"/>
      <c r="KPE39" s="42"/>
      <c r="KPF39" s="42"/>
      <c r="KPG39" s="42"/>
      <c r="KPH39" s="42"/>
      <c r="KPI39" s="42"/>
      <c r="KPJ39" s="42"/>
      <c r="KPK39" s="42"/>
      <c r="KPL39" s="42"/>
      <c r="KPM39" s="42"/>
      <c r="KPN39" s="42"/>
      <c r="KPO39" s="42"/>
      <c r="KPP39" s="42"/>
      <c r="KPQ39" s="42"/>
      <c r="KPR39" s="42"/>
      <c r="KPS39" s="42"/>
      <c r="KPT39" s="42"/>
      <c r="KPU39" s="42"/>
      <c r="KPV39" s="42"/>
      <c r="KPW39" s="42"/>
      <c r="KPX39" s="42"/>
      <c r="KPY39" s="42"/>
      <c r="KPZ39" s="42"/>
      <c r="KQA39" s="42"/>
      <c r="KQB39" s="42"/>
      <c r="KQC39" s="42"/>
      <c r="KQD39" s="42"/>
      <c r="KQE39" s="42"/>
      <c r="KQF39" s="42"/>
      <c r="KQG39" s="42"/>
      <c r="KQH39" s="42"/>
      <c r="KQI39" s="42"/>
      <c r="KQJ39" s="42"/>
      <c r="KQK39" s="42"/>
      <c r="KQL39" s="42"/>
      <c r="KQM39" s="42"/>
      <c r="KQN39" s="42"/>
      <c r="KQO39" s="42"/>
      <c r="KQP39" s="42"/>
      <c r="KQQ39" s="42"/>
      <c r="KQR39" s="42"/>
      <c r="KQS39" s="42"/>
      <c r="KQT39" s="42"/>
      <c r="KQU39" s="42"/>
      <c r="KQV39" s="42"/>
      <c r="KQW39" s="42"/>
      <c r="KQX39" s="42"/>
      <c r="KQY39" s="42"/>
      <c r="KQZ39" s="42"/>
      <c r="KRA39" s="42"/>
      <c r="KRB39" s="42"/>
      <c r="KRC39" s="42"/>
      <c r="KRD39" s="42"/>
      <c r="KRE39" s="42"/>
      <c r="KRF39" s="42"/>
      <c r="KRG39" s="42"/>
      <c r="KRH39" s="42"/>
      <c r="KRI39" s="42"/>
      <c r="KRJ39" s="42"/>
      <c r="KRK39" s="42"/>
      <c r="KRL39" s="42"/>
      <c r="KRM39" s="42"/>
      <c r="KRN39" s="42"/>
      <c r="KRO39" s="42"/>
      <c r="KRP39" s="42"/>
      <c r="KRQ39" s="42"/>
      <c r="KRR39" s="42"/>
      <c r="KRS39" s="42"/>
      <c r="KRT39" s="42"/>
      <c r="KRU39" s="42"/>
      <c r="KRV39" s="42"/>
      <c r="KRW39" s="42"/>
      <c r="KRX39" s="42"/>
      <c r="KRY39" s="42"/>
      <c r="KRZ39" s="42"/>
      <c r="KSA39" s="42"/>
      <c r="KSB39" s="42"/>
      <c r="KSC39" s="42"/>
      <c r="KSD39" s="42"/>
      <c r="KSE39" s="42"/>
      <c r="KSF39" s="42"/>
      <c r="KSG39" s="42"/>
      <c r="KSH39" s="42"/>
      <c r="KSI39" s="42"/>
      <c r="KSJ39" s="42"/>
      <c r="KSK39" s="42"/>
      <c r="KSL39" s="42"/>
      <c r="KSM39" s="42"/>
      <c r="KSN39" s="42"/>
      <c r="KSO39" s="42"/>
      <c r="KSP39" s="42"/>
      <c r="KSQ39" s="42"/>
      <c r="KSR39" s="42"/>
      <c r="KSS39" s="42"/>
      <c r="KST39" s="42"/>
      <c r="KSU39" s="42"/>
      <c r="KSV39" s="42"/>
      <c r="KSW39" s="42"/>
      <c r="KSX39" s="42"/>
      <c r="KSY39" s="42"/>
      <c r="KSZ39" s="42"/>
      <c r="KTA39" s="42"/>
      <c r="KTB39" s="42"/>
      <c r="KTC39" s="42"/>
      <c r="KTD39" s="42"/>
      <c r="KTE39" s="42"/>
      <c r="KTF39" s="42"/>
      <c r="KTG39" s="42"/>
      <c r="KTH39" s="42"/>
      <c r="KTI39" s="42"/>
      <c r="KTJ39" s="42"/>
      <c r="KTK39" s="42"/>
      <c r="KTL39" s="42"/>
      <c r="KTM39" s="42"/>
      <c r="KTN39" s="42"/>
      <c r="KTO39" s="42"/>
      <c r="KTP39" s="42"/>
      <c r="KTQ39" s="42"/>
      <c r="KTR39" s="42"/>
      <c r="KTS39" s="42"/>
      <c r="KTT39" s="42"/>
      <c r="KTU39" s="42"/>
      <c r="KTV39" s="42"/>
      <c r="KTW39" s="42"/>
      <c r="KTX39" s="42"/>
      <c r="KTY39" s="42"/>
      <c r="KTZ39" s="42"/>
      <c r="KUA39" s="42"/>
      <c r="KUB39" s="42"/>
      <c r="KUC39" s="42"/>
      <c r="KUD39" s="42"/>
      <c r="KUE39" s="42"/>
      <c r="KUF39" s="42"/>
      <c r="KUG39" s="42"/>
      <c r="KUH39" s="42"/>
      <c r="KUI39" s="42"/>
      <c r="KUJ39" s="42"/>
      <c r="KUK39" s="42"/>
      <c r="KUL39" s="42"/>
      <c r="KUM39" s="42"/>
      <c r="KUN39" s="42"/>
      <c r="KUO39" s="42"/>
      <c r="KUP39" s="42"/>
      <c r="KUQ39" s="42"/>
      <c r="KUR39" s="42"/>
      <c r="KUS39" s="42"/>
      <c r="KUT39" s="42"/>
      <c r="KUU39" s="42"/>
      <c r="KUV39" s="42"/>
      <c r="KUW39" s="42"/>
      <c r="KUX39" s="42"/>
      <c r="KUY39" s="42"/>
      <c r="KUZ39" s="42"/>
      <c r="KVA39" s="42"/>
      <c r="KVB39" s="42"/>
      <c r="KVC39" s="42"/>
      <c r="KVD39" s="42"/>
      <c r="KVE39" s="42"/>
      <c r="KVF39" s="42"/>
      <c r="KVG39" s="42"/>
      <c r="KVH39" s="42"/>
      <c r="KVI39" s="42"/>
      <c r="KVJ39" s="42"/>
      <c r="KVK39" s="42"/>
      <c r="KVL39" s="42"/>
      <c r="KVM39" s="42"/>
      <c r="KVN39" s="42"/>
      <c r="KVO39" s="42"/>
      <c r="KVP39" s="42"/>
      <c r="KVQ39" s="42"/>
      <c r="KVR39" s="42"/>
      <c r="KVS39" s="42"/>
      <c r="KVT39" s="42"/>
      <c r="KVU39" s="42"/>
      <c r="KVV39" s="42"/>
      <c r="KVW39" s="42"/>
      <c r="KVX39" s="42"/>
      <c r="KVY39" s="42"/>
      <c r="KVZ39" s="42"/>
      <c r="KWA39" s="42"/>
      <c r="KWB39" s="42"/>
      <c r="KWC39" s="42"/>
      <c r="KWD39" s="42"/>
      <c r="KWE39" s="42"/>
      <c r="KWF39" s="42"/>
      <c r="KWG39" s="42"/>
      <c r="KWH39" s="42"/>
      <c r="KWI39" s="42"/>
      <c r="KWJ39" s="42"/>
      <c r="KWK39" s="42"/>
      <c r="KWL39" s="42"/>
      <c r="KWM39" s="42"/>
      <c r="KWN39" s="42"/>
      <c r="KWO39" s="42"/>
      <c r="KWP39" s="42"/>
      <c r="KWQ39" s="42"/>
      <c r="KWR39" s="42"/>
      <c r="KWS39" s="42"/>
      <c r="KWT39" s="42"/>
      <c r="KWU39" s="42"/>
      <c r="KWV39" s="42"/>
      <c r="KWW39" s="42"/>
      <c r="KWX39" s="42"/>
      <c r="KWY39" s="42"/>
      <c r="KWZ39" s="42"/>
      <c r="KXA39" s="42"/>
      <c r="KXB39" s="42"/>
      <c r="KXC39" s="42"/>
      <c r="KXD39" s="42"/>
      <c r="KXE39" s="42"/>
      <c r="KXF39" s="42"/>
      <c r="KXG39" s="42"/>
      <c r="KXH39" s="42"/>
      <c r="KXI39" s="42"/>
      <c r="KXJ39" s="42"/>
      <c r="KXK39" s="42"/>
      <c r="KXL39" s="42"/>
      <c r="KXM39" s="42"/>
      <c r="KXN39" s="42"/>
      <c r="KXO39" s="42"/>
      <c r="KXP39" s="42"/>
      <c r="KXQ39" s="42"/>
      <c r="KXR39" s="42"/>
      <c r="KXS39" s="42"/>
      <c r="KXT39" s="42"/>
      <c r="KXU39" s="42"/>
      <c r="KXV39" s="42"/>
      <c r="KXW39" s="42"/>
      <c r="KXX39" s="42"/>
      <c r="KXY39" s="42"/>
      <c r="KXZ39" s="42"/>
      <c r="KYA39" s="42"/>
      <c r="KYB39" s="42"/>
      <c r="KYC39" s="42"/>
      <c r="KYD39" s="42"/>
      <c r="KYE39" s="42"/>
      <c r="KYF39" s="42"/>
      <c r="KYG39" s="42"/>
      <c r="KYH39" s="42"/>
      <c r="KYI39" s="42"/>
      <c r="KYJ39" s="42"/>
      <c r="KYK39" s="42"/>
      <c r="KYL39" s="42"/>
      <c r="KYM39" s="42"/>
      <c r="KYN39" s="42"/>
      <c r="KYO39" s="42"/>
      <c r="KYP39" s="42"/>
      <c r="KYQ39" s="42"/>
      <c r="KYR39" s="42"/>
      <c r="KYS39" s="42"/>
      <c r="KYT39" s="42"/>
      <c r="KYU39" s="42"/>
      <c r="KYV39" s="42"/>
      <c r="KYW39" s="42"/>
      <c r="KYX39" s="42"/>
      <c r="KYY39" s="42"/>
      <c r="KYZ39" s="42"/>
      <c r="KZA39" s="42"/>
      <c r="KZB39" s="42"/>
      <c r="KZC39" s="42"/>
      <c r="KZD39" s="42"/>
      <c r="KZE39" s="42"/>
      <c r="KZF39" s="42"/>
      <c r="KZG39" s="42"/>
      <c r="KZH39" s="42"/>
      <c r="KZI39" s="42"/>
      <c r="KZJ39" s="42"/>
      <c r="KZK39" s="42"/>
      <c r="KZL39" s="42"/>
      <c r="KZM39" s="42"/>
      <c r="KZN39" s="42"/>
      <c r="KZO39" s="42"/>
      <c r="KZP39" s="42"/>
      <c r="KZQ39" s="42"/>
      <c r="KZR39" s="42"/>
      <c r="KZS39" s="42"/>
      <c r="KZT39" s="42"/>
      <c r="KZU39" s="42"/>
      <c r="KZV39" s="42"/>
      <c r="KZW39" s="42"/>
      <c r="KZX39" s="42"/>
      <c r="KZY39" s="42"/>
      <c r="KZZ39" s="42"/>
      <c r="LAA39" s="42"/>
      <c r="LAB39" s="42"/>
      <c r="LAC39" s="42"/>
      <c r="LAD39" s="42"/>
      <c r="LAE39" s="42"/>
      <c r="LAF39" s="42"/>
      <c r="LAG39" s="42"/>
      <c r="LAH39" s="42"/>
      <c r="LAI39" s="42"/>
      <c r="LAJ39" s="42"/>
      <c r="LAK39" s="42"/>
      <c r="LAL39" s="42"/>
      <c r="LAM39" s="42"/>
      <c r="LAN39" s="42"/>
      <c r="LAO39" s="42"/>
      <c r="LAP39" s="42"/>
      <c r="LAQ39" s="42"/>
      <c r="LAR39" s="42"/>
      <c r="LAS39" s="42"/>
      <c r="LAT39" s="42"/>
      <c r="LAU39" s="42"/>
      <c r="LAV39" s="42"/>
      <c r="LAW39" s="42"/>
      <c r="LAX39" s="42"/>
      <c r="LAY39" s="42"/>
      <c r="LAZ39" s="42"/>
      <c r="LBA39" s="42"/>
      <c r="LBB39" s="42"/>
      <c r="LBC39" s="42"/>
      <c r="LBD39" s="42"/>
      <c r="LBE39" s="42"/>
      <c r="LBF39" s="42"/>
      <c r="LBG39" s="42"/>
      <c r="LBH39" s="42"/>
      <c r="LBI39" s="42"/>
      <c r="LBJ39" s="42"/>
      <c r="LBK39" s="42"/>
      <c r="LBL39" s="42"/>
      <c r="LBM39" s="42"/>
      <c r="LBN39" s="42"/>
      <c r="LBO39" s="42"/>
      <c r="LBP39" s="42"/>
      <c r="LBQ39" s="42"/>
      <c r="LBR39" s="42"/>
      <c r="LBS39" s="42"/>
      <c r="LBT39" s="42"/>
      <c r="LBU39" s="42"/>
      <c r="LBV39" s="42"/>
      <c r="LBW39" s="42"/>
      <c r="LBX39" s="42"/>
      <c r="LBY39" s="42"/>
      <c r="LBZ39" s="42"/>
      <c r="LCA39" s="42"/>
      <c r="LCB39" s="42"/>
      <c r="LCC39" s="42"/>
      <c r="LCD39" s="42"/>
      <c r="LCE39" s="42"/>
      <c r="LCF39" s="42"/>
      <c r="LCG39" s="42"/>
      <c r="LCH39" s="42"/>
      <c r="LCI39" s="42"/>
      <c r="LCJ39" s="42"/>
      <c r="LCK39" s="42"/>
      <c r="LCL39" s="42"/>
      <c r="LCM39" s="42"/>
      <c r="LCN39" s="42"/>
      <c r="LCO39" s="42"/>
      <c r="LCP39" s="42"/>
      <c r="LCQ39" s="42"/>
      <c r="LCR39" s="42"/>
      <c r="LCS39" s="42"/>
      <c r="LCT39" s="42"/>
      <c r="LCU39" s="42"/>
      <c r="LCV39" s="42"/>
      <c r="LCW39" s="42"/>
      <c r="LCX39" s="42"/>
      <c r="LCY39" s="42"/>
      <c r="LCZ39" s="42"/>
      <c r="LDA39" s="42"/>
      <c r="LDB39" s="42"/>
      <c r="LDC39" s="42"/>
      <c r="LDD39" s="42"/>
      <c r="LDE39" s="42"/>
      <c r="LDF39" s="42"/>
      <c r="LDG39" s="42"/>
      <c r="LDH39" s="42"/>
      <c r="LDI39" s="42"/>
      <c r="LDJ39" s="42"/>
      <c r="LDK39" s="42"/>
      <c r="LDL39" s="42"/>
      <c r="LDM39" s="42"/>
      <c r="LDN39" s="42"/>
      <c r="LDO39" s="42"/>
      <c r="LDP39" s="42"/>
      <c r="LDQ39" s="42"/>
      <c r="LDR39" s="42"/>
      <c r="LDS39" s="42"/>
      <c r="LDT39" s="42"/>
      <c r="LDU39" s="42"/>
      <c r="LDV39" s="42"/>
      <c r="LDW39" s="42"/>
      <c r="LDX39" s="42"/>
      <c r="LDY39" s="42"/>
      <c r="LDZ39" s="42"/>
      <c r="LEA39" s="42"/>
      <c r="LEB39" s="42"/>
      <c r="LEC39" s="42"/>
      <c r="LED39" s="42"/>
      <c r="LEE39" s="42"/>
      <c r="LEF39" s="42"/>
      <c r="LEG39" s="42"/>
      <c r="LEH39" s="42"/>
      <c r="LEI39" s="42"/>
      <c r="LEJ39" s="42"/>
      <c r="LEK39" s="42"/>
      <c r="LEL39" s="42"/>
      <c r="LEM39" s="42"/>
      <c r="LEN39" s="42"/>
      <c r="LEO39" s="42"/>
      <c r="LEP39" s="42"/>
      <c r="LEQ39" s="42"/>
      <c r="LER39" s="42"/>
      <c r="LES39" s="42"/>
      <c r="LET39" s="42"/>
      <c r="LEU39" s="42"/>
      <c r="LEV39" s="42"/>
      <c r="LEW39" s="42"/>
      <c r="LEX39" s="42"/>
      <c r="LEY39" s="42"/>
      <c r="LEZ39" s="42"/>
      <c r="LFA39" s="42"/>
      <c r="LFB39" s="42"/>
      <c r="LFC39" s="42"/>
      <c r="LFD39" s="42"/>
      <c r="LFE39" s="42"/>
      <c r="LFF39" s="42"/>
      <c r="LFG39" s="42"/>
      <c r="LFH39" s="42"/>
      <c r="LFI39" s="42"/>
      <c r="LFJ39" s="42"/>
      <c r="LFK39" s="42"/>
      <c r="LFL39" s="42"/>
      <c r="LFM39" s="42"/>
      <c r="LFN39" s="42"/>
      <c r="LFO39" s="42"/>
      <c r="LFP39" s="42"/>
      <c r="LFQ39" s="42"/>
      <c r="LFR39" s="42"/>
      <c r="LFS39" s="42"/>
      <c r="LFT39" s="42"/>
      <c r="LFU39" s="42"/>
      <c r="LFV39" s="42"/>
      <c r="LFW39" s="42"/>
      <c r="LFX39" s="42"/>
      <c r="LFY39" s="42"/>
      <c r="LFZ39" s="42"/>
      <c r="LGA39" s="42"/>
      <c r="LGB39" s="42"/>
      <c r="LGC39" s="42"/>
      <c r="LGD39" s="42"/>
      <c r="LGE39" s="42"/>
      <c r="LGF39" s="42"/>
      <c r="LGG39" s="42"/>
      <c r="LGH39" s="42"/>
      <c r="LGI39" s="42"/>
      <c r="LGJ39" s="42"/>
      <c r="LGK39" s="42"/>
      <c r="LGL39" s="42"/>
      <c r="LGM39" s="42"/>
      <c r="LGN39" s="42"/>
      <c r="LGO39" s="42"/>
      <c r="LGP39" s="42"/>
      <c r="LGQ39" s="42"/>
      <c r="LGR39" s="42"/>
      <c r="LGS39" s="42"/>
      <c r="LGT39" s="42"/>
      <c r="LGU39" s="42"/>
      <c r="LGV39" s="42"/>
      <c r="LGW39" s="42"/>
      <c r="LGX39" s="42"/>
      <c r="LGY39" s="42"/>
      <c r="LGZ39" s="42"/>
      <c r="LHA39" s="42"/>
      <c r="LHB39" s="42"/>
      <c r="LHC39" s="42"/>
      <c r="LHD39" s="42"/>
      <c r="LHE39" s="42"/>
      <c r="LHF39" s="42"/>
      <c r="LHG39" s="42"/>
      <c r="LHH39" s="42"/>
      <c r="LHI39" s="42"/>
      <c r="LHJ39" s="42"/>
      <c r="LHK39" s="42"/>
      <c r="LHL39" s="42"/>
      <c r="LHM39" s="42"/>
      <c r="LHN39" s="42"/>
      <c r="LHO39" s="42"/>
      <c r="LHP39" s="42"/>
      <c r="LHQ39" s="42"/>
      <c r="LHR39" s="42"/>
      <c r="LHS39" s="42"/>
      <c r="LHT39" s="42"/>
      <c r="LHU39" s="42"/>
      <c r="LHV39" s="42"/>
      <c r="LHW39" s="42"/>
      <c r="LHX39" s="42"/>
      <c r="LHY39" s="42"/>
      <c r="LHZ39" s="42"/>
      <c r="LIA39" s="42"/>
      <c r="LIB39" s="42"/>
      <c r="LIC39" s="42"/>
      <c r="LID39" s="42"/>
      <c r="LIE39" s="42"/>
      <c r="LIF39" s="42"/>
      <c r="LIG39" s="42"/>
      <c r="LIH39" s="42"/>
      <c r="LII39" s="42"/>
      <c r="LIJ39" s="42"/>
      <c r="LIK39" s="42"/>
      <c r="LIL39" s="42"/>
      <c r="LIM39" s="42"/>
      <c r="LIN39" s="42"/>
      <c r="LIO39" s="42"/>
      <c r="LIP39" s="42"/>
      <c r="LIQ39" s="42"/>
      <c r="LIR39" s="42"/>
      <c r="LIS39" s="42"/>
      <c r="LIT39" s="42"/>
      <c r="LIU39" s="42"/>
      <c r="LIV39" s="42"/>
      <c r="LIW39" s="42"/>
      <c r="LIX39" s="42"/>
      <c r="LIY39" s="42"/>
      <c r="LIZ39" s="42"/>
      <c r="LJA39" s="42"/>
      <c r="LJB39" s="42"/>
      <c r="LJC39" s="42"/>
      <c r="LJD39" s="42"/>
      <c r="LJE39" s="42"/>
      <c r="LJF39" s="42"/>
      <c r="LJG39" s="42"/>
      <c r="LJH39" s="42"/>
      <c r="LJI39" s="42"/>
      <c r="LJJ39" s="42"/>
      <c r="LJK39" s="42"/>
      <c r="LJL39" s="42"/>
      <c r="LJM39" s="42"/>
      <c r="LJN39" s="42"/>
      <c r="LJO39" s="42"/>
      <c r="LJP39" s="42"/>
      <c r="LJQ39" s="42"/>
      <c r="LJR39" s="42"/>
      <c r="LJS39" s="42"/>
      <c r="LJT39" s="42"/>
      <c r="LJU39" s="42"/>
      <c r="LJV39" s="42"/>
      <c r="LJW39" s="42"/>
      <c r="LJX39" s="42"/>
      <c r="LJY39" s="42"/>
      <c r="LJZ39" s="42"/>
      <c r="LKA39" s="42"/>
      <c r="LKB39" s="42"/>
      <c r="LKC39" s="42"/>
      <c r="LKD39" s="42"/>
      <c r="LKE39" s="42"/>
      <c r="LKF39" s="42"/>
      <c r="LKG39" s="42"/>
      <c r="LKH39" s="42"/>
      <c r="LKI39" s="42"/>
      <c r="LKJ39" s="42"/>
      <c r="LKK39" s="42"/>
      <c r="LKL39" s="42"/>
      <c r="LKM39" s="42"/>
      <c r="LKN39" s="42"/>
      <c r="LKO39" s="42"/>
      <c r="LKP39" s="42"/>
      <c r="LKQ39" s="42"/>
      <c r="LKR39" s="42"/>
      <c r="LKS39" s="42"/>
      <c r="LKT39" s="42"/>
      <c r="LKU39" s="42"/>
      <c r="LKV39" s="42"/>
      <c r="LKW39" s="42"/>
      <c r="LKX39" s="42"/>
      <c r="LKY39" s="42"/>
      <c r="LKZ39" s="42"/>
      <c r="LLA39" s="42"/>
      <c r="LLB39" s="42"/>
      <c r="LLC39" s="42"/>
      <c r="LLD39" s="42"/>
      <c r="LLE39" s="42"/>
      <c r="LLF39" s="42"/>
      <c r="LLG39" s="42"/>
      <c r="LLH39" s="42"/>
      <c r="LLI39" s="42"/>
      <c r="LLJ39" s="42"/>
      <c r="LLK39" s="42"/>
      <c r="LLL39" s="42"/>
      <c r="LLM39" s="42"/>
      <c r="LLN39" s="42"/>
      <c r="LLO39" s="42"/>
      <c r="LLP39" s="42"/>
      <c r="LLQ39" s="42"/>
      <c r="LLR39" s="42"/>
      <c r="LLS39" s="42"/>
      <c r="LLT39" s="42"/>
      <c r="LLU39" s="42"/>
      <c r="LLV39" s="42"/>
      <c r="LLW39" s="42"/>
      <c r="LLX39" s="42"/>
      <c r="LLY39" s="42"/>
      <c r="LLZ39" s="42"/>
      <c r="LMA39" s="42"/>
      <c r="LMB39" s="42"/>
      <c r="LMC39" s="42"/>
      <c r="LMD39" s="42"/>
      <c r="LME39" s="42"/>
      <c r="LMF39" s="42"/>
      <c r="LMG39" s="42"/>
      <c r="LMH39" s="42"/>
      <c r="LMI39" s="42"/>
      <c r="LMJ39" s="42"/>
      <c r="LMK39" s="42"/>
      <c r="LML39" s="42"/>
      <c r="LMM39" s="42"/>
      <c r="LMN39" s="42"/>
      <c r="LMO39" s="42"/>
      <c r="LMP39" s="42"/>
      <c r="LMQ39" s="42"/>
      <c r="LMR39" s="42"/>
      <c r="LMS39" s="42"/>
      <c r="LMT39" s="42"/>
      <c r="LMU39" s="42"/>
      <c r="LMV39" s="42"/>
      <c r="LMW39" s="42"/>
      <c r="LMX39" s="42"/>
      <c r="LMY39" s="42"/>
      <c r="LMZ39" s="42"/>
      <c r="LNA39" s="42"/>
      <c r="LNB39" s="42"/>
      <c r="LNC39" s="42"/>
      <c r="LND39" s="42"/>
      <c r="LNE39" s="42"/>
      <c r="LNF39" s="42"/>
      <c r="LNG39" s="42"/>
      <c r="LNH39" s="42"/>
      <c r="LNI39" s="42"/>
      <c r="LNJ39" s="42"/>
      <c r="LNK39" s="42"/>
      <c r="LNL39" s="42"/>
      <c r="LNM39" s="42"/>
      <c r="LNN39" s="42"/>
      <c r="LNO39" s="42"/>
      <c r="LNP39" s="42"/>
      <c r="LNQ39" s="42"/>
      <c r="LNR39" s="42"/>
      <c r="LNS39" s="42"/>
      <c r="LNT39" s="42"/>
      <c r="LNU39" s="42"/>
      <c r="LNV39" s="42"/>
      <c r="LNW39" s="42"/>
      <c r="LNX39" s="42"/>
      <c r="LNY39" s="42"/>
      <c r="LNZ39" s="42"/>
      <c r="LOA39" s="42"/>
      <c r="LOB39" s="42"/>
      <c r="LOC39" s="42"/>
      <c r="LOD39" s="42"/>
      <c r="LOE39" s="42"/>
      <c r="LOF39" s="42"/>
      <c r="LOG39" s="42"/>
      <c r="LOH39" s="42"/>
      <c r="LOI39" s="42"/>
      <c r="LOJ39" s="42"/>
      <c r="LOK39" s="42"/>
      <c r="LOL39" s="42"/>
      <c r="LOM39" s="42"/>
      <c r="LON39" s="42"/>
      <c r="LOO39" s="42"/>
      <c r="LOP39" s="42"/>
      <c r="LOQ39" s="42"/>
      <c r="LOR39" s="42"/>
      <c r="LOS39" s="42"/>
      <c r="LOT39" s="42"/>
      <c r="LOU39" s="42"/>
      <c r="LOV39" s="42"/>
      <c r="LOW39" s="42"/>
      <c r="LOX39" s="42"/>
      <c r="LOY39" s="42"/>
      <c r="LOZ39" s="42"/>
      <c r="LPA39" s="42"/>
      <c r="LPB39" s="42"/>
      <c r="LPC39" s="42"/>
      <c r="LPD39" s="42"/>
      <c r="LPE39" s="42"/>
      <c r="LPF39" s="42"/>
      <c r="LPG39" s="42"/>
      <c r="LPH39" s="42"/>
      <c r="LPI39" s="42"/>
      <c r="LPJ39" s="42"/>
      <c r="LPK39" s="42"/>
      <c r="LPL39" s="42"/>
      <c r="LPM39" s="42"/>
      <c r="LPN39" s="42"/>
      <c r="LPO39" s="42"/>
      <c r="LPP39" s="42"/>
      <c r="LPQ39" s="42"/>
      <c r="LPR39" s="42"/>
      <c r="LPS39" s="42"/>
      <c r="LPT39" s="42"/>
      <c r="LPU39" s="42"/>
      <c r="LPV39" s="42"/>
      <c r="LPW39" s="42"/>
      <c r="LPX39" s="42"/>
      <c r="LPY39" s="42"/>
      <c r="LPZ39" s="42"/>
      <c r="LQA39" s="42"/>
      <c r="LQB39" s="42"/>
      <c r="LQC39" s="42"/>
      <c r="LQD39" s="42"/>
      <c r="LQE39" s="42"/>
      <c r="LQF39" s="42"/>
      <c r="LQG39" s="42"/>
      <c r="LQH39" s="42"/>
      <c r="LQI39" s="42"/>
      <c r="LQJ39" s="42"/>
      <c r="LQK39" s="42"/>
      <c r="LQL39" s="42"/>
      <c r="LQM39" s="42"/>
      <c r="LQN39" s="42"/>
      <c r="LQO39" s="42"/>
      <c r="LQP39" s="42"/>
      <c r="LQQ39" s="42"/>
      <c r="LQR39" s="42"/>
      <c r="LQS39" s="42"/>
      <c r="LQT39" s="42"/>
      <c r="LQU39" s="42"/>
      <c r="LQV39" s="42"/>
      <c r="LQW39" s="42"/>
      <c r="LQX39" s="42"/>
      <c r="LQY39" s="42"/>
      <c r="LQZ39" s="42"/>
      <c r="LRA39" s="42"/>
      <c r="LRB39" s="42"/>
      <c r="LRC39" s="42"/>
      <c r="LRD39" s="42"/>
      <c r="LRE39" s="42"/>
      <c r="LRF39" s="42"/>
      <c r="LRG39" s="42"/>
      <c r="LRH39" s="42"/>
      <c r="LRI39" s="42"/>
      <c r="LRJ39" s="42"/>
      <c r="LRK39" s="42"/>
      <c r="LRL39" s="42"/>
      <c r="LRM39" s="42"/>
      <c r="LRN39" s="42"/>
      <c r="LRO39" s="42"/>
      <c r="LRP39" s="42"/>
      <c r="LRQ39" s="42"/>
      <c r="LRR39" s="42"/>
      <c r="LRS39" s="42"/>
      <c r="LRT39" s="42"/>
      <c r="LRU39" s="42"/>
      <c r="LRV39" s="42"/>
      <c r="LRW39" s="42"/>
      <c r="LRX39" s="42"/>
      <c r="LRY39" s="42"/>
      <c r="LRZ39" s="42"/>
      <c r="LSA39" s="42"/>
      <c r="LSB39" s="42"/>
      <c r="LSC39" s="42"/>
      <c r="LSD39" s="42"/>
      <c r="LSE39" s="42"/>
      <c r="LSF39" s="42"/>
      <c r="LSG39" s="42"/>
      <c r="LSH39" s="42"/>
      <c r="LSI39" s="42"/>
      <c r="LSJ39" s="42"/>
      <c r="LSK39" s="42"/>
      <c r="LSL39" s="42"/>
      <c r="LSM39" s="42"/>
      <c r="LSN39" s="42"/>
      <c r="LSO39" s="42"/>
      <c r="LSP39" s="42"/>
      <c r="LSQ39" s="42"/>
      <c r="LSR39" s="42"/>
      <c r="LSS39" s="42"/>
      <c r="LST39" s="42"/>
      <c r="LSU39" s="42"/>
      <c r="LSV39" s="42"/>
      <c r="LSW39" s="42"/>
      <c r="LSX39" s="42"/>
      <c r="LSY39" s="42"/>
      <c r="LSZ39" s="42"/>
      <c r="LTA39" s="42"/>
      <c r="LTB39" s="42"/>
      <c r="LTC39" s="42"/>
      <c r="LTD39" s="42"/>
      <c r="LTE39" s="42"/>
      <c r="LTF39" s="42"/>
      <c r="LTG39" s="42"/>
      <c r="LTH39" s="42"/>
      <c r="LTI39" s="42"/>
      <c r="LTJ39" s="42"/>
      <c r="LTK39" s="42"/>
      <c r="LTL39" s="42"/>
      <c r="LTM39" s="42"/>
      <c r="LTN39" s="42"/>
      <c r="LTO39" s="42"/>
      <c r="LTP39" s="42"/>
      <c r="LTQ39" s="42"/>
      <c r="LTR39" s="42"/>
      <c r="LTS39" s="42"/>
      <c r="LTT39" s="42"/>
      <c r="LTU39" s="42"/>
      <c r="LTV39" s="42"/>
      <c r="LTW39" s="42"/>
      <c r="LTX39" s="42"/>
      <c r="LTY39" s="42"/>
      <c r="LTZ39" s="42"/>
      <c r="LUA39" s="42"/>
      <c r="LUB39" s="42"/>
      <c r="LUC39" s="42"/>
      <c r="LUD39" s="42"/>
      <c r="LUE39" s="42"/>
      <c r="LUF39" s="42"/>
      <c r="LUG39" s="42"/>
      <c r="LUH39" s="42"/>
      <c r="LUI39" s="42"/>
      <c r="LUJ39" s="42"/>
      <c r="LUK39" s="42"/>
      <c r="LUL39" s="42"/>
      <c r="LUM39" s="42"/>
      <c r="LUN39" s="42"/>
      <c r="LUO39" s="42"/>
      <c r="LUP39" s="42"/>
      <c r="LUQ39" s="42"/>
      <c r="LUR39" s="42"/>
      <c r="LUS39" s="42"/>
      <c r="LUT39" s="42"/>
      <c r="LUU39" s="42"/>
      <c r="LUV39" s="42"/>
      <c r="LUW39" s="42"/>
      <c r="LUX39" s="42"/>
      <c r="LUY39" s="42"/>
      <c r="LUZ39" s="42"/>
      <c r="LVA39" s="42"/>
      <c r="LVB39" s="42"/>
      <c r="LVC39" s="42"/>
      <c r="LVD39" s="42"/>
      <c r="LVE39" s="42"/>
      <c r="LVF39" s="42"/>
      <c r="LVG39" s="42"/>
      <c r="LVH39" s="42"/>
      <c r="LVI39" s="42"/>
      <c r="LVJ39" s="42"/>
      <c r="LVK39" s="42"/>
      <c r="LVL39" s="42"/>
      <c r="LVM39" s="42"/>
      <c r="LVN39" s="42"/>
      <c r="LVO39" s="42"/>
      <c r="LVP39" s="42"/>
      <c r="LVQ39" s="42"/>
      <c r="LVR39" s="42"/>
      <c r="LVS39" s="42"/>
      <c r="LVT39" s="42"/>
      <c r="LVU39" s="42"/>
      <c r="LVV39" s="42"/>
      <c r="LVW39" s="42"/>
      <c r="LVX39" s="42"/>
      <c r="LVY39" s="42"/>
      <c r="LVZ39" s="42"/>
      <c r="LWA39" s="42"/>
      <c r="LWB39" s="42"/>
      <c r="LWC39" s="42"/>
      <c r="LWD39" s="42"/>
      <c r="LWE39" s="42"/>
      <c r="LWF39" s="42"/>
      <c r="LWG39" s="42"/>
      <c r="LWH39" s="42"/>
      <c r="LWI39" s="42"/>
      <c r="LWJ39" s="42"/>
      <c r="LWK39" s="42"/>
      <c r="LWL39" s="42"/>
      <c r="LWM39" s="42"/>
      <c r="LWN39" s="42"/>
      <c r="LWO39" s="42"/>
      <c r="LWP39" s="42"/>
      <c r="LWQ39" s="42"/>
      <c r="LWR39" s="42"/>
      <c r="LWS39" s="42"/>
      <c r="LWT39" s="42"/>
      <c r="LWU39" s="42"/>
      <c r="LWV39" s="42"/>
      <c r="LWW39" s="42"/>
      <c r="LWX39" s="42"/>
      <c r="LWY39" s="42"/>
      <c r="LWZ39" s="42"/>
      <c r="LXA39" s="42"/>
      <c r="LXB39" s="42"/>
      <c r="LXC39" s="42"/>
      <c r="LXD39" s="42"/>
      <c r="LXE39" s="42"/>
      <c r="LXF39" s="42"/>
      <c r="LXG39" s="42"/>
      <c r="LXH39" s="42"/>
      <c r="LXI39" s="42"/>
      <c r="LXJ39" s="42"/>
      <c r="LXK39" s="42"/>
      <c r="LXL39" s="42"/>
      <c r="LXM39" s="42"/>
      <c r="LXN39" s="42"/>
      <c r="LXO39" s="42"/>
      <c r="LXP39" s="42"/>
      <c r="LXQ39" s="42"/>
      <c r="LXR39" s="42"/>
      <c r="LXS39" s="42"/>
      <c r="LXT39" s="42"/>
      <c r="LXU39" s="42"/>
      <c r="LXV39" s="42"/>
      <c r="LXW39" s="42"/>
      <c r="LXX39" s="42"/>
      <c r="LXY39" s="42"/>
      <c r="LXZ39" s="42"/>
      <c r="LYA39" s="42"/>
      <c r="LYB39" s="42"/>
      <c r="LYC39" s="42"/>
      <c r="LYD39" s="42"/>
      <c r="LYE39" s="42"/>
      <c r="LYF39" s="42"/>
      <c r="LYG39" s="42"/>
      <c r="LYH39" s="42"/>
      <c r="LYI39" s="42"/>
      <c r="LYJ39" s="42"/>
      <c r="LYK39" s="42"/>
      <c r="LYL39" s="42"/>
      <c r="LYM39" s="42"/>
      <c r="LYN39" s="42"/>
      <c r="LYO39" s="42"/>
      <c r="LYP39" s="42"/>
      <c r="LYQ39" s="42"/>
      <c r="LYR39" s="42"/>
      <c r="LYS39" s="42"/>
      <c r="LYT39" s="42"/>
      <c r="LYU39" s="42"/>
      <c r="LYV39" s="42"/>
      <c r="LYW39" s="42"/>
      <c r="LYX39" s="42"/>
      <c r="LYY39" s="42"/>
      <c r="LYZ39" s="42"/>
      <c r="LZA39" s="42"/>
      <c r="LZB39" s="42"/>
      <c r="LZC39" s="42"/>
      <c r="LZD39" s="42"/>
      <c r="LZE39" s="42"/>
      <c r="LZF39" s="42"/>
      <c r="LZG39" s="42"/>
      <c r="LZH39" s="42"/>
      <c r="LZI39" s="42"/>
      <c r="LZJ39" s="42"/>
      <c r="LZK39" s="42"/>
      <c r="LZL39" s="42"/>
      <c r="LZM39" s="42"/>
      <c r="LZN39" s="42"/>
      <c r="LZO39" s="42"/>
      <c r="LZP39" s="42"/>
      <c r="LZQ39" s="42"/>
      <c r="LZR39" s="42"/>
      <c r="LZS39" s="42"/>
      <c r="LZT39" s="42"/>
      <c r="LZU39" s="42"/>
      <c r="LZV39" s="42"/>
      <c r="LZW39" s="42"/>
      <c r="LZX39" s="42"/>
      <c r="LZY39" s="42"/>
      <c r="LZZ39" s="42"/>
      <c r="MAA39" s="42"/>
      <c r="MAB39" s="42"/>
      <c r="MAC39" s="42"/>
      <c r="MAD39" s="42"/>
      <c r="MAE39" s="42"/>
      <c r="MAF39" s="42"/>
      <c r="MAG39" s="42"/>
      <c r="MAH39" s="42"/>
      <c r="MAI39" s="42"/>
      <c r="MAJ39" s="42"/>
      <c r="MAK39" s="42"/>
      <c r="MAL39" s="42"/>
      <c r="MAM39" s="42"/>
      <c r="MAN39" s="42"/>
      <c r="MAO39" s="42"/>
      <c r="MAP39" s="42"/>
      <c r="MAQ39" s="42"/>
      <c r="MAR39" s="42"/>
      <c r="MAS39" s="42"/>
      <c r="MAT39" s="42"/>
      <c r="MAU39" s="42"/>
      <c r="MAV39" s="42"/>
      <c r="MAW39" s="42"/>
      <c r="MAX39" s="42"/>
      <c r="MAY39" s="42"/>
      <c r="MAZ39" s="42"/>
      <c r="MBA39" s="42"/>
      <c r="MBB39" s="42"/>
      <c r="MBC39" s="42"/>
      <c r="MBD39" s="42"/>
      <c r="MBE39" s="42"/>
      <c r="MBF39" s="42"/>
      <c r="MBG39" s="42"/>
      <c r="MBH39" s="42"/>
      <c r="MBI39" s="42"/>
      <c r="MBJ39" s="42"/>
      <c r="MBK39" s="42"/>
      <c r="MBL39" s="42"/>
      <c r="MBM39" s="42"/>
      <c r="MBN39" s="42"/>
      <c r="MBO39" s="42"/>
      <c r="MBP39" s="42"/>
      <c r="MBQ39" s="42"/>
      <c r="MBR39" s="42"/>
      <c r="MBS39" s="42"/>
      <c r="MBT39" s="42"/>
      <c r="MBU39" s="42"/>
      <c r="MBV39" s="42"/>
      <c r="MBW39" s="42"/>
      <c r="MBX39" s="42"/>
      <c r="MBY39" s="42"/>
      <c r="MBZ39" s="42"/>
      <c r="MCA39" s="42"/>
      <c r="MCB39" s="42"/>
      <c r="MCC39" s="42"/>
      <c r="MCD39" s="42"/>
      <c r="MCE39" s="42"/>
      <c r="MCF39" s="42"/>
      <c r="MCG39" s="42"/>
      <c r="MCH39" s="42"/>
      <c r="MCI39" s="42"/>
      <c r="MCJ39" s="42"/>
      <c r="MCK39" s="42"/>
      <c r="MCL39" s="42"/>
      <c r="MCM39" s="42"/>
      <c r="MCN39" s="42"/>
      <c r="MCO39" s="42"/>
      <c r="MCP39" s="42"/>
      <c r="MCQ39" s="42"/>
      <c r="MCR39" s="42"/>
      <c r="MCS39" s="42"/>
      <c r="MCT39" s="42"/>
      <c r="MCU39" s="42"/>
      <c r="MCV39" s="42"/>
      <c r="MCW39" s="42"/>
      <c r="MCX39" s="42"/>
      <c r="MCY39" s="42"/>
      <c r="MCZ39" s="42"/>
      <c r="MDA39" s="42"/>
      <c r="MDB39" s="42"/>
      <c r="MDC39" s="42"/>
      <c r="MDD39" s="42"/>
      <c r="MDE39" s="42"/>
      <c r="MDF39" s="42"/>
      <c r="MDG39" s="42"/>
      <c r="MDH39" s="42"/>
      <c r="MDI39" s="42"/>
      <c r="MDJ39" s="42"/>
      <c r="MDK39" s="42"/>
      <c r="MDL39" s="42"/>
      <c r="MDM39" s="42"/>
      <c r="MDN39" s="42"/>
      <c r="MDO39" s="42"/>
      <c r="MDP39" s="42"/>
      <c r="MDQ39" s="42"/>
      <c r="MDR39" s="42"/>
      <c r="MDS39" s="42"/>
      <c r="MDT39" s="42"/>
      <c r="MDU39" s="42"/>
      <c r="MDV39" s="42"/>
      <c r="MDW39" s="42"/>
      <c r="MDX39" s="42"/>
      <c r="MDY39" s="42"/>
      <c r="MDZ39" s="42"/>
      <c r="MEA39" s="42"/>
      <c r="MEB39" s="42"/>
      <c r="MEC39" s="42"/>
      <c r="MED39" s="42"/>
      <c r="MEE39" s="42"/>
      <c r="MEF39" s="42"/>
      <c r="MEG39" s="42"/>
      <c r="MEH39" s="42"/>
      <c r="MEI39" s="42"/>
      <c r="MEJ39" s="42"/>
      <c r="MEK39" s="42"/>
      <c r="MEL39" s="42"/>
      <c r="MEM39" s="42"/>
      <c r="MEN39" s="42"/>
      <c r="MEO39" s="42"/>
      <c r="MEP39" s="42"/>
      <c r="MEQ39" s="42"/>
      <c r="MER39" s="42"/>
      <c r="MES39" s="42"/>
      <c r="MET39" s="42"/>
      <c r="MEU39" s="42"/>
      <c r="MEV39" s="42"/>
      <c r="MEW39" s="42"/>
      <c r="MEX39" s="42"/>
      <c r="MEY39" s="42"/>
      <c r="MEZ39" s="42"/>
      <c r="MFA39" s="42"/>
      <c r="MFB39" s="42"/>
      <c r="MFC39" s="42"/>
      <c r="MFD39" s="42"/>
      <c r="MFE39" s="42"/>
      <c r="MFF39" s="42"/>
      <c r="MFG39" s="42"/>
      <c r="MFH39" s="42"/>
      <c r="MFI39" s="42"/>
      <c r="MFJ39" s="42"/>
      <c r="MFK39" s="42"/>
      <c r="MFL39" s="42"/>
      <c r="MFM39" s="42"/>
      <c r="MFN39" s="42"/>
      <c r="MFO39" s="42"/>
      <c r="MFP39" s="42"/>
      <c r="MFQ39" s="42"/>
      <c r="MFR39" s="42"/>
      <c r="MFS39" s="42"/>
      <c r="MFT39" s="42"/>
      <c r="MFU39" s="42"/>
      <c r="MFV39" s="42"/>
      <c r="MFW39" s="42"/>
      <c r="MFX39" s="42"/>
      <c r="MFY39" s="42"/>
      <c r="MFZ39" s="42"/>
      <c r="MGA39" s="42"/>
      <c r="MGB39" s="42"/>
      <c r="MGC39" s="42"/>
      <c r="MGD39" s="42"/>
      <c r="MGE39" s="42"/>
      <c r="MGF39" s="42"/>
      <c r="MGG39" s="42"/>
      <c r="MGH39" s="42"/>
      <c r="MGI39" s="42"/>
      <c r="MGJ39" s="42"/>
      <c r="MGK39" s="42"/>
      <c r="MGL39" s="42"/>
      <c r="MGM39" s="42"/>
      <c r="MGN39" s="42"/>
      <c r="MGO39" s="42"/>
      <c r="MGP39" s="42"/>
      <c r="MGQ39" s="42"/>
      <c r="MGR39" s="42"/>
      <c r="MGS39" s="42"/>
      <c r="MGT39" s="42"/>
      <c r="MGU39" s="42"/>
      <c r="MGV39" s="42"/>
      <c r="MGW39" s="42"/>
      <c r="MGX39" s="42"/>
      <c r="MGY39" s="42"/>
      <c r="MGZ39" s="42"/>
      <c r="MHA39" s="42"/>
      <c r="MHB39" s="42"/>
      <c r="MHC39" s="42"/>
      <c r="MHD39" s="42"/>
      <c r="MHE39" s="42"/>
      <c r="MHF39" s="42"/>
      <c r="MHG39" s="42"/>
      <c r="MHH39" s="42"/>
      <c r="MHI39" s="42"/>
      <c r="MHJ39" s="42"/>
      <c r="MHK39" s="42"/>
      <c r="MHL39" s="42"/>
      <c r="MHM39" s="42"/>
      <c r="MHN39" s="42"/>
      <c r="MHO39" s="42"/>
      <c r="MHP39" s="42"/>
      <c r="MHQ39" s="42"/>
      <c r="MHR39" s="42"/>
      <c r="MHS39" s="42"/>
      <c r="MHT39" s="42"/>
      <c r="MHU39" s="42"/>
      <c r="MHV39" s="42"/>
      <c r="MHW39" s="42"/>
      <c r="MHX39" s="42"/>
      <c r="MHY39" s="42"/>
      <c r="MHZ39" s="42"/>
      <c r="MIA39" s="42"/>
      <c r="MIB39" s="42"/>
      <c r="MIC39" s="42"/>
      <c r="MID39" s="42"/>
      <c r="MIE39" s="42"/>
      <c r="MIF39" s="42"/>
      <c r="MIG39" s="42"/>
      <c r="MIH39" s="42"/>
      <c r="MII39" s="42"/>
      <c r="MIJ39" s="42"/>
      <c r="MIK39" s="42"/>
      <c r="MIL39" s="42"/>
      <c r="MIM39" s="42"/>
      <c r="MIN39" s="42"/>
      <c r="MIO39" s="42"/>
      <c r="MIP39" s="42"/>
      <c r="MIQ39" s="42"/>
      <c r="MIR39" s="42"/>
      <c r="MIS39" s="42"/>
      <c r="MIT39" s="42"/>
      <c r="MIU39" s="42"/>
      <c r="MIV39" s="42"/>
      <c r="MIW39" s="42"/>
      <c r="MIX39" s="42"/>
      <c r="MIY39" s="42"/>
      <c r="MIZ39" s="42"/>
      <c r="MJA39" s="42"/>
      <c r="MJB39" s="42"/>
      <c r="MJC39" s="42"/>
      <c r="MJD39" s="42"/>
      <c r="MJE39" s="42"/>
      <c r="MJF39" s="42"/>
      <c r="MJG39" s="42"/>
      <c r="MJH39" s="42"/>
      <c r="MJI39" s="42"/>
      <c r="MJJ39" s="42"/>
      <c r="MJK39" s="42"/>
      <c r="MJL39" s="42"/>
      <c r="MJM39" s="42"/>
      <c r="MJN39" s="42"/>
      <c r="MJO39" s="42"/>
      <c r="MJP39" s="42"/>
      <c r="MJQ39" s="42"/>
      <c r="MJR39" s="42"/>
      <c r="MJS39" s="42"/>
      <c r="MJT39" s="42"/>
      <c r="MJU39" s="42"/>
      <c r="MJV39" s="42"/>
      <c r="MJW39" s="42"/>
      <c r="MJX39" s="42"/>
      <c r="MJY39" s="42"/>
      <c r="MJZ39" s="42"/>
      <c r="MKA39" s="42"/>
      <c r="MKB39" s="42"/>
      <c r="MKC39" s="42"/>
      <c r="MKD39" s="42"/>
      <c r="MKE39" s="42"/>
      <c r="MKF39" s="42"/>
      <c r="MKG39" s="42"/>
      <c r="MKH39" s="42"/>
      <c r="MKI39" s="42"/>
      <c r="MKJ39" s="42"/>
      <c r="MKK39" s="42"/>
      <c r="MKL39" s="42"/>
      <c r="MKM39" s="42"/>
      <c r="MKN39" s="42"/>
      <c r="MKO39" s="42"/>
      <c r="MKP39" s="42"/>
      <c r="MKQ39" s="42"/>
      <c r="MKR39" s="42"/>
      <c r="MKS39" s="42"/>
      <c r="MKT39" s="42"/>
      <c r="MKU39" s="42"/>
      <c r="MKV39" s="42"/>
      <c r="MKW39" s="42"/>
      <c r="MKX39" s="42"/>
      <c r="MKY39" s="42"/>
      <c r="MKZ39" s="42"/>
      <c r="MLA39" s="42"/>
      <c r="MLB39" s="42"/>
      <c r="MLC39" s="42"/>
      <c r="MLD39" s="42"/>
      <c r="MLE39" s="42"/>
      <c r="MLF39" s="42"/>
      <c r="MLG39" s="42"/>
      <c r="MLH39" s="42"/>
      <c r="MLI39" s="42"/>
      <c r="MLJ39" s="42"/>
      <c r="MLK39" s="42"/>
      <c r="MLL39" s="42"/>
      <c r="MLM39" s="42"/>
      <c r="MLN39" s="42"/>
      <c r="MLO39" s="42"/>
      <c r="MLP39" s="42"/>
      <c r="MLQ39" s="42"/>
      <c r="MLR39" s="42"/>
      <c r="MLS39" s="42"/>
      <c r="MLT39" s="42"/>
      <c r="MLU39" s="42"/>
      <c r="MLV39" s="42"/>
      <c r="MLW39" s="42"/>
      <c r="MLX39" s="42"/>
      <c r="MLY39" s="42"/>
      <c r="MLZ39" s="42"/>
      <c r="MMA39" s="42"/>
      <c r="MMB39" s="42"/>
      <c r="MMC39" s="42"/>
      <c r="MMD39" s="42"/>
      <c r="MME39" s="42"/>
      <c r="MMF39" s="42"/>
      <c r="MMG39" s="42"/>
      <c r="MMH39" s="42"/>
      <c r="MMI39" s="42"/>
      <c r="MMJ39" s="42"/>
      <c r="MMK39" s="42"/>
      <c r="MML39" s="42"/>
      <c r="MMM39" s="42"/>
      <c r="MMN39" s="42"/>
      <c r="MMO39" s="42"/>
      <c r="MMP39" s="42"/>
      <c r="MMQ39" s="42"/>
      <c r="MMR39" s="42"/>
      <c r="MMS39" s="42"/>
      <c r="MMT39" s="42"/>
      <c r="MMU39" s="42"/>
      <c r="MMV39" s="42"/>
      <c r="MMW39" s="42"/>
      <c r="MMX39" s="42"/>
      <c r="MMY39" s="42"/>
      <c r="MMZ39" s="42"/>
      <c r="MNA39" s="42"/>
      <c r="MNB39" s="42"/>
      <c r="MNC39" s="42"/>
      <c r="MND39" s="42"/>
      <c r="MNE39" s="42"/>
      <c r="MNF39" s="42"/>
      <c r="MNG39" s="42"/>
      <c r="MNH39" s="42"/>
      <c r="MNI39" s="42"/>
      <c r="MNJ39" s="42"/>
      <c r="MNK39" s="42"/>
      <c r="MNL39" s="42"/>
      <c r="MNM39" s="42"/>
      <c r="MNN39" s="42"/>
      <c r="MNO39" s="42"/>
      <c r="MNP39" s="42"/>
      <c r="MNQ39" s="42"/>
      <c r="MNR39" s="42"/>
      <c r="MNS39" s="42"/>
      <c r="MNT39" s="42"/>
      <c r="MNU39" s="42"/>
      <c r="MNV39" s="42"/>
      <c r="MNW39" s="42"/>
      <c r="MNX39" s="42"/>
      <c r="MNY39" s="42"/>
      <c r="MNZ39" s="42"/>
      <c r="MOA39" s="42"/>
      <c r="MOB39" s="42"/>
      <c r="MOC39" s="42"/>
      <c r="MOD39" s="42"/>
      <c r="MOE39" s="42"/>
      <c r="MOF39" s="42"/>
      <c r="MOG39" s="42"/>
      <c r="MOH39" s="42"/>
      <c r="MOI39" s="42"/>
      <c r="MOJ39" s="42"/>
      <c r="MOK39" s="42"/>
      <c r="MOL39" s="42"/>
      <c r="MOM39" s="42"/>
      <c r="MON39" s="42"/>
      <c r="MOO39" s="42"/>
      <c r="MOP39" s="42"/>
      <c r="MOQ39" s="42"/>
      <c r="MOR39" s="42"/>
      <c r="MOS39" s="42"/>
      <c r="MOT39" s="42"/>
      <c r="MOU39" s="42"/>
      <c r="MOV39" s="42"/>
      <c r="MOW39" s="42"/>
      <c r="MOX39" s="42"/>
      <c r="MOY39" s="42"/>
      <c r="MOZ39" s="42"/>
      <c r="MPA39" s="42"/>
      <c r="MPB39" s="42"/>
      <c r="MPC39" s="42"/>
      <c r="MPD39" s="42"/>
      <c r="MPE39" s="42"/>
      <c r="MPF39" s="42"/>
      <c r="MPG39" s="42"/>
      <c r="MPH39" s="42"/>
      <c r="MPI39" s="42"/>
      <c r="MPJ39" s="42"/>
      <c r="MPK39" s="42"/>
      <c r="MPL39" s="42"/>
      <c r="MPM39" s="42"/>
      <c r="MPN39" s="42"/>
      <c r="MPO39" s="42"/>
      <c r="MPP39" s="42"/>
      <c r="MPQ39" s="42"/>
      <c r="MPR39" s="42"/>
      <c r="MPS39" s="42"/>
      <c r="MPT39" s="42"/>
      <c r="MPU39" s="42"/>
      <c r="MPV39" s="42"/>
      <c r="MPW39" s="42"/>
      <c r="MPX39" s="42"/>
      <c r="MPY39" s="42"/>
      <c r="MPZ39" s="42"/>
      <c r="MQA39" s="42"/>
      <c r="MQB39" s="42"/>
      <c r="MQC39" s="42"/>
      <c r="MQD39" s="42"/>
      <c r="MQE39" s="42"/>
      <c r="MQF39" s="42"/>
      <c r="MQG39" s="42"/>
      <c r="MQH39" s="42"/>
      <c r="MQI39" s="42"/>
      <c r="MQJ39" s="42"/>
      <c r="MQK39" s="42"/>
      <c r="MQL39" s="42"/>
      <c r="MQM39" s="42"/>
      <c r="MQN39" s="42"/>
      <c r="MQO39" s="42"/>
      <c r="MQP39" s="42"/>
      <c r="MQQ39" s="42"/>
      <c r="MQR39" s="42"/>
      <c r="MQS39" s="42"/>
      <c r="MQT39" s="42"/>
      <c r="MQU39" s="42"/>
      <c r="MQV39" s="42"/>
      <c r="MQW39" s="42"/>
      <c r="MQX39" s="42"/>
      <c r="MQY39" s="42"/>
      <c r="MQZ39" s="42"/>
      <c r="MRA39" s="42"/>
      <c r="MRB39" s="42"/>
      <c r="MRC39" s="42"/>
      <c r="MRD39" s="42"/>
      <c r="MRE39" s="42"/>
      <c r="MRF39" s="42"/>
      <c r="MRG39" s="42"/>
      <c r="MRH39" s="42"/>
      <c r="MRI39" s="42"/>
      <c r="MRJ39" s="42"/>
      <c r="MRK39" s="42"/>
      <c r="MRL39" s="42"/>
      <c r="MRM39" s="42"/>
      <c r="MRN39" s="42"/>
      <c r="MRO39" s="42"/>
      <c r="MRP39" s="42"/>
      <c r="MRQ39" s="42"/>
      <c r="MRR39" s="42"/>
      <c r="MRS39" s="42"/>
      <c r="MRT39" s="42"/>
      <c r="MRU39" s="42"/>
      <c r="MRV39" s="42"/>
      <c r="MRW39" s="42"/>
      <c r="MRX39" s="42"/>
      <c r="MRY39" s="42"/>
      <c r="MRZ39" s="42"/>
      <c r="MSA39" s="42"/>
      <c r="MSB39" s="42"/>
      <c r="MSC39" s="42"/>
      <c r="MSD39" s="42"/>
      <c r="MSE39" s="42"/>
      <c r="MSF39" s="42"/>
      <c r="MSG39" s="42"/>
      <c r="MSH39" s="42"/>
      <c r="MSI39" s="42"/>
      <c r="MSJ39" s="42"/>
      <c r="MSK39" s="42"/>
      <c r="MSL39" s="42"/>
      <c r="MSM39" s="42"/>
      <c r="MSN39" s="42"/>
      <c r="MSO39" s="42"/>
      <c r="MSP39" s="42"/>
      <c r="MSQ39" s="42"/>
      <c r="MSR39" s="42"/>
      <c r="MSS39" s="42"/>
      <c r="MST39" s="42"/>
      <c r="MSU39" s="42"/>
      <c r="MSV39" s="42"/>
      <c r="MSW39" s="42"/>
      <c r="MSX39" s="42"/>
      <c r="MSY39" s="42"/>
      <c r="MSZ39" s="42"/>
      <c r="MTA39" s="42"/>
      <c r="MTB39" s="42"/>
      <c r="MTC39" s="42"/>
      <c r="MTD39" s="42"/>
      <c r="MTE39" s="42"/>
      <c r="MTF39" s="42"/>
      <c r="MTG39" s="42"/>
      <c r="MTH39" s="42"/>
      <c r="MTI39" s="42"/>
      <c r="MTJ39" s="42"/>
      <c r="MTK39" s="42"/>
      <c r="MTL39" s="42"/>
      <c r="MTM39" s="42"/>
      <c r="MTN39" s="42"/>
      <c r="MTO39" s="42"/>
      <c r="MTP39" s="42"/>
      <c r="MTQ39" s="42"/>
      <c r="MTR39" s="42"/>
      <c r="MTS39" s="42"/>
      <c r="MTT39" s="42"/>
      <c r="MTU39" s="42"/>
      <c r="MTV39" s="42"/>
      <c r="MTW39" s="42"/>
      <c r="MTX39" s="42"/>
      <c r="MTY39" s="42"/>
      <c r="MTZ39" s="42"/>
      <c r="MUA39" s="42"/>
      <c r="MUB39" s="42"/>
      <c r="MUC39" s="42"/>
      <c r="MUD39" s="42"/>
      <c r="MUE39" s="42"/>
      <c r="MUF39" s="42"/>
      <c r="MUG39" s="42"/>
      <c r="MUH39" s="42"/>
      <c r="MUI39" s="42"/>
      <c r="MUJ39" s="42"/>
      <c r="MUK39" s="42"/>
      <c r="MUL39" s="42"/>
      <c r="MUM39" s="42"/>
      <c r="MUN39" s="42"/>
      <c r="MUO39" s="42"/>
      <c r="MUP39" s="42"/>
      <c r="MUQ39" s="42"/>
      <c r="MUR39" s="42"/>
      <c r="MUS39" s="42"/>
      <c r="MUT39" s="42"/>
      <c r="MUU39" s="42"/>
      <c r="MUV39" s="42"/>
      <c r="MUW39" s="42"/>
      <c r="MUX39" s="42"/>
      <c r="MUY39" s="42"/>
      <c r="MUZ39" s="42"/>
      <c r="MVA39" s="42"/>
      <c r="MVB39" s="42"/>
      <c r="MVC39" s="42"/>
      <c r="MVD39" s="42"/>
      <c r="MVE39" s="42"/>
      <c r="MVF39" s="42"/>
      <c r="MVG39" s="42"/>
      <c r="MVH39" s="42"/>
      <c r="MVI39" s="42"/>
      <c r="MVJ39" s="42"/>
      <c r="MVK39" s="42"/>
      <c r="MVL39" s="42"/>
      <c r="MVM39" s="42"/>
      <c r="MVN39" s="42"/>
      <c r="MVO39" s="42"/>
      <c r="MVP39" s="42"/>
      <c r="MVQ39" s="42"/>
      <c r="MVR39" s="42"/>
      <c r="MVS39" s="42"/>
      <c r="MVT39" s="42"/>
      <c r="MVU39" s="42"/>
      <c r="MVV39" s="42"/>
      <c r="MVW39" s="42"/>
      <c r="MVX39" s="42"/>
      <c r="MVY39" s="42"/>
      <c r="MVZ39" s="42"/>
      <c r="MWA39" s="42"/>
      <c r="MWB39" s="42"/>
      <c r="MWC39" s="42"/>
      <c r="MWD39" s="42"/>
      <c r="MWE39" s="42"/>
      <c r="MWF39" s="42"/>
      <c r="MWG39" s="42"/>
      <c r="MWH39" s="42"/>
      <c r="MWI39" s="42"/>
      <c r="MWJ39" s="42"/>
      <c r="MWK39" s="42"/>
      <c r="MWL39" s="42"/>
      <c r="MWM39" s="42"/>
      <c r="MWN39" s="42"/>
      <c r="MWO39" s="42"/>
      <c r="MWP39" s="42"/>
      <c r="MWQ39" s="42"/>
      <c r="MWR39" s="42"/>
      <c r="MWS39" s="42"/>
      <c r="MWT39" s="42"/>
      <c r="MWU39" s="42"/>
      <c r="MWV39" s="42"/>
      <c r="MWW39" s="42"/>
      <c r="MWX39" s="42"/>
      <c r="MWY39" s="42"/>
      <c r="MWZ39" s="42"/>
      <c r="MXA39" s="42"/>
      <c r="MXB39" s="42"/>
      <c r="MXC39" s="42"/>
      <c r="MXD39" s="42"/>
      <c r="MXE39" s="42"/>
      <c r="MXF39" s="42"/>
      <c r="MXG39" s="42"/>
      <c r="MXH39" s="42"/>
      <c r="MXI39" s="42"/>
      <c r="MXJ39" s="42"/>
      <c r="MXK39" s="42"/>
      <c r="MXL39" s="42"/>
      <c r="MXM39" s="42"/>
      <c r="MXN39" s="42"/>
      <c r="MXO39" s="42"/>
      <c r="MXP39" s="42"/>
      <c r="MXQ39" s="42"/>
      <c r="MXR39" s="42"/>
      <c r="MXS39" s="42"/>
      <c r="MXT39" s="42"/>
      <c r="MXU39" s="42"/>
      <c r="MXV39" s="42"/>
      <c r="MXW39" s="42"/>
      <c r="MXX39" s="42"/>
      <c r="MXY39" s="42"/>
      <c r="MXZ39" s="42"/>
      <c r="MYA39" s="42"/>
      <c r="MYB39" s="42"/>
      <c r="MYC39" s="42"/>
      <c r="MYD39" s="42"/>
      <c r="MYE39" s="42"/>
      <c r="MYF39" s="42"/>
      <c r="MYG39" s="42"/>
      <c r="MYH39" s="42"/>
      <c r="MYI39" s="42"/>
      <c r="MYJ39" s="42"/>
      <c r="MYK39" s="42"/>
      <c r="MYL39" s="42"/>
      <c r="MYM39" s="42"/>
      <c r="MYN39" s="42"/>
      <c r="MYO39" s="42"/>
      <c r="MYP39" s="42"/>
      <c r="MYQ39" s="42"/>
      <c r="MYR39" s="42"/>
      <c r="MYS39" s="42"/>
      <c r="MYT39" s="42"/>
      <c r="MYU39" s="42"/>
      <c r="MYV39" s="42"/>
      <c r="MYW39" s="42"/>
      <c r="MYX39" s="42"/>
      <c r="MYY39" s="42"/>
      <c r="MYZ39" s="42"/>
      <c r="MZA39" s="42"/>
      <c r="MZB39" s="42"/>
      <c r="MZC39" s="42"/>
      <c r="MZD39" s="42"/>
      <c r="MZE39" s="42"/>
      <c r="MZF39" s="42"/>
      <c r="MZG39" s="42"/>
      <c r="MZH39" s="42"/>
      <c r="MZI39" s="42"/>
      <c r="MZJ39" s="42"/>
      <c r="MZK39" s="42"/>
      <c r="MZL39" s="42"/>
      <c r="MZM39" s="42"/>
      <c r="MZN39" s="42"/>
      <c r="MZO39" s="42"/>
      <c r="MZP39" s="42"/>
      <c r="MZQ39" s="42"/>
      <c r="MZR39" s="42"/>
      <c r="MZS39" s="42"/>
      <c r="MZT39" s="42"/>
      <c r="MZU39" s="42"/>
      <c r="MZV39" s="42"/>
      <c r="MZW39" s="42"/>
      <c r="MZX39" s="42"/>
      <c r="MZY39" s="42"/>
      <c r="MZZ39" s="42"/>
      <c r="NAA39" s="42"/>
      <c r="NAB39" s="42"/>
      <c r="NAC39" s="42"/>
      <c r="NAD39" s="42"/>
      <c r="NAE39" s="42"/>
      <c r="NAF39" s="42"/>
      <c r="NAG39" s="42"/>
      <c r="NAH39" s="42"/>
      <c r="NAI39" s="42"/>
      <c r="NAJ39" s="42"/>
      <c r="NAK39" s="42"/>
      <c r="NAL39" s="42"/>
      <c r="NAM39" s="42"/>
      <c r="NAN39" s="42"/>
      <c r="NAO39" s="42"/>
      <c r="NAP39" s="42"/>
      <c r="NAQ39" s="42"/>
      <c r="NAR39" s="42"/>
      <c r="NAS39" s="42"/>
      <c r="NAT39" s="42"/>
      <c r="NAU39" s="42"/>
      <c r="NAV39" s="42"/>
      <c r="NAW39" s="42"/>
      <c r="NAX39" s="42"/>
      <c r="NAY39" s="42"/>
      <c r="NAZ39" s="42"/>
      <c r="NBA39" s="42"/>
      <c r="NBB39" s="42"/>
      <c r="NBC39" s="42"/>
      <c r="NBD39" s="42"/>
      <c r="NBE39" s="42"/>
      <c r="NBF39" s="42"/>
      <c r="NBG39" s="42"/>
      <c r="NBH39" s="42"/>
      <c r="NBI39" s="42"/>
      <c r="NBJ39" s="42"/>
      <c r="NBK39" s="42"/>
      <c r="NBL39" s="42"/>
      <c r="NBM39" s="42"/>
      <c r="NBN39" s="42"/>
      <c r="NBO39" s="42"/>
      <c r="NBP39" s="42"/>
      <c r="NBQ39" s="42"/>
      <c r="NBR39" s="42"/>
      <c r="NBS39" s="42"/>
      <c r="NBT39" s="42"/>
      <c r="NBU39" s="42"/>
      <c r="NBV39" s="42"/>
      <c r="NBW39" s="42"/>
      <c r="NBX39" s="42"/>
      <c r="NBY39" s="42"/>
      <c r="NBZ39" s="42"/>
      <c r="NCA39" s="42"/>
      <c r="NCB39" s="42"/>
      <c r="NCC39" s="42"/>
      <c r="NCD39" s="42"/>
      <c r="NCE39" s="42"/>
      <c r="NCF39" s="42"/>
      <c r="NCG39" s="42"/>
      <c r="NCH39" s="42"/>
      <c r="NCI39" s="42"/>
      <c r="NCJ39" s="42"/>
      <c r="NCK39" s="42"/>
      <c r="NCL39" s="42"/>
      <c r="NCM39" s="42"/>
      <c r="NCN39" s="42"/>
      <c r="NCO39" s="42"/>
      <c r="NCP39" s="42"/>
      <c r="NCQ39" s="42"/>
      <c r="NCR39" s="42"/>
      <c r="NCS39" s="42"/>
      <c r="NCT39" s="42"/>
      <c r="NCU39" s="42"/>
      <c r="NCV39" s="42"/>
      <c r="NCW39" s="42"/>
      <c r="NCX39" s="42"/>
      <c r="NCY39" s="42"/>
      <c r="NCZ39" s="42"/>
      <c r="NDA39" s="42"/>
      <c r="NDB39" s="42"/>
      <c r="NDC39" s="42"/>
      <c r="NDD39" s="42"/>
      <c r="NDE39" s="42"/>
      <c r="NDF39" s="42"/>
      <c r="NDG39" s="42"/>
      <c r="NDH39" s="42"/>
      <c r="NDI39" s="42"/>
      <c r="NDJ39" s="42"/>
      <c r="NDK39" s="42"/>
      <c r="NDL39" s="42"/>
      <c r="NDM39" s="42"/>
      <c r="NDN39" s="42"/>
      <c r="NDO39" s="42"/>
      <c r="NDP39" s="42"/>
      <c r="NDQ39" s="42"/>
      <c r="NDR39" s="42"/>
      <c r="NDS39" s="42"/>
      <c r="NDT39" s="42"/>
      <c r="NDU39" s="42"/>
      <c r="NDV39" s="42"/>
      <c r="NDW39" s="42"/>
      <c r="NDX39" s="42"/>
      <c r="NDY39" s="42"/>
      <c r="NDZ39" s="42"/>
      <c r="NEA39" s="42"/>
      <c r="NEB39" s="42"/>
      <c r="NEC39" s="42"/>
      <c r="NED39" s="42"/>
      <c r="NEE39" s="42"/>
      <c r="NEF39" s="42"/>
      <c r="NEG39" s="42"/>
      <c r="NEH39" s="42"/>
      <c r="NEI39" s="42"/>
      <c r="NEJ39" s="42"/>
      <c r="NEK39" s="42"/>
      <c r="NEL39" s="42"/>
      <c r="NEM39" s="42"/>
      <c r="NEN39" s="42"/>
      <c r="NEO39" s="42"/>
      <c r="NEP39" s="42"/>
      <c r="NEQ39" s="42"/>
      <c r="NER39" s="42"/>
      <c r="NES39" s="42"/>
      <c r="NET39" s="42"/>
      <c r="NEU39" s="42"/>
      <c r="NEV39" s="42"/>
      <c r="NEW39" s="42"/>
      <c r="NEX39" s="42"/>
      <c r="NEY39" s="42"/>
      <c r="NEZ39" s="42"/>
      <c r="NFA39" s="42"/>
      <c r="NFB39" s="42"/>
      <c r="NFC39" s="42"/>
      <c r="NFD39" s="42"/>
      <c r="NFE39" s="42"/>
      <c r="NFF39" s="42"/>
      <c r="NFG39" s="42"/>
      <c r="NFH39" s="42"/>
      <c r="NFI39" s="42"/>
      <c r="NFJ39" s="42"/>
      <c r="NFK39" s="42"/>
      <c r="NFL39" s="42"/>
      <c r="NFM39" s="42"/>
      <c r="NFN39" s="42"/>
      <c r="NFO39" s="42"/>
      <c r="NFP39" s="42"/>
      <c r="NFQ39" s="42"/>
      <c r="NFR39" s="42"/>
      <c r="NFS39" s="42"/>
      <c r="NFT39" s="42"/>
      <c r="NFU39" s="42"/>
      <c r="NFV39" s="42"/>
      <c r="NFW39" s="42"/>
      <c r="NFX39" s="42"/>
      <c r="NFY39" s="42"/>
      <c r="NFZ39" s="42"/>
      <c r="NGA39" s="42"/>
      <c r="NGB39" s="42"/>
      <c r="NGC39" s="42"/>
      <c r="NGD39" s="42"/>
      <c r="NGE39" s="42"/>
      <c r="NGF39" s="42"/>
      <c r="NGG39" s="42"/>
      <c r="NGH39" s="42"/>
      <c r="NGI39" s="42"/>
      <c r="NGJ39" s="42"/>
      <c r="NGK39" s="42"/>
      <c r="NGL39" s="42"/>
      <c r="NGM39" s="42"/>
      <c r="NGN39" s="42"/>
      <c r="NGO39" s="42"/>
      <c r="NGP39" s="42"/>
      <c r="NGQ39" s="42"/>
      <c r="NGR39" s="42"/>
      <c r="NGS39" s="42"/>
      <c r="NGT39" s="42"/>
      <c r="NGU39" s="42"/>
      <c r="NGV39" s="42"/>
      <c r="NGW39" s="42"/>
      <c r="NGX39" s="42"/>
      <c r="NGY39" s="42"/>
      <c r="NGZ39" s="42"/>
      <c r="NHA39" s="42"/>
      <c r="NHB39" s="42"/>
      <c r="NHC39" s="42"/>
      <c r="NHD39" s="42"/>
      <c r="NHE39" s="42"/>
      <c r="NHF39" s="42"/>
      <c r="NHG39" s="42"/>
      <c r="NHH39" s="42"/>
      <c r="NHI39" s="42"/>
      <c r="NHJ39" s="42"/>
      <c r="NHK39" s="42"/>
      <c r="NHL39" s="42"/>
      <c r="NHM39" s="42"/>
      <c r="NHN39" s="42"/>
      <c r="NHO39" s="42"/>
      <c r="NHP39" s="42"/>
      <c r="NHQ39" s="42"/>
      <c r="NHR39" s="42"/>
      <c r="NHS39" s="42"/>
      <c r="NHT39" s="42"/>
      <c r="NHU39" s="42"/>
      <c r="NHV39" s="42"/>
      <c r="NHW39" s="42"/>
      <c r="NHX39" s="42"/>
      <c r="NHY39" s="42"/>
      <c r="NHZ39" s="42"/>
      <c r="NIA39" s="42"/>
      <c r="NIB39" s="42"/>
      <c r="NIC39" s="42"/>
      <c r="NID39" s="42"/>
      <c r="NIE39" s="42"/>
      <c r="NIF39" s="42"/>
      <c r="NIG39" s="42"/>
      <c r="NIH39" s="42"/>
      <c r="NII39" s="42"/>
      <c r="NIJ39" s="42"/>
      <c r="NIK39" s="42"/>
      <c r="NIL39" s="42"/>
      <c r="NIM39" s="42"/>
      <c r="NIN39" s="42"/>
      <c r="NIO39" s="42"/>
      <c r="NIP39" s="42"/>
      <c r="NIQ39" s="42"/>
      <c r="NIR39" s="42"/>
      <c r="NIS39" s="42"/>
      <c r="NIT39" s="42"/>
      <c r="NIU39" s="42"/>
      <c r="NIV39" s="42"/>
      <c r="NIW39" s="42"/>
      <c r="NIX39" s="42"/>
      <c r="NIY39" s="42"/>
      <c r="NIZ39" s="42"/>
      <c r="NJA39" s="42"/>
      <c r="NJB39" s="42"/>
      <c r="NJC39" s="42"/>
      <c r="NJD39" s="42"/>
      <c r="NJE39" s="42"/>
      <c r="NJF39" s="42"/>
      <c r="NJG39" s="42"/>
      <c r="NJH39" s="42"/>
      <c r="NJI39" s="42"/>
      <c r="NJJ39" s="42"/>
      <c r="NJK39" s="42"/>
      <c r="NJL39" s="42"/>
      <c r="NJM39" s="42"/>
      <c r="NJN39" s="42"/>
      <c r="NJO39" s="42"/>
      <c r="NJP39" s="42"/>
      <c r="NJQ39" s="42"/>
      <c r="NJR39" s="42"/>
      <c r="NJS39" s="42"/>
      <c r="NJT39" s="42"/>
      <c r="NJU39" s="42"/>
      <c r="NJV39" s="42"/>
      <c r="NJW39" s="42"/>
      <c r="NJX39" s="42"/>
      <c r="NJY39" s="42"/>
      <c r="NJZ39" s="42"/>
      <c r="NKA39" s="42"/>
      <c r="NKB39" s="42"/>
      <c r="NKC39" s="42"/>
      <c r="NKD39" s="42"/>
      <c r="NKE39" s="42"/>
      <c r="NKF39" s="42"/>
      <c r="NKG39" s="42"/>
      <c r="NKH39" s="42"/>
      <c r="NKI39" s="42"/>
      <c r="NKJ39" s="42"/>
      <c r="NKK39" s="42"/>
      <c r="NKL39" s="42"/>
      <c r="NKM39" s="42"/>
      <c r="NKN39" s="42"/>
      <c r="NKO39" s="42"/>
      <c r="NKP39" s="42"/>
      <c r="NKQ39" s="42"/>
      <c r="NKR39" s="42"/>
      <c r="NKS39" s="42"/>
      <c r="NKT39" s="42"/>
      <c r="NKU39" s="42"/>
      <c r="NKV39" s="42"/>
      <c r="NKW39" s="42"/>
      <c r="NKX39" s="42"/>
      <c r="NKY39" s="42"/>
      <c r="NKZ39" s="42"/>
      <c r="NLA39" s="42"/>
      <c r="NLB39" s="42"/>
      <c r="NLC39" s="42"/>
      <c r="NLD39" s="42"/>
      <c r="NLE39" s="42"/>
      <c r="NLF39" s="42"/>
      <c r="NLG39" s="42"/>
      <c r="NLH39" s="42"/>
      <c r="NLI39" s="42"/>
      <c r="NLJ39" s="42"/>
      <c r="NLK39" s="42"/>
      <c r="NLL39" s="42"/>
      <c r="NLM39" s="42"/>
      <c r="NLN39" s="42"/>
      <c r="NLO39" s="42"/>
      <c r="NLP39" s="42"/>
      <c r="NLQ39" s="42"/>
      <c r="NLR39" s="42"/>
      <c r="NLS39" s="42"/>
      <c r="NLT39" s="42"/>
      <c r="NLU39" s="42"/>
      <c r="NLV39" s="42"/>
      <c r="NLW39" s="42"/>
      <c r="NLX39" s="42"/>
      <c r="NLY39" s="42"/>
      <c r="NLZ39" s="42"/>
      <c r="NMA39" s="42"/>
      <c r="NMB39" s="42"/>
      <c r="NMC39" s="42"/>
      <c r="NMD39" s="42"/>
      <c r="NME39" s="42"/>
      <c r="NMF39" s="42"/>
      <c r="NMG39" s="42"/>
      <c r="NMH39" s="42"/>
      <c r="NMI39" s="42"/>
      <c r="NMJ39" s="42"/>
      <c r="NMK39" s="42"/>
      <c r="NML39" s="42"/>
      <c r="NMM39" s="42"/>
      <c r="NMN39" s="42"/>
      <c r="NMO39" s="42"/>
      <c r="NMP39" s="42"/>
      <c r="NMQ39" s="42"/>
      <c r="NMR39" s="42"/>
      <c r="NMS39" s="42"/>
      <c r="NMT39" s="42"/>
      <c r="NMU39" s="42"/>
      <c r="NMV39" s="42"/>
      <c r="NMW39" s="42"/>
      <c r="NMX39" s="42"/>
      <c r="NMY39" s="42"/>
      <c r="NMZ39" s="42"/>
      <c r="NNA39" s="42"/>
      <c r="NNB39" s="42"/>
      <c r="NNC39" s="42"/>
      <c r="NND39" s="42"/>
      <c r="NNE39" s="42"/>
      <c r="NNF39" s="42"/>
      <c r="NNG39" s="42"/>
      <c r="NNH39" s="42"/>
      <c r="NNI39" s="42"/>
      <c r="NNJ39" s="42"/>
      <c r="NNK39" s="42"/>
      <c r="NNL39" s="42"/>
      <c r="NNM39" s="42"/>
      <c r="NNN39" s="42"/>
      <c r="NNO39" s="42"/>
      <c r="NNP39" s="42"/>
      <c r="NNQ39" s="42"/>
      <c r="NNR39" s="42"/>
      <c r="NNS39" s="42"/>
      <c r="NNT39" s="42"/>
      <c r="NNU39" s="42"/>
      <c r="NNV39" s="42"/>
      <c r="NNW39" s="42"/>
      <c r="NNX39" s="42"/>
      <c r="NNY39" s="42"/>
      <c r="NNZ39" s="42"/>
      <c r="NOA39" s="42"/>
      <c r="NOB39" s="42"/>
      <c r="NOC39" s="42"/>
      <c r="NOD39" s="42"/>
      <c r="NOE39" s="42"/>
      <c r="NOF39" s="42"/>
      <c r="NOG39" s="42"/>
      <c r="NOH39" s="42"/>
      <c r="NOI39" s="42"/>
      <c r="NOJ39" s="42"/>
      <c r="NOK39" s="42"/>
      <c r="NOL39" s="42"/>
      <c r="NOM39" s="42"/>
      <c r="NON39" s="42"/>
      <c r="NOO39" s="42"/>
      <c r="NOP39" s="42"/>
      <c r="NOQ39" s="42"/>
      <c r="NOR39" s="42"/>
      <c r="NOS39" s="42"/>
      <c r="NOT39" s="42"/>
      <c r="NOU39" s="42"/>
      <c r="NOV39" s="42"/>
      <c r="NOW39" s="42"/>
      <c r="NOX39" s="42"/>
      <c r="NOY39" s="42"/>
      <c r="NOZ39" s="42"/>
      <c r="NPA39" s="42"/>
      <c r="NPB39" s="42"/>
      <c r="NPC39" s="42"/>
      <c r="NPD39" s="42"/>
      <c r="NPE39" s="42"/>
      <c r="NPF39" s="42"/>
      <c r="NPG39" s="42"/>
      <c r="NPH39" s="42"/>
      <c r="NPI39" s="42"/>
      <c r="NPJ39" s="42"/>
      <c r="NPK39" s="42"/>
      <c r="NPL39" s="42"/>
      <c r="NPM39" s="42"/>
      <c r="NPN39" s="42"/>
      <c r="NPO39" s="42"/>
      <c r="NPP39" s="42"/>
      <c r="NPQ39" s="42"/>
      <c r="NPR39" s="42"/>
      <c r="NPS39" s="42"/>
      <c r="NPT39" s="42"/>
      <c r="NPU39" s="42"/>
      <c r="NPV39" s="42"/>
      <c r="NPW39" s="42"/>
      <c r="NPX39" s="42"/>
      <c r="NPY39" s="42"/>
      <c r="NPZ39" s="42"/>
      <c r="NQA39" s="42"/>
      <c r="NQB39" s="42"/>
      <c r="NQC39" s="42"/>
      <c r="NQD39" s="42"/>
      <c r="NQE39" s="42"/>
      <c r="NQF39" s="42"/>
      <c r="NQG39" s="42"/>
      <c r="NQH39" s="42"/>
      <c r="NQI39" s="42"/>
      <c r="NQJ39" s="42"/>
      <c r="NQK39" s="42"/>
      <c r="NQL39" s="42"/>
      <c r="NQM39" s="42"/>
      <c r="NQN39" s="42"/>
      <c r="NQO39" s="42"/>
      <c r="NQP39" s="42"/>
      <c r="NQQ39" s="42"/>
      <c r="NQR39" s="42"/>
      <c r="NQS39" s="42"/>
      <c r="NQT39" s="42"/>
      <c r="NQU39" s="42"/>
      <c r="NQV39" s="42"/>
      <c r="NQW39" s="42"/>
      <c r="NQX39" s="42"/>
      <c r="NQY39" s="42"/>
      <c r="NQZ39" s="42"/>
      <c r="NRA39" s="42"/>
      <c r="NRB39" s="42"/>
      <c r="NRC39" s="42"/>
      <c r="NRD39" s="42"/>
      <c r="NRE39" s="42"/>
      <c r="NRF39" s="42"/>
      <c r="NRG39" s="42"/>
      <c r="NRH39" s="42"/>
      <c r="NRI39" s="42"/>
      <c r="NRJ39" s="42"/>
      <c r="NRK39" s="42"/>
      <c r="NRL39" s="42"/>
      <c r="NRM39" s="42"/>
      <c r="NRN39" s="42"/>
      <c r="NRO39" s="42"/>
      <c r="NRP39" s="42"/>
      <c r="NRQ39" s="42"/>
      <c r="NRR39" s="42"/>
      <c r="NRS39" s="42"/>
      <c r="NRT39" s="42"/>
      <c r="NRU39" s="42"/>
      <c r="NRV39" s="42"/>
      <c r="NRW39" s="42"/>
      <c r="NRX39" s="42"/>
      <c r="NRY39" s="42"/>
      <c r="NRZ39" s="42"/>
      <c r="NSA39" s="42"/>
      <c r="NSB39" s="42"/>
      <c r="NSC39" s="42"/>
      <c r="NSD39" s="42"/>
      <c r="NSE39" s="42"/>
      <c r="NSF39" s="42"/>
      <c r="NSG39" s="42"/>
      <c r="NSH39" s="42"/>
      <c r="NSI39" s="42"/>
      <c r="NSJ39" s="42"/>
      <c r="NSK39" s="42"/>
      <c r="NSL39" s="42"/>
      <c r="NSM39" s="42"/>
      <c r="NSN39" s="42"/>
      <c r="NSO39" s="42"/>
      <c r="NSP39" s="42"/>
      <c r="NSQ39" s="42"/>
      <c r="NSR39" s="42"/>
      <c r="NSS39" s="42"/>
      <c r="NST39" s="42"/>
      <c r="NSU39" s="42"/>
      <c r="NSV39" s="42"/>
      <c r="NSW39" s="42"/>
      <c r="NSX39" s="42"/>
      <c r="NSY39" s="42"/>
      <c r="NSZ39" s="42"/>
      <c r="NTA39" s="42"/>
      <c r="NTB39" s="42"/>
      <c r="NTC39" s="42"/>
      <c r="NTD39" s="42"/>
      <c r="NTE39" s="42"/>
      <c r="NTF39" s="42"/>
      <c r="NTG39" s="42"/>
      <c r="NTH39" s="42"/>
      <c r="NTI39" s="42"/>
      <c r="NTJ39" s="42"/>
      <c r="NTK39" s="42"/>
      <c r="NTL39" s="42"/>
      <c r="NTM39" s="42"/>
      <c r="NTN39" s="42"/>
      <c r="NTO39" s="42"/>
      <c r="NTP39" s="42"/>
      <c r="NTQ39" s="42"/>
      <c r="NTR39" s="42"/>
      <c r="NTS39" s="42"/>
      <c r="NTT39" s="42"/>
      <c r="NTU39" s="42"/>
      <c r="NTV39" s="42"/>
      <c r="NTW39" s="42"/>
      <c r="NTX39" s="42"/>
      <c r="NTY39" s="42"/>
      <c r="NTZ39" s="42"/>
      <c r="NUA39" s="42"/>
      <c r="NUB39" s="42"/>
      <c r="NUC39" s="42"/>
      <c r="NUD39" s="42"/>
      <c r="NUE39" s="42"/>
      <c r="NUF39" s="42"/>
      <c r="NUG39" s="42"/>
      <c r="NUH39" s="42"/>
      <c r="NUI39" s="42"/>
      <c r="NUJ39" s="42"/>
      <c r="NUK39" s="42"/>
      <c r="NUL39" s="42"/>
      <c r="NUM39" s="42"/>
      <c r="NUN39" s="42"/>
      <c r="NUO39" s="42"/>
      <c r="NUP39" s="42"/>
      <c r="NUQ39" s="42"/>
      <c r="NUR39" s="42"/>
      <c r="NUS39" s="42"/>
      <c r="NUT39" s="42"/>
      <c r="NUU39" s="42"/>
      <c r="NUV39" s="42"/>
      <c r="NUW39" s="42"/>
      <c r="NUX39" s="42"/>
      <c r="NUY39" s="42"/>
      <c r="NUZ39" s="42"/>
      <c r="NVA39" s="42"/>
      <c r="NVB39" s="42"/>
      <c r="NVC39" s="42"/>
      <c r="NVD39" s="42"/>
      <c r="NVE39" s="42"/>
      <c r="NVF39" s="42"/>
      <c r="NVG39" s="42"/>
      <c r="NVH39" s="42"/>
      <c r="NVI39" s="42"/>
      <c r="NVJ39" s="42"/>
      <c r="NVK39" s="42"/>
      <c r="NVL39" s="42"/>
      <c r="NVM39" s="42"/>
      <c r="NVN39" s="42"/>
      <c r="NVO39" s="42"/>
      <c r="NVP39" s="42"/>
      <c r="NVQ39" s="42"/>
      <c r="NVR39" s="42"/>
      <c r="NVS39" s="42"/>
      <c r="NVT39" s="42"/>
      <c r="NVU39" s="42"/>
      <c r="NVV39" s="42"/>
      <c r="NVW39" s="42"/>
      <c r="NVX39" s="42"/>
      <c r="NVY39" s="42"/>
      <c r="NVZ39" s="42"/>
      <c r="NWA39" s="42"/>
      <c r="NWB39" s="42"/>
      <c r="NWC39" s="42"/>
      <c r="NWD39" s="42"/>
      <c r="NWE39" s="42"/>
      <c r="NWF39" s="42"/>
      <c r="NWG39" s="42"/>
      <c r="NWH39" s="42"/>
      <c r="NWI39" s="42"/>
      <c r="NWJ39" s="42"/>
      <c r="NWK39" s="42"/>
      <c r="NWL39" s="42"/>
      <c r="NWM39" s="42"/>
      <c r="NWN39" s="42"/>
      <c r="NWO39" s="42"/>
      <c r="NWP39" s="42"/>
      <c r="NWQ39" s="42"/>
      <c r="NWR39" s="42"/>
      <c r="NWS39" s="42"/>
      <c r="NWT39" s="42"/>
      <c r="NWU39" s="42"/>
      <c r="NWV39" s="42"/>
      <c r="NWW39" s="42"/>
      <c r="NWX39" s="42"/>
      <c r="NWY39" s="42"/>
      <c r="NWZ39" s="42"/>
      <c r="NXA39" s="42"/>
      <c r="NXB39" s="42"/>
      <c r="NXC39" s="42"/>
      <c r="NXD39" s="42"/>
      <c r="NXE39" s="42"/>
      <c r="NXF39" s="42"/>
      <c r="NXG39" s="42"/>
      <c r="NXH39" s="42"/>
      <c r="NXI39" s="42"/>
      <c r="NXJ39" s="42"/>
      <c r="NXK39" s="42"/>
      <c r="NXL39" s="42"/>
      <c r="NXM39" s="42"/>
      <c r="NXN39" s="42"/>
      <c r="NXO39" s="42"/>
      <c r="NXP39" s="42"/>
      <c r="NXQ39" s="42"/>
      <c r="NXR39" s="42"/>
      <c r="NXS39" s="42"/>
      <c r="NXT39" s="42"/>
      <c r="NXU39" s="42"/>
      <c r="NXV39" s="42"/>
      <c r="NXW39" s="42"/>
      <c r="NXX39" s="42"/>
      <c r="NXY39" s="42"/>
      <c r="NXZ39" s="42"/>
      <c r="NYA39" s="42"/>
      <c r="NYB39" s="42"/>
      <c r="NYC39" s="42"/>
      <c r="NYD39" s="42"/>
      <c r="NYE39" s="42"/>
      <c r="NYF39" s="42"/>
      <c r="NYG39" s="42"/>
      <c r="NYH39" s="42"/>
      <c r="NYI39" s="42"/>
      <c r="NYJ39" s="42"/>
      <c r="NYK39" s="42"/>
      <c r="NYL39" s="42"/>
      <c r="NYM39" s="42"/>
      <c r="NYN39" s="42"/>
      <c r="NYO39" s="42"/>
      <c r="NYP39" s="42"/>
      <c r="NYQ39" s="42"/>
      <c r="NYR39" s="42"/>
      <c r="NYS39" s="42"/>
      <c r="NYT39" s="42"/>
      <c r="NYU39" s="42"/>
      <c r="NYV39" s="42"/>
      <c r="NYW39" s="42"/>
      <c r="NYX39" s="42"/>
      <c r="NYY39" s="42"/>
      <c r="NYZ39" s="42"/>
      <c r="NZA39" s="42"/>
      <c r="NZB39" s="42"/>
      <c r="NZC39" s="42"/>
      <c r="NZD39" s="42"/>
      <c r="NZE39" s="42"/>
      <c r="NZF39" s="42"/>
      <c r="NZG39" s="42"/>
      <c r="NZH39" s="42"/>
      <c r="NZI39" s="42"/>
      <c r="NZJ39" s="42"/>
      <c r="NZK39" s="42"/>
      <c r="NZL39" s="42"/>
      <c r="NZM39" s="42"/>
      <c r="NZN39" s="42"/>
      <c r="NZO39" s="42"/>
      <c r="NZP39" s="42"/>
      <c r="NZQ39" s="42"/>
      <c r="NZR39" s="42"/>
      <c r="NZS39" s="42"/>
      <c r="NZT39" s="42"/>
      <c r="NZU39" s="42"/>
      <c r="NZV39" s="42"/>
      <c r="NZW39" s="42"/>
      <c r="NZX39" s="42"/>
      <c r="NZY39" s="42"/>
      <c r="NZZ39" s="42"/>
      <c r="OAA39" s="42"/>
      <c r="OAB39" s="42"/>
      <c r="OAC39" s="42"/>
      <c r="OAD39" s="42"/>
      <c r="OAE39" s="42"/>
      <c r="OAF39" s="42"/>
      <c r="OAG39" s="42"/>
      <c r="OAH39" s="42"/>
      <c r="OAI39" s="42"/>
      <c r="OAJ39" s="42"/>
      <c r="OAK39" s="42"/>
      <c r="OAL39" s="42"/>
      <c r="OAM39" s="42"/>
      <c r="OAN39" s="42"/>
      <c r="OAO39" s="42"/>
      <c r="OAP39" s="42"/>
      <c r="OAQ39" s="42"/>
      <c r="OAR39" s="42"/>
      <c r="OAS39" s="42"/>
      <c r="OAT39" s="42"/>
      <c r="OAU39" s="42"/>
      <c r="OAV39" s="42"/>
      <c r="OAW39" s="42"/>
      <c r="OAX39" s="42"/>
      <c r="OAY39" s="42"/>
      <c r="OAZ39" s="42"/>
      <c r="OBA39" s="42"/>
      <c r="OBB39" s="42"/>
      <c r="OBC39" s="42"/>
      <c r="OBD39" s="42"/>
      <c r="OBE39" s="42"/>
      <c r="OBF39" s="42"/>
      <c r="OBG39" s="42"/>
      <c r="OBH39" s="42"/>
      <c r="OBI39" s="42"/>
      <c r="OBJ39" s="42"/>
      <c r="OBK39" s="42"/>
      <c r="OBL39" s="42"/>
      <c r="OBM39" s="42"/>
      <c r="OBN39" s="42"/>
      <c r="OBO39" s="42"/>
      <c r="OBP39" s="42"/>
      <c r="OBQ39" s="42"/>
      <c r="OBR39" s="42"/>
      <c r="OBS39" s="42"/>
      <c r="OBT39" s="42"/>
      <c r="OBU39" s="42"/>
      <c r="OBV39" s="42"/>
      <c r="OBW39" s="42"/>
      <c r="OBX39" s="42"/>
      <c r="OBY39" s="42"/>
      <c r="OBZ39" s="42"/>
      <c r="OCA39" s="42"/>
      <c r="OCB39" s="42"/>
      <c r="OCC39" s="42"/>
      <c r="OCD39" s="42"/>
      <c r="OCE39" s="42"/>
      <c r="OCF39" s="42"/>
      <c r="OCG39" s="42"/>
      <c r="OCH39" s="42"/>
      <c r="OCI39" s="42"/>
      <c r="OCJ39" s="42"/>
      <c r="OCK39" s="42"/>
      <c r="OCL39" s="42"/>
      <c r="OCM39" s="42"/>
      <c r="OCN39" s="42"/>
      <c r="OCO39" s="42"/>
      <c r="OCP39" s="42"/>
      <c r="OCQ39" s="42"/>
      <c r="OCR39" s="42"/>
      <c r="OCS39" s="42"/>
      <c r="OCT39" s="42"/>
      <c r="OCU39" s="42"/>
      <c r="OCV39" s="42"/>
      <c r="OCW39" s="42"/>
      <c r="OCX39" s="42"/>
      <c r="OCY39" s="42"/>
      <c r="OCZ39" s="42"/>
      <c r="ODA39" s="42"/>
      <c r="ODB39" s="42"/>
      <c r="ODC39" s="42"/>
      <c r="ODD39" s="42"/>
      <c r="ODE39" s="42"/>
      <c r="ODF39" s="42"/>
      <c r="ODG39" s="42"/>
      <c r="ODH39" s="42"/>
      <c r="ODI39" s="42"/>
      <c r="ODJ39" s="42"/>
      <c r="ODK39" s="42"/>
      <c r="ODL39" s="42"/>
      <c r="ODM39" s="42"/>
      <c r="ODN39" s="42"/>
      <c r="ODO39" s="42"/>
      <c r="ODP39" s="42"/>
      <c r="ODQ39" s="42"/>
      <c r="ODR39" s="42"/>
      <c r="ODS39" s="42"/>
      <c r="ODT39" s="42"/>
      <c r="ODU39" s="42"/>
      <c r="ODV39" s="42"/>
      <c r="ODW39" s="42"/>
      <c r="ODX39" s="42"/>
      <c r="ODY39" s="42"/>
      <c r="ODZ39" s="42"/>
      <c r="OEA39" s="42"/>
      <c r="OEB39" s="42"/>
      <c r="OEC39" s="42"/>
      <c r="OED39" s="42"/>
      <c r="OEE39" s="42"/>
      <c r="OEF39" s="42"/>
      <c r="OEG39" s="42"/>
      <c r="OEH39" s="42"/>
      <c r="OEI39" s="42"/>
      <c r="OEJ39" s="42"/>
      <c r="OEK39" s="42"/>
      <c r="OEL39" s="42"/>
      <c r="OEM39" s="42"/>
      <c r="OEN39" s="42"/>
      <c r="OEO39" s="42"/>
      <c r="OEP39" s="42"/>
      <c r="OEQ39" s="42"/>
      <c r="OER39" s="42"/>
      <c r="OES39" s="42"/>
      <c r="OET39" s="42"/>
      <c r="OEU39" s="42"/>
      <c r="OEV39" s="42"/>
      <c r="OEW39" s="42"/>
      <c r="OEX39" s="42"/>
      <c r="OEY39" s="42"/>
      <c r="OEZ39" s="42"/>
      <c r="OFA39" s="42"/>
      <c r="OFB39" s="42"/>
      <c r="OFC39" s="42"/>
      <c r="OFD39" s="42"/>
      <c r="OFE39" s="42"/>
      <c r="OFF39" s="42"/>
      <c r="OFG39" s="42"/>
      <c r="OFH39" s="42"/>
      <c r="OFI39" s="42"/>
      <c r="OFJ39" s="42"/>
      <c r="OFK39" s="42"/>
      <c r="OFL39" s="42"/>
      <c r="OFM39" s="42"/>
      <c r="OFN39" s="42"/>
      <c r="OFO39" s="42"/>
      <c r="OFP39" s="42"/>
      <c r="OFQ39" s="42"/>
      <c r="OFR39" s="42"/>
      <c r="OFS39" s="42"/>
      <c r="OFT39" s="42"/>
      <c r="OFU39" s="42"/>
      <c r="OFV39" s="42"/>
      <c r="OFW39" s="42"/>
      <c r="OFX39" s="42"/>
      <c r="OFY39" s="42"/>
      <c r="OFZ39" s="42"/>
      <c r="OGA39" s="42"/>
      <c r="OGB39" s="42"/>
      <c r="OGC39" s="42"/>
      <c r="OGD39" s="42"/>
      <c r="OGE39" s="42"/>
      <c r="OGF39" s="42"/>
      <c r="OGG39" s="42"/>
      <c r="OGH39" s="42"/>
      <c r="OGI39" s="42"/>
      <c r="OGJ39" s="42"/>
      <c r="OGK39" s="42"/>
      <c r="OGL39" s="42"/>
      <c r="OGM39" s="42"/>
      <c r="OGN39" s="42"/>
      <c r="OGO39" s="42"/>
      <c r="OGP39" s="42"/>
      <c r="OGQ39" s="42"/>
      <c r="OGR39" s="42"/>
      <c r="OGS39" s="42"/>
      <c r="OGT39" s="42"/>
      <c r="OGU39" s="42"/>
      <c r="OGV39" s="42"/>
      <c r="OGW39" s="42"/>
      <c r="OGX39" s="42"/>
      <c r="OGY39" s="42"/>
      <c r="OGZ39" s="42"/>
      <c r="OHA39" s="42"/>
      <c r="OHB39" s="42"/>
      <c r="OHC39" s="42"/>
      <c r="OHD39" s="42"/>
      <c r="OHE39" s="42"/>
      <c r="OHF39" s="42"/>
      <c r="OHG39" s="42"/>
      <c r="OHH39" s="42"/>
      <c r="OHI39" s="42"/>
      <c r="OHJ39" s="42"/>
      <c r="OHK39" s="42"/>
      <c r="OHL39" s="42"/>
      <c r="OHM39" s="42"/>
      <c r="OHN39" s="42"/>
      <c r="OHO39" s="42"/>
      <c r="OHP39" s="42"/>
      <c r="OHQ39" s="42"/>
      <c r="OHR39" s="42"/>
      <c r="OHS39" s="42"/>
      <c r="OHT39" s="42"/>
      <c r="OHU39" s="42"/>
      <c r="OHV39" s="42"/>
      <c r="OHW39" s="42"/>
      <c r="OHX39" s="42"/>
      <c r="OHY39" s="42"/>
      <c r="OHZ39" s="42"/>
      <c r="OIA39" s="42"/>
      <c r="OIB39" s="42"/>
      <c r="OIC39" s="42"/>
      <c r="OID39" s="42"/>
      <c r="OIE39" s="42"/>
      <c r="OIF39" s="42"/>
      <c r="OIG39" s="42"/>
      <c r="OIH39" s="42"/>
      <c r="OII39" s="42"/>
      <c r="OIJ39" s="42"/>
      <c r="OIK39" s="42"/>
      <c r="OIL39" s="42"/>
      <c r="OIM39" s="42"/>
      <c r="OIN39" s="42"/>
      <c r="OIO39" s="42"/>
      <c r="OIP39" s="42"/>
      <c r="OIQ39" s="42"/>
      <c r="OIR39" s="42"/>
      <c r="OIS39" s="42"/>
      <c r="OIT39" s="42"/>
      <c r="OIU39" s="42"/>
      <c r="OIV39" s="42"/>
      <c r="OIW39" s="42"/>
      <c r="OIX39" s="42"/>
      <c r="OIY39" s="42"/>
      <c r="OIZ39" s="42"/>
      <c r="OJA39" s="42"/>
      <c r="OJB39" s="42"/>
      <c r="OJC39" s="42"/>
      <c r="OJD39" s="42"/>
      <c r="OJE39" s="42"/>
      <c r="OJF39" s="42"/>
      <c r="OJG39" s="42"/>
      <c r="OJH39" s="42"/>
      <c r="OJI39" s="42"/>
      <c r="OJJ39" s="42"/>
      <c r="OJK39" s="42"/>
      <c r="OJL39" s="42"/>
      <c r="OJM39" s="42"/>
      <c r="OJN39" s="42"/>
      <c r="OJO39" s="42"/>
      <c r="OJP39" s="42"/>
      <c r="OJQ39" s="42"/>
      <c r="OJR39" s="42"/>
      <c r="OJS39" s="42"/>
      <c r="OJT39" s="42"/>
      <c r="OJU39" s="42"/>
      <c r="OJV39" s="42"/>
      <c r="OJW39" s="42"/>
      <c r="OJX39" s="42"/>
      <c r="OJY39" s="42"/>
      <c r="OJZ39" s="42"/>
      <c r="OKA39" s="42"/>
      <c r="OKB39" s="42"/>
      <c r="OKC39" s="42"/>
      <c r="OKD39" s="42"/>
      <c r="OKE39" s="42"/>
      <c r="OKF39" s="42"/>
      <c r="OKG39" s="42"/>
      <c r="OKH39" s="42"/>
      <c r="OKI39" s="42"/>
      <c r="OKJ39" s="42"/>
      <c r="OKK39" s="42"/>
      <c r="OKL39" s="42"/>
      <c r="OKM39" s="42"/>
      <c r="OKN39" s="42"/>
      <c r="OKO39" s="42"/>
      <c r="OKP39" s="42"/>
      <c r="OKQ39" s="42"/>
      <c r="OKR39" s="42"/>
      <c r="OKS39" s="42"/>
      <c r="OKT39" s="42"/>
      <c r="OKU39" s="42"/>
      <c r="OKV39" s="42"/>
      <c r="OKW39" s="42"/>
      <c r="OKX39" s="42"/>
      <c r="OKY39" s="42"/>
      <c r="OKZ39" s="42"/>
      <c r="OLA39" s="42"/>
      <c r="OLB39" s="42"/>
      <c r="OLC39" s="42"/>
      <c r="OLD39" s="42"/>
      <c r="OLE39" s="42"/>
      <c r="OLF39" s="42"/>
      <c r="OLG39" s="42"/>
      <c r="OLH39" s="42"/>
      <c r="OLI39" s="42"/>
      <c r="OLJ39" s="42"/>
      <c r="OLK39" s="42"/>
      <c r="OLL39" s="42"/>
      <c r="OLM39" s="42"/>
      <c r="OLN39" s="42"/>
      <c r="OLO39" s="42"/>
      <c r="OLP39" s="42"/>
      <c r="OLQ39" s="42"/>
      <c r="OLR39" s="42"/>
      <c r="OLS39" s="42"/>
      <c r="OLT39" s="42"/>
      <c r="OLU39" s="42"/>
      <c r="OLV39" s="42"/>
      <c r="OLW39" s="42"/>
      <c r="OLX39" s="42"/>
      <c r="OLY39" s="42"/>
      <c r="OLZ39" s="42"/>
      <c r="OMA39" s="42"/>
      <c r="OMB39" s="42"/>
      <c r="OMC39" s="42"/>
      <c r="OMD39" s="42"/>
      <c r="OME39" s="42"/>
      <c r="OMF39" s="42"/>
      <c r="OMG39" s="42"/>
      <c r="OMH39" s="42"/>
      <c r="OMI39" s="42"/>
      <c r="OMJ39" s="42"/>
      <c r="OMK39" s="42"/>
      <c r="OML39" s="42"/>
      <c r="OMM39" s="42"/>
      <c r="OMN39" s="42"/>
      <c r="OMO39" s="42"/>
      <c r="OMP39" s="42"/>
      <c r="OMQ39" s="42"/>
      <c r="OMR39" s="42"/>
      <c r="OMS39" s="42"/>
      <c r="OMT39" s="42"/>
      <c r="OMU39" s="42"/>
      <c r="OMV39" s="42"/>
      <c r="OMW39" s="42"/>
      <c r="OMX39" s="42"/>
      <c r="OMY39" s="42"/>
      <c r="OMZ39" s="42"/>
      <c r="ONA39" s="42"/>
      <c r="ONB39" s="42"/>
      <c r="ONC39" s="42"/>
      <c r="OND39" s="42"/>
      <c r="ONE39" s="42"/>
      <c r="ONF39" s="42"/>
      <c r="ONG39" s="42"/>
      <c r="ONH39" s="42"/>
      <c r="ONI39" s="42"/>
      <c r="ONJ39" s="42"/>
      <c r="ONK39" s="42"/>
      <c r="ONL39" s="42"/>
      <c r="ONM39" s="42"/>
      <c r="ONN39" s="42"/>
      <c r="ONO39" s="42"/>
      <c r="ONP39" s="42"/>
      <c r="ONQ39" s="42"/>
      <c r="ONR39" s="42"/>
      <c r="ONS39" s="42"/>
      <c r="ONT39" s="42"/>
      <c r="ONU39" s="42"/>
      <c r="ONV39" s="42"/>
      <c r="ONW39" s="42"/>
      <c r="ONX39" s="42"/>
      <c r="ONY39" s="42"/>
      <c r="ONZ39" s="42"/>
      <c r="OOA39" s="42"/>
      <c r="OOB39" s="42"/>
      <c r="OOC39" s="42"/>
      <c r="OOD39" s="42"/>
      <c r="OOE39" s="42"/>
      <c r="OOF39" s="42"/>
      <c r="OOG39" s="42"/>
      <c r="OOH39" s="42"/>
      <c r="OOI39" s="42"/>
      <c r="OOJ39" s="42"/>
      <c r="OOK39" s="42"/>
      <c r="OOL39" s="42"/>
      <c r="OOM39" s="42"/>
      <c r="OON39" s="42"/>
      <c r="OOO39" s="42"/>
      <c r="OOP39" s="42"/>
      <c r="OOQ39" s="42"/>
      <c r="OOR39" s="42"/>
      <c r="OOS39" s="42"/>
      <c r="OOT39" s="42"/>
      <c r="OOU39" s="42"/>
      <c r="OOV39" s="42"/>
      <c r="OOW39" s="42"/>
      <c r="OOX39" s="42"/>
      <c r="OOY39" s="42"/>
      <c r="OOZ39" s="42"/>
      <c r="OPA39" s="42"/>
      <c r="OPB39" s="42"/>
      <c r="OPC39" s="42"/>
      <c r="OPD39" s="42"/>
      <c r="OPE39" s="42"/>
      <c r="OPF39" s="42"/>
      <c r="OPG39" s="42"/>
      <c r="OPH39" s="42"/>
      <c r="OPI39" s="42"/>
      <c r="OPJ39" s="42"/>
      <c r="OPK39" s="42"/>
      <c r="OPL39" s="42"/>
      <c r="OPM39" s="42"/>
      <c r="OPN39" s="42"/>
      <c r="OPO39" s="42"/>
      <c r="OPP39" s="42"/>
      <c r="OPQ39" s="42"/>
      <c r="OPR39" s="42"/>
      <c r="OPS39" s="42"/>
      <c r="OPT39" s="42"/>
      <c r="OPU39" s="42"/>
      <c r="OPV39" s="42"/>
      <c r="OPW39" s="42"/>
      <c r="OPX39" s="42"/>
      <c r="OPY39" s="42"/>
      <c r="OPZ39" s="42"/>
      <c r="OQA39" s="42"/>
      <c r="OQB39" s="42"/>
      <c r="OQC39" s="42"/>
      <c r="OQD39" s="42"/>
      <c r="OQE39" s="42"/>
      <c r="OQF39" s="42"/>
      <c r="OQG39" s="42"/>
      <c r="OQH39" s="42"/>
      <c r="OQI39" s="42"/>
      <c r="OQJ39" s="42"/>
      <c r="OQK39" s="42"/>
      <c r="OQL39" s="42"/>
      <c r="OQM39" s="42"/>
      <c r="OQN39" s="42"/>
      <c r="OQO39" s="42"/>
      <c r="OQP39" s="42"/>
      <c r="OQQ39" s="42"/>
      <c r="OQR39" s="42"/>
      <c r="OQS39" s="42"/>
      <c r="OQT39" s="42"/>
      <c r="OQU39" s="42"/>
      <c r="OQV39" s="42"/>
      <c r="OQW39" s="42"/>
      <c r="OQX39" s="42"/>
      <c r="OQY39" s="42"/>
      <c r="OQZ39" s="42"/>
      <c r="ORA39" s="42"/>
      <c r="ORB39" s="42"/>
      <c r="ORC39" s="42"/>
      <c r="ORD39" s="42"/>
      <c r="ORE39" s="42"/>
      <c r="ORF39" s="42"/>
      <c r="ORG39" s="42"/>
      <c r="ORH39" s="42"/>
      <c r="ORI39" s="42"/>
      <c r="ORJ39" s="42"/>
      <c r="ORK39" s="42"/>
      <c r="ORL39" s="42"/>
      <c r="ORM39" s="42"/>
      <c r="ORN39" s="42"/>
      <c r="ORO39" s="42"/>
      <c r="ORP39" s="42"/>
      <c r="ORQ39" s="42"/>
      <c r="ORR39" s="42"/>
      <c r="ORS39" s="42"/>
      <c r="ORT39" s="42"/>
      <c r="ORU39" s="42"/>
      <c r="ORV39" s="42"/>
      <c r="ORW39" s="42"/>
      <c r="ORX39" s="42"/>
      <c r="ORY39" s="42"/>
      <c r="ORZ39" s="42"/>
      <c r="OSA39" s="42"/>
      <c r="OSB39" s="42"/>
      <c r="OSC39" s="42"/>
      <c r="OSD39" s="42"/>
      <c r="OSE39" s="42"/>
      <c r="OSF39" s="42"/>
      <c r="OSG39" s="42"/>
      <c r="OSH39" s="42"/>
      <c r="OSI39" s="42"/>
      <c r="OSJ39" s="42"/>
      <c r="OSK39" s="42"/>
      <c r="OSL39" s="42"/>
      <c r="OSM39" s="42"/>
      <c r="OSN39" s="42"/>
      <c r="OSO39" s="42"/>
      <c r="OSP39" s="42"/>
      <c r="OSQ39" s="42"/>
      <c r="OSR39" s="42"/>
      <c r="OSS39" s="42"/>
      <c r="OST39" s="42"/>
      <c r="OSU39" s="42"/>
      <c r="OSV39" s="42"/>
      <c r="OSW39" s="42"/>
      <c r="OSX39" s="42"/>
      <c r="OSY39" s="42"/>
      <c r="OSZ39" s="42"/>
      <c r="OTA39" s="42"/>
      <c r="OTB39" s="42"/>
      <c r="OTC39" s="42"/>
      <c r="OTD39" s="42"/>
      <c r="OTE39" s="42"/>
      <c r="OTF39" s="42"/>
      <c r="OTG39" s="42"/>
      <c r="OTH39" s="42"/>
      <c r="OTI39" s="42"/>
      <c r="OTJ39" s="42"/>
      <c r="OTK39" s="42"/>
      <c r="OTL39" s="42"/>
      <c r="OTM39" s="42"/>
      <c r="OTN39" s="42"/>
      <c r="OTO39" s="42"/>
      <c r="OTP39" s="42"/>
      <c r="OTQ39" s="42"/>
      <c r="OTR39" s="42"/>
      <c r="OTS39" s="42"/>
      <c r="OTT39" s="42"/>
      <c r="OTU39" s="42"/>
      <c r="OTV39" s="42"/>
      <c r="OTW39" s="42"/>
      <c r="OTX39" s="42"/>
      <c r="OTY39" s="42"/>
      <c r="OTZ39" s="42"/>
      <c r="OUA39" s="42"/>
      <c r="OUB39" s="42"/>
      <c r="OUC39" s="42"/>
      <c r="OUD39" s="42"/>
      <c r="OUE39" s="42"/>
      <c r="OUF39" s="42"/>
      <c r="OUG39" s="42"/>
      <c r="OUH39" s="42"/>
      <c r="OUI39" s="42"/>
      <c r="OUJ39" s="42"/>
      <c r="OUK39" s="42"/>
      <c r="OUL39" s="42"/>
      <c r="OUM39" s="42"/>
      <c r="OUN39" s="42"/>
      <c r="OUO39" s="42"/>
      <c r="OUP39" s="42"/>
      <c r="OUQ39" s="42"/>
      <c r="OUR39" s="42"/>
      <c r="OUS39" s="42"/>
      <c r="OUT39" s="42"/>
      <c r="OUU39" s="42"/>
      <c r="OUV39" s="42"/>
      <c r="OUW39" s="42"/>
      <c r="OUX39" s="42"/>
      <c r="OUY39" s="42"/>
      <c r="OUZ39" s="42"/>
      <c r="OVA39" s="42"/>
      <c r="OVB39" s="42"/>
      <c r="OVC39" s="42"/>
      <c r="OVD39" s="42"/>
      <c r="OVE39" s="42"/>
      <c r="OVF39" s="42"/>
      <c r="OVG39" s="42"/>
      <c r="OVH39" s="42"/>
      <c r="OVI39" s="42"/>
      <c r="OVJ39" s="42"/>
      <c r="OVK39" s="42"/>
      <c r="OVL39" s="42"/>
      <c r="OVM39" s="42"/>
      <c r="OVN39" s="42"/>
      <c r="OVO39" s="42"/>
      <c r="OVP39" s="42"/>
      <c r="OVQ39" s="42"/>
      <c r="OVR39" s="42"/>
      <c r="OVS39" s="42"/>
      <c r="OVT39" s="42"/>
      <c r="OVU39" s="42"/>
      <c r="OVV39" s="42"/>
      <c r="OVW39" s="42"/>
      <c r="OVX39" s="42"/>
      <c r="OVY39" s="42"/>
      <c r="OVZ39" s="42"/>
      <c r="OWA39" s="42"/>
      <c r="OWB39" s="42"/>
      <c r="OWC39" s="42"/>
      <c r="OWD39" s="42"/>
      <c r="OWE39" s="42"/>
      <c r="OWF39" s="42"/>
      <c r="OWG39" s="42"/>
      <c r="OWH39" s="42"/>
      <c r="OWI39" s="42"/>
      <c r="OWJ39" s="42"/>
      <c r="OWK39" s="42"/>
      <c r="OWL39" s="42"/>
      <c r="OWM39" s="42"/>
      <c r="OWN39" s="42"/>
      <c r="OWO39" s="42"/>
      <c r="OWP39" s="42"/>
      <c r="OWQ39" s="42"/>
      <c r="OWR39" s="42"/>
      <c r="OWS39" s="42"/>
      <c r="OWT39" s="42"/>
      <c r="OWU39" s="42"/>
      <c r="OWV39" s="42"/>
      <c r="OWW39" s="42"/>
      <c r="OWX39" s="42"/>
      <c r="OWY39" s="42"/>
      <c r="OWZ39" s="42"/>
      <c r="OXA39" s="42"/>
      <c r="OXB39" s="42"/>
      <c r="OXC39" s="42"/>
      <c r="OXD39" s="42"/>
      <c r="OXE39" s="42"/>
      <c r="OXF39" s="42"/>
      <c r="OXG39" s="42"/>
      <c r="OXH39" s="42"/>
      <c r="OXI39" s="42"/>
      <c r="OXJ39" s="42"/>
      <c r="OXK39" s="42"/>
      <c r="OXL39" s="42"/>
      <c r="OXM39" s="42"/>
      <c r="OXN39" s="42"/>
      <c r="OXO39" s="42"/>
      <c r="OXP39" s="42"/>
      <c r="OXQ39" s="42"/>
      <c r="OXR39" s="42"/>
      <c r="OXS39" s="42"/>
      <c r="OXT39" s="42"/>
      <c r="OXU39" s="42"/>
      <c r="OXV39" s="42"/>
      <c r="OXW39" s="42"/>
      <c r="OXX39" s="42"/>
      <c r="OXY39" s="42"/>
      <c r="OXZ39" s="42"/>
      <c r="OYA39" s="42"/>
      <c r="OYB39" s="42"/>
      <c r="OYC39" s="42"/>
      <c r="OYD39" s="42"/>
      <c r="OYE39" s="42"/>
      <c r="OYF39" s="42"/>
      <c r="OYG39" s="42"/>
      <c r="OYH39" s="42"/>
      <c r="OYI39" s="42"/>
      <c r="OYJ39" s="42"/>
      <c r="OYK39" s="42"/>
      <c r="OYL39" s="42"/>
      <c r="OYM39" s="42"/>
      <c r="OYN39" s="42"/>
      <c r="OYO39" s="42"/>
      <c r="OYP39" s="42"/>
      <c r="OYQ39" s="42"/>
      <c r="OYR39" s="42"/>
      <c r="OYS39" s="42"/>
      <c r="OYT39" s="42"/>
      <c r="OYU39" s="42"/>
      <c r="OYV39" s="42"/>
      <c r="OYW39" s="42"/>
      <c r="OYX39" s="42"/>
      <c r="OYY39" s="42"/>
      <c r="OYZ39" s="42"/>
      <c r="OZA39" s="42"/>
      <c r="OZB39" s="42"/>
      <c r="OZC39" s="42"/>
      <c r="OZD39" s="42"/>
      <c r="OZE39" s="42"/>
      <c r="OZF39" s="42"/>
      <c r="OZG39" s="42"/>
      <c r="OZH39" s="42"/>
      <c r="OZI39" s="42"/>
      <c r="OZJ39" s="42"/>
      <c r="OZK39" s="42"/>
      <c r="OZL39" s="42"/>
      <c r="OZM39" s="42"/>
      <c r="OZN39" s="42"/>
      <c r="OZO39" s="42"/>
      <c r="OZP39" s="42"/>
      <c r="OZQ39" s="42"/>
      <c r="OZR39" s="42"/>
      <c r="OZS39" s="42"/>
      <c r="OZT39" s="42"/>
      <c r="OZU39" s="42"/>
      <c r="OZV39" s="42"/>
      <c r="OZW39" s="42"/>
      <c r="OZX39" s="42"/>
      <c r="OZY39" s="42"/>
      <c r="OZZ39" s="42"/>
      <c r="PAA39" s="42"/>
      <c r="PAB39" s="42"/>
      <c r="PAC39" s="42"/>
      <c r="PAD39" s="42"/>
      <c r="PAE39" s="42"/>
      <c r="PAF39" s="42"/>
      <c r="PAG39" s="42"/>
      <c r="PAH39" s="42"/>
      <c r="PAI39" s="42"/>
      <c r="PAJ39" s="42"/>
      <c r="PAK39" s="42"/>
      <c r="PAL39" s="42"/>
      <c r="PAM39" s="42"/>
      <c r="PAN39" s="42"/>
      <c r="PAO39" s="42"/>
      <c r="PAP39" s="42"/>
      <c r="PAQ39" s="42"/>
      <c r="PAR39" s="42"/>
      <c r="PAS39" s="42"/>
      <c r="PAT39" s="42"/>
      <c r="PAU39" s="42"/>
      <c r="PAV39" s="42"/>
      <c r="PAW39" s="42"/>
      <c r="PAX39" s="42"/>
      <c r="PAY39" s="42"/>
      <c r="PAZ39" s="42"/>
      <c r="PBA39" s="42"/>
      <c r="PBB39" s="42"/>
      <c r="PBC39" s="42"/>
      <c r="PBD39" s="42"/>
      <c r="PBE39" s="42"/>
      <c r="PBF39" s="42"/>
      <c r="PBG39" s="42"/>
      <c r="PBH39" s="42"/>
      <c r="PBI39" s="42"/>
      <c r="PBJ39" s="42"/>
      <c r="PBK39" s="42"/>
      <c r="PBL39" s="42"/>
      <c r="PBM39" s="42"/>
      <c r="PBN39" s="42"/>
      <c r="PBO39" s="42"/>
      <c r="PBP39" s="42"/>
      <c r="PBQ39" s="42"/>
      <c r="PBR39" s="42"/>
      <c r="PBS39" s="42"/>
      <c r="PBT39" s="42"/>
      <c r="PBU39" s="42"/>
      <c r="PBV39" s="42"/>
      <c r="PBW39" s="42"/>
      <c r="PBX39" s="42"/>
      <c r="PBY39" s="42"/>
      <c r="PBZ39" s="42"/>
      <c r="PCA39" s="42"/>
      <c r="PCB39" s="42"/>
      <c r="PCC39" s="42"/>
      <c r="PCD39" s="42"/>
      <c r="PCE39" s="42"/>
      <c r="PCF39" s="42"/>
      <c r="PCG39" s="42"/>
      <c r="PCH39" s="42"/>
      <c r="PCI39" s="42"/>
      <c r="PCJ39" s="42"/>
      <c r="PCK39" s="42"/>
      <c r="PCL39" s="42"/>
      <c r="PCM39" s="42"/>
      <c r="PCN39" s="42"/>
      <c r="PCO39" s="42"/>
      <c r="PCP39" s="42"/>
      <c r="PCQ39" s="42"/>
      <c r="PCR39" s="42"/>
      <c r="PCS39" s="42"/>
      <c r="PCT39" s="42"/>
      <c r="PCU39" s="42"/>
      <c r="PCV39" s="42"/>
      <c r="PCW39" s="42"/>
      <c r="PCX39" s="42"/>
      <c r="PCY39" s="42"/>
      <c r="PCZ39" s="42"/>
      <c r="PDA39" s="42"/>
      <c r="PDB39" s="42"/>
      <c r="PDC39" s="42"/>
      <c r="PDD39" s="42"/>
      <c r="PDE39" s="42"/>
      <c r="PDF39" s="42"/>
      <c r="PDG39" s="42"/>
      <c r="PDH39" s="42"/>
      <c r="PDI39" s="42"/>
      <c r="PDJ39" s="42"/>
      <c r="PDK39" s="42"/>
      <c r="PDL39" s="42"/>
      <c r="PDM39" s="42"/>
      <c r="PDN39" s="42"/>
      <c r="PDO39" s="42"/>
      <c r="PDP39" s="42"/>
      <c r="PDQ39" s="42"/>
      <c r="PDR39" s="42"/>
      <c r="PDS39" s="42"/>
      <c r="PDT39" s="42"/>
      <c r="PDU39" s="42"/>
      <c r="PDV39" s="42"/>
      <c r="PDW39" s="42"/>
      <c r="PDX39" s="42"/>
      <c r="PDY39" s="42"/>
      <c r="PDZ39" s="42"/>
      <c r="PEA39" s="42"/>
      <c r="PEB39" s="42"/>
      <c r="PEC39" s="42"/>
      <c r="PED39" s="42"/>
      <c r="PEE39" s="42"/>
      <c r="PEF39" s="42"/>
      <c r="PEG39" s="42"/>
      <c r="PEH39" s="42"/>
      <c r="PEI39" s="42"/>
      <c r="PEJ39" s="42"/>
      <c r="PEK39" s="42"/>
      <c r="PEL39" s="42"/>
      <c r="PEM39" s="42"/>
      <c r="PEN39" s="42"/>
      <c r="PEO39" s="42"/>
      <c r="PEP39" s="42"/>
      <c r="PEQ39" s="42"/>
      <c r="PER39" s="42"/>
      <c r="PES39" s="42"/>
      <c r="PET39" s="42"/>
      <c r="PEU39" s="42"/>
      <c r="PEV39" s="42"/>
      <c r="PEW39" s="42"/>
      <c r="PEX39" s="42"/>
      <c r="PEY39" s="42"/>
      <c r="PEZ39" s="42"/>
      <c r="PFA39" s="42"/>
      <c r="PFB39" s="42"/>
      <c r="PFC39" s="42"/>
      <c r="PFD39" s="42"/>
      <c r="PFE39" s="42"/>
      <c r="PFF39" s="42"/>
      <c r="PFG39" s="42"/>
      <c r="PFH39" s="42"/>
      <c r="PFI39" s="42"/>
      <c r="PFJ39" s="42"/>
      <c r="PFK39" s="42"/>
      <c r="PFL39" s="42"/>
      <c r="PFM39" s="42"/>
      <c r="PFN39" s="42"/>
      <c r="PFO39" s="42"/>
      <c r="PFP39" s="42"/>
      <c r="PFQ39" s="42"/>
      <c r="PFR39" s="42"/>
      <c r="PFS39" s="42"/>
      <c r="PFT39" s="42"/>
      <c r="PFU39" s="42"/>
      <c r="PFV39" s="42"/>
      <c r="PFW39" s="42"/>
      <c r="PFX39" s="42"/>
      <c r="PFY39" s="42"/>
      <c r="PFZ39" s="42"/>
      <c r="PGA39" s="42"/>
      <c r="PGB39" s="42"/>
      <c r="PGC39" s="42"/>
      <c r="PGD39" s="42"/>
      <c r="PGE39" s="42"/>
      <c r="PGF39" s="42"/>
      <c r="PGG39" s="42"/>
      <c r="PGH39" s="42"/>
      <c r="PGI39" s="42"/>
      <c r="PGJ39" s="42"/>
      <c r="PGK39" s="42"/>
      <c r="PGL39" s="42"/>
      <c r="PGM39" s="42"/>
      <c r="PGN39" s="42"/>
      <c r="PGO39" s="42"/>
      <c r="PGP39" s="42"/>
      <c r="PGQ39" s="42"/>
      <c r="PGR39" s="42"/>
      <c r="PGS39" s="42"/>
      <c r="PGT39" s="42"/>
      <c r="PGU39" s="42"/>
      <c r="PGV39" s="42"/>
      <c r="PGW39" s="42"/>
      <c r="PGX39" s="42"/>
      <c r="PGY39" s="42"/>
      <c r="PGZ39" s="42"/>
      <c r="PHA39" s="42"/>
      <c r="PHB39" s="42"/>
      <c r="PHC39" s="42"/>
      <c r="PHD39" s="42"/>
      <c r="PHE39" s="42"/>
      <c r="PHF39" s="42"/>
      <c r="PHG39" s="42"/>
      <c r="PHH39" s="42"/>
      <c r="PHI39" s="42"/>
      <c r="PHJ39" s="42"/>
      <c r="PHK39" s="42"/>
      <c r="PHL39" s="42"/>
      <c r="PHM39" s="42"/>
      <c r="PHN39" s="42"/>
      <c r="PHO39" s="42"/>
      <c r="PHP39" s="42"/>
      <c r="PHQ39" s="42"/>
      <c r="PHR39" s="42"/>
      <c r="PHS39" s="42"/>
      <c r="PHT39" s="42"/>
      <c r="PHU39" s="42"/>
      <c r="PHV39" s="42"/>
      <c r="PHW39" s="42"/>
      <c r="PHX39" s="42"/>
      <c r="PHY39" s="42"/>
      <c r="PHZ39" s="42"/>
      <c r="PIA39" s="42"/>
      <c r="PIB39" s="42"/>
      <c r="PIC39" s="42"/>
      <c r="PID39" s="42"/>
      <c r="PIE39" s="42"/>
      <c r="PIF39" s="42"/>
      <c r="PIG39" s="42"/>
      <c r="PIH39" s="42"/>
      <c r="PII39" s="42"/>
      <c r="PIJ39" s="42"/>
      <c r="PIK39" s="42"/>
      <c r="PIL39" s="42"/>
      <c r="PIM39" s="42"/>
      <c r="PIN39" s="42"/>
      <c r="PIO39" s="42"/>
      <c r="PIP39" s="42"/>
      <c r="PIQ39" s="42"/>
      <c r="PIR39" s="42"/>
      <c r="PIS39" s="42"/>
      <c r="PIT39" s="42"/>
      <c r="PIU39" s="42"/>
      <c r="PIV39" s="42"/>
      <c r="PIW39" s="42"/>
      <c r="PIX39" s="42"/>
      <c r="PIY39" s="42"/>
      <c r="PIZ39" s="42"/>
      <c r="PJA39" s="42"/>
      <c r="PJB39" s="42"/>
      <c r="PJC39" s="42"/>
      <c r="PJD39" s="42"/>
      <c r="PJE39" s="42"/>
      <c r="PJF39" s="42"/>
      <c r="PJG39" s="42"/>
      <c r="PJH39" s="42"/>
      <c r="PJI39" s="42"/>
      <c r="PJJ39" s="42"/>
      <c r="PJK39" s="42"/>
      <c r="PJL39" s="42"/>
      <c r="PJM39" s="42"/>
      <c r="PJN39" s="42"/>
      <c r="PJO39" s="42"/>
      <c r="PJP39" s="42"/>
      <c r="PJQ39" s="42"/>
      <c r="PJR39" s="42"/>
      <c r="PJS39" s="42"/>
      <c r="PJT39" s="42"/>
      <c r="PJU39" s="42"/>
      <c r="PJV39" s="42"/>
      <c r="PJW39" s="42"/>
      <c r="PJX39" s="42"/>
      <c r="PJY39" s="42"/>
      <c r="PJZ39" s="42"/>
      <c r="PKA39" s="42"/>
      <c r="PKB39" s="42"/>
      <c r="PKC39" s="42"/>
      <c r="PKD39" s="42"/>
      <c r="PKE39" s="42"/>
      <c r="PKF39" s="42"/>
      <c r="PKG39" s="42"/>
      <c r="PKH39" s="42"/>
      <c r="PKI39" s="42"/>
      <c r="PKJ39" s="42"/>
      <c r="PKK39" s="42"/>
      <c r="PKL39" s="42"/>
      <c r="PKM39" s="42"/>
      <c r="PKN39" s="42"/>
      <c r="PKO39" s="42"/>
      <c r="PKP39" s="42"/>
      <c r="PKQ39" s="42"/>
      <c r="PKR39" s="42"/>
      <c r="PKS39" s="42"/>
      <c r="PKT39" s="42"/>
      <c r="PKU39" s="42"/>
      <c r="PKV39" s="42"/>
      <c r="PKW39" s="42"/>
      <c r="PKX39" s="42"/>
      <c r="PKY39" s="42"/>
      <c r="PKZ39" s="42"/>
      <c r="PLA39" s="42"/>
      <c r="PLB39" s="42"/>
      <c r="PLC39" s="42"/>
      <c r="PLD39" s="42"/>
      <c r="PLE39" s="42"/>
      <c r="PLF39" s="42"/>
      <c r="PLG39" s="42"/>
      <c r="PLH39" s="42"/>
      <c r="PLI39" s="42"/>
      <c r="PLJ39" s="42"/>
      <c r="PLK39" s="42"/>
      <c r="PLL39" s="42"/>
      <c r="PLM39" s="42"/>
      <c r="PLN39" s="42"/>
      <c r="PLO39" s="42"/>
      <c r="PLP39" s="42"/>
      <c r="PLQ39" s="42"/>
      <c r="PLR39" s="42"/>
      <c r="PLS39" s="42"/>
      <c r="PLT39" s="42"/>
      <c r="PLU39" s="42"/>
      <c r="PLV39" s="42"/>
      <c r="PLW39" s="42"/>
      <c r="PLX39" s="42"/>
      <c r="PLY39" s="42"/>
      <c r="PLZ39" s="42"/>
      <c r="PMA39" s="42"/>
      <c r="PMB39" s="42"/>
      <c r="PMC39" s="42"/>
      <c r="PMD39" s="42"/>
      <c r="PME39" s="42"/>
      <c r="PMF39" s="42"/>
      <c r="PMG39" s="42"/>
      <c r="PMH39" s="42"/>
      <c r="PMI39" s="42"/>
      <c r="PMJ39" s="42"/>
      <c r="PMK39" s="42"/>
      <c r="PML39" s="42"/>
      <c r="PMM39" s="42"/>
      <c r="PMN39" s="42"/>
      <c r="PMO39" s="42"/>
      <c r="PMP39" s="42"/>
      <c r="PMQ39" s="42"/>
      <c r="PMR39" s="42"/>
      <c r="PMS39" s="42"/>
      <c r="PMT39" s="42"/>
      <c r="PMU39" s="42"/>
      <c r="PMV39" s="42"/>
      <c r="PMW39" s="42"/>
      <c r="PMX39" s="42"/>
      <c r="PMY39" s="42"/>
      <c r="PMZ39" s="42"/>
      <c r="PNA39" s="42"/>
      <c r="PNB39" s="42"/>
      <c r="PNC39" s="42"/>
      <c r="PND39" s="42"/>
      <c r="PNE39" s="42"/>
      <c r="PNF39" s="42"/>
      <c r="PNG39" s="42"/>
      <c r="PNH39" s="42"/>
      <c r="PNI39" s="42"/>
      <c r="PNJ39" s="42"/>
      <c r="PNK39" s="42"/>
      <c r="PNL39" s="42"/>
      <c r="PNM39" s="42"/>
      <c r="PNN39" s="42"/>
      <c r="PNO39" s="42"/>
      <c r="PNP39" s="42"/>
      <c r="PNQ39" s="42"/>
      <c r="PNR39" s="42"/>
      <c r="PNS39" s="42"/>
      <c r="PNT39" s="42"/>
      <c r="PNU39" s="42"/>
      <c r="PNV39" s="42"/>
      <c r="PNW39" s="42"/>
      <c r="PNX39" s="42"/>
      <c r="PNY39" s="42"/>
      <c r="PNZ39" s="42"/>
      <c r="POA39" s="42"/>
      <c r="POB39" s="42"/>
      <c r="POC39" s="42"/>
      <c r="POD39" s="42"/>
      <c r="POE39" s="42"/>
      <c r="POF39" s="42"/>
      <c r="POG39" s="42"/>
      <c r="POH39" s="42"/>
      <c r="POI39" s="42"/>
      <c r="POJ39" s="42"/>
      <c r="POK39" s="42"/>
      <c r="POL39" s="42"/>
      <c r="POM39" s="42"/>
      <c r="PON39" s="42"/>
      <c r="POO39" s="42"/>
      <c r="POP39" s="42"/>
      <c r="POQ39" s="42"/>
      <c r="POR39" s="42"/>
      <c r="POS39" s="42"/>
      <c r="POT39" s="42"/>
      <c r="POU39" s="42"/>
      <c r="POV39" s="42"/>
      <c r="POW39" s="42"/>
      <c r="POX39" s="42"/>
      <c r="POY39" s="42"/>
      <c r="POZ39" s="42"/>
      <c r="PPA39" s="42"/>
      <c r="PPB39" s="42"/>
      <c r="PPC39" s="42"/>
      <c r="PPD39" s="42"/>
      <c r="PPE39" s="42"/>
      <c r="PPF39" s="42"/>
      <c r="PPG39" s="42"/>
      <c r="PPH39" s="42"/>
      <c r="PPI39" s="42"/>
      <c r="PPJ39" s="42"/>
      <c r="PPK39" s="42"/>
      <c r="PPL39" s="42"/>
      <c r="PPM39" s="42"/>
      <c r="PPN39" s="42"/>
      <c r="PPO39" s="42"/>
      <c r="PPP39" s="42"/>
      <c r="PPQ39" s="42"/>
      <c r="PPR39" s="42"/>
      <c r="PPS39" s="42"/>
      <c r="PPT39" s="42"/>
      <c r="PPU39" s="42"/>
      <c r="PPV39" s="42"/>
      <c r="PPW39" s="42"/>
      <c r="PPX39" s="42"/>
      <c r="PPY39" s="42"/>
      <c r="PPZ39" s="42"/>
      <c r="PQA39" s="42"/>
      <c r="PQB39" s="42"/>
      <c r="PQC39" s="42"/>
      <c r="PQD39" s="42"/>
      <c r="PQE39" s="42"/>
      <c r="PQF39" s="42"/>
      <c r="PQG39" s="42"/>
      <c r="PQH39" s="42"/>
      <c r="PQI39" s="42"/>
      <c r="PQJ39" s="42"/>
      <c r="PQK39" s="42"/>
      <c r="PQL39" s="42"/>
      <c r="PQM39" s="42"/>
      <c r="PQN39" s="42"/>
      <c r="PQO39" s="42"/>
      <c r="PQP39" s="42"/>
      <c r="PQQ39" s="42"/>
      <c r="PQR39" s="42"/>
      <c r="PQS39" s="42"/>
      <c r="PQT39" s="42"/>
      <c r="PQU39" s="42"/>
      <c r="PQV39" s="42"/>
      <c r="PQW39" s="42"/>
      <c r="PQX39" s="42"/>
      <c r="PQY39" s="42"/>
      <c r="PQZ39" s="42"/>
      <c r="PRA39" s="42"/>
      <c r="PRB39" s="42"/>
      <c r="PRC39" s="42"/>
      <c r="PRD39" s="42"/>
      <c r="PRE39" s="42"/>
      <c r="PRF39" s="42"/>
      <c r="PRG39" s="42"/>
      <c r="PRH39" s="42"/>
      <c r="PRI39" s="42"/>
      <c r="PRJ39" s="42"/>
      <c r="PRK39" s="42"/>
      <c r="PRL39" s="42"/>
      <c r="PRM39" s="42"/>
      <c r="PRN39" s="42"/>
      <c r="PRO39" s="42"/>
      <c r="PRP39" s="42"/>
      <c r="PRQ39" s="42"/>
      <c r="PRR39" s="42"/>
      <c r="PRS39" s="42"/>
      <c r="PRT39" s="42"/>
      <c r="PRU39" s="42"/>
      <c r="PRV39" s="42"/>
      <c r="PRW39" s="42"/>
      <c r="PRX39" s="42"/>
      <c r="PRY39" s="42"/>
      <c r="PRZ39" s="42"/>
      <c r="PSA39" s="42"/>
      <c r="PSB39" s="42"/>
      <c r="PSC39" s="42"/>
      <c r="PSD39" s="42"/>
      <c r="PSE39" s="42"/>
      <c r="PSF39" s="42"/>
      <c r="PSG39" s="42"/>
      <c r="PSH39" s="42"/>
      <c r="PSI39" s="42"/>
      <c r="PSJ39" s="42"/>
      <c r="PSK39" s="42"/>
      <c r="PSL39" s="42"/>
      <c r="PSM39" s="42"/>
      <c r="PSN39" s="42"/>
      <c r="PSO39" s="42"/>
      <c r="PSP39" s="42"/>
      <c r="PSQ39" s="42"/>
      <c r="PSR39" s="42"/>
      <c r="PSS39" s="42"/>
      <c r="PST39" s="42"/>
      <c r="PSU39" s="42"/>
      <c r="PSV39" s="42"/>
      <c r="PSW39" s="42"/>
      <c r="PSX39" s="42"/>
      <c r="PSY39" s="42"/>
      <c r="PSZ39" s="42"/>
      <c r="PTA39" s="42"/>
      <c r="PTB39" s="42"/>
      <c r="PTC39" s="42"/>
      <c r="PTD39" s="42"/>
      <c r="PTE39" s="42"/>
      <c r="PTF39" s="42"/>
      <c r="PTG39" s="42"/>
      <c r="PTH39" s="42"/>
      <c r="PTI39" s="42"/>
      <c r="PTJ39" s="42"/>
      <c r="PTK39" s="42"/>
      <c r="PTL39" s="42"/>
      <c r="PTM39" s="42"/>
      <c r="PTN39" s="42"/>
      <c r="PTO39" s="42"/>
      <c r="PTP39" s="42"/>
      <c r="PTQ39" s="42"/>
      <c r="PTR39" s="42"/>
      <c r="PTS39" s="42"/>
      <c r="PTT39" s="42"/>
      <c r="PTU39" s="42"/>
      <c r="PTV39" s="42"/>
      <c r="PTW39" s="42"/>
      <c r="PTX39" s="42"/>
      <c r="PTY39" s="42"/>
      <c r="PTZ39" s="42"/>
      <c r="PUA39" s="42"/>
      <c r="PUB39" s="42"/>
      <c r="PUC39" s="42"/>
      <c r="PUD39" s="42"/>
      <c r="PUE39" s="42"/>
      <c r="PUF39" s="42"/>
      <c r="PUG39" s="42"/>
      <c r="PUH39" s="42"/>
      <c r="PUI39" s="42"/>
      <c r="PUJ39" s="42"/>
      <c r="PUK39" s="42"/>
      <c r="PUL39" s="42"/>
      <c r="PUM39" s="42"/>
      <c r="PUN39" s="42"/>
      <c r="PUO39" s="42"/>
      <c r="PUP39" s="42"/>
      <c r="PUQ39" s="42"/>
      <c r="PUR39" s="42"/>
      <c r="PUS39" s="42"/>
      <c r="PUT39" s="42"/>
      <c r="PUU39" s="42"/>
      <c r="PUV39" s="42"/>
      <c r="PUW39" s="42"/>
      <c r="PUX39" s="42"/>
      <c r="PUY39" s="42"/>
      <c r="PUZ39" s="42"/>
      <c r="PVA39" s="42"/>
      <c r="PVB39" s="42"/>
      <c r="PVC39" s="42"/>
      <c r="PVD39" s="42"/>
      <c r="PVE39" s="42"/>
      <c r="PVF39" s="42"/>
      <c r="PVG39" s="42"/>
      <c r="PVH39" s="42"/>
      <c r="PVI39" s="42"/>
      <c r="PVJ39" s="42"/>
      <c r="PVK39" s="42"/>
      <c r="PVL39" s="42"/>
      <c r="PVM39" s="42"/>
      <c r="PVN39" s="42"/>
      <c r="PVO39" s="42"/>
      <c r="PVP39" s="42"/>
      <c r="PVQ39" s="42"/>
      <c r="PVR39" s="42"/>
      <c r="PVS39" s="42"/>
      <c r="PVT39" s="42"/>
      <c r="PVU39" s="42"/>
      <c r="PVV39" s="42"/>
      <c r="PVW39" s="42"/>
      <c r="PVX39" s="42"/>
      <c r="PVY39" s="42"/>
      <c r="PVZ39" s="42"/>
      <c r="PWA39" s="42"/>
      <c r="PWB39" s="42"/>
      <c r="PWC39" s="42"/>
      <c r="PWD39" s="42"/>
      <c r="PWE39" s="42"/>
      <c r="PWF39" s="42"/>
      <c r="PWG39" s="42"/>
      <c r="PWH39" s="42"/>
      <c r="PWI39" s="42"/>
      <c r="PWJ39" s="42"/>
      <c r="PWK39" s="42"/>
      <c r="PWL39" s="42"/>
      <c r="PWM39" s="42"/>
      <c r="PWN39" s="42"/>
      <c r="PWO39" s="42"/>
      <c r="PWP39" s="42"/>
      <c r="PWQ39" s="42"/>
      <c r="PWR39" s="42"/>
      <c r="PWS39" s="42"/>
      <c r="PWT39" s="42"/>
      <c r="PWU39" s="42"/>
      <c r="PWV39" s="42"/>
      <c r="PWW39" s="42"/>
      <c r="PWX39" s="42"/>
      <c r="PWY39" s="42"/>
      <c r="PWZ39" s="42"/>
      <c r="PXA39" s="42"/>
      <c r="PXB39" s="42"/>
      <c r="PXC39" s="42"/>
      <c r="PXD39" s="42"/>
      <c r="PXE39" s="42"/>
      <c r="PXF39" s="42"/>
      <c r="PXG39" s="42"/>
      <c r="PXH39" s="42"/>
      <c r="PXI39" s="42"/>
      <c r="PXJ39" s="42"/>
      <c r="PXK39" s="42"/>
      <c r="PXL39" s="42"/>
      <c r="PXM39" s="42"/>
      <c r="PXN39" s="42"/>
      <c r="PXO39" s="42"/>
      <c r="PXP39" s="42"/>
      <c r="PXQ39" s="42"/>
      <c r="PXR39" s="42"/>
      <c r="PXS39" s="42"/>
      <c r="PXT39" s="42"/>
      <c r="PXU39" s="42"/>
      <c r="PXV39" s="42"/>
      <c r="PXW39" s="42"/>
      <c r="PXX39" s="42"/>
      <c r="PXY39" s="42"/>
      <c r="PXZ39" s="42"/>
      <c r="PYA39" s="42"/>
      <c r="PYB39" s="42"/>
      <c r="PYC39" s="42"/>
      <c r="PYD39" s="42"/>
      <c r="PYE39" s="42"/>
      <c r="PYF39" s="42"/>
      <c r="PYG39" s="42"/>
      <c r="PYH39" s="42"/>
      <c r="PYI39" s="42"/>
      <c r="PYJ39" s="42"/>
      <c r="PYK39" s="42"/>
      <c r="PYL39" s="42"/>
      <c r="PYM39" s="42"/>
      <c r="PYN39" s="42"/>
      <c r="PYO39" s="42"/>
      <c r="PYP39" s="42"/>
      <c r="PYQ39" s="42"/>
      <c r="PYR39" s="42"/>
      <c r="PYS39" s="42"/>
      <c r="PYT39" s="42"/>
      <c r="PYU39" s="42"/>
      <c r="PYV39" s="42"/>
      <c r="PYW39" s="42"/>
      <c r="PYX39" s="42"/>
      <c r="PYY39" s="42"/>
      <c r="PYZ39" s="42"/>
      <c r="PZA39" s="42"/>
      <c r="PZB39" s="42"/>
      <c r="PZC39" s="42"/>
      <c r="PZD39" s="42"/>
      <c r="PZE39" s="42"/>
      <c r="PZF39" s="42"/>
      <c r="PZG39" s="42"/>
      <c r="PZH39" s="42"/>
      <c r="PZI39" s="42"/>
      <c r="PZJ39" s="42"/>
      <c r="PZK39" s="42"/>
      <c r="PZL39" s="42"/>
      <c r="PZM39" s="42"/>
      <c r="PZN39" s="42"/>
      <c r="PZO39" s="42"/>
      <c r="PZP39" s="42"/>
      <c r="PZQ39" s="42"/>
      <c r="PZR39" s="42"/>
      <c r="PZS39" s="42"/>
      <c r="PZT39" s="42"/>
      <c r="PZU39" s="42"/>
      <c r="PZV39" s="42"/>
      <c r="PZW39" s="42"/>
      <c r="PZX39" s="42"/>
      <c r="PZY39" s="42"/>
      <c r="PZZ39" s="42"/>
      <c r="QAA39" s="42"/>
      <c r="QAB39" s="42"/>
      <c r="QAC39" s="42"/>
      <c r="QAD39" s="42"/>
      <c r="QAE39" s="42"/>
      <c r="QAF39" s="42"/>
      <c r="QAG39" s="42"/>
      <c r="QAH39" s="42"/>
      <c r="QAI39" s="42"/>
      <c r="QAJ39" s="42"/>
      <c r="QAK39" s="42"/>
      <c r="QAL39" s="42"/>
      <c r="QAM39" s="42"/>
      <c r="QAN39" s="42"/>
      <c r="QAO39" s="42"/>
      <c r="QAP39" s="42"/>
      <c r="QAQ39" s="42"/>
      <c r="QAR39" s="42"/>
      <c r="QAS39" s="42"/>
      <c r="QAT39" s="42"/>
      <c r="QAU39" s="42"/>
      <c r="QAV39" s="42"/>
      <c r="QAW39" s="42"/>
      <c r="QAX39" s="42"/>
      <c r="QAY39" s="42"/>
      <c r="QAZ39" s="42"/>
      <c r="QBA39" s="42"/>
      <c r="QBB39" s="42"/>
      <c r="QBC39" s="42"/>
      <c r="QBD39" s="42"/>
      <c r="QBE39" s="42"/>
      <c r="QBF39" s="42"/>
      <c r="QBG39" s="42"/>
      <c r="QBH39" s="42"/>
      <c r="QBI39" s="42"/>
      <c r="QBJ39" s="42"/>
      <c r="QBK39" s="42"/>
      <c r="QBL39" s="42"/>
      <c r="QBM39" s="42"/>
      <c r="QBN39" s="42"/>
      <c r="QBO39" s="42"/>
      <c r="QBP39" s="42"/>
      <c r="QBQ39" s="42"/>
      <c r="QBR39" s="42"/>
      <c r="QBS39" s="42"/>
      <c r="QBT39" s="42"/>
      <c r="QBU39" s="42"/>
      <c r="QBV39" s="42"/>
      <c r="QBW39" s="42"/>
      <c r="QBX39" s="42"/>
      <c r="QBY39" s="42"/>
      <c r="QBZ39" s="42"/>
      <c r="QCA39" s="42"/>
      <c r="QCB39" s="42"/>
      <c r="QCC39" s="42"/>
      <c r="QCD39" s="42"/>
      <c r="QCE39" s="42"/>
      <c r="QCF39" s="42"/>
      <c r="QCG39" s="42"/>
      <c r="QCH39" s="42"/>
      <c r="QCI39" s="42"/>
      <c r="QCJ39" s="42"/>
      <c r="QCK39" s="42"/>
      <c r="QCL39" s="42"/>
      <c r="QCM39" s="42"/>
      <c r="QCN39" s="42"/>
      <c r="QCO39" s="42"/>
      <c r="QCP39" s="42"/>
      <c r="QCQ39" s="42"/>
      <c r="QCR39" s="42"/>
      <c r="QCS39" s="42"/>
      <c r="QCT39" s="42"/>
      <c r="QCU39" s="42"/>
      <c r="QCV39" s="42"/>
      <c r="QCW39" s="42"/>
      <c r="QCX39" s="42"/>
      <c r="QCY39" s="42"/>
      <c r="QCZ39" s="42"/>
      <c r="QDA39" s="42"/>
      <c r="QDB39" s="42"/>
      <c r="QDC39" s="42"/>
      <c r="QDD39" s="42"/>
      <c r="QDE39" s="42"/>
      <c r="QDF39" s="42"/>
      <c r="QDG39" s="42"/>
      <c r="QDH39" s="42"/>
      <c r="QDI39" s="42"/>
      <c r="QDJ39" s="42"/>
      <c r="QDK39" s="42"/>
      <c r="QDL39" s="42"/>
      <c r="QDM39" s="42"/>
      <c r="QDN39" s="42"/>
      <c r="QDO39" s="42"/>
      <c r="QDP39" s="42"/>
      <c r="QDQ39" s="42"/>
      <c r="QDR39" s="42"/>
      <c r="QDS39" s="42"/>
      <c r="QDT39" s="42"/>
      <c r="QDU39" s="42"/>
      <c r="QDV39" s="42"/>
      <c r="QDW39" s="42"/>
      <c r="QDX39" s="42"/>
      <c r="QDY39" s="42"/>
      <c r="QDZ39" s="42"/>
      <c r="QEA39" s="42"/>
      <c r="QEB39" s="42"/>
      <c r="QEC39" s="42"/>
      <c r="QED39" s="42"/>
      <c r="QEE39" s="42"/>
      <c r="QEF39" s="42"/>
      <c r="QEG39" s="42"/>
      <c r="QEH39" s="42"/>
      <c r="QEI39" s="42"/>
      <c r="QEJ39" s="42"/>
      <c r="QEK39" s="42"/>
      <c r="QEL39" s="42"/>
      <c r="QEM39" s="42"/>
      <c r="QEN39" s="42"/>
      <c r="QEO39" s="42"/>
      <c r="QEP39" s="42"/>
      <c r="QEQ39" s="42"/>
      <c r="QER39" s="42"/>
      <c r="QES39" s="42"/>
      <c r="QET39" s="42"/>
      <c r="QEU39" s="42"/>
      <c r="QEV39" s="42"/>
      <c r="QEW39" s="42"/>
      <c r="QEX39" s="42"/>
      <c r="QEY39" s="42"/>
      <c r="QEZ39" s="42"/>
      <c r="QFA39" s="42"/>
      <c r="QFB39" s="42"/>
      <c r="QFC39" s="42"/>
      <c r="QFD39" s="42"/>
      <c r="QFE39" s="42"/>
      <c r="QFF39" s="42"/>
      <c r="QFG39" s="42"/>
      <c r="QFH39" s="42"/>
      <c r="QFI39" s="42"/>
      <c r="QFJ39" s="42"/>
      <c r="QFK39" s="42"/>
      <c r="QFL39" s="42"/>
      <c r="QFM39" s="42"/>
      <c r="QFN39" s="42"/>
      <c r="QFO39" s="42"/>
      <c r="QFP39" s="42"/>
      <c r="QFQ39" s="42"/>
      <c r="QFR39" s="42"/>
      <c r="QFS39" s="42"/>
      <c r="QFT39" s="42"/>
      <c r="QFU39" s="42"/>
      <c r="QFV39" s="42"/>
      <c r="QFW39" s="42"/>
      <c r="QFX39" s="42"/>
      <c r="QFY39" s="42"/>
      <c r="QFZ39" s="42"/>
      <c r="QGA39" s="42"/>
      <c r="QGB39" s="42"/>
      <c r="QGC39" s="42"/>
      <c r="QGD39" s="42"/>
      <c r="QGE39" s="42"/>
      <c r="QGF39" s="42"/>
      <c r="QGG39" s="42"/>
      <c r="QGH39" s="42"/>
      <c r="QGI39" s="42"/>
      <c r="QGJ39" s="42"/>
      <c r="QGK39" s="42"/>
      <c r="QGL39" s="42"/>
      <c r="QGM39" s="42"/>
      <c r="QGN39" s="42"/>
      <c r="QGO39" s="42"/>
      <c r="QGP39" s="42"/>
      <c r="QGQ39" s="42"/>
      <c r="QGR39" s="42"/>
      <c r="QGS39" s="42"/>
      <c r="QGT39" s="42"/>
      <c r="QGU39" s="42"/>
      <c r="QGV39" s="42"/>
      <c r="QGW39" s="42"/>
      <c r="QGX39" s="42"/>
      <c r="QGY39" s="42"/>
      <c r="QGZ39" s="42"/>
      <c r="QHA39" s="42"/>
      <c r="QHB39" s="42"/>
      <c r="QHC39" s="42"/>
      <c r="QHD39" s="42"/>
      <c r="QHE39" s="42"/>
      <c r="QHF39" s="42"/>
      <c r="QHG39" s="42"/>
      <c r="QHH39" s="42"/>
      <c r="QHI39" s="42"/>
      <c r="QHJ39" s="42"/>
      <c r="QHK39" s="42"/>
      <c r="QHL39" s="42"/>
      <c r="QHM39" s="42"/>
      <c r="QHN39" s="42"/>
      <c r="QHO39" s="42"/>
      <c r="QHP39" s="42"/>
      <c r="QHQ39" s="42"/>
      <c r="QHR39" s="42"/>
      <c r="QHS39" s="42"/>
      <c r="QHT39" s="42"/>
      <c r="QHU39" s="42"/>
      <c r="QHV39" s="42"/>
      <c r="QHW39" s="42"/>
      <c r="QHX39" s="42"/>
      <c r="QHY39" s="42"/>
      <c r="QHZ39" s="42"/>
      <c r="QIA39" s="42"/>
      <c r="QIB39" s="42"/>
      <c r="QIC39" s="42"/>
      <c r="QID39" s="42"/>
      <c r="QIE39" s="42"/>
      <c r="QIF39" s="42"/>
      <c r="QIG39" s="42"/>
      <c r="QIH39" s="42"/>
      <c r="QII39" s="42"/>
      <c r="QIJ39" s="42"/>
      <c r="QIK39" s="42"/>
      <c r="QIL39" s="42"/>
      <c r="QIM39" s="42"/>
      <c r="QIN39" s="42"/>
      <c r="QIO39" s="42"/>
      <c r="QIP39" s="42"/>
      <c r="QIQ39" s="42"/>
      <c r="QIR39" s="42"/>
      <c r="QIS39" s="42"/>
      <c r="QIT39" s="42"/>
      <c r="QIU39" s="42"/>
      <c r="QIV39" s="42"/>
      <c r="QIW39" s="42"/>
      <c r="QIX39" s="42"/>
      <c r="QIY39" s="42"/>
      <c r="QIZ39" s="42"/>
      <c r="QJA39" s="42"/>
      <c r="QJB39" s="42"/>
      <c r="QJC39" s="42"/>
      <c r="QJD39" s="42"/>
      <c r="QJE39" s="42"/>
      <c r="QJF39" s="42"/>
      <c r="QJG39" s="42"/>
      <c r="QJH39" s="42"/>
      <c r="QJI39" s="42"/>
      <c r="QJJ39" s="42"/>
      <c r="QJK39" s="42"/>
      <c r="QJL39" s="42"/>
      <c r="QJM39" s="42"/>
      <c r="QJN39" s="42"/>
      <c r="QJO39" s="42"/>
      <c r="QJP39" s="42"/>
      <c r="QJQ39" s="42"/>
      <c r="QJR39" s="42"/>
      <c r="QJS39" s="42"/>
      <c r="QJT39" s="42"/>
      <c r="QJU39" s="42"/>
      <c r="QJV39" s="42"/>
      <c r="QJW39" s="42"/>
      <c r="QJX39" s="42"/>
      <c r="QJY39" s="42"/>
      <c r="QJZ39" s="42"/>
      <c r="QKA39" s="42"/>
      <c r="QKB39" s="42"/>
      <c r="QKC39" s="42"/>
      <c r="QKD39" s="42"/>
      <c r="QKE39" s="42"/>
      <c r="QKF39" s="42"/>
      <c r="QKG39" s="42"/>
      <c r="QKH39" s="42"/>
      <c r="QKI39" s="42"/>
      <c r="QKJ39" s="42"/>
      <c r="QKK39" s="42"/>
      <c r="QKL39" s="42"/>
      <c r="QKM39" s="42"/>
      <c r="QKN39" s="42"/>
      <c r="QKO39" s="42"/>
      <c r="QKP39" s="42"/>
      <c r="QKQ39" s="42"/>
      <c r="QKR39" s="42"/>
      <c r="QKS39" s="42"/>
      <c r="QKT39" s="42"/>
      <c r="QKU39" s="42"/>
      <c r="QKV39" s="42"/>
      <c r="QKW39" s="42"/>
      <c r="QKX39" s="42"/>
      <c r="QKY39" s="42"/>
      <c r="QKZ39" s="42"/>
      <c r="QLA39" s="42"/>
      <c r="QLB39" s="42"/>
      <c r="QLC39" s="42"/>
      <c r="QLD39" s="42"/>
      <c r="QLE39" s="42"/>
      <c r="QLF39" s="42"/>
      <c r="QLG39" s="42"/>
      <c r="QLH39" s="42"/>
      <c r="QLI39" s="42"/>
      <c r="QLJ39" s="42"/>
      <c r="QLK39" s="42"/>
      <c r="QLL39" s="42"/>
      <c r="QLM39" s="42"/>
      <c r="QLN39" s="42"/>
      <c r="QLO39" s="42"/>
      <c r="QLP39" s="42"/>
      <c r="QLQ39" s="42"/>
      <c r="QLR39" s="42"/>
      <c r="QLS39" s="42"/>
      <c r="QLT39" s="42"/>
      <c r="QLU39" s="42"/>
      <c r="QLV39" s="42"/>
      <c r="QLW39" s="42"/>
      <c r="QLX39" s="42"/>
      <c r="QLY39" s="42"/>
      <c r="QLZ39" s="42"/>
      <c r="QMA39" s="42"/>
      <c r="QMB39" s="42"/>
      <c r="QMC39" s="42"/>
      <c r="QMD39" s="42"/>
      <c r="QME39" s="42"/>
      <c r="QMF39" s="42"/>
      <c r="QMG39" s="42"/>
      <c r="QMH39" s="42"/>
      <c r="QMI39" s="42"/>
      <c r="QMJ39" s="42"/>
      <c r="QMK39" s="42"/>
      <c r="QML39" s="42"/>
      <c r="QMM39" s="42"/>
      <c r="QMN39" s="42"/>
      <c r="QMO39" s="42"/>
      <c r="QMP39" s="42"/>
      <c r="QMQ39" s="42"/>
      <c r="QMR39" s="42"/>
      <c r="QMS39" s="42"/>
      <c r="QMT39" s="42"/>
      <c r="QMU39" s="42"/>
      <c r="QMV39" s="42"/>
      <c r="QMW39" s="42"/>
      <c r="QMX39" s="42"/>
      <c r="QMY39" s="42"/>
      <c r="QMZ39" s="42"/>
      <c r="QNA39" s="42"/>
      <c r="QNB39" s="42"/>
      <c r="QNC39" s="42"/>
      <c r="QND39" s="42"/>
      <c r="QNE39" s="42"/>
      <c r="QNF39" s="42"/>
      <c r="QNG39" s="42"/>
      <c r="QNH39" s="42"/>
      <c r="QNI39" s="42"/>
      <c r="QNJ39" s="42"/>
      <c r="QNK39" s="42"/>
      <c r="QNL39" s="42"/>
      <c r="QNM39" s="42"/>
      <c r="QNN39" s="42"/>
      <c r="QNO39" s="42"/>
      <c r="QNP39" s="42"/>
      <c r="QNQ39" s="42"/>
      <c r="QNR39" s="42"/>
      <c r="QNS39" s="42"/>
      <c r="QNT39" s="42"/>
      <c r="QNU39" s="42"/>
      <c r="QNV39" s="42"/>
      <c r="QNW39" s="42"/>
      <c r="QNX39" s="42"/>
      <c r="QNY39" s="42"/>
      <c r="QNZ39" s="42"/>
      <c r="QOA39" s="42"/>
      <c r="QOB39" s="42"/>
      <c r="QOC39" s="42"/>
      <c r="QOD39" s="42"/>
      <c r="QOE39" s="42"/>
      <c r="QOF39" s="42"/>
      <c r="QOG39" s="42"/>
      <c r="QOH39" s="42"/>
      <c r="QOI39" s="42"/>
      <c r="QOJ39" s="42"/>
      <c r="QOK39" s="42"/>
      <c r="QOL39" s="42"/>
      <c r="QOM39" s="42"/>
      <c r="QON39" s="42"/>
      <c r="QOO39" s="42"/>
      <c r="QOP39" s="42"/>
      <c r="QOQ39" s="42"/>
      <c r="QOR39" s="42"/>
      <c r="QOS39" s="42"/>
      <c r="QOT39" s="42"/>
      <c r="QOU39" s="42"/>
      <c r="QOV39" s="42"/>
      <c r="QOW39" s="42"/>
      <c r="QOX39" s="42"/>
      <c r="QOY39" s="42"/>
      <c r="QOZ39" s="42"/>
      <c r="QPA39" s="42"/>
      <c r="QPB39" s="42"/>
      <c r="QPC39" s="42"/>
      <c r="QPD39" s="42"/>
      <c r="QPE39" s="42"/>
      <c r="QPF39" s="42"/>
      <c r="QPG39" s="42"/>
      <c r="QPH39" s="42"/>
      <c r="QPI39" s="42"/>
      <c r="QPJ39" s="42"/>
      <c r="QPK39" s="42"/>
      <c r="QPL39" s="42"/>
      <c r="QPM39" s="42"/>
      <c r="QPN39" s="42"/>
      <c r="QPO39" s="42"/>
      <c r="QPP39" s="42"/>
      <c r="QPQ39" s="42"/>
      <c r="QPR39" s="42"/>
      <c r="QPS39" s="42"/>
      <c r="QPT39" s="42"/>
      <c r="QPU39" s="42"/>
      <c r="QPV39" s="42"/>
      <c r="QPW39" s="42"/>
      <c r="QPX39" s="42"/>
      <c r="QPY39" s="42"/>
      <c r="QPZ39" s="42"/>
      <c r="QQA39" s="42"/>
      <c r="QQB39" s="42"/>
      <c r="QQC39" s="42"/>
      <c r="QQD39" s="42"/>
      <c r="QQE39" s="42"/>
      <c r="QQF39" s="42"/>
      <c r="QQG39" s="42"/>
      <c r="QQH39" s="42"/>
      <c r="QQI39" s="42"/>
      <c r="QQJ39" s="42"/>
      <c r="QQK39" s="42"/>
      <c r="QQL39" s="42"/>
      <c r="QQM39" s="42"/>
      <c r="QQN39" s="42"/>
      <c r="QQO39" s="42"/>
      <c r="QQP39" s="42"/>
      <c r="QQQ39" s="42"/>
      <c r="QQR39" s="42"/>
      <c r="QQS39" s="42"/>
      <c r="QQT39" s="42"/>
      <c r="QQU39" s="42"/>
      <c r="QQV39" s="42"/>
      <c r="QQW39" s="42"/>
      <c r="QQX39" s="42"/>
      <c r="QQY39" s="42"/>
      <c r="QQZ39" s="42"/>
      <c r="QRA39" s="42"/>
      <c r="QRB39" s="42"/>
      <c r="QRC39" s="42"/>
      <c r="QRD39" s="42"/>
      <c r="QRE39" s="42"/>
      <c r="QRF39" s="42"/>
      <c r="QRG39" s="42"/>
      <c r="QRH39" s="42"/>
      <c r="QRI39" s="42"/>
      <c r="QRJ39" s="42"/>
      <c r="QRK39" s="42"/>
      <c r="QRL39" s="42"/>
      <c r="QRM39" s="42"/>
      <c r="QRN39" s="42"/>
      <c r="QRO39" s="42"/>
      <c r="QRP39" s="42"/>
      <c r="QRQ39" s="42"/>
      <c r="QRR39" s="42"/>
      <c r="QRS39" s="42"/>
      <c r="QRT39" s="42"/>
      <c r="QRU39" s="42"/>
      <c r="QRV39" s="42"/>
      <c r="QRW39" s="42"/>
      <c r="QRX39" s="42"/>
      <c r="QRY39" s="42"/>
      <c r="QRZ39" s="42"/>
      <c r="QSA39" s="42"/>
      <c r="QSB39" s="42"/>
      <c r="QSC39" s="42"/>
      <c r="QSD39" s="42"/>
      <c r="QSE39" s="42"/>
      <c r="QSF39" s="42"/>
      <c r="QSG39" s="42"/>
      <c r="QSH39" s="42"/>
      <c r="QSI39" s="42"/>
      <c r="QSJ39" s="42"/>
      <c r="QSK39" s="42"/>
      <c r="QSL39" s="42"/>
      <c r="QSM39" s="42"/>
      <c r="QSN39" s="42"/>
      <c r="QSO39" s="42"/>
      <c r="QSP39" s="42"/>
      <c r="QSQ39" s="42"/>
      <c r="QSR39" s="42"/>
      <c r="QSS39" s="42"/>
      <c r="QST39" s="42"/>
      <c r="QSU39" s="42"/>
      <c r="QSV39" s="42"/>
      <c r="QSW39" s="42"/>
      <c r="QSX39" s="42"/>
      <c r="QSY39" s="42"/>
      <c r="QSZ39" s="42"/>
      <c r="QTA39" s="42"/>
      <c r="QTB39" s="42"/>
      <c r="QTC39" s="42"/>
      <c r="QTD39" s="42"/>
      <c r="QTE39" s="42"/>
      <c r="QTF39" s="42"/>
      <c r="QTG39" s="42"/>
      <c r="QTH39" s="42"/>
      <c r="QTI39" s="42"/>
      <c r="QTJ39" s="42"/>
      <c r="QTK39" s="42"/>
      <c r="QTL39" s="42"/>
      <c r="QTM39" s="42"/>
      <c r="QTN39" s="42"/>
      <c r="QTO39" s="42"/>
      <c r="QTP39" s="42"/>
      <c r="QTQ39" s="42"/>
      <c r="QTR39" s="42"/>
      <c r="QTS39" s="42"/>
      <c r="QTT39" s="42"/>
      <c r="QTU39" s="42"/>
      <c r="QTV39" s="42"/>
      <c r="QTW39" s="42"/>
      <c r="QTX39" s="42"/>
      <c r="QTY39" s="42"/>
      <c r="QTZ39" s="42"/>
      <c r="QUA39" s="42"/>
      <c r="QUB39" s="42"/>
      <c r="QUC39" s="42"/>
      <c r="QUD39" s="42"/>
      <c r="QUE39" s="42"/>
      <c r="QUF39" s="42"/>
      <c r="QUG39" s="42"/>
      <c r="QUH39" s="42"/>
      <c r="QUI39" s="42"/>
      <c r="QUJ39" s="42"/>
      <c r="QUK39" s="42"/>
      <c r="QUL39" s="42"/>
      <c r="QUM39" s="42"/>
      <c r="QUN39" s="42"/>
      <c r="QUO39" s="42"/>
      <c r="QUP39" s="42"/>
      <c r="QUQ39" s="42"/>
      <c r="QUR39" s="42"/>
      <c r="QUS39" s="42"/>
      <c r="QUT39" s="42"/>
      <c r="QUU39" s="42"/>
      <c r="QUV39" s="42"/>
      <c r="QUW39" s="42"/>
      <c r="QUX39" s="42"/>
      <c r="QUY39" s="42"/>
      <c r="QUZ39" s="42"/>
      <c r="QVA39" s="42"/>
      <c r="QVB39" s="42"/>
      <c r="QVC39" s="42"/>
      <c r="QVD39" s="42"/>
      <c r="QVE39" s="42"/>
      <c r="QVF39" s="42"/>
      <c r="QVG39" s="42"/>
      <c r="QVH39" s="42"/>
      <c r="QVI39" s="42"/>
      <c r="QVJ39" s="42"/>
      <c r="QVK39" s="42"/>
      <c r="QVL39" s="42"/>
      <c r="QVM39" s="42"/>
      <c r="QVN39" s="42"/>
      <c r="QVO39" s="42"/>
      <c r="QVP39" s="42"/>
      <c r="QVQ39" s="42"/>
      <c r="QVR39" s="42"/>
      <c r="QVS39" s="42"/>
      <c r="QVT39" s="42"/>
      <c r="QVU39" s="42"/>
      <c r="QVV39" s="42"/>
      <c r="QVW39" s="42"/>
      <c r="QVX39" s="42"/>
      <c r="QVY39" s="42"/>
      <c r="QVZ39" s="42"/>
      <c r="QWA39" s="42"/>
      <c r="QWB39" s="42"/>
      <c r="QWC39" s="42"/>
      <c r="QWD39" s="42"/>
      <c r="QWE39" s="42"/>
      <c r="QWF39" s="42"/>
      <c r="QWG39" s="42"/>
      <c r="QWH39" s="42"/>
      <c r="QWI39" s="42"/>
      <c r="QWJ39" s="42"/>
      <c r="QWK39" s="42"/>
      <c r="QWL39" s="42"/>
      <c r="QWM39" s="42"/>
      <c r="QWN39" s="42"/>
      <c r="QWO39" s="42"/>
      <c r="QWP39" s="42"/>
      <c r="QWQ39" s="42"/>
      <c r="QWR39" s="42"/>
      <c r="QWS39" s="42"/>
      <c r="QWT39" s="42"/>
      <c r="QWU39" s="42"/>
      <c r="QWV39" s="42"/>
      <c r="QWW39" s="42"/>
      <c r="QWX39" s="42"/>
      <c r="QWY39" s="42"/>
      <c r="QWZ39" s="42"/>
      <c r="QXA39" s="42"/>
      <c r="QXB39" s="42"/>
      <c r="QXC39" s="42"/>
      <c r="QXD39" s="42"/>
      <c r="QXE39" s="42"/>
      <c r="QXF39" s="42"/>
      <c r="QXG39" s="42"/>
      <c r="QXH39" s="42"/>
      <c r="QXI39" s="42"/>
      <c r="QXJ39" s="42"/>
      <c r="QXK39" s="42"/>
      <c r="QXL39" s="42"/>
      <c r="QXM39" s="42"/>
      <c r="QXN39" s="42"/>
      <c r="QXO39" s="42"/>
      <c r="QXP39" s="42"/>
      <c r="QXQ39" s="42"/>
      <c r="QXR39" s="42"/>
      <c r="QXS39" s="42"/>
      <c r="QXT39" s="42"/>
      <c r="QXU39" s="42"/>
      <c r="QXV39" s="42"/>
      <c r="QXW39" s="42"/>
      <c r="QXX39" s="42"/>
      <c r="QXY39" s="42"/>
      <c r="QXZ39" s="42"/>
      <c r="QYA39" s="42"/>
      <c r="QYB39" s="42"/>
      <c r="QYC39" s="42"/>
      <c r="QYD39" s="42"/>
      <c r="QYE39" s="42"/>
      <c r="QYF39" s="42"/>
      <c r="QYG39" s="42"/>
      <c r="QYH39" s="42"/>
      <c r="QYI39" s="42"/>
      <c r="QYJ39" s="42"/>
      <c r="QYK39" s="42"/>
      <c r="QYL39" s="42"/>
      <c r="QYM39" s="42"/>
      <c r="QYN39" s="42"/>
      <c r="QYO39" s="42"/>
      <c r="QYP39" s="42"/>
      <c r="QYQ39" s="42"/>
      <c r="QYR39" s="42"/>
      <c r="QYS39" s="42"/>
      <c r="QYT39" s="42"/>
      <c r="QYU39" s="42"/>
      <c r="QYV39" s="42"/>
      <c r="QYW39" s="42"/>
      <c r="QYX39" s="42"/>
      <c r="QYY39" s="42"/>
      <c r="QYZ39" s="42"/>
      <c r="QZA39" s="42"/>
      <c r="QZB39" s="42"/>
      <c r="QZC39" s="42"/>
      <c r="QZD39" s="42"/>
      <c r="QZE39" s="42"/>
      <c r="QZF39" s="42"/>
      <c r="QZG39" s="42"/>
      <c r="QZH39" s="42"/>
      <c r="QZI39" s="42"/>
      <c r="QZJ39" s="42"/>
      <c r="QZK39" s="42"/>
      <c r="QZL39" s="42"/>
      <c r="QZM39" s="42"/>
      <c r="QZN39" s="42"/>
      <c r="QZO39" s="42"/>
      <c r="QZP39" s="42"/>
      <c r="QZQ39" s="42"/>
      <c r="QZR39" s="42"/>
      <c r="QZS39" s="42"/>
      <c r="QZT39" s="42"/>
      <c r="QZU39" s="42"/>
      <c r="QZV39" s="42"/>
      <c r="QZW39" s="42"/>
      <c r="QZX39" s="42"/>
      <c r="QZY39" s="42"/>
      <c r="QZZ39" s="42"/>
      <c r="RAA39" s="42"/>
      <c r="RAB39" s="42"/>
      <c r="RAC39" s="42"/>
      <c r="RAD39" s="42"/>
      <c r="RAE39" s="42"/>
      <c r="RAF39" s="42"/>
      <c r="RAG39" s="42"/>
      <c r="RAH39" s="42"/>
      <c r="RAI39" s="42"/>
      <c r="RAJ39" s="42"/>
      <c r="RAK39" s="42"/>
      <c r="RAL39" s="42"/>
      <c r="RAM39" s="42"/>
      <c r="RAN39" s="42"/>
      <c r="RAO39" s="42"/>
      <c r="RAP39" s="42"/>
      <c r="RAQ39" s="42"/>
      <c r="RAR39" s="42"/>
      <c r="RAS39" s="42"/>
      <c r="RAT39" s="42"/>
      <c r="RAU39" s="42"/>
      <c r="RAV39" s="42"/>
      <c r="RAW39" s="42"/>
      <c r="RAX39" s="42"/>
      <c r="RAY39" s="42"/>
      <c r="RAZ39" s="42"/>
      <c r="RBA39" s="42"/>
      <c r="RBB39" s="42"/>
      <c r="RBC39" s="42"/>
      <c r="RBD39" s="42"/>
      <c r="RBE39" s="42"/>
      <c r="RBF39" s="42"/>
      <c r="RBG39" s="42"/>
      <c r="RBH39" s="42"/>
      <c r="RBI39" s="42"/>
      <c r="RBJ39" s="42"/>
      <c r="RBK39" s="42"/>
      <c r="RBL39" s="42"/>
      <c r="RBM39" s="42"/>
      <c r="RBN39" s="42"/>
      <c r="RBO39" s="42"/>
      <c r="RBP39" s="42"/>
      <c r="RBQ39" s="42"/>
      <c r="RBR39" s="42"/>
      <c r="RBS39" s="42"/>
      <c r="RBT39" s="42"/>
      <c r="RBU39" s="42"/>
      <c r="RBV39" s="42"/>
      <c r="RBW39" s="42"/>
      <c r="RBX39" s="42"/>
      <c r="RBY39" s="42"/>
      <c r="RBZ39" s="42"/>
      <c r="RCA39" s="42"/>
      <c r="RCB39" s="42"/>
      <c r="RCC39" s="42"/>
      <c r="RCD39" s="42"/>
      <c r="RCE39" s="42"/>
      <c r="RCF39" s="42"/>
      <c r="RCG39" s="42"/>
      <c r="RCH39" s="42"/>
      <c r="RCI39" s="42"/>
      <c r="RCJ39" s="42"/>
      <c r="RCK39" s="42"/>
      <c r="RCL39" s="42"/>
      <c r="RCM39" s="42"/>
      <c r="RCN39" s="42"/>
      <c r="RCO39" s="42"/>
      <c r="RCP39" s="42"/>
      <c r="RCQ39" s="42"/>
      <c r="RCR39" s="42"/>
      <c r="RCS39" s="42"/>
      <c r="RCT39" s="42"/>
      <c r="RCU39" s="42"/>
      <c r="RCV39" s="42"/>
      <c r="RCW39" s="42"/>
      <c r="RCX39" s="42"/>
      <c r="RCY39" s="42"/>
      <c r="RCZ39" s="42"/>
      <c r="RDA39" s="42"/>
      <c r="RDB39" s="42"/>
      <c r="RDC39" s="42"/>
      <c r="RDD39" s="42"/>
      <c r="RDE39" s="42"/>
      <c r="RDF39" s="42"/>
      <c r="RDG39" s="42"/>
      <c r="RDH39" s="42"/>
      <c r="RDI39" s="42"/>
      <c r="RDJ39" s="42"/>
      <c r="RDK39" s="42"/>
      <c r="RDL39" s="42"/>
      <c r="RDM39" s="42"/>
      <c r="RDN39" s="42"/>
      <c r="RDO39" s="42"/>
      <c r="RDP39" s="42"/>
      <c r="RDQ39" s="42"/>
      <c r="RDR39" s="42"/>
      <c r="RDS39" s="42"/>
      <c r="RDT39" s="42"/>
      <c r="RDU39" s="42"/>
      <c r="RDV39" s="42"/>
      <c r="RDW39" s="42"/>
      <c r="RDX39" s="42"/>
      <c r="RDY39" s="42"/>
      <c r="RDZ39" s="42"/>
      <c r="REA39" s="42"/>
      <c r="REB39" s="42"/>
      <c r="REC39" s="42"/>
      <c r="RED39" s="42"/>
      <c r="REE39" s="42"/>
      <c r="REF39" s="42"/>
      <c r="REG39" s="42"/>
      <c r="REH39" s="42"/>
      <c r="REI39" s="42"/>
      <c r="REJ39" s="42"/>
      <c r="REK39" s="42"/>
      <c r="REL39" s="42"/>
      <c r="REM39" s="42"/>
      <c r="REN39" s="42"/>
      <c r="REO39" s="42"/>
      <c r="REP39" s="42"/>
      <c r="REQ39" s="42"/>
      <c r="RER39" s="42"/>
      <c r="RES39" s="42"/>
      <c r="RET39" s="42"/>
      <c r="REU39" s="42"/>
      <c r="REV39" s="42"/>
      <c r="REW39" s="42"/>
      <c r="REX39" s="42"/>
      <c r="REY39" s="42"/>
      <c r="REZ39" s="42"/>
      <c r="RFA39" s="42"/>
      <c r="RFB39" s="42"/>
      <c r="RFC39" s="42"/>
      <c r="RFD39" s="42"/>
      <c r="RFE39" s="42"/>
      <c r="RFF39" s="42"/>
      <c r="RFG39" s="42"/>
      <c r="RFH39" s="42"/>
      <c r="RFI39" s="42"/>
      <c r="RFJ39" s="42"/>
      <c r="RFK39" s="42"/>
      <c r="RFL39" s="42"/>
      <c r="RFM39" s="42"/>
      <c r="RFN39" s="42"/>
      <c r="RFO39" s="42"/>
      <c r="RFP39" s="42"/>
      <c r="RFQ39" s="42"/>
      <c r="RFR39" s="42"/>
      <c r="RFS39" s="42"/>
      <c r="RFT39" s="42"/>
      <c r="RFU39" s="42"/>
      <c r="RFV39" s="42"/>
      <c r="RFW39" s="42"/>
      <c r="RFX39" s="42"/>
      <c r="RFY39" s="42"/>
      <c r="RFZ39" s="42"/>
      <c r="RGA39" s="42"/>
      <c r="RGB39" s="42"/>
      <c r="RGC39" s="42"/>
      <c r="RGD39" s="42"/>
      <c r="RGE39" s="42"/>
      <c r="RGF39" s="42"/>
      <c r="RGG39" s="42"/>
      <c r="RGH39" s="42"/>
      <c r="RGI39" s="42"/>
      <c r="RGJ39" s="42"/>
      <c r="RGK39" s="42"/>
      <c r="RGL39" s="42"/>
      <c r="RGM39" s="42"/>
      <c r="RGN39" s="42"/>
      <c r="RGO39" s="42"/>
      <c r="RGP39" s="42"/>
      <c r="RGQ39" s="42"/>
      <c r="RGR39" s="42"/>
      <c r="RGS39" s="42"/>
      <c r="RGT39" s="42"/>
      <c r="RGU39" s="42"/>
      <c r="RGV39" s="42"/>
      <c r="RGW39" s="42"/>
      <c r="RGX39" s="42"/>
      <c r="RGY39" s="42"/>
      <c r="RGZ39" s="42"/>
      <c r="RHA39" s="42"/>
      <c r="RHB39" s="42"/>
      <c r="RHC39" s="42"/>
      <c r="RHD39" s="42"/>
      <c r="RHE39" s="42"/>
      <c r="RHF39" s="42"/>
      <c r="RHG39" s="42"/>
      <c r="RHH39" s="42"/>
      <c r="RHI39" s="42"/>
      <c r="RHJ39" s="42"/>
      <c r="RHK39" s="42"/>
      <c r="RHL39" s="42"/>
      <c r="RHM39" s="42"/>
      <c r="RHN39" s="42"/>
      <c r="RHO39" s="42"/>
      <c r="RHP39" s="42"/>
      <c r="RHQ39" s="42"/>
      <c r="RHR39" s="42"/>
      <c r="RHS39" s="42"/>
      <c r="RHT39" s="42"/>
      <c r="RHU39" s="42"/>
      <c r="RHV39" s="42"/>
      <c r="RHW39" s="42"/>
      <c r="RHX39" s="42"/>
      <c r="RHY39" s="42"/>
      <c r="RHZ39" s="42"/>
      <c r="RIA39" s="42"/>
      <c r="RIB39" s="42"/>
      <c r="RIC39" s="42"/>
      <c r="RID39" s="42"/>
      <c r="RIE39" s="42"/>
      <c r="RIF39" s="42"/>
      <c r="RIG39" s="42"/>
      <c r="RIH39" s="42"/>
      <c r="RII39" s="42"/>
      <c r="RIJ39" s="42"/>
      <c r="RIK39" s="42"/>
      <c r="RIL39" s="42"/>
      <c r="RIM39" s="42"/>
      <c r="RIN39" s="42"/>
      <c r="RIO39" s="42"/>
      <c r="RIP39" s="42"/>
      <c r="RIQ39" s="42"/>
      <c r="RIR39" s="42"/>
      <c r="RIS39" s="42"/>
      <c r="RIT39" s="42"/>
      <c r="RIU39" s="42"/>
      <c r="RIV39" s="42"/>
      <c r="RIW39" s="42"/>
      <c r="RIX39" s="42"/>
      <c r="RIY39" s="42"/>
      <c r="RIZ39" s="42"/>
      <c r="RJA39" s="42"/>
      <c r="RJB39" s="42"/>
      <c r="RJC39" s="42"/>
      <c r="RJD39" s="42"/>
      <c r="RJE39" s="42"/>
      <c r="RJF39" s="42"/>
      <c r="RJG39" s="42"/>
      <c r="RJH39" s="42"/>
      <c r="RJI39" s="42"/>
      <c r="RJJ39" s="42"/>
      <c r="RJK39" s="42"/>
      <c r="RJL39" s="42"/>
      <c r="RJM39" s="42"/>
      <c r="RJN39" s="42"/>
      <c r="RJO39" s="42"/>
      <c r="RJP39" s="42"/>
      <c r="RJQ39" s="42"/>
      <c r="RJR39" s="42"/>
      <c r="RJS39" s="42"/>
      <c r="RJT39" s="42"/>
      <c r="RJU39" s="42"/>
      <c r="RJV39" s="42"/>
      <c r="RJW39" s="42"/>
      <c r="RJX39" s="42"/>
      <c r="RJY39" s="42"/>
      <c r="RJZ39" s="42"/>
      <c r="RKA39" s="42"/>
      <c r="RKB39" s="42"/>
      <c r="RKC39" s="42"/>
      <c r="RKD39" s="42"/>
      <c r="RKE39" s="42"/>
      <c r="RKF39" s="42"/>
      <c r="RKG39" s="42"/>
      <c r="RKH39" s="42"/>
      <c r="RKI39" s="42"/>
      <c r="RKJ39" s="42"/>
      <c r="RKK39" s="42"/>
      <c r="RKL39" s="42"/>
      <c r="RKM39" s="42"/>
      <c r="RKN39" s="42"/>
      <c r="RKO39" s="42"/>
      <c r="RKP39" s="42"/>
      <c r="RKQ39" s="42"/>
      <c r="RKR39" s="42"/>
      <c r="RKS39" s="42"/>
      <c r="RKT39" s="42"/>
      <c r="RKU39" s="42"/>
      <c r="RKV39" s="42"/>
      <c r="RKW39" s="42"/>
      <c r="RKX39" s="42"/>
      <c r="RKY39" s="42"/>
      <c r="RKZ39" s="42"/>
      <c r="RLA39" s="42"/>
      <c r="RLB39" s="42"/>
      <c r="RLC39" s="42"/>
      <c r="RLD39" s="42"/>
      <c r="RLE39" s="42"/>
      <c r="RLF39" s="42"/>
      <c r="RLG39" s="42"/>
      <c r="RLH39" s="42"/>
      <c r="RLI39" s="42"/>
      <c r="RLJ39" s="42"/>
      <c r="RLK39" s="42"/>
      <c r="RLL39" s="42"/>
      <c r="RLM39" s="42"/>
      <c r="RLN39" s="42"/>
      <c r="RLO39" s="42"/>
      <c r="RLP39" s="42"/>
      <c r="RLQ39" s="42"/>
      <c r="RLR39" s="42"/>
      <c r="RLS39" s="42"/>
      <c r="RLT39" s="42"/>
      <c r="RLU39" s="42"/>
      <c r="RLV39" s="42"/>
      <c r="RLW39" s="42"/>
      <c r="RLX39" s="42"/>
      <c r="RLY39" s="42"/>
      <c r="RLZ39" s="42"/>
      <c r="RMA39" s="42"/>
      <c r="RMB39" s="42"/>
      <c r="RMC39" s="42"/>
      <c r="RMD39" s="42"/>
      <c r="RME39" s="42"/>
      <c r="RMF39" s="42"/>
      <c r="RMG39" s="42"/>
      <c r="RMH39" s="42"/>
      <c r="RMI39" s="42"/>
      <c r="RMJ39" s="42"/>
      <c r="RMK39" s="42"/>
      <c r="RML39" s="42"/>
      <c r="RMM39" s="42"/>
      <c r="RMN39" s="42"/>
      <c r="RMO39" s="42"/>
      <c r="RMP39" s="42"/>
      <c r="RMQ39" s="42"/>
      <c r="RMR39" s="42"/>
      <c r="RMS39" s="42"/>
      <c r="RMT39" s="42"/>
      <c r="RMU39" s="42"/>
      <c r="RMV39" s="42"/>
      <c r="RMW39" s="42"/>
      <c r="RMX39" s="42"/>
      <c r="RMY39" s="42"/>
      <c r="RMZ39" s="42"/>
      <c r="RNA39" s="42"/>
      <c r="RNB39" s="42"/>
      <c r="RNC39" s="42"/>
      <c r="RND39" s="42"/>
      <c r="RNE39" s="42"/>
      <c r="RNF39" s="42"/>
      <c r="RNG39" s="42"/>
      <c r="RNH39" s="42"/>
      <c r="RNI39" s="42"/>
      <c r="RNJ39" s="42"/>
      <c r="RNK39" s="42"/>
      <c r="RNL39" s="42"/>
      <c r="RNM39" s="42"/>
      <c r="RNN39" s="42"/>
      <c r="RNO39" s="42"/>
      <c r="RNP39" s="42"/>
      <c r="RNQ39" s="42"/>
      <c r="RNR39" s="42"/>
      <c r="RNS39" s="42"/>
      <c r="RNT39" s="42"/>
      <c r="RNU39" s="42"/>
      <c r="RNV39" s="42"/>
      <c r="RNW39" s="42"/>
      <c r="RNX39" s="42"/>
      <c r="RNY39" s="42"/>
      <c r="RNZ39" s="42"/>
      <c r="ROA39" s="42"/>
      <c r="ROB39" s="42"/>
      <c r="ROC39" s="42"/>
      <c r="ROD39" s="42"/>
      <c r="ROE39" s="42"/>
      <c r="ROF39" s="42"/>
      <c r="ROG39" s="42"/>
      <c r="ROH39" s="42"/>
      <c r="ROI39" s="42"/>
      <c r="ROJ39" s="42"/>
      <c r="ROK39" s="42"/>
      <c r="ROL39" s="42"/>
      <c r="ROM39" s="42"/>
      <c r="RON39" s="42"/>
      <c r="ROO39" s="42"/>
      <c r="ROP39" s="42"/>
      <c r="ROQ39" s="42"/>
      <c r="ROR39" s="42"/>
      <c r="ROS39" s="42"/>
      <c r="ROT39" s="42"/>
      <c r="ROU39" s="42"/>
      <c r="ROV39" s="42"/>
      <c r="ROW39" s="42"/>
      <c r="ROX39" s="42"/>
      <c r="ROY39" s="42"/>
      <c r="ROZ39" s="42"/>
      <c r="RPA39" s="42"/>
      <c r="RPB39" s="42"/>
      <c r="RPC39" s="42"/>
      <c r="RPD39" s="42"/>
      <c r="RPE39" s="42"/>
      <c r="RPF39" s="42"/>
      <c r="RPG39" s="42"/>
      <c r="RPH39" s="42"/>
      <c r="RPI39" s="42"/>
      <c r="RPJ39" s="42"/>
      <c r="RPK39" s="42"/>
      <c r="RPL39" s="42"/>
      <c r="RPM39" s="42"/>
      <c r="RPN39" s="42"/>
      <c r="RPO39" s="42"/>
      <c r="RPP39" s="42"/>
      <c r="RPQ39" s="42"/>
      <c r="RPR39" s="42"/>
      <c r="RPS39" s="42"/>
      <c r="RPT39" s="42"/>
      <c r="RPU39" s="42"/>
      <c r="RPV39" s="42"/>
      <c r="RPW39" s="42"/>
      <c r="RPX39" s="42"/>
      <c r="RPY39" s="42"/>
      <c r="RPZ39" s="42"/>
      <c r="RQA39" s="42"/>
      <c r="RQB39" s="42"/>
      <c r="RQC39" s="42"/>
      <c r="RQD39" s="42"/>
      <c r="RQE39" s="42"/>
      <c r="RQF39" s="42"/>
      <c r="RQG39" s="42"/>
      <c r="RQH39" s="42"/>
      <c r="RQI39" s="42"/>
      <c r="RQJ39" s="42"/>
      <c r="RQK39" s="42"/>
      <c r="RQL39" s="42"/>
      <c r="RQM39" s="42"/>
      <c r="RQN39" s="42"/>
      <c r="RQO39" s="42"/>
      <c r="RQP39" s="42"/>
      <c r="RQQ39" s="42"/>
      <c r="RQR39" s="42"/>
      <c r="RQS39" s="42"/>
      <c r="RQT39" s="42"/>
      <c r="RQU39" s="42"/>
      <c r="RQV39" s="42"/>
      <c r="RQW39" s="42"/>
      <c r="RQX39" s="42"/>
      <c r="RQY39" s="42"/>
      <c r="RQZ39" s="42"/>
      <c r="RRA39" s="42"/>
      <c r="RRB39" s="42"/>
      <c r="RRC39" s="42"/>
      <c r="RRD39" s="42"/>
      <c r="RRE39" s="42"/>
      <c r="RRF39" s="42"/>
      <c r="RRG39" s="42"/>
      <c r="RRH39" s="42"/>
      <c r="RRI39" s="42"/>
      <c r="RRJ39" s="42"/>
      <c r="RRK39" s="42"/>
      <c r="RRL39" s="42"/>
      <c r="RRM39" s="42"/>
      <c r="RRN39" s="42"/>
      <c r="RRO39" s="42"/>
      <c r="RRP39" s="42"/>
      <c r="RRQ39" s="42"/>
      <c r="RRR39" s="42"/>
      <c r="RRS39" s="42"/>
      <c r="RRT39" s="42"/>
      <c r="RRU39" s="42"/>
      <c r="RRV39" s="42"/>
      <c r="RRW39" s="42"/>
      <c r="RRX39" s="42"/>
      <c r="RRY39" s="42"/>
      <c r="RRZ39" s="42"/>
      <c r="RSA39" s="42"/>
      <c r="RSB39" s="42"/>
      <c r="RSC39" s="42"/>
      <c r="RSD39" s="42"/>
      <c r="RSE39" s="42"/>
      <c r="RSF39" s="42"/>
      <c r="RSG39" s="42"/>
      <c r="RSH39" s="42"/>
      <c r="RSI39" s="42"/>
      <c r="RSJ39" s="42"/>
      <c r="RSK39" s="42"/>
      <c r="RSL39" s="42"/>
      <c r="RSM39" s="42"/>
      <c r="RSN39" s="42"/>
      <c r="RSO39" s="42"/>
      <c r="RSP39" s="42"/>
      <c r="RSQ39" s="42"/>
      <c r="RSR39" s="42"/>
      <c r="RSS39" s="42"/>
      <c r="RST39" s="42"/>
      <c r="RSU39" s="42"/>
      <c r="RSV39" s="42"/>
      <c r="RSW39" s="42"/>
      <c r="RSX39" s="42"/>
      <c r="RSY39" s="42"/>
      <c r="RSZ39" s="42"/>
      <c r="RTA39" s="42"/>
      <c r="RTB39" s="42"/>
      <c r="RTC39" s="42"/>
      <c r="RTD39" s="42"/>
      <c r="RTE39" s="42"/>
      <c r="RTF39" s="42"/>
      <c r="RTG39" s="42"/>
      <c r="RTH39" s="42"/>
      <c r="RTI39" s="42"/>
      <c r="RTJ39" s="42"/>
      <c r="RTK39" s="42"/>
      <c r="RTL39" s="42"/>
      <c r="RTM39" s="42"/>
      <c r="RTN39" s="42"/>
      <c r="RTO39" s="42"/>
      <c r="RTP39" s="42"/>
      <c r="RTQ39" s="42"/>
      <c r="RTR39" s="42"/>
      <c r="RTS39" s="42"/>
      <c r="RTT39" s="42"/>
      <c r="RTU39" s="42"/>
      <c r="RTV39" s="42"/>
      <c r="RTW39" s="42"/>
      <c r="RTX39" s="42"/>
      <c r="RTY39" s="42"/>
      <c r="RTZ39" s="42"/>
      <c r="RUA39" s="42"/>
      <c r="RUB39" s="42"/>
      <c r="RUC39" s="42"/>
      <c r="RUD39" s="42"/>
      <c r="RUE39" s="42"/>
      <c r="RUF39" s="42"/>
      <c r="RUG39" s="42"/>
      <c r="RUH39" s="42"/>
      <c r="RUI39" s="42"/>
      <c r="RUJ39" s="42"/>
      <c r="RUK39" s="42"/>
      <c r="RUL39" s="42"/>
      <c r="RUM39" s="42"/>
      <c r="RUN39" s="42"/>
      <c r="RUO39" s="42"/>
      <c r="RUP39" s="42"/>
      <c r="RUQ39" s="42"/>
      <c r="RUR39" s="42"/>
      <c r="RUS39" s="42"/>
      <c r="RUT39" s="42"/>
      <c r="RUU39" s="42"/>
      <c r="RUV39" s="42"/>
      <c r="RUW39" s="42"/>
      <c r="RUX39" s="42"/>
      <c r="RUY39" s="42"/>
      <c r="RUZ39" s="42"/>
      <c r="RVA39" s="42"/>
      <c r="RVB39" s="42"/>
      <c r="RVC39" s="42"/>
      <c r="RVD39" s="42"/>
      <c r="RVE39" s="42"/>
      <c r="RVF39" s="42"/>
      <c r="RVG39" s="42"/>
      <c r="RVH39" s="42"/>
      <c r="RVI39" s="42"/>
      <c r="RVJ39" s="42"/>
      <c r="RVK39" s="42"/>
      <c r="RVL39" s="42"/>
      <c r="RVM39" s="42"/>
      <c r="RVN39" s="42"/>
      <c r="RVO39" s="42"/>
      <c r="RVP39" s="42"/>
      <c r="RVQ39" s="42"/>
      <c r="RVR39" s="42"/>
      <c r="RVS39" s="42"/>
      <c r="RVT39" s="42"/>
      <c r="RVU39" s="42"/>
      <c r="RVV39" s="42"/>
      <c r="RVW39" s="42"/>
      <c r="RVX39" s="42"/>
      <c r="RVY39" s="42"/>
      <c r="RVZ39" s="42"/>
      <c r="RWA39" s="42"/>
      <c r="RWB39" s="42"/>
      <c r="RWC39" s="42"/>
      <c r="RWD39" s="42"/>
      <c r="RWE39" s="42"/>
      <c r="RWF39" s="42"/>
      <c r="RWG39" s="42"/>
      <c r="RWH39" s="42"/>
      <c r="RWI39" s="42"/>
      <c r="RWJ39" s="42"/>
      <c r="RWK39" s="42"/>
      <c r="RWL39" s="42"/>
      <c r="RWM39" s="42"/>
      <c r="RWN39" s="42"/>
      <c r="RWO39" s="42"/>
      <c r="RWP39" s="42"/>
      <c r="RWQ39" s="42"/>
      <c r="RWR39" s="42"/>
      <c r="RWS39" s="42"/>
      <c r="RWT39" s="42"/>
      <c r="RWU39" s="42"/>
      <c r="RWV39" s="42"/>
      <c r="RWW39" s="42"/>
      <c r="RWX39" s="42"/>
      <c r="RWY39" s="42"/>
      <c r="RWZ39" s="42"/>
      <c r="RXA39" s="42"/>
      <c r="RXB39" s="42"/>
      <c r="RXC39" s="42"/>
      <c r="RXD39" s="42"/>
      <c r="RXE39" s="42"/>
      <c r="RXF39" s="42"/>
      <c r="RXG39" s="42"/>
      <c r="RXH39" s="42"/>
      <c r="RXI39" s="42"/>
      <c r="RXJ39" s="42"/>
      <c r="RXK39" s="42"/>
      <c r="RXL39" s="42"/>
      <c r="RXM39" s="42"/>
      <c r="RXN39" s="42"/>
      <c r="RXO39" s="42"/>
      <c r="RXP39" s="42"/>
      <c r="RXQ39" s="42"/>
      <c r="RXR39" s="42"/>
      <c r="RXS39" s="42"/>
      <c r="RXT39" s="42"/>
      <c r="RXU39" s="42"/>
      <c r="RXV39" s="42"/>
      <c r="RXW39" s="42"/>
      <c r="RXX39" s="42"/>
      <c r="RXY39" s="42"/>
      <c r="RXZ39" s="42"/>
      <c r="RYA39" s="42"/>
      <c r="RYB39" s="42"/>
      <c r="RYC39" s="42"/>
      <c r="RYD39" s="42"/>
      <c r="RYE39" s="42"/>
      <c r="RYF39" s="42"/>
      <c r="RYG39" s="42"/>
      <c r="RYH39" s="42"/>
      <c r="RYI39" s="42"/>
      <c r="RYJ39" s="42"/>
      <c r="RYK39" s="42"/>
      <c r="RYL39" s="42"/>
      <c r="RYM39" s="42"/>
      <c r="RYN39" s="42"/>
      <c r="RYO39" s="42"/>
      <c r="RYP39" s="42"/>
      <c r="RYQ39" s="42"/>
      <c r="RYR39" s="42"/>
      <c r="RYS39" s="42"/>
      <c r="RYT39" s="42"/>
      <c r="RYU39" s="42"/>
      <c r="RYV39" s="42"/>
      <c r="RYW39" s="42"/>
      <c r="RYX39" s="42"/>
      <c r="RYY39" s="42"/>
      <c r="RYZ39" s="42"/>
      <c r="RZA39" s="42"/>
      <c r="RZB39" s="42"/>
      <c r="RZC39" s="42"/>
      <c r="RZD39" s="42"/>
      <c r="RZE39" s="42"/>
      <c r="RZF39" s="42"/>
      <c r="RZG39" s="42"/>
      <c r="RZH39" s="42"/>
      <c r="RZI39" s="42"/>
      <c r="RZJ39" s="42"/>
      <c r="RZK39" s="42"/>
      <c r="RZL39" s="42"/>
      <c r="RZM39" s="42"/>
      <c r="RZN39" s="42"/>
      <c r="RZO39" s="42"/>
      <c r="RZP39" s="42"/>
      <c r="RZQ39" s="42"/>
      <c r="RZR39" s="42"/>
      <c r="RZS39" s="42"/>
      <c r="RZT39" s="42"/>
      <c r="RZU39" s="42"/>
      <c r="RZV39" s="42"/>
      <c r="RZW39" s="42"/>
      <c r="RZX39" s="42"/>
      <c r="RZY39" s="42"/>
      <c r="RZZ39" s="42"/>
      <c r="SAA39" s="42"/>
      <c r="SAB39" s="42"/>
      <c r="SAC39" s="42"/>
      <c r="SAD39" s="42"/>
      <c r="SAE39" s="42"/>
      <c r="SAF39" s="42"/>
      <c r="SAG39" s="42"/>
      <c r="SAH39" s="42"/>
      <c r="SAI39" s="42"/>
      <c r="SAJ39" s="42"/>
      <c r="SAK39" s="42"/>
      <c r="SAL39" s="42"/>
      <c r="SAM39" s="42"/>
      <c r="SAN39" s="42"/>
      <c r="SAO39" s="42"/>
      <c r="SAP39" s="42"/>
      <c r="SAQ39" s="42"/>
      <c r="SAR39" s="42"/>
      <c r="SAS39" s="42"/>
      <c r="SAT39" s="42"/>
      <c r="SAU39" s="42"/>
      <c r="SAV39" s="42"/>
      <c r="SAW39" s="42"/>
      <c r="SAX39" s="42"/>
      <c r="SAY39" s="42"/>
      <c r="SAZ39" s="42"/>
      <c r="SBA39" s="42"/>
      <c r="SBB39" s="42"/>
      <c r="SBC39" s="42"/>
      <c r="SBD39" s="42"/>
      <c r="SBE39" s="42"/>
      <c r="SBF39" s="42"/>
      <c r="SBG39" s="42"/>
      <c r="SBH39" s="42"/>
      <c r="SBI39" s="42"/>
      <c r="SBJ39" s="42"/>
      <c r="SBK39" s="42"/>
      <c r="SBL39" s="42"/>
      <c r="SBM39" s="42"/>
      <c r="SBN39" s="42"/>
      <c r="SBO39" s="42"/>
      <c r="SBP39" s="42"/>
      <c r="SBQ39" s="42"/>
      <c r="SBR39" s="42"/>
      <c r="SBS39" s="42"/>
      <c r="SBT39" s="42"/>
      <c r="SBU39" s="42"/>
      <c r="SBV39" s="42"/>
      <c r="SBW39" s="42"/>
      <c r="SBX39" s="42"/>
      <c r="SBY39" s="42"/>
      <c r="SBZ39" s="42"/>
      <c r="SCA39" s="42"/>
      <c r="SCB39" s="42"/>
      <c r="SCC39" s="42"/>
      <c r="SCD39" s="42"/>
      <c r="SCE39" s="42"/>
      <c r="SCF39" s="42"/>
      <c r="SCG39" s="42"/>
      <c r="SCH39" s="42"/>
      <c r="SCI39" s="42"/>
      <c r="SCJ39" s="42"/>
      <c r="SCK39" s="42"/>
      <c r="SCL39" s="42"/>
      <c r="SCM39" s="42"/>
      <c r="SCN39" s="42"/>
      <c r="SCO39" s="42"/>
      <c r="SCP39" s="42"/>
      <c r="SCQ39" s="42"/>
      <c r="SCR39" s="42"/>
      <c r="SCS39" s="42"/>
      <c r="SCT39" s="42"/>
      <c r="SCU39" s="42"/>
      <c r="SCV39" s="42"/>
      <c r="SCW39" s="42"/>
      <c r="SCX39" s="42"/>
      <c r="SCY39" s="42"/>
      <c r="SCZ39" s="42"/>
      <c r="SDA39" s="42"/>
      <c r="SDB39" s="42"/>
      <c r="SDC39" s="42"/>
      <c r="SDD39" s="42"/>
      <c r="SDE39" s="42"/>
      <c r="SDF39" s="42"/>
      <c r="SDG39" s="42"/>
      <c r="SDH39" s="42"/>
      <c r="SDI39" s="42"/>
      <c r="SDJ39" s="42"/>
      <c r="SDK39" s="42"/>
      <c r="SDL39" s="42"/>
      <c r="SDM39" s="42"/>
      <c r="SDN39" s="42"/>
      <c r="SDO39" s="42"/>
      <c r="SDP39" s="42"/>
      <c r="SDQ39" s="42"/>
      <c r="SDR39" s="42"/>
      <c r="SDS39" s="42"/>
      <c r="SDT39" s="42"/>
      <c r="SDU39" s="42"/>
      <c r="SDV39" s="42"/>
      <c r="SDW39" s="42"/>
      <c r="SDX39" s="42"/>
      <c r="SDY39" s="42"/>
      <c r="SDZ39" s="42"/>
      <c r="SEA39" s="42"/>
      <c r="SEB39" s="42"/>
      <c r="SEC39" s="42"/>
      <c r="SED39" s="42"/>
      <c r="SEE39" s="42"/>
      <c r="SEF39" s="42"/>
      <c r="SEG39" s="42"/>
      <c r="SEH39" s="42"/>
      <c r="SEI39" s="42"/>
      <c r="SEJ39" s="42"/>
      <c r="SEK39" s="42"/>
      <c r="SEL39" s="42"/>
      <c r="SEM39" s="42"/>
      <c r="SEN39" s="42"/>
      <c r="SEO39" s="42"/>
      <c r="SEP39" s="42"/>
      <c r="SEQ39" s="42"/>
      <c r="SER39" s="42"/>
      <c r="SES39" s="42"/>
      <c r="SET39" s="42"/>
      <c r="SEU39" s="42"/>
      <c r="SEV39" s="42"/>
      <c r="SEW39" s="42"/>
      <c r="SEX39" s="42"/>
      <c r="SEY39" s="42"/>
      <c r="SEZ39" s="42"/>
      <c r="SFA39" s="42"/>
      <c r="SFB39" s="42"/>
      <c r="SFC39" s="42"/>
      <c r="SFD39" s="42"/>
      <c r="SFE39" s="42"/>
      <c r="SFF39" s="42"/>
      <c r="SFG39" s="42"/>
      <c r="SFH39" s="42"/>
      <c r="SFI39" s="42"/>
      <c r="SFJ39" s="42"/>
      <c r="SFK39" s="42"/>
      <c r="SFL39" s="42"/>
      <c r="SFM39" s="42"/>
      <c r="SFN39" s="42"/>
      <c r="SFO39" s="42"/>
      <c r="SFP39" s="42"/>
      <c r="SFQ39" s="42"/>
      <c r="SFR39" s="42"/>
      <c r="SFS39" s="42"/>
      <c r="SFT39" s="42"/>
      <c r="SFU39" s="42"/>
      <c r="SFV39" s="42"/>
      <c r="SFW39" s="42"/>
      <c r="SFX39" s="42"/>
      <c r="SFY39" s="42"/>
      <c r="SFZ39" s="42"/>
      <c r="SGA39" s="42"/>
      <c r="SGB39" s="42"/>
      <c r="SGC39" s="42"/>
      <c r="SGD39" s="42"/>
      <c r="SGE39" s="42"/>
      <c r="SGF39" s="42"/>
      <c r="SGG39" s="42"/>
      <c r="SGH39" s="42"/>
      <c r="SGI39" s="42"/>
      <c r="SGJ39" s="42"/>
      <c r="SGK39" s="42"/>
      <c r="SGL39" s="42"/>
      <c r="SGM39" s="42"/>
      <c r="SGN39" s="42"/>
      <c r="SGO39" s="42"/>
      <c r="SGP39" s="42"/>
      <c r="SGQ39" s="42"/>
      <c r="SGR39" s="42"/>
      <c r="SGS39" s="42"/>
      <c r="SGT39" s="42"/>
      <c r="SGU39" s="42"/>
      <c r="SGV39" s="42"/>
      <c r="SGW39" s="42"/>
      <c r="SGX39" s="42"/>
      <c r="SGY39" s="42"/>
      <c r="SGZ39" s="42"/>
      <c r="SHA39" s="42"/>
      <c r="SHB39" s="42"/>
      <c r="SHC39" s="42"/>
      <c r="SHD39" s="42"/>
      <c r="SHE39" s="42"/>
      <c r="SHF39" s="42"/>
      <c r="SHG39" s="42"/>
      <c r="SHH39" s="42"/>
      <c r="SHI39" s="42"/>
      <c r="SHJ39" s="42"/>
      <c r="SHK39" s="42"/>
      <c r="SHL39" s="42"/>
      <c r="SHM39" s="42"/>
      <c r="SHN39" s="42"/>
      <c r="SHO39" s="42"/>
      <c r="SHP39" s="42"/>
      <c r="SHQ39" s="42"/>
      <c r="SHR39" s="42"/>
      <c r="SHS39" s="42"/>
      <c r="SHT39" s="42"/>
      <c r="SHU39" s="42"/>
      <c r="SHV39" s="42"/>
      <c r="SHW39" s="42"/>
      <c r="SHX39" s="42"/>
      <c r="SHY39" s="42"/>
      <c r="SHZ39" s="42"/>
      <c r="SIA39" s="42"/>
      <c r="SIB39" s="42"/>
      <c r="SIC39" s="42"/>
      <c r="SID39" s="42"/>
      <c r="SIE39" s="42"/>
      <c r="SIF39" s="42"/>
      <c r="SIG39" s="42"/>
      <c r="SIH39" s="42"/>
      <c r="SII39" s="42"/>
      <c r="SIJ39" s="42"/>
      <c r="SIK39" s="42"/>
      <c r="SIL39" s="42"/>
      <c r="SIM39" s="42"/>
      <c r="SIN39" s="42"/>
      <c r="SIO39" s="42"/>
      <c r="SIP39" s="42"/>
      <c r="SIQ39" s="42"/>
      <c r="SIR39" s="42"/>
      <c r="SIS39" s="42"/>
      <c r="SIT39" s="42"/>
      <c r="SIU39" s="42"/>
      <c r="SIV39" s="42"/>
      <c r="SIW39" s="42"/>
      <c r="SIX39" s="42"/>
      <c r="SIY39" s="42"/>
      <c r="SIZ39" s="42"/>
      <c r="SJA39" s="42"/>
      <c r="SJB39" s="42"/>
      <c r="SJC39" s="42"/>
      <c r="SJD39" s="42"/>
      <c r="SJE39" s="42"/>
      <c r="SJF39" s="42"/>
      <c r="SJG39" s="42"/>
      <c r="SJH39" s="42"/>
      <c r="SJI39" s="42"/>
      <c r="SJJ39" s="42"/>
      <c r="SJK39" s="42"/>
      <c r="SJL39" s="42"/>
      <c r="SJM39" s="42"/>
      <c r="SJN39" s="42"/>
      <c r="SJO39" s="42"/>
      <c r="SJP39" s="42"/>
      <c r="SJQ39" s="42"/>
      <c r="SJR39" s="42"/>
      <c r="SJS39" s="42"/>
      <c r="SJT39" s="42"/>
      <c r="SJU39" s="42"/>
      <c r="SJV39" s="42"/>
      <c r="SJW39" s="42"/>
      <c r="SJX39" s="42"/>
      <c r="SJY39" s="42"/>
      <c r="SJZ39" s="42"/>
      <c r="SKA39" s="42"/>
      <c r="SKB39" s="42"/>
      <c r="SKC39" s="42"/>
      <c r="SKD39" s="42"/>
      <c r="SKE39" s="42"/>
      <c r="SKF39" s="42"/>
      <c r="SKG39" s="42"/>
      <c r="SKH39" s="42"/>
      <c r="SKI39" s="42"/>
      <c r="SKJ39" s="42"/>
      <c r="SKK39" s="42"/>
      <c r="SKL39" s="42"/>
      <c r="SKM39" s="42"/>
      <c r="SKN39" s="42"/>
      <c r="SKO39" s="42"/>
      <c r="SKP39" s="42"/>
      <c r="SKQ39" s="42"/>
      <c r="SKR39" s="42"/>
      <c r="SKS39" s="42"/>
      <c r="SKT39" s="42"/>
      <c r="SKU39" s="42"/>
      <c r="SKV39" s="42"/>
      <c r="SKW39" s="42"/>
      <c r="SKX39" s="42"/>
      <c r="SKY39" s="42"/>
      <c r="SKZ39" s="42"/>
      <c r="SLA39" s="42"/>
      <c r="SLB39" s="42"/>
      <c r="SLC39" s="42"/>
      <c r="SLD39" s="42"/>
      <c r="SLE39" s="42"/>
      <c r="SLF39" s="42"/>
      <c r="SLG39" s="42"/>
      <c r="SLH39" s="42"/>
      <c r="SLI39" s="42"/>
      <c r="SLJ39" s="42"/>
      <c r="SLK39" s="42"/>
      <c r="SLL39" s="42"/>
      <c r="SLM39" s="42"/>
      <c r="SLN39" s="42"/>
      <c r="SLO39" s="42"/>
      <c r="SLP39" s="42"/>
      <c r="SLQ39" s="42"/>
      <c r="SLR39" s="42"/>
      <c r="SLS39" s="42"/>
      <c r="SLT39" s="42"/>
      <c r="SLU39" s="42"/>
      <c r="SLV39" s="42"/>
      <c r="SLW39" s="42"/>
      <c r="SLX39" s="42"/>
      <c r="SLY39" s="42"/>
      <c r="SLZ39" s="42"/>
      <c r="SMA39" s="42"/>
      <c r="SMB39" s="42"/>
      <c r="SMC39" s="42"/>
      <c r="SMD39" s="42"/>
      <c r="SME39" s="42"/>
      <c r="SMF39" s="42"/>
      <c r="SMG39" s="42"/>
      <c r="SMH39" s="42"/>
      <c r="SMI39" s="42"/>
      <c r="SMJ39" s="42"/>
      <c r="SMK39" s="42"/>
      <c r="SML39" s="42"/>
      <c r="SMM39" s="42"/>
      <c r="SMN39" s="42"/>
      <c r="SMO39" s="42"/>
      <c r="SMP39" s="42"/>
      <c r="SMQ39" s="42"/>
      <c r="SMR39" s="42"/>
      <c r="SMS39" s="42"/>
      <c r="SMT39" s="42"/>
      <c r="SMU39" s="42"/>
      <c r="SMV39" s="42"/>
      <c r="SMW39" s="42"/>
      <c r="SMX39" s="42"/>
      <c r="SMY39" s="42"/>
      <c r="SMZ39" s="42"/>
      <c r="SNA39" s="42"/>
      <c r="SNB39" s="42"/>
      <c r="SNC39" s="42"/>
      <c r="SND39" s="42"/>
      <c r="SNE39" s="42"/>
      <c r="SNF39" s="42"/>
      <c r="SNG39" s="42"/>
      <c r="SNH39" s="42"/>
      <c r="SNI39" s="42"/>
      <c r="SNJ39" s="42"/>
      <c r="SNK39" s="42"/>
      <c r="SNL39" s="42"/>
      <c r="SNM39" s="42"/>
      <c r="SNN39" s="42"/>
      <c r="SNO39" s="42"/>
      <c r="SNP39" s="42"/>
      <c r="SNQ39" s="42"/>
      <c r="SNR39" s="42"/>
      <c r="SNS39" s="42"/>
      <c r="SNT39" s="42"/>
      <c r="SNU39" s="42"/>
      <c r="SNV39" s="42"/>
      <c r="SNW39" s="42"/>
      <c r="SNX39" s="42"/>
      <c r="SNY39" s="42"/>
      <c r="SNZ39" s="42"/>
      <c r="SOA39" s="42"/>
      <c r="SOB39" s="42"/>
      <c r="SOC39" s="42"/>
      <c r="SOD39" s="42"/>
      <c r="SOE39" s="42"/>
      <c r="SOF39" s="42"/>
      <c r="SOG39" s="42"/>
      <c r="SOH39" s="42"/>
      <c r="SOI39" s="42"/>
      <c r="SOJ39" s="42"/>
      <c r="SOK39" s="42"/>
      <c r="SOL39" s="42"/>
      <c r="SOM39" s="42"/>
      <c r="SON39" s="42"/>
      <c r="SOO39" s="42"/>
      <c r="SOP39" s="42"/>
      <c r="SOQ39" s="42"/>
      <c r="SOR39" s="42"/>
      <c r="SOS39" s="42"/>
      <c r="SOT39" s="42"/>
      <c r="SOU39" s="42"/>
      <c r="SOV39" s="42"/>
      <c r="SOW39" s="42"/>
      <c r="SOX39" s="42"/>
      <c r="SOY39" s="42"/>
      <c r="SOZ39" s="42"/>
      <c r="SPA39" s="42"/>
      <c r="SPB39" s="42"/>
      <c r="SPC39" s="42"/>
      <c r="SPD39" s="42"/>
      <c r="SPE39" s="42"/>
      <c r="SPF39" s="42"/>
      <c r="SPG39" s="42"/>
      <c r="SPH39" s="42"/>
      <c r="SPI39" s="42"/>
      <c r="SPJ39" s="42"/>
      <c r="SPK39" s="42"/>
      <c r="SPL39" s="42"/>
      <c r="SPM39" s="42"/>
      <c r="SPN39" s="42"/>
      <c r="SPO39" s="42"/>
      <c r="SPP39" s="42"/>
      <c r="SPQ39" s="42"/>
      <c r="SPR39" s="42"/>
      <c r="SPS39" s="42"/>
      <c r="SPT39" s="42"/>
      <c r="SPU39" s="42"/>
      <c r="SPV39" s="42"/>
      <c r="SPW39" s="42"/>
      <c r="SPX39" s="42"/>
      <c r="SPY39" s="42"/>
      <c r="SPZ39" s="42"/>
      <c r="SQA39" s="42"/>
      <c r="SQB39" s="42"/>
      <c r="SQC39" s="42"/>
      <c r="SQD39" s="42"/>
      <c r="SQE39" s="42"/>
      <c r="SQF39" s="42"/>
      <c r="SQG39" s="42"/>
      <c r="SQH39" s="42"/>
      <c r="SQI39" s="42"/>
      <c r="SQJ39" s="42"/>
      <c r="SQK39" s="42"/>
      <c r="SQL39" s="42"/>
      <c r="SQM39" s="42"/>
      <c r="SQN39" s="42"/>
      <c r="SQO39" s="42"/>
      <c r="SQP39" s="42"/>
      <c r="SQQ39" s="42"/>
      <c r="SQR39" s="42"/>
      <c r="SQS39" s="42"/>
      <c r="SQT39" s="42"/>
      <c r="SQU39" s="42"/>
      <c r="SQV39" s="42"/>
      <c r="SQW39" s="42"/>
      <c r="SQX39" s="42"/>
      <c r="SQY39" s="42"/>
      <c r="SQZ39" s="42"/>
      <c r="SRA39" s="42"/>
      <c r="SRB39" s="42"/>
      <c r="SRC39" s="42"/>
      <c r="SRD39" s="42"/>
      <c r="SRE39" s="42"/>
      <c r="SRF39" s="42"/>
      <c r="SRG39" s="42"/>
      <c r="SRH39" s="42"/>
      <c r="SRI39" s="42"/>
      <c r="SRJ39" s="42"/>
      <c r="SRK39" s="42"/>
      <c r="SRL39" s="42"/>
      <c r="SRM39" s="42"/>
      <c r="SRN39" s="42"/>
      <c r="SRO39" s="42"/>
      <c r="SRP39" s="42"/>
      <c r="SRQ39" s="42"/>
      <c r="SRR39" s="42"/>
      <c r="SRS39" s="42"/>
      <c r="SRT39" s="42"/>
      <c r="SRU39" s="42"/>
      <c r="SRV39" s="42"/>
      <c r="SRW39" s="42"/>
      <c r="SRX39" s="42"/>
      <c r="SRY39" s="42"/>
      <c r="SRZ39" s="42"/>
      <c r="SSA39" s="42"/>
      <c r="SSB39" s="42"/>
      <c r="SSC39" s="42"/>
      <c r="SSD39" s="42"/>
      <c r="SSE39" s="42"/>
      <c r="SSF39" s="42"/>
      <c r="SSG39" s="42"/>
      <c r="SSH39" s="42"/>
      <c r="SSI39" s="42"/>
      <c r="SSJ39" s="42"/>
      <c r="SSK39" s="42"/>
      <c r="SSL39" s="42"/>
      <c r="SSM39" s="42"/>
      <c r="SSN39" s="42"/>
      <c r="SSO39" s="42"/>
      <c r="SSP39" s="42"/>
      <c r="SSQ39" s="42"/>
      <c r="SSR39" s="42"/>
      <c r="SSS39" s="42"/>
      <c r="SST39" s="42"/>
      <c r="SSU39" s="42"/>
      <c r="SSV39" s="42"/>
      <c r="SSW39" s="42"/>
      <c r="SSX39" s="42"/>
      <c r="SSY39" s="42"/>
      <c r="SSZ39" s="42"/>
      <c r="STA39" s="42"/>
      <c r="STB39" s="42"/>
      <c r="STC39" s="42"/>
      <c r="STD39" s="42"/>
      <c r="STE39" s="42"/>
      <c r="STF39" s="42"/>
      <c r="STG39" s="42"/>
      <c r="STH39" s="42"/>
      <c r="STI39" s="42"/>
      <c r="STJ39" s="42"/>
      <c r="STK39" s="42"/>
      <c r="STL39" s="42"/>
      <c r="STM39" s="42"/>
      <c r="STN39" s="42"/>
      <c r="STO39" s="42"/>
      <c r="STP39" s="42"/>
      <c r="STQ39" s="42"/>
      <c r="STR39" s="42"/>
      <c r="STS39" s="42"/>
      <c r="STT39" s="42"/>
      <c r="STU39" s="42"/>
      <c r="STV39" s="42"/>
      <c r="STW39" s="42"/>
      <c r="STX39" s="42"/>
      <c r="STY39" s="42"/>
      <c r="STZ39" s="42"/>
      <c r="SUA39" s="42"/>
      <c r="SUB39" s="42"/>
      <c r="SUC39" s="42"/>
      <c r="SUD39" s="42"/>
      <c r="SUE39" s="42"/>
      <c r="SUF39" s="42"/>
      <c r="SUG39" s="42"/>
      <c r="SUH39" s="42"/>
      <c r="SUI39" s="42"/>
      <c r="SUJ39" s="42"/>
      <c r="SUK39" s="42"/>
      <c r="SUL39" s="42"/>
      <c r="SUM39" s="42"/>
      <c r="SUN39" s="42"/>
      <c r="SUO39" s="42"/>
      <c r="SUP39" s="42"/>
      <c r="SUQ39" s="42"/>
      <c r="SUR39" s="42"/>
      <c r="SUS39" s="42"/>
      <c r="SUT39" s="42"/>
      <c r="SUU39" s="42"/>
      <c r="SUV39" s="42"/>
      <c r="SUW39" s="42"/>
      <c r="SUX39" s="42"/>
      <c r="SUY39" s="42"/>
      <c r="SUZ39" s="42"/>
      <c r="SVA39" s="42"/>
      <c r="SVB39" s="42"/>
      <c r="SVC39" s="42"/>
      <c r="SVD39" s="42"/>
      <c r="SVE39" s="42"/>
      <c r="SVF39" s="42"/>
      <c r="SVG39" s="42"/>
      <c r="SVH39" s="42"/>
      <c r="SVI39" s="42"/>
      <c r="SVJ39" s="42"/>
      <c r="SVK39" s="42"/>
      <c r="SVL39" s="42"/>
      <c r="SVM39" s="42"/>
      <c r="SVN39" s="42"/>
      <c r="SVO39" s="42"/>
      <c r="SVP39" s="42"/>
      <c r="SVQ39" s="42"/>
      <c r="SVR39" s="42"/>
      <c r="SVS39" s="42"/>
      <c r="SVT39" s="42"/>
      <c r="SVU39" s="42"/>
      <c r="SVV39" s="42"/>
      <c r="SVW39" s="42"/>
      <c r="SVX39" s="42"/>
      <c r="SVY39" s="42"/>
      <c r="SVZ39" s="42"/>
      <c r="SWA39" s="42"/>
      <c r="SWB39" s="42"/>
      <c r="SWC39" s="42"/>
      <c r="SWD39" s="42"/>
      <c r="SWE39" s="42"/>
      <c r="SWF39" s="42"/>
      <c r="SWG39" s="42"/>
      <c r="SWH39" s="42"/>
      <c r="SWI39" s="42"/>
      <c r="SWJ39" s="42"/>
      <c r="SWK39" s="42"/>
      <c r="SWL39" s="42"/>
      <c r="SWM39" s="42"/>
      <c r="SWN39" s="42"/>
      <c r="SWO39" s="42"/>
      <c r="SWP39" s="42"/>
      <c r="SWQ39" s="42"/>
      <c r="SWR39" s="42"/>
      <c r="SWS39" s="42"/>
      <c r="SWT39" s="42"/>
      <c r="SWU39" s="42"/>
      <c r="SWV39" s="42"/>
      <c r="SWW39" s="42"/>
      <c r="SWX39" s="42"/>
      <c r="SWY39" s="42"/>
      <c r="SWZ39" s="42"/>
      <c r="SXA39" s="42"/>
      <c r="SXB39" s="42"/>
      <c r="SXC39" s="42"/>
      <c r="SXD39" s="42"/>
      <c r="SXE39" s="42"/>
      <c r="SXF39" s="42"/>
      <c r="SXG39" s="42"/>
      <c r="SXH39" s="42"/>
      <c r="SXI39" s="42"/>
      <c r="SXJ39" s="42"/>
      <c r="SXK39" s="42"/>
      <c r="SXL39" s="42"/>
      <c r="SXM39" s="42"/>
      <c r="SXN39" s="42"/>
      <c r="SXO39" s="42"/>
      <c r="SXP39" s="42"/>
      <c r="SXQ39" s="42"/>
      <c r="SXR39" s="42"/>
      <c r="SXS39" s="42"/>
      <c r="SXT39" s="42"/>
      <c r="SXU39" s="42"/>
      <c r="SXV39" s="42"/>
      <c r="SXW39" s="42"/>
      <c r="SXX39" s="42"/>
      <c r="SXY39" s="42"/>
      <c r="SXZ39" s="42"/>
      <c r="SYA39" s="42"/>
      <c r="SYB39" s="42"/>
      <c r="SYC39" s="42"/>
      <c r="SYD39" s="42"/>
      <c r="SYE39" s="42"/>
      <c r="SYF39" s="42"/>
      <c r="SYG39" s="42"/>
      <c r="SYH39" s="42"/>
      <c r="SYI39" s="42"/>
      <c r="SYJ39" s="42"/>
      <c r="SYK39" s="42"/>
      <c r="SYL39" s="42"/>
      <c r="SYM39" s="42"/>
      <c r="SYN39" s="42"/>
      <c r="SYO39" s="42"/>
      <c r="SYP39" s="42"/>
      <c r="SYQ39" s="42"/>
      <c r="SYR39" s="42"/>
      <c r="SYS39" s="42"/>
      <c r="SYT39" s="42"/>
      <c r="SYU39" s="42"/>
      <c r="SYV39" s="42"/>
      <c r="SYW39" s="42"/>
      <c r="SYX39" s="42"/>
      <c r="SYY39" s="42"/>
      <c r="SYZ39" s="42"/>
      <c r="SZA39" s="42"/>
      <c r="SZB39" s="42"/>
      <c r="SZC39" s="42"/>
      <c r="SZD39" s="42"/>
      <c r="SZE39" s="42"/>
      <c r="SZF39" s="42"/>
      <c r="SZG39" s="42"/>
      <c r="SZH39" s="42"/>
      <c r="SZI39" s="42"/>
      <c r="SZJ39" s="42"/>
      <c r="SZK39" s="42"/>
      <c r="SZL39" s="42"/>
      <c r="SZM39" s="42"/>
      <c r="SZN39" s="42"/>
      <c r="SZO39" s="42"/>
      <c r="SZP39" s="42"/>
      <c r="SZQ39" s="42"/>
      <c r="SZR39" s="42"/>
      <c r="SZS39" s="42"/>
      <c r="SZT39" s="42"/>
      <c r="SZU39" s="42"/>
      <c r="SZV39" s="42"/>
      <c r="SZW39" s="42"/>
      <c r="SZX39" s="42"/>
      <c r="SZY39" s="42"/>
      <c r="SZZ39" s="42"/>
      <c r="TAA39" s="42"/>
      <c r="TAB39" s="42"/>
      <c r="TAC39" s="42"/>
      <c r="TAD39" s="42"/>
      <c r="TAE39" s="42"/>
      <c r="TAF39" s="42"/>
      <c r="TAG39" s="42"/>
      <c r="TAH39" s="42"/>
      <c r="TAI39" s="42"/>
      <c r="TAJ39" s="42"/>
      <c r="TAK39" s="42"/>
      <c r="TAL39" s="42"/>
      <c r="TAM39" s="42"/>
      <c r="TAN39" s="42"/>
      <c r="TAO39" s="42"/>
      <c r="TAP39" s="42"/>
      <c r="TAQ39" s="42"/>
      <c r="TAR39" s="42"/>
      <c r="TAS39" s="42"/>
      <c r="TAT39" s="42"/>
      <c r="TAU39" s="42"/>
      <c r="TAV39" s="42"/>
      <c r="TAW39" s="42"/>
      <c r="TAX39" s="42"/>
      <c r="TAY39" s="42"/>
      <c r="TAZ39" s="42"/>
      <c r="TBA39" s="42"/>
      <c r="TBB39" s="42"/>
      <c r="TBC39" s="42"/>
      <c r="TBD39" s="42"/>
      <c r="TBE39" s="42"/>
      <c r="TBF39" s="42"/>
      <c r="TBG39" s="42"/>
      <c r="TBH39" s="42"/>
      <c r="TBI39" s="42"/>
      <c r="TBJ39" s="42"/>
      <c r="TBK39" s="42"/>
      <c r="TBL39" s="42"/>
      <c r="TBM39" s="42"/>
      <c r="TBN39" s="42"/>
      <c r="TBO39" s="42"/>
      <c r="TBP39" s="42"/>
      <c r="TBQ39" s="42"/>
      <c r="TBR39" s="42"/>
      <c r="TBS39" s="42"/>
      <c r="TBT39" s="42"/>
      <c r="TBU39" s="42"/>
      <c r="TBV39" s="42"/>
      <c r="TBW39" s="42"/>
      <c r="TBX39" s="42"/>
      <c r="TBY39" s="42"/>
      <c r="TBZ39" s="42"/>
      <c r="TCA39" s="42"/>
      <c r="TCB39" s="42"/>
      <c r="TCC39" s="42"/>
      <c r="TCD39" s="42"/>
      <c r="TCE39" s="42"/>
      <c r="TCF39" s="42"/>
      <c r="TCG39" s="42"/>
      <c r="TCH39" s="42"/>
      <c r="TCI39" s="42"/>
      <c r="TCJ39" s="42"/>
      <c r="TCK39" s="42"/>
      <c r="TCL39" s="42"/>
      <c r="TCM39" s="42"/>
      <c r="TCN39" s="42"/>
      <c r="TCO39" s="42"/>
      <c r="TCP39" s="42"/>
      <c r="TCQ39" s="42"/>
      <c r="TCR39" s="42"/>
      <c r="TCS39" s="42"/>
      <c r="TCT39" s="42"/>
      <c r="TCU39" s="42"/>
      <c r="TCV39" s="42"/>
      <c r="TCW39" s="42"/>
      <c r="TCX39" s="42"/>
      <c r="TCY39" s="42"/>
      <c r="TCZ39" s="42"/>
      <c r="TDA39" s="42"/>
      <c r="TDB39" s="42"/>
      <c r="TDC39" s="42"/>
      <c r="TDD39" s="42"/>
      <c r="TDE39" s="42"/>
      <c r="TDF39" s="42"/>
      <c r="TDG39" s="42"/>
      <c r="TDH39" s="42"/>
      <c r="TDI39" s="42"/>
      <c r="TDJ39" s="42"/>
      <c r="TDK39" s="42"/>
      <c r="TDL39" s="42"/>
      <c r="TDM39" s="42"/>
      <c r="TDN39" s="42"/>
      <c r="TDO39" s="42"/>
      <c r="TDP39" s="42"/>
      <c r="TDQ39" s="42"/>
      <c r="TDR39" s="42"/>
      <c r="TDS39" s="42"/>
      <c r="TDT39" s="42"/>
      <c r="TDU39" s="42"/>
      <c r="TDV39" s="42"/>
      <c r="TDW39" s="42"/>
      <c r="TDX39" s="42"/>
      <c r="TDY39" s="42"/>
      <c r="TDZ39" s="42"/>
      <c r="TEA39" s="42"/>
      <c r="TEB39" s="42"/>
      <c r="TEC39" s="42"/>
      <c r="TED39" s="42"/>
      <c r="TEE39" s="42"/>
      <c r="TEF39" s="42"/>
      <c r="TEG39" s="42"/>
      <c r="TEH39" s="42"/>
      <c r="TEI39" s="42"/>
      <c r="TEJ39" s="42"/>
      <c r="TEK39" s="42"/>
      <c r="TEL39" s="42"/>
      <c r="TEM39" s="42"/>
      <c r="TEN39" s="42"/>
      <c r="TEO39" s="42"/>
      <c r="TEP39" s="42"/>
      <c r="TEQ39" s="42"/>
      <c r="TER39" s="42"/>
      <c r="TES39" s="42"/>
      <c r="TET39" s="42"/>
      <c r="TEU39" s="42"/>
      <c r="TEV39" s="42"/>
      <c r="TEW39" s="42"/>
      <c r="TEX39" s="42"/>
      <c r="TEY39" s="42"/>
      <c r="TEZ39" s="42"/>
      <c r="TFA39" s="42"/>
      <c r="TFB39" s="42"/>
      <c r="TFC39" s="42"/>
      <c r="TFD39" s="42"/>
      <c r="TFE39" s="42"/>
      <c r="TFF39" s="42"/>
      <c r="TFG39" s="42"/>
      <c r="TFH39" s="42"/>
      <c r="TFI39" s="42"/>
      <c r="TFJ39" s="42"/>
      <c r="TFK39" s="42"/>
      <c r="TFL39" s="42"/>
      <c r="TFM39" s="42"/>
      <c r="TFN39" s="42"/>
      <c r="TFO39" s="42"/>
      <c r="TFP39" s="42"/>
      <c r="TFQ39" s="42"/>
      <c r="TFR39" s="42"/>
      <c r="TFS39" s="42"/>
      <c r="TFT39" s="42"/>
      <c r="TFU39" s="42"/>
      <c r="TFV39" s="42"/>
      <c r="TFW39" s="42"/>
      <c r="TFX39" s="42"/>
      <c r="TFY39" s="42"/>
      <c r="TFZ39" s="42"/>
      <c r="TGA39" s="42"/>
      <c r="TGB39" s="42"/>
      <c r="TGC39" s="42"/>
      <c r="TGD39" s="42"/>
      <c r="TGE39" s="42"/>
      <c r="TGF39" s="42"/>
      <c r="TGG39" s="42"/>
      <c r="TGH39" s="42"/>
      <c r="TGI39" s="42"/>
      <c r="TGJ39" s="42"/>
      <c r="TGK39" s="42"/>
      <c r="TGL39" s="42"/>
      <c r="TGM39" s="42"/>
      <c r="TGN39" s="42"/>
      <c r="TGO39" s="42"/>
      <c r="TGP39" s="42"/>
      <c r="TGQ39" s="42"/>
      <c r="TGR39" s="42"/>
      <c r="TGS39" s="42"/>
      <c r="TGT39" s="42"/>
      <c r="TGU39" s="42"/>
      <c r="TGV39" s="42"/>
      <c r="TGW39" s="42"/>
      <c r="TGX39" s="42"/>
      <c r="TGY39" s="42"/>
      <c r="TGZ39" s="42"/>
      <c r="THA39" s="42"/>
      <c r="THB39" s="42"/>
      <c r="THC39" s="42"/>
      <c r="THD39" s="42"/>
      <c r="THE39" s="42"/>
      <c r="THF39" s="42"/>
      <c r="THG39" s="42"/>
      <c r="THH39" s="42"/>
      <c r="THI39" s="42"/>
      <c r="THJ39" s="42"/>
      <c r="THK39" s="42"/>
      <c r="THL39" s="42"/>
      <c r="THM39" s="42"/>
      <c r="THN39" s="42"/>
      <c r="THO39" s="42"/>
      <c r="THP39" s="42"/>
      <c r="THQ39" s="42"/>
      <c r="THR39" s="42"/>
      <c r="THS39" s="42"/>
      <c r="THT39" s="42"/>
      <c r="THU39" s="42"/>
      <c r="THV39" s="42"/>
      <c r="THW39" s="42"/>
      <c r="THX39" s="42"/>
      <c r="THY39" s="42"/>
      <c r="THZ39" s="42"/>
      <c r="TIA39" s="42"/>
      <c r="TIB39" s="42"/>
      <c r="TIC39" s="42"/>
      <c r="TID39" s="42"/>
      <c r="TIE39" s="42"/>
      <c r="TIF39" s="42"/>
      <c r="TIG39" s="42"/>
      <c r="TIH39" s="42"/>
      <c r="TII39" s="42"/>
      <c r="TIJ39" s="42"/>
      <c r="TIK39" s="42"/>
      <c r="TIL39" s="42"/>
      <c r="TIM39" s="42"/>
      <c r="TIN39" s="42"/>
      <c r="TIO39" s="42"/>
      <c r="TIP39" s="42"/>
      <c r="TIQ39" s="42"/>
      <c r="TIR39" s="42"/>
      <c r="TIS39" s="42"/>
      <c r="TIT39" s="42"/>
      <c r="TIU39" s="42"/>
      <c r="TIV39" s="42"/>
      <c r="TIW39" s="42"/>
      <c r="TIX39" s="42"/>
      <c r="TIY39" s="42"/>
      <c r="TIZ39" s="42"/>
      <c r="TJA39" s="42"/>
      <c r="TJB39" s="42"/>
      <c r="TJC39" s="42"/>
      <c r="TJD39" s="42"/>
      <c r="TJE39" s="42"/>
      <c r="TJF39" s="42"/>
      <c r="TJG39" s="42"/>
      <c r="TJH39" s="42"/>
      <c r="TJI39" s="42"/>
      <c r="TJJ39" s="42"/>
      <c r="TJK39" s="42"/>
      <c r="TJL39" s="42"/>
      <c r="TJM39" s="42"/>
      <c r="TJN39" s="42"/>
      <c r="TJO39" s="42"/>
      <c r="TJP39" s="42"/>
      <c r="TJQ39" s="42"/>
      <c r="TJR39" s="42"/>
      <c r="TJS39" s="42"/>
      <c r="TJT39" s="42"/>
      <c r="TJU39" s="42"/>
      <c r="TJV39" s="42"/>
      <c r="TJW39" s="42"/>
      <c r="TJX39" s="42"/>
      <c r="TJY39" s="42"/>
      <c r="TJZ39" s="42"/>
      <c r="TKA39" s="42"/>
      <c r="TKB39" s="42"/>
      <c r="TKC39" s="42"/>
      <c r="TKD39" s="42"/>
      <c r="TKE39" s="42"/>
      <c r="TKF39" s="42"/>
      <c r="TKG39" s="42"/>
      <c r="TKH39" s="42"/>
      <c r="TKI39" s="42"/>
      <c r="TKJ39" s="42"/>
      <c r="TKK39" s="42"/>
      <c r="TKL39" s="42"/>
      <c r="TKM39" s="42"/>
      <c r="TKN39" s="42"/>
      <c r="TKO39" s="42"/>
      <c r="TKP39" s="42"/>
      <c r="TKQ39" s="42"/>
      <c r="TKR39" s="42"/>
      <c r="TKS39" s="42"/>
      <c r="TKT39" s="42"/>
      <c r="TKU39" s="42"/>
      <c r="TKV39" s="42"/>
      <c r="TKW39" s="42"/>
      <c r="TKX39" s="42"/>
      <c r="TKY39" s="42"/>
      <c r="TKZ39" s="42"/>
      <c r="TLA39" s="42"/>
      <c r="TLB39" s="42"/>
      <c r="TLC39" s="42"/>
      <c r="TLD39" s="42"/>
      <c r="TLE39" s="42"/>
      <c r="TLF39" s="42"/>
      <c r="TLG39" s="42"/>
      <c r="TLH39" s="42"/>
      <c r="TLI39" s="42"/>
      <c r="TLJ39" s="42"/>
      <c r="TLK39" s="42"/>
      <c r="TLL39" s="42"/>
      <c r="TLM39" s="42"/>
      <c r="TLN39" s="42"/>
      <c r="TLO39" s="42"/>
      <c r="TLP39" s="42"/>
      <c r="TLQ39" s="42"/>
      <c r="TLR39" s="42"/>
      <c r="TLS39" s="42"/>
      <c r="TLT39" s="42"/>
      <c r="TLU39" s="42"/>
      <c r="TLV39" s="42"/>
      <c r="TLW39" s="42"/>
      <c r="TLX39" s="42"/>
      <c r="TLY39" s="42"/>
      <c r="TLZ39" s="42"/>
      <c r="TMA39" s="42"/>
      <c r="TMB39" s="42"/>
      <c r="TMC39" s="42"/>
      <c r="TMD39" s="42"/>
      <c r="TME39" s="42"/>
      <c r="TMF39" s="42"/>
      <c r="TMG39" s="42"/>
      <c r="TMH39" s="42"/>
      <c r="TMI39" s="42"/>
      <c r="TMJ39" s="42"/>
      <c r="TMK39" s="42"/>
      <c r="TML39" s="42"/>
      <c r="TMM39" s="42"/>
      <c r="TMN39" s="42"/>
      <c r="TMO39" s="42"/>
      <c r="TMP39" s="42"/>
      <c r="TMQ39" s="42"/>
      <c r="TMR39" s="42"/>
      <c r="TMS39" s="42"/>
      <c r="TMT39" s="42"/>
      <c r="TMU39" s="42"/>
      <c r="TMV39" s="42"/>
      <c r="TMW39" s="42"/>
      <c r="TMX39" s="42"/>
      <c r="TMY39" s="42"/>
      <c r="TMZ39" s="42"/>
      <c r="TNA39" s="42"/>
      <c r="TNB39" s="42"/>
      <c r="TNC39" s="42"/>
      <c r="TND39" s="42"/>
      <c r="TNE39" s="42"/>
      <c r="TNF39" s="42"/>
      <c r="TNG39" s="42"/>
      <c r="TNH39" s="42"/>
      <c r="TNI39" s="42"/>
      <c r="TNJ39" s="42"/>
      <c r="TNK39" s="42"/>
      <c r="TNL39" s="42"/>
      <c r="TNM39" s="42"/>
      <c r="TNN39" s="42"/>
      <c r="TNO39" s="42"/>
      <c r="TNP39" s="42"/>
      <c r="TNQ39" s="42"/>
      <c r="TNR39" s="42"/>
      <c r="TNS39" s="42"/>
      <c r="TNT39" s="42"/>
      <c r="TNU39" s="42"/>
      <c r="TNV39" s="42"/>
      <c r="TNW39" s="42"/>
      <c r="TNX39" s="42"/>
      <c r="TNY39" s="42"/>
      <c r="TNZ39" s="42"/>
      <c r="TOA39" s="42"/>
      <c r="TOB39" s="42"/>
      <c r="TOC39" s="42"/>
      <c r="TOD39" s="42"/>
      <c r="TOE39" s="42"/>
      <c r="TOF39" s="42"/>
      <c r="TOG39" s="42"/>
      <c r="TOH39" s="42"/>
      <c r="TOI39" s="42"/>
      <c r="TOJ39" s="42"/>
      <c r="TOK39" s="42"/>
      <c r="TOL39" s="42"/>
      <c r="TOM39" s="42"/>
      <c r="TON39" s="42"/>
      <c r="TOO39" s="42"/>
      <c r="TOP39" s="42"/>
      <c r="TOQ39" s="42"/>
      <c r="TOR39" s="42"/>
      <c r="TOS39" s="42"/>
      <c r="TOT39" s="42"/>
      <c r="TOU39" s="42"/>
      <c r="TOV39" s="42"/>
      <c r="TOW39" s="42"/>
      <c r="TOX39" s="42"/>
      <c r="TOY39" s="42"/>
      <c r="TOZ39" s="42"/>
      <c r="TPA39" s="42"/>
      <c r="TPB39" s="42"/>
      <c r="TPC39" s="42"/>
      <c r="TPD39" s="42"/>
      <c r="TPE39" s="42"/>
      <c r="TPF39" s="42"/>
      <c r="TPG39" s="42"/>
      <c r="TPH39" s="42"/>
      <c r="TPI39" s="42"/>
      <c r="TPJ39" s="42"/>
      <c r="TPK39" s="42"/>
      <c r="TPL39" s="42"/>
      <c r="TPM39" s="42"/>
      <c r="TPN39" s="42"/>
      <c r="TPO39" s="42"/>
      <c r="TPP39" s="42"/>
      <c r="TPQ39" s="42"/>
      <c r="TPR39" s="42"/>
      <c r="TPS39" s="42"/>
      <c r="TPT39" s="42"/>
      <c r="TPU39" s="42"/>
      <c r="TPV39" s="42"/>
      <c r="TPW39" s="42"/>
      <c r="TPX39" s="42"/>
      <c r="TPY39" s="42"/>
      <c r="TPZ39" s="42"/>
      <c r="TQA39" s="42"/>
      <c r="TQB39" s="42"/>
      <c r="TQC39" s="42"/>
      <c r="TQD39" s="42"/>
      <c r="TQE39" s="42"/>
      <c r="TQF39" s="42"/>
      <c r="TQG39" s="42"/>
      <c r="TQH39" s="42"/>
      <c r="TQI39" s="42"/>
      <c r="TQJ39" s="42"/>
      <c r="TQK39" s="42"/>
      <c r="TQL39" s="42"/>
      <c r="TQM39" s="42"/>
      <c r="TQN39" s="42"/>
      <c r="TQO39" s="42"/>
      <c r="TQP39" s="42"/>
      <c r="TQQ39" s="42"/>
      <c r="TQR39" s="42"/>
      <c r="TQS39" s="42"/>
      <c r="TQT39" s="42"/>
      <c r="TQU39" s="42"/>
      <c r="TQV39" s="42"/>
      <c r="TQW39" s="42"/>
      <c r="TQX39" s="42"/>
      <c r="TQY39" s="42"/>
      <c r="TQZ39" s="42"/>
      <c r="TRA39" s="42"/>
      <c r="TRB39" s="42"/>
      <c r="TRC39" s="42"/>
      <c r="TRD39" s="42"/>
      <c r="TRE39" s="42"/>
      <c r="TRF39" s="42"/>
      <c r="TRG39" s="42"/>
      <c r="TRH39" s="42"/>
      <c r="TRI39" s="42"/>
      <c r="TRJ39" s="42"/>
      <c r="TRK39" s="42"/>
      <c r="TRL39" s="42"/>
      <c r="TRM39" s="42"/>
      <c r="TRN39" s="42"/>
      <c r="TRO39" s="42"/>
      <c r="TRP39" s="42"/>
      <c r="TRQ39" s="42"/>
      <c r="TRR39" s="42"/>
      <c r="TRS39" s="42"/>
      <c r="TRT39" s="42"/>
      <c r="TRU39" s="42"/>
      <c r="TRV39" s="42"/>
      <c r="TRW39" s="42"/>
      <c r="TRX39" s="42"/>
      <c r="TRY39" s="42"/>
      <c r="TRZ39" s="42"/>
      <c r="TSA39" s="42"/>
      <c r="TSB39" s="42"/>
      <c r="TSC39" s="42"/>
      <c r="TSD39" s="42"/>
      <c r="TSE39" s="42"/>
      <c r="TSF39" s="42"/>
      <c r="TSG39" s="42"/>
      <c r="TSH39" s="42"/>
      <c r="TSI39" s="42"/>
      <c r="TSJ39" s="42"/>
      <c r="TSK39" s="42"/>
      <c r="TSL39" s="42"/>
      <c r="TSM39" s="42"/>
      <c r="TSN39" s="42"/>
      <c r="TSO39" s="42"/>
      <c r="TSP39" s="42"/>
      <c r="TSQ39" s="42"/>
      <c r="TSR39" s="42"/>
      <c r="TSS39" s="42"/>
      <c r="TST39" s="42"/>
      <c r="TSU39" s="42"/>
      <c r="TSV39" s="42"/>
      <c r="TSW39" s="42"/>
      <c r="TSX39" s="42"/>
      <c r="TSY39" s="42"/>
      <c r="TSZ39" s="42"/>
      <c r="TTA39" s="42"/>
      <c r="TTB39" s="42"/>
      <c r="TTC39" s="42"/>
      <c r="TTD39" s="42"/>
      <c r="TTE39" s="42"/>
      <c r="TTF39" s="42"/>
      <c r="TTG39" s="42"/>
      <c r="TTH39" s="42"/>
      <c r="TTI39" s="42"/>
      <c r="TTJ39" s="42"/>
      <c r="TTK39" s="42"/>
      <c r="TTL39" s="42"/>
      <c r="TTM39" s="42"/>
      <c r="TTN39" s="42"/>
      <c r="TTO39" s="42"/>
      <c r="TTP39" s="42"/>
      <c r="TTQ39" s="42"/>
      <c r="TTR39" s="42"/>
      <c r="TTS39" s="42"/>
      <c r="TTT39" s="42"/>
      <c r="TTU39" s="42"/>
      <c r="TTV39" s="42"/>
      <c r="TTW39" s="42"/>
      <c r="TTX39" s="42"/>
      <c r="TTY39" s="42"/>
      <c r="TTZ39" s="42"/>
      <c r="TUA39" s="42"/>
      <c r="TUB39" s="42"/>
      <c r="TUC39" s="42"/>
      <c r="TUD39" s="42"/>
      <c r="TUE39" s="42"/>
      <c r="TUF39" s="42"/>
      <c r="TUG39" s="42"/>
      <c r="TUH39" s="42"/>
      <c r="TUI39" s="42"/>
      <c r="TUJ39" s="42"/>
      <c r="TUK39" s="42"/>
      <c r="TUL39" s="42"/>
      <c r="TUM39" s="42"/>
      <c r="TUN39" s="42"/>
      <c r="TUO39" s="42"/>
      <c r="TUP39" s="42"/>
      <c r="TUQ39" s="42"/>
      <c r="TUR39" s="42"/>
      <c r="TUS39" s="42"/>
      <c r="TUT39" s="42"/>
      <c r="TUU39" s="42"/>
      <c r="TUV39" s="42"/>
      <c r="TUW39" s="42"/>
      <c r="TUX39" s="42"/>
      <c r="TUY39" s="42"/>
      <c r="TUZ39" s="42"/>
      <c r="TVA39" s="42"/>
      <c r="TVB39" s="42"/>
      <c r="TVC39" s="42"/>
      <c r="TVD39" s="42"/>
      <c r="TVE39" s="42"/>
      <c r="TVF39" s="42"/>
      <c r="TVG39" s="42"/>
      <c r="TVH39" s="42"/>
      <c r="TVI39" s="42"/>
      <c r="TVJ39" s="42"/>
      <c r="TVK39" s="42"/>
      <c r="TVL39" s="42"/>
      <c r="TVM39" s="42"/>
      <c r="TVN39" s="42"/>
      <c r="TVO39" s="42"/>
      <c r="TVP39" s="42"/>
      <c r="TVQ39" s="42"/>
      <c r="TVR39" s="42"/>
      <c r="TVS39" s="42"/>
      <c r="TVT39" s="42"/>
      <c r="TVU39" s="42"/>
      <c r="TVV39" s="42"/>
      <c r="TVW39" s="42"/>
      <c r="TVX39" s="42"/>
      <c r="TVY39" s="42"/>
      <c r="TVZ39" s="42"/>
      <c r="TWA39" s="42"/>
      <c r="TWB39" s="42"/>
      <c r="TWC39" s="42"/>
      <c r="TWD39" s="42"/>
      <c r="TWE39" s="42"/>
      <c r="TWF39" s="42"/>
      <c r="TWG39" s="42"/>
      <c r="TWH39" s="42"/>
      <c r="TWI39" s="42"/>
      <c r="TWJ39" s="42"/>
      <c r="TWK39" s="42"/>
      <c r="TWL39" s="42"/>
      <c r="TWM39" s="42"/>
      <c r="TWN39" s="42"/>
      <c r="TWO39" s="42"/>
      <c r="TWP39" s="42"/>
      <c r="TWQ39" s="42"/>
      <c r="TWR39" s="42"/>
      <c r="TWS39" s="42"/>
      <c r="TWT39" s="42"/>
      <c r="TWU39" s="42"/>
      <c r="TWV39" s="42"/>
      <c r="TWW39" s="42"/>
      <c r="TWX39" s="42"/>
      <c r="TWY39" s="42"/>
      <c r="TWZ39" s="42"/>
      <c r="TXA39" s="42"/>
      <c r="TXB39" s="42"/>
      <c r="TXC39" s="42"/>
      <c r="TXD39" s="42"/>
      <c r="TXE39" s="42"/>
      <c r="TXF39" s="42"/>
      <c r="TXG39" s="42"/>
      <c r="TXH39" s="42"/>
      <c r="TXI39" s="42"/>
      <c r="TXJ39" s="42"/>
      <c r="TXK39" s="42"/>
      <c r="TXL39" s="42"/>
      <c r="TXM39" s="42"/>
      <c r="TXN39" s="42"/>
      <c r="TXO39" s="42"/>
      <c r="TXP39" s="42"/>
      <c r="TXQ39" s="42"/>
      <c r="TXR39" s="42"/>
      <c r="TXS39" s="42"/>
      <c r="TXT39" s="42"/>
      <c r="TXU39" s="42"/>
      <c r="TXV39" s="42"/>
      <c r="TXW39" s="42"/>
      <c r="TXX39" s="42"/>
      <c r="TXY39" s="42"/>
      <c r="TXZ39" s="42"/>
      <c r="TYA39" s="42"/>
      <c r="TYB39" s="42"/>
      <c r="TYC39" s="42"/>
      <c r="TYD39" s="42"/>
      <c r="TYE39" s="42"/>
      <c r="TYF39" s="42"/>
      <c r="TYG39" s="42"/>
      <c r="TYH39" s="42"/>
      <c r="TYI39" s="42"/>
      <c r="TYJ39" s="42"/>
      <c r="TYK39" s="42"/>
      <c r="TYL39" s="42"/>
      <c r="TYM39" s="42"/>
      <c r="TYN39" s="42"/>
      <c r="TYO39" s="42"/>
      <c r="TYP39" s="42"/>
      <c r="TYQ39" s="42"/>
      <c r="TYR39" s="42"/>
      <c r="TYS39" s="42"/>
      <c r="TYT39" s="42"/>
      <c r="TYU39" s="42"/>
      <c r="TYV39" s="42"/>
      <c r="TYW39" s="42"/>
      <c r="TYX39" s="42"/>
      <c r="TYY39" s="42"/>
      <c r="TYZ39" s="42"/>
      <c r="TZA39" s="42"/>
      <c r="TZB39" s="42"/>
      <c r="TZC39" s="42"/>
      <c r="TZD39" s="42"/>
      <c r="TZE39" s="42"/>
      <c r="TZF39" s="42"/>
      <c r="TZG39" s="42"/>
      <c r="TZH39" s="42"/>
      <c r="TZI39" s="42"/>
      <c r="TZJ39" s="42"/>
      <c r="TZK39" s="42"/>
      <c r="TZL39" s="42"/>
      <c r="TZM39" s="42"/>
      <c r="TZN39" s="42"/>
      <c r="TZO39" s="42"/>
      <c r="TZP39" s="42"/>
      <c r="TZQ39" s="42"/>
      <c r="TZR39" s="42"/>
      <c r="TZS39" s="42"/>
      <c r="TZT39" s="42"/>
      <c r="TZU39" s="42"/>
      <c r="TZV39" s="42"/>
      <c r="TZW39" s="42"/>
      <c r="TZX39" s="42"/>
      <c r="TZY39" s="42"/>
      <c r="TZZ39" s="42"/>
      <c r="UAA39" s="42"/>
      <c r="UAB39" s="42"/>
      <c r="UAC39" s="42"/>
      <c r="UAD39" s="42"/>
      <c r="UAE39" s="42"/>
      <c r="UAF39" s="42"/>
      <c r="UAG39" s="42"/>
      <c r="UAH39" s="42"/>
      <c r="UAI39" s="42"/>
      <c r="UAJ39" s="42"/>
      <c r="UAK39" s="42"/>
      <c r="UAL39" s="42"/>
      <c r="UAM39" s="42"/>
      <c r="UAN39" s="42"/>
      <c r="UAO39" s="42"/>
      <c r="UAP39" s="42"/>
      <c r="UAQ39" s="42"/>
      <c r="UAR39" s="42"/>
      <c r="UAS39" s="42"/>
      <c r="UAT39" s="42"/>
      <c r="UAU39" s="42"/>
      <c r="UAV39" s="42"/>
      <c r="UAW39" s="42"/>
      <c r="UAX39" s="42"/>
      <c r="UAY39" s="42"/>
      <c r="UAZ39" s="42"/>
      <c r="UBA39" s="42"/>
      <c r="UBB39" s="42"/>
      <c r="UBC39" s="42"/>
      <c r="UBD39" s="42"/>
      <c r="UBE39" s="42"/>
      <c r="UBF39" s="42"/>
      <c r="UBG39" s="42"/>
      <c r="UBH39" s="42"/>
      <c r="UBI39" s="42"/>
      <c r="UBJ39" s="42"/>
      <c r="UBK39" s="42"/>
      <c r="UBL39" s="42"/>
      <c r="UBM39" s="42"/>
      <c r="UBN39" s="42"/>
      <c r="UBO39" s="42"/>
      <c r="UBP39" s="42"/>
      <c r="UBQ39" s="42"/>
      <c r="UBR39" s="42"/>
      <c r="UBS39" s="42"/>
      <c r="UBT39" s="42"/>
      <c r="UBU39" s="42"/>
      <c r="UBV39" s="42"/>
      <c r="UBW39" s="42"/>
      <c r="UBX39" s="42"/>
      <c r="UBY39" s="42"/>
      <c r="UBZ39" s="42"/>
      <c r="UCA39" s="42"/>
      <c r="UCB39" s="42"/>
      <c r="UCC39" s="42"/>
      <c r="UCD39" s="42"/>
      <c r="UCE39" s="42"/>
      <c r="UCF39" s="42"/>
      <c r="UCG39" s="42"/>
      <c r="UCH39" s="42"/>
      <c r="UCI39" s="42"/>
      <c r="UCJ39" s="42"/>
      <c r="UCK39" s="42"/>
      <c r="UCL39" s="42"/>
      <c r="UCM39" s="42"/>
      <c r="UCN39" s="42"/>
      <c r="UCO39" s="42"/>
      <c r="UCP39" s="42"/>
      <c r="UCQ39" s="42"/>
      <c r="UCR39" s="42"/>
      <c r="UCS39" s="42"/>
      <c r="UCT39" s="42"/>
      <c r="UCU39" s="42"/>
      <c r="UCV39" s="42"/>
      <c r="UCW39" s="42"/>
      <c r="UCX39" s="42"/>
      <c r="UCY39" s="42"/>
      <c r="UCZ39" s="42"/>
      <c r="UDA39" s="42"/>
      <c r="UDB39" s="42"/>
      <c r="UDC39" s="42"/>
      <c r="UDD39" s="42"/>
      <c r="UDE39" s="42"/>
      <c r="UDF39" s="42"/>
      <c r="UDG39" s="42"/>
      <c r="UDH39" s="42"/>
      <c r="UDI39" s="42"/>
      <c r="UDJ39" s="42"/>
      <c r="UDK39" s="42"/>
      <c r="UDL39" s="42"/>
      <c r="UDM39" s="42"/>
      <c r="UDN39" s="42"/>
      <c r="UDO39" s="42"/>
      <c r="UDP39" s="42"/>
      <c r="UDQ39" s="42"/>
      <c r="UDR39" s="42"/>
      <c r="UDS39" s="42"/>
      <c r="UDT39" s="42"/>
      <c r="UDU39" s="42"/>
      <c r="UDV39" s="42"/>
      <c r="UDW39" s="42"/>
      <c r="UDX39" s="42"/>
      <c r="UDY39" s="42"/>
      <c r="UDZ39" s="42"/>
      <c r="UEA39" s="42"/>
      <c r="UEB39" s="42"/>
      <c r="UEC39" s="42"/>
      <c r="UED39" s="42"/>
      <c r="UEE39" s="42"/>
      <c r="UEF39" s="42"/>
      <c r="UEG39" s="42"/>
      <c r="UEH39" s="42"/>
      <c r="UEI39" s="42"/>
      <c r="UEJ39" s="42"/>
      <c r="UEK39" s="42"/>
      <c r="UEL39" s="42"/>
      <c r="UEM39" s="42"/>
      <c r="UEN39" s="42"/>
      <c r="UEO39" s="42"/>
      <c r="UEP39" s="42"/>
      <c r="UEQ39" s="42"/>
      <c r="UER39" s="42"/>
      <c r="UES39" s="42"/>
      <c r="UET39" s="42"/>
      <c r="UEU39" s="42"/>
      <c r="UEV39" s="42"/>
      <c r="UEW39" s="42"/>
      <c r="UEX39" s="42"/>
      <c r="UEY39" s="42"/>
      <c r="UEZ39" s="42"/>
      <c r="UFA39" s="42"/>
      <c r="UFB39" s="42"/>
      <c r="UFC39" s="42"/>
      <c r="UFD39" s="42"/>
      <c r="UFE39" s="42"/>
      <c r="UFF39" s="42"/>
      <c r="UFG39" s="42"/>
      <c r="UFH39" s="42"/>
      <c r="UFI39" s="42"/>
      <c r="UFJ39" s="42"/>
      <c r="UFK39" s="42"/>
      <c r="UFL39" s="42"/>
      <c r="UFM39" s="42"/>
      <c r="UFN39" s="42"/>
      <c r="UFO39" s="42"/>
      <c r="UFP39" s="42"/>
      <c r="UFQ39" s="42"/>
      <c r="UFR39" s="42"/>
      <c r="UFS39" s="42"/>
      <c r="UFT39" s="42"/>
      <c r="UFU39" s="42"/>
      <c r="UFV39" s="42"/>
      <c r="UFW39" s="42"/>
      <c r="UFX39" s="42"/>
      <c r="UFY39" s="42"/>
      <c r="UFZ39" s="42"/>
      <c r="UGA39" s="42"/>
      <c r="UGB39" s="42"/>
      <c r="UGC39" s="42"/>
      <c r="UGD39" s="42"/>
      <c r="UGE39" s="42"/>
      <c r="UGF39" s="42"/>
      <c r="UGG39" s="42"/>
      <c r="UGH39" s="42"/>
      <c r="UGI39" s="42"/>
      <c r="UGJ39" s="42"/>
      <c r="UGK39" s="42"/>
      <c r="UGL39" s="42"/>
      <c r="UGM39" s="42"/>
      <c r="UGN39" s="42"/>
      <c r="UGO39" s="42"/>
      <c r="UGP39" s="42"/>
      <c r="UGQ39" s="42"/>
      <c r="UGR39" s="42"/>
      <c r="UGS39" s="42"/>
      <c r="UGT39" s="42"/>
      <c r="UGU39" s="42"/>
      <c r="UGV39" s="42"/>
      <c r="UGW39" s="42"/>
      <c r="UGX39" s="42"/>
      <c r="UGY39" s="42"/>
      <c r="UGZ39" s="42"/>
      <c r="UHA39" s="42"/>
      <c r="UHB39" s="42"/>
      <c r="UHC39" s="42"/>
      <c r="UHD39" s="42"/>
      <c r="UHE39" s="42"/>
      <c r="UHF39" s="42"/>
      <c r="UHG39" s="42"/>
      <c r="UHH39" s="42"/>
      <c r="UHI39" s="42"/>
      <c r="UHJ39" s="42"/>
      <c r="UHK39" s="42"/>
      <c r="UHL39" s="42"/>
      <c r="UHM39" s="42"/>
      <c r="UHN39" s="42"/>
      <c r="UHO39" s="42"/>
      <c r="UHP39" s="42"/>
      <c r="UHQ39" s="42"/>
      <c r="UHR39" s="42"/>
      <c r="UHS39" s="42"/>
      <c r="UHT39" s="42"/>
      <c r="UHU39" s="42"/>
      <c r="UHV39" s="42"/>
      <c r="UHW39" s="42"/>
      <c r="UHX39" s="42"/>
      <c r="UHY39" s="42"/>
      <c r="UHZ39" s="42"/>
      <c r="UIA39" s="42"/>
      <c r="UIB39" s="42"/>
      <c r="UIC39" s="42"/>
      <c r="UID39" s="42"/>
      <c r="UIE39" s="42"/>
      <c r="UIF39" s="42"/>
      <c r="UIG39" s="42"/>
      <c r="UIH39" s="42"/>
      <c r="UII39" s="42"/>
      <c r="UIJ39" s="42"/>
      <c r="UIK39" s="42"/>
      <c r="UIL39" s="42"/>
      <c r="UIM39" s="42"/>
      <c r="UIN39" s="42"/>
      <c r="UIO39" s="42"/>
      <c r="UIP39" s="42"/>
      <c r="UIQ39" s="42"/>
      <c r="UIR39" s="42"/>
      <c r="UIS39" s="42"/>
      <c r="UIT39" s="42"/>
      <c r="UIU39" s="42"/>
      <c r="UIV39" s="42"/>
      <c r="UIW39" s="42"/>
      <c r="UIX39" s="42"/>
      <c r="UIY39" s="42"/>
      <c r="UIZ39" s="42"/>
      <c r="UJA39" s="42"/>
      <c r="UJB39" s="42"/>
      <c r="UJC39" s="42"/>
      <c r="UJD39" s="42"/>
      <c r="UJE39" s="42"/>
      <c r="UJF39" s="42"/>
      <c r="UJG39" s="42"/>
      <c r="UJH39" s="42"/>
      <c r="UJI39" s="42"/>
      <c r="UJJ39" s="42"/>
      <c r="UJK39" s="42"/>
      <c r="UJL39" s="42"/>
      <c r="UJM39" s="42"/>
      <c r="UJN39" s="42"/>
      <c r="UJO39" s="42"/>
      <c r="UJP39" s="42"/>
      <c r="UJQ39" s="42"/>
      <c r="UJR39" s="42"/>
      <c r="UJS39" s="42"/>
      <c r="UJT39" s="42"/>
      <c r="UJU39" s="42"/>
      <c r="UJV39" s="42"/>
      <c r="UJW39" s="42"/>
      <c r="UJX39" s="42"/>
      <c r="UJY39" s="42"/>
      <c r="UJZ39" s="42"/>
      <c r="UKA39" s="42"/>
      <c r="UKB39" s="42"/>
      <c r="UKC39" s="42"/>
      <c r="UKD39" s="42"/>
      <c r="UKE39" s="42"/>
      <c r="UKF39" s="42"/>
      <c r="UKG39" s="42"/>
      <c r="UKH39" s="42"/>
      <c r="UKI39" s="42"/>
      <c r="UKJ39" s="42"/>
      <c r="UKK39" s="42"/>
      <c r="UKL39" s="42"/>
      <c r="UKM39" s="42"/>
      <c r="UKN39" s="42"/>
      <c r="UKO39" s="42"/>
      <c r="UKP39" s="42"/>
      <c r="UKQ39" s="42"/>
      <c r="UKR39" s="42"/>
      <c r="UKS39" s="42"/>
      <c r="UKT39" s="42"/>
      <c r="UKU39" s="42"/>
      <c r="UKV39" s="42"/>
      <c r="UKW39" s="42"/>
      <c r="UKX39" s="42"/>
      <c r="UKY39" s="42"/>
      <c r="UKZ39" s="42"/>
      <c r="ULA39" s="42"/>
      <c r="ULB39" s="42"/>
      <c r="ULC39" s="42"/>
      <c r="ULD39" s="42"/>
      <c r="ULE39" s="42"/>
      <c r="ULF39" s="42"/>
      <c r="ULG39" s="42"/>
      <c r="ULH39" s="42"/>
      <c r="ULI39" s="42"/>
      <c r="ULJ39" s="42"/>
      <c r="ULK39" s="42"/>
      <c r="ULL39" s="42"/>
      <c r="ULM39" s="42"/>
      <c r="ULN39" s="42"/>
      <c r="ULO39" s="42"/>
      <c r="ULP39" s="42"/>
      <c r="ULQ39" s="42"/>
      <c r="ULR39" s="42"/>
      <c r="ULS39" s="42"/>
      <c r="ULT39" s="42"/>
      <c r="ULU39" s="42"/>
      <c r="ULV39" s="42"/>
      <c r="ULW39" s="42"/>
      <c r="ULX39" s="42"/>
      <c r="ULY39" s="42"/>
      <c r="ULZ39" s="42"/>
      <c r="UMA39" s="42"/>
      <c r="UMB39" s="42"/>
      <c r="UMC39" s="42"/>
      <c r="UMD39" s="42"/>
      <c r="UME39" s="42"/>
      <c r="UMF39" s="42"/>
      <c r="UMG39" s="42"/>
      <c r="UMH39" s="42"/>
      <c r="UMI39" s="42"/>
      <c r="UMJ39" s="42"/>
      <c r="UMK39" s="42"/>
      <c r="UML39" s="42"/>
      <c r="UMM39" s="42"/>
      <c r="UMN39" s="42"/>
      <c r="UMO39" s="42"/>
      <c r="UMP39" s="42"/>
      <c r="UMQ39" s="42"/>
      <c r="UMR39" s="42"/>
      <c r="UMS39" s="42"/>
      <c r="UMT39" s="42"/>
      <c r="UMU39" s="42"/>
      <c r="UMV39" s="42"/>
      <c r="UMW39" s="42"/>
      <c r="UMX39" s="42"/>
      <c r="UMY39" s="42"/>
      <c r="UMZ39" s="42"/>
      <c r="UNA39" s="42"/>
      <c r="UNB39" s="42"/>
      <c r="UNC39" s="42"/>
      <c r="UND39" s="42"/>
      <c r="UNE39" s="42"/>
      <c r="UNF39" s="42"/>
      <c r="UNG39" s="42"/>
      <c r="UNH39" s="42"/>
      <c r="UNI39" s="42"/>
      <c r="UNJ39" s="42"/>
      <c r="UNK39" s="42"/>
      <c r="UNL39" s="42"/>
      <c r="UNM39" s="42"/>
      <c r="UNN39" s="42"/>
      <c r="UNO39" s="42"/>
      <c r="UNP39" s="42"/>
      <c r="UNQ39" s="42"/>
      <c r="UNR39" s="42"/>
      <c r="UNS39" s="42"/>
      <c r="UNT39" s="42"/>
      <c r="UNU39" s="42"/>
      <c r="UNV39" s="42"/>
      <c r="UNW39" s="42"/>
      <c r="UNX39" s="42"/>
      <c r="UNY39" s="42"/>
      <c r="UNZ39" s="42"/>
      <c r="UOA39" s="42"/>
      <c r="UOB39" s="42"/>
      <c r="UOC39" s="42"/>
      <c r="UOD39" s="42"/>
      <c r="UOE39" s="42"/>
      <c r="UOF39" s="42"/>
      <c r="UOG39" s="42"/>
      <c r="UOH39" s="42"/>
      <c r="UOI39" s="42"/>
      <c r="UOJ39" s="42"/>
      <c r="UOK39" s="42"/>
      <c r="UOL39" s="42"/>
      <c r="UOM39" s="42"/>
      <c r="UON39" s="42"/>
      <c r="UOO39" s="42"/>
      <c r="UOP39" s="42"/>
      <c r="UOQ39" s="42"/>
      <c r="UOR39" s="42"/>
      <c r="UOS39" s="42"/>
      <c r="UOT39" s="42"/>
      <c r="UOU39" s="42"/>
      <c r="UOV39" s="42"/>
      <c r="UOW39" s="42"/>
      <c r="UOX39" s="42"/>
      <c r="UOY39" s="42"/>
      <c r="UOZ39" s="42"/>
      <c r="UPA39" s="42"/>
      <c r="UPB39" s="42"/>
      <c r="UPC39" s="42"/>
      <c r="UPD39" s="42"/>
      <c r="UPE39" s="42"/>
      <c r="UPF39" s="42"/>
      <c r="UPG39" s="42"/>
      <c r="UPH39" s="42"/>
      <c r="UPI39" s="42"/>
      <c r="UPJ39" s="42"/>
      <c r="UPK39" s="42"/>
      <c r="UPL39" s="42"/>
      <c r="UPM39" s="42"/>
      <c r="UPN39" s="42"/>
      <c r="UPO39" s="42"/>
      <c r="UPP39" s="42"/>
      <c r="UPQ39" s="42"/>
      <c r="UPR39" s="42"/>
      <c r="UPS39" s="42"/>
      <c r="UPT39" s="42"/>
      <c r="UPU39" s="42"/>
      <c r="UPV39" s="42"/>
      <c r="UPW39" s="42"/>
      <c r="UPX39" s="42"/>
      <c r="UPY39" s="42"/>
      <c r="UPZ39" s="42"/>
      <c r="UQA39" s="42"/>
      <c r="UQB39" s="42"/>
      <c r="UQC39" s="42"/>
      <c r="UQD39" s="42"/>
      <c r="UQE39" s="42"/>
      <c r="UQF39" s="42"/>
      <c r="UQG39" s="42"/>
      <c r="UQH39" s="42"/>
      <c r="UQI39" s="42"/>
      <c r="UQJ39" s="42"/>
      <c r="UQK39" s="42"/>
      <c r="UQL39" s="42"/>
      <c r="UQM39" s="42"/>
      <c r="UQN39" s="42"/>
      <c r="UQO39" s="42"/>
      <c r="UQP39" s="42"/>
      <c r="UQQ39" s="42"/>
      <c r="UQR39" s="42"/>
      <c r="UQS39" s="42"/>
      <c r="UQT39" s="42"/>
      <c r="UQU39" s="42"/>
      <c r="UQV39" s="42"/>
      <c r="UQW39" s="42"/>
      <c r="UQX39" s="42"/>
      <c r="UQY39" s="42"/>
      <c r="UQZ39" s="42"/>
      <c r="URA39" s="42"/>
      <c r="URB39" s="42"/>
      <c r="URC39" s="42"/>
      <c r="URD39" s="42"/>
      <c r="URE39" s="42"/>
      <c r="URF39" s="42"/>
      <c r="URG39" s="42"/>
      <c r="URH39" s="42"/>
      <c r="URI39" s="42"/>
      <c r="URJ39" s="42"/>
      <c r="URK39" s="42"/>
      <c r="URL39" s="42"/>
      <c r="URM39" s="42"/>
      <c r="URN39" s="42"/>
      <c r="URO39" s="42"/>
      <c r="URP39" s="42"/>
      <c r="URQ39" s="42"/>
      <c r="URR39" s="42"/>
      <c r="URS39" s="42"/>
      <c r="URT39" s="42"/>
      <c r="URU39" s="42"/>
      <c r="URV39" s="42"/>
      <c r="URW39" s="42"/>
      <c r="URX39" s="42"/>
      <c r="URY39" s="42"/>
      <c r="URZ39" s="42"/>
      <c r="USA39" s="42"/>
      <c r="USB39" s="42"/>
      <c r="USC39" s="42"/>
      <c r="USD39" s="42"/>
      <c r="USE39" s="42"/>
      <c r="USF39" s="42"/>
      <c r="USG39" s="42"/>
      <c r="USH39" s="42"/>
      <c r="USI39" s="42"/>
      <c r="USJ39" s="42"/>
      <c r="USK39" s="42"/>
      <c r="USL39" s="42"/>
      <c r="USM39" s="42"/>
      <c r="USN39" s="42"/>
      <c r="USO39" s="42"/>
      <c r="USP39" s="42"/>
      <c r="USQ39" s="42"/>
      <c r="USR39" s="42"/>
      <c r="USS39" s="42"/>
      <c r="UST39" s="42"/>
      <c r="USU39" s="42"/>
      <c r="USV39" s="42"/>
      <c r="USW39" s="42"/>
      <c r="USX39" s="42"/>
      <c r="USY39" s="42"/>
      <c r="USZ39" s="42"/>
      <c r="UTA39" s="42"/>
      <c r="UTB39" s="42"/>
      <c r="UTC39" s="42"/>
      <c r="UTD39" s="42"/>
      <c r="UTE39" s="42"/>
      <c r="UTF39" s="42"/>
      <c r="UTG39" s="42"/>
      <c r="UTH39" s="42"/>
      <c r="UTI39" s="42"/>
      <c r="UTJ39" s="42"/>
      <c r="UTK39" s="42"/>
      <c r="UTL39" s="42"/>
      <c r="UTM39" s="42"/>
      <c r="UTN39" s="42"/>
      <c r="UTO39" s="42"/>
      <c r="UTP39" s="42"/>
      <c r="UTQ39" s="42"/>
      <c r="UTR39" s="42"/>
      <c r="UTS39" s="42"/>
      <c r="UTT39" s="42"/>
      <c r="UTU39" s="42"/>
      <c r="UTV39" s="42"/>
      <c r="UTW39" s="42"/>
      <c r="UTX39" s="42"/>
      <c r="UTY39" s="42"/>
      <c r="UTZ39" s="42"/>
      <c r="UUA39" s="42"/>
      <c r="UUB39" s="42"/>
      <c r="UUC39" s="42"/>
      <c r="UUD39" s="42"/>
      <c r="UUE39" s="42"/>
      <c r="UUF39" s="42"/>
      <c r="UUG39" s="42"/>
      <c r="UUH39" s="42"/>
      <c r="UUI39" s="42"/>
      <c r="UUJ39" s="42"/>
      <c r="UUK39" s="42"/>
      <c r="UUL39" s="42"/>
      <c r="UUM39" s="42"/>
      <c r="UUN39" s="42"/>
      <c r="UUO39" s="42"/>
      <c r="UUP39" s="42"/>
      <c r="UUQ39" s="42"/>
      <c r="UUR39" s="42"/>
      <c r="UUS39" s="42"/>
      <c r="UUT39" s="42"/>
      <c r="UUU39" s="42"/>
      <c r="UUV39" s="42"/>
      <c r="UUW39" s="42"/>
      <c r="UUX39" s="42"/>
      <c r="UUY39" s="42"/>
      <c r="UUZ39" s="42"/>
      <c r="UVA39" s="42"/>
      <c r="UVB39" s="42"/>
      <c r="UVC39" s="42"/>
      <c r="UVD39" s="42"/>
      <c r="UVE39" s="42"/>
      <c r="UVF39" s="42"/>
      <c r="UVG39" s="42"/>
      <c r="UVH39" s="42"/>
      <c r="UVI39" s="42"/>
      <c r="UVJ39" s="42"/>
      <c r="UVK39" s="42"/>
      <c r="UVL39" s="42"/>
      <c r="UVM39" s="42"/>
      <c r="UVN39" s="42"/>
      <c r="UVO39" s="42"/>
      <c r="UVP39" s="42"/>
      <c r="UVQ39" s="42"/>
      <c r="UVR39" s="42"/>
      <c r="UVS39" s="42"/>
      <c r="UVT39" s="42"/>
      <c r="UVU39" s="42"/>
      <c r="UVV39" s="42"/>
      <c r="UVW39" s="42"/>
      <c r="UVX39" s="42"/>
      <c r="UVY39" s="42"/>
      <c r="UVZ39" s="42"/>
      <c r="UWA39" s="42"/>
      <c r="UWB39" s="42"/>
      <c r="UWC39" s="42"/>
      <c r="UWD39" s="42"/>
      <c r="UWE39" s="42"/>
      <c r="UWF39" s="42"/>
      <c r="UWG39" s="42"/>
      <c r="UWH39" s="42"/>
      <c r="UWI39" s="42"/>
      <c r="UWJ39" s="42"/>
      <c r="UWK39" s="42"/>
      <c r="UWL39" s="42"/>
      <c r="UWM39" s="42"/>
      <c r="UWN39" s="42"/>
      <c r="UWO39" s="42"/>
      <c r="UWP39" s="42"/>
      <c r="UWQ39" s="42"/>
      <c r="UWR39" s="42"/>
      <c r="UWS39" s="42"/>
      <c r="UWT39" s="42"/>
      <c r="UWU39" s="42"/>
      <c r="UWV39" s="42"/>
      <c r="UWW39" s="42"/>
      <c r="UWX39" s="42"/>
      <c r="UWY39" s="42"/>
      <c r="UWZ39" s="42"/>
      <c r="UXA39" s="42"/>
      <c r="UXB39" s="42"/>
      <c r="UXC39" s="42"/>
      <c r="UXD39" s="42"/>
      <c r="UXE39" s="42"/>
      <c r="UXF39" s="42"/>
      <c r="UXG39" s="42"/>
      <c r="UXH39" s="42"/>
      <c r="UXI39" s="42"/>
      <c r="UXJ39" s="42"/>
      <c r="UXK39" s="42"/>
      <c r="UXL39" s="42"/>
      <c r="UXM39" s="42"/>
      <c r="UXN39" s="42"/>
      <c r="UXO39" s="42"/>
      <c r="UXP39" s="42"/>
      <c r="UXQ39" s="42"/>
      <c r="UXR39" s="42"/>
      <c r="UXS39" s="42"/>
      <c r="UXT39" s="42"/>
      <c r="UXU39" s="42"/>
      <c r="UXV39" s="42"/>
      <c r="UXW39" s="42"/>
      <c r="UXX39" s="42"/>
      <c r="UXY39" s="42"/>
      <c r="UXZ39" s="42"/>
      <c r="UYA39" s="42"/>
      <c r="UYB39" s="42"/>
      <c r="UYC39" s="42"/>
      <c r="UYD39" s="42"/>
      <c r="UYE39" s="42"/>
      <c r="UYF39" s="42"/>
      <c r="UYG39" s="42"/>
      <c r="UYH39" s="42"/>
      <c r="UYI39" s="42"/>
      <c r="UYJ39" s="42"/>
      <c r="UYK39" s="42"/>
      <c r="UYL39" s="42"/>
      <c r="UYM39" s="42"/>
      <c r="UYN39" s="42"/>
      <c r="UYO39" s="42"/>
      <c r="UYP39" s="42"/>
      <c r="UYQ39" s="42"/>
      <c r="UYR39" s="42"/>
      <c r="UYS39" s="42"/>
      <c r="UYT39" s="42"/>
      <c r="UYU39" s="42"/>
      <c r="UYV39" s="42"/>
      <c r="UYW39" s="42"/>
      <c r="UYX39" s="42"/>
      <c r="UYY39" s="42"/>
      <c r="UYZ39" s="42"/>
      <c r="UZA39" s="42"/>
      <c r="UZB39" s="42"/>
      <c r="UZC39" s="42"/>
      <c r="UZD39" s="42"/>
      <c r="UZE39" s="42"/>
      <c r="UZF39" s="42"/>
      <c r="UZG39" s="42"/>
      <c r="UZH39" s="42"/>
      <c r="UZI39" s="42"/>
      <c r="UZJ39" s="42"/>
      <c r="UZK39" s="42"/>
      <c r="UZL39" s="42"/>
      <c r="UZM39" s="42"/>
      <c r="UZN39" s="42"/>
      <c r="UZO39" s="42"/>
      <c r="UZP39" s="42"/>
      <c r="UZQ39" s="42"/>
      <c r="UZR39" s="42"/>
      <c r="UZS39" s="42"/>
      <c r="UZT39" s="42"/>
      <c r="UZU39" s="42"/>
      <c r="UZV39" s="42"/>
      <c r="UZW39" s="42"/>
      <c r="UZX39" s="42"/>
      <c r="UZY39" s="42"/>
      <c r="UZZ39" s="42"/>
      <c r="VAA39" s="42"/>
      <c r="VAB39" s="42"/>
      <c r="VAC39" s="42"/>
      <c r="VAD39" s="42"/>
      <c r="VAE39" s="42"/>
      <c r="VAF39" s="42"/>
      <c r="VAG39" s="42"/>
      <c r="VAH39" s="42"/>
      <c r="VAI39" s="42"/>
      <c r="VAJ39" s="42"/>
      <c r="VAK39" s="42"/>
      <c r="VAL39" s="42"/>
      <c r="VAM39" s="42"/>
      <c r="VAN39" s="42"/>
      <c r="VAO39" s="42"/>
      <c r="VAP39" s="42"/>
      <c r="VAQ39" s="42"/>
      <c r="VAR39" s="42"/>
      <c r="VAS39" s="42"/>
      <c r="VAT39" s="42"/>
      <c r="VAU39" s="42"/>
      <c r="VAV39" s="42"/>
      <c r="VAW39" s="42"/>
      <c r="VAX39" s="42"/>
      <c r="VAY39" s="42"/>
      <c r="VAZ39" s="42"/>
      <c r="VBA39" s="42"/>
      <c r="VBB39" s="42"/>
      <c r="VBC39" s="42"/>
      <c r="VBD39" s="42"/>
      <c r="VBE39" s="42"/>
      <c r="VBF39" s="42"/>
      <c r="VBG39" s="42"/>
      <c r="VBH39" s="42"/>
      <c r="VBI39" s="42"/>
      <c r="VBJ39" s="42"/>
      <c r="VBK39" s="42"/>
      <c r="VBL39" s="42"/>
      <c r="VBM39" s="42"/>
      <c r="VBN39" s="42"/>
      <c r="VBO39" s="42"/>
      <c r="VBP39" s="42"/>
      <c r="VBQ39" s="42"/>
      <c r="VBR39" s="42"/>
      <c r="VBS39" s="42"/>
      <c r="VBT39" s="42"/>
      <c r="VBU39" s="42"/>
      <c r="VBV39" s="42"/>
      <c r="VBW39" s="42"/>
      <c r="VBX39" s="42"/>
      <c r="VBY39" s="42"/>
      <c r="VBZ39" s="42"/>
      <c r="VCA39" s="42"/>
      <c r="VCB39" s="42"/>
      <c r="VCC39" s="42"/>
      <c r="VCD39" s="42"/>
      <c r="VCE39" s="42"/>
      <c r="VCF39" s="42"/>
      <c r="VCG39" s="42"/>
      <c r="VCH39" s="42"/>
      <c r="VCI39" s="42"/>
      <c r="VCJ39" s="42"/>
      <c r="VCK39" s="42"/>
      <c r="VCL39" s="42"/>
      <c r="VCM39" s="42"/>
      <c r="VCN39" s="42"/>
      <c r="VCO39" s="42"/>
      <c r="VCP39" s="42"/>
      <c r="VCQ39" s="42"/>
      <c r="VCR39" s="42"/>
      <c r="VCS39" s="42"/>
      <c r="VCT39" s="42"/>
      <c r="VCU39" s="42"/>
      <c r="VCV39" s="42"/>
      <c r="VCW39" s="42"/>
      <c r="VCX39" s="42"/>
      <c r="VCY39" s="42"/>
      <c r="VCZ39" s="42"/>
      <c r="VDA39" s="42"/>
      <c r="VDB39" s="42"/>
      <c r="VDC39" s="42"/>
      <c r="VDD39" s="42"/>
      <c r="VDE39" s="42"/>
      <c r="VDF39" s="42"/>
      <c r="VDG39" s="42"/>
      <c r="VDH39" s="42"/>
      <c r="VDI39" s="42"/>
      <c r="VDJ39" s="42"/>
      <c r="VDK39" s="42"/>
      <c r="VDL39" s="42"/>
      <c r="VDM39" s="42"/>
      <c r="VDN39" s="42"/>
      <c r="VDO39" s="42"/>
      <c r="VDP39" s="42"/>
      <c r="VDQ39" s="42"/>
      <c r="VDR39" s="42"/>
      <c r="VDS39" s="42"/>
      <c r="VDT39" s="42"/>
      <c r="VDU39" s="42"/>
      <c r="VDV39" s="42"/>
      <c r="VDW39" s="42"/>
      <c r="VDX39" s="42"/>
      <c r="VDY39" s="42"/>
      <c r="VDZ39" s="42"/>
      <c r="VEA39" s="42"/>
      <c r="VEB39" s="42"/>
      <c r="VEC39" s="42"/>
      <c r="VED39" s="42"/>
      <c r="VEE39" s="42"/>
      <c r="VEF39" s="42"/>
      <c r="VEG39" s="42"/>
      <c r="VEH39" s="42"/>
      <c r="VEI39" s="42"/>
      <c r="VEJ39" s="42"/>
      <c r="VEK39" s="42"/>
      <c r="VEL39" s="42"/>
      <c r="VEM39" s="42"/>
      <c r="VEN39" s="42"/>
      <c r="VEO39" s="42"/>
      <c r="VEP39" s="42"/>
      <c r="VEQ39" s="42"/>
      <c r="VER39" s="42"/>
      <c r="VES39" s="42"/>
      <c r="VET39" s="42"/>
      <c r="VEU39" s="42"/>
      <c r="VEV39" s="42"/>
      <c r="VEW39" s="42"/>
      <c r="VEX39" s="42"/>
      <c r="VEY39" s="42"/>
      <c r="VEZ39" s="42"/>
      <c r="VFA39" s="42"/>
      <c r="VFB39" s="42"/>
      <c r="VFC39" s="42"/>
      <c r="VFD39" s="42"/>
      <c r="VFE39" s="42"/>
      <c r="VFF39" s="42"/>
      <c r="VFG39" s="42"/>
      <c r="VFH39" s="42"/>
      <c r="VFI39" s="42"/>
      <c r="VFJ39" s="42"/>
      <c r="VFK39" s="42"/>
      <c r="VFL39" s="42"/>
      <c r="VFM39" s="42"/>
      <c r="VFN39" s="42"/>
      <c r="VFO39" s="42"/>
      <c r="VFP39" s="42"/>
      <c r="VFQ39" s="42"/>
      <c r="VFR39" s="42"/>
      <c r="VFS39" s="42"/>
      <c r="VFT39" s="42"/>
      <c r="VFU39" s="42"/>
      <c r="VFV39" s="42"/>
      <c r="VFW39" s="42"/>
      <c r="VFX39" s="42"/>
      <c r="VFY39" s="42"/>
      <c r="VFZ39" s="42"/>
      <c r="VGA39" s="42"/>
      <c r="VGB39" s="42"/>
      <c r="VGC39" s="42"/>
      <c r="VGD39" s="42"/>
      <c r="VGE39" s="42"/>
      <c r="VGF39" s="42"/>
      <c r="VGG39" s="42"/>
      <c r="VGH39" s="42"/>
      <c r="VGI39" s="42"/>
      <c r="VGJ39" s="42"/>
      <c r="VGK39" s="42"/>
      <c r="VGL39" s="42"/>
      <c r="VGM39" s="42"/>
      <c r="VGN39" s="42"/>
      <c r="VGO39" s="42"/>
      <c r="VGP39" s="42"/>
      <c r="VGQ39" s="42"/>
      <c r="VGR39" s="42"/>
      <c r="VGS39" s="42"/>
      <c r="VGT39" s="42"/>
      <c r="VGU39" s="42"/>
      <c r="VGV39" s="42"/>
      <c r="VGW39" s="42"/>
      <c r="VGX39" s="42"/>
      <c r="VGY39" s="42"/>
      <c r="VGZ39" s="42"/>
      <c r="VHA39" s="42"/>
      <c r="VHB39" s="42"/>
      <c r="VHC39" s="42"/>
      <c r="VHD39" s="42"/>
      <c r="VHE39" s="42"/>
      <c r="VHF39" s="42"/>
      <c r="VHG39" s="42"/>
      <c r="VHH39" s="42"/>
      <c r="VHI39" s="42"/>
      <c r="VHJ39" s="42"/>
      <c r="VHK39" s="42"/>
      <c r="VHL39" s="42"/>
      <c r="VHM39" s="42"/>
      <c r="VHN39" s="42"/>
      <c r="VHO39" s="42"/>
      <c r="VHP39" s="42"/>
      <c r="VHQ39" s="42"/>
      <c r="VHR39" s="42"/>
      <c r="VHS39" s="42"/>
      <c r="VHT39" s="42"/>
      <c r="VHU39" s="42"/>
      <c r="VHV39" s="42"/>
      <c r="VHW39" s="42"/>
      <c r="VHX39" s="42"/>
      <c r="VHY39" s="42"/>
      <c r="VHZ39" s="42"/>
      <c r="VIA39" s="42"/>
      <c r="VIB39" s="42"/>
      <c r="VIC39" s="42"/>
      <c r="VID39" s="42"/>
      <c r="VIE39" s="42"/>
      <c r="VIF39" s="42"/>
      <c r="VIG39" s="42"/>
      <c r="VIH39" s="42"/>
      <c r="VII39" s="42"/>
      <c r="VIJ39" s="42"/>
      <c r="VIK39" s="42"/>
      <c r="VIL39" s="42"/>
      <c r="VIM39" s="42"/>
      <c r="VIN39" s="42"/>
      <c r="VIO39" s="42"/>
      <c r="VIP39" s="42"/>
      <c r="VIQ39" s="42"/>
      <c r="VIR39" s="42"/>
      <c r="VIS39" s="42"/>
      <c r="VIT39" s="42"/>
      <c r="VIU39" s="42"/>
      <c r="VIV39" s="42"/>
      <c r="VIW39" s="42"/>
      <c r="VIX39" s="42"/>
      <c r="VIY39" s="42"/>
      <c r="VIZ39" s="42"/>
      <c r="VJA39" s="42"/>
      <c r="VJB39" s="42"/>
      <c r="VJC39" s="42"/>
      <c r="VJD39" s="42"/>
      <c r="VJE39" s="42"/>
      <c r="VJF39" s="42"/>
      <c r="VJG39" s="42"/>
      <c r="VJH39" s="42"/>
      <c r="VJI39" s="42"/>
      <c r="VJJ39" s="42"/>
      <c r="VJK39" s="42"/>
      <c r="VJL39" s="42"/>
      <c r="VJM39" s="42"/>
      <c r="VJN39" s="42"/>
      <c r="VJO39" s="42"/>
      <c r="VJP39" s="42"/>
      <c r="VJQ39" s="42"/>
      <c r="VJR39" s="42"/>
      <c r="VJS39" s="42"/>
      <c r="VJT39" s="42"/>
      <c r="VJU39" s="42"/>
      <c r="VJV39" s="42"/>
      <c r="VJW39" s="42"/>
      <c r="VJX39" s="42"/>
      <c r="VJY39" s="42"/>
      <c r="VJZ39" s="42"/>
      <c r="VKA39" s="42"/>
      <c r="VKB39" s="42"/>
      <c r="VKC39" s="42"/>
      <c r="VKD39" s="42"/>
      <c r="VKE39" s="42"/>
      <c r="VKF39" s="42"/>
      <c r="VKG39" s="42"/>
      <c r="VKH39" s="42"/>
      <c r="VKI39" s="42"/>
      <c r="VKJ39" s="42"/>
      <c r="VKK39" s="42"/>
      <c r="VKL39" s="42"/>
      <c r="VKM39" s="42"/>
      <c r="VKN39" s="42"/>
      <c r="VKO39" s="42"/>
      <c r="VKP39" s="42"/>
      <c r="VKQ39" s="42"/>
      <c r="VKR39" s="42"/>
      <c r="VKS39" s="42"/>
      <c r="VKT39" s="42"/>
      <c r="VKU39" s="42"/>
      <c r="VKV39" s="42"/>
      <c r="VKW39" s="42"/>
      <c r="VKX39" s="42"/>
      <c r="VKY39" s="42"/>
      <c r="VKZ39" s="42"/>
      <c r="VLA39" s="42"/>
      <c r="VLB39" s="42"/>
      <c r="VLC39" s="42"/>
      <c r="VLD39" s="42"/>
      <c r="VLE39" s="42"/>
      <c r="VLF39" s="42"/>
      <c r="VLG39" s="42"/>
      <c r="VLH39" s="42"/>
      <c r="VLI39" s="42"/>
      <c r="VLJ39" s="42"/>
      <c r="VLK39" s="42"/>
      <c r="VLL39" s="42"/>
      <c r="VLM39" s="42"/>
      <c r="VLN39" s="42"/>
      <c r="VLO39" s="42"/>
      <c r="VLP39" s="42"/>
      <c r="VLQ39" s="42"/>
      <c r="VLR39" s="42"/>
      <c r="VLS39" s="42"/>
      <c r="VLT39" s="42"/>
      <c r="VLU39" s="42"/>
      <c r="VLV39" s="42"/>
      <c r="VLW39" s="42"/>
      <c r="VLX39" s="42"/>
      <c r="VLY39" s="42"/>
      <c r="VLZ39" s="42"/>
      <c r="VMA39" s="42"/>
      <c r="VMB39" s="42"/>
      <c r="VMC39" s="42"/>
      <c r="VMD39" s="42"/>
      <c r="VME39" s="42"/>
      <c r="VMF39" s="42"/>
      <c r="VMG39" s="42"/>
      <c r="VMH39" s="42"/>
      <c r="VMI39" s="42"/>
      <c r="VMJ39" s="42"/>
      <c r="VMK39" s="42"/>
      <c r="VML39" s="42"/>
      <c r="VMM39" s="42"/>
      <c r="VMN39" s="42"/>
      <c r="VMO39" s="42"/>
      <c r="VMP39" s="42"/>
      <c r="VMQ39" s="42"/>
      <c r="VMR39" s="42"/>
      <c r="VMS39" s="42"/>
      <c r="VMT39" s="42"/>
      <c r="VMU39" s="42"/>
      <c r="VMV39" s="42"/>
      <c r="VMW39" s="42"/>
      <c r="VMX39" s="42"/>
      <c r="VMY39" s="42"/>
      <c r="VMZ39" s="42"/>
      <c r="VNA39" s="42"/>
      <c r="VNB39" s="42"/>
      <c r="VNC39" s="42"/>
      <c r="VND39" s="42"/>
      <c r="VNE39" s="42"/>
      <c r="VNF39" s="42"/>
      <c r="VNG39" s="42"/>
      <c r="VNH39" s="42"/>
      <c r="VNI39" s="42"/>
      <c r="VNJ39" s="42"/>
      <c r="VNK39" s="42"/>
      <c r="VNL39" s="42"/>
      <c r="VNM39" s="42"/>
      <c r="VNN39" s="42"/>
      <c r="VNO39" s="42"/>
      <c r="VNP39" s="42"/>
      <c r="VNQ39" s="42"/>
      <c r="VNR39" s="42"/>
      <c r="VNS39" s="42"/>
      <c r="VNT39" s="42"/>
      <c r="VNU39" s="42"/>
      <c r="VNV39" s="42"/>
      <c r="VNW39" s="42"/>
      <c r="VNX39" s="42"/>
      <c r="VNY39" s="42"/>
      <c r="VNZ39" s="42"/>
      <c r="VOA39" s="42"/>
      <c r="VOB39" s="42"/>
      <c r="VOC39" s="42"/>
      <c r="VOD39" s="42"/>
      <c r="VOE39" s="42"/>
      <c r="VOF39" s="42"/>
      <c r="VOG39" s="42"/>
      <c r="VOH39" s="42"/>
      <c r="VOI39" s="42"/>
      <c r="VOJ39" s="42"/>
      <c r="VOK39" s="42"/>
      <c r="VOL39" s="42"/>
      <c r="VOM39" s="42"/>
      <c r="VON39" s="42"/>
      <c r="VOO39" s="42"/>
      <c r="VOP39" s="42"/>
      <c r="VOQ39" s="42"/>
      <c r="VOR39" s="42"/>
      <c r="VOS39" s="42"/>
      <c r="VOT39" s="42"/>
      <c r="VOU39" s="42"/>
      <c r="VOV39" s="42"/>
      <c r="VOW39" s="42"/>
      <c r="VOX39" s="42"/>
      <c r="VOY39" s="42"/>
      <c r="VOZ39" s="42"/>
      <c r="VPA39" s="42"/>
      <c r="VPB39" s="42"/>
      <c r="VPC39" s="42"/>
      <c r="VPD39" s="42"/>
      <c r="VPE39" s="42"/>
      <c r="VPF39" s="42"/>
      <c r="VPG39" s="42"/>
      <c r="VPH39" s="42"/>
      <c r="VPI39" s="42"/>
      <c r="VPJ39" s="42"/>
      <c r="VPK39" s="42"/>
      <c r="VPL39" s="42"/>
      <c r="VPM39" s="42"/>
      <c r="VPN39" s="42"/>
      <c r="VPO39" s="42"/>
      <c r="VPP39" s="42"/>
      <c r="VPQ39" s="42"/>
      <c r="VPR39" s="42"/>
      <c r="VPS39" s="42"/>
      <c r="VPT39" s="42"/>
      <c r="VPU39" s="42"/>
      <c r="VPV39" s="42"/>
      <c r="VPW39" s="42"/>
      <c r="VPX39" s="42"/>
      <c r="VPY39" s="42"/>
      <c r="VPZ39" s="42"/>
      <c r="VQA39" s="42"/>
      <c r="VQB39" s="42"/>
      <c r="VQC39" s="42"/>
      <c r="VQD39" s="42"/>
      <c r="VQE39" s="42"/>
      <c r="VQF39" s="42"/>
      <c r="VQG39" s="42"/>
      <c r="VQH39" s="42"/>
      <c r="VQI39" s="42"/>
      <c r="VQJ39" s="42"/>
      <c r="VQK39" s="42"/>
      <c r="VQL39" s="42"/>
      <c r="VQM39" s="42"/>
      <c r="VQN39" s="42"/>
      <c r="VQO39" s="42"/>
      <c r="VQP39" s="42"/>
      <c r="VQQ39" s="42"/>
      <c r="VQR39" s="42"/>
      <c r="VQS39" s="42"/>
      <c r="VQT39" s="42"/>
      <c r="VQU39" s="42"/>
      <c r="VQV39" s="42"/>
      <c r="VQW39" s="42"/>
      <c r="VQX39" s="42"/>
      <c r="VQY39" s="42"/>
      <c r="VQZ39" s="42"/>
      <c r="VRA39" s="42"/>
      <c r="VRB39" s="42"/>
      <c r="VRC39" s="42"/>
      <c r="VRD39" s="42"/>
      <c r="VRE39" s="42"/>
      <c r="VRF39" s="42"/>
      <c r="VRG39" s="42"/>
      <c r="VRH39" s="42"/>
      <c r="VRI39" s="42"/>
      <c r="VRJ39" s="42"/>
      <c r="VRK39" s="42"/>
      <c r="VRL39" s="42"/>
      <c r="VRM39" s="42"/>
      <c r="VRN39" s="42"/>
      <c r="VRO39" s="42"/>
      <c r="VRP39" s="42"/>
      <c r="VRQ39" s="42"/>
      <c r="VRR39" s="42"/>
      <c r="VRS39" s="42"/>
      <c r="VRT39" s="42"/>
      <c r="VRU39" s="42"/>
      <c r="VRV39" s="42"/>
      <c r="VRW39" s="42"/>
      <c r="VRX39" s="42"/>
      <c r="VRY39" s="42"/>
      <c r="VRZ39" s="42"/>
      <c r="VSA39" s="42"/>
      <c r="VSB39" s="42"/>
      <c r="VSC39" s="42"/>
      <c r="VSD39" s="42"/>
      <c r="VSE39" s="42"/>
      <c r="VSF39" s="42"/>
      <c r="VSG39" s="42"/>
      <c r="VSH39" s="42"/>
      <c r="VSI39" s="42"/>
      <c r="VSJ39" s="42"/>
      <c r="VSK39" s="42"/>
      <c r="VSL39" s="42"/>
      <c r="VSM39" s="42"/>
      <c r="VSN39" s="42"/>
      <c r="VSO39" s="42"/>
      <c r="VSP39" s="42"/>
      <c r="VSQ39" s="42"/>
      <c r="VSR39" s="42"/>
      <c r="VSS39" s="42"/>
      <c r="VST39" s="42"/>
      <c r="VSU39" s="42"/>
      <c r="VSV39" s="42"/>
      <c r="VSW39" s="42"/>
      <c r="VSX39" s="42"/>
      <c r="VSY39" s="42"/>
      <c r="VSZ39" s="42"/>
      <c r="VTA39" s="42"/>
      <c r="VTB39" s="42"/>
      <c r="VTC39" s="42"/>
      <c r="VTD39" s="42"/>
      <c r="VTE39" s="42"/>
      <c r="VTF39" s="42"/>
      <c r="VTG39" s="42"/>
      <c r="VTH39" s="42"/>
      <c r="VTI39" s="42"/>
      <c r="VTJ39" s="42"/>
      <c r="VTK39" s="42"/>
      <c r="VTL39" s="42"/>
      <c r="VTM39" s="42"/>
      <c r="VTN39" s="42"/>
      <c r="VTO39" s="42"/>
      <c r="VTP39" s="42"/>
      <c r="VTQ39" s="42"/>
      <c r="VTR39" s="42"/>
      <c r="VTS39" s="42"/>
      <c r="VTT39" s="42"/>
      <c r="VTU39" s="42"/>
      <c r="VTV39" s="42"/>
      <c r="VTW39" s="42"/>
      <c r="VTX39" s="42"/>
      <c r="VTY39" s="42"/>
      <c r="VTZ39" s="42"/>
      <c r="VUA39" s="42"/>
      <c r="VUB39" s="42"/>
      <c r="VUC39" s="42"/>
      <c r="VUD39" s="42"/>
      <c r="VUE39" s="42"/>
      <c r="VUF39" s="42"/>
      <c r="VUG39" s="42"/>
      <c r="VUH39" s="42"/>
      <c r="VUI39" s="42"/>
      <c r="VUJ39" s="42"/>
      <c r="VUK39" s="42"/>
      <c r="VUL39" s="42"/>
      <c r="VUM39" s="42"/>
      <c r="VUN39" s="42"/>
      <c r="VUO39" s="42"/>
      <c r="VUP39" s="42"/>
      <c r="VUQ39" s="42"/>
      <c r="VUR39" s="42"/>
      <c r="VUS39" s="42"/>
      <c r="VUT39" s="42"/>
      <c r="VUU39" s="42"/>
      <c r="VUV39" s="42"/>
      <c r="VUW39" s="42"/>
      <c r="VUX39" s="42"/>
      <c r="VUY39" s="42"/>
      <c r="VUZ39" s="42"/>
      <c r="VVA39" s="42"/>
      <c r="VVB39" s="42"/>
      <c r="VVC39" s="42"/>
      <c r="VVD39" s="42"/>
      <c r="VVE39" s="42"/>
      <c r="VVF39" s="42"/>
      <c r="VVG39" s="42"/>
      <c r="VVH39" s="42"/>
      <c r="VVI39" s="42"/>
      <c r="VVJ39" s="42"/>
      <c r="VVK39" s="42"/>
      <c r="VVL39" s="42"/>
      <c r="VVM39" s="42"/>
      <c r="VVN39" s="42"/>
      <c r="VVO39" s="42"/>
      <c r="VVP39" s="42"/>
      <c r="VVQ39" s="42"/>
      <c r="VVR39" s="42"/>
      <c r="VVS39" s="42"/>
      <c r="VVT39" s="42"/>
      <c r="VVU39" s="42"/>
      <c r="VVV39" s="42"/>
      <c r="VVW39" s="42"/>
      <c r="VVX39" s="42"/>
      <c r="VVY39" s="42"/>
      <c r="VVZ39" s="42"/>
      <c r="VWA39" s="42"/>
      <c r="VWB39" s="42"/>
      <c r="VWC39" s="42"/>
      <c r="VWD39" s="42"/>
      <c r="VWE39" s="42"/>
      <c r="VWF39" s="42"/>
      <c r="VWG39" s="42"/>
      <c r="VWH39" s="42"/>
      <c r="VWI39" s="42"/>
      <c r="VWJ39" s="42"/>
      <c r="VWK39" s="42"/>
      <c r="VWL39" s="42"/>
      <c r="VWM39" s="42"/>
      <c r="VWN39" s="42"/>
      <c r="VWO39" s="42"/>
      <c r="VWP39" s="42"/>
      <c r="VWQ39" s="42"/>
      <c r="VWR39" s="42"/>
      <c r="VWS39" s="42"/>
      <c r="VWT39" s="42"/>
      <c r="VWU39" s="42"/>
      <c r="VWV39" s="42"/>
      <c r="VWW39" s="42"/>
      <c r="VWX39" s="42"/>
      <c r="VWY39" s="42"/>
      <c r="VWZ39" s="42"/>
      <c r="VXA39" s="42"/>
      <c r="VXB39" s="42"/>
      <c r="VXC39" s="42"/>
      <c r="VXD39" s="42"/>
      <c r="VXE39" s="42"/>
      <c r="VXF39" s="42"/>
      <c r="VXG39" s="42"/>
      <c r="VXH39" s="42"/>
      <c r="VXI39" s="42"/>
      <c r="VXJ39" s="42"/>
      <c r="VXK39" s="42"/>
      <c r="VXL39" s="42"/>
      <c r="VXM39" s="42"/>
      <c r="VXN39" s="42"/>
      <c r="VXO39" s="42"/>
      <c r="VXP39" s="42"/>
      <c r="VXQ39" s="42"/>
      <c r="VXR39" s="42"/>
      <c r="VXS39" s="42"/>
      <c r="VXT39" s="42"/>
      <c r="VXU39" s="42"/>
      <c r="VXV39" s="42"/>
      <c r="VXW39" s="42"/>
      <c r="VXX39" s="42"/>
      <c r="VXY39" s="42"/>
      <c r="VXZ39" s="42"/>
      <c r="VYA39" s="42"/>
      <c r="VYB39" s="42"/>
      <c r="VYC39" s="42"/>
      <c r="VYD39" s="42"/>
      <c r="VYE39" s="42"/>
      <c r="VYF39" s="42"/>
      <c r="VYG39" s="42"/>
      <c r="VYH39" s="42"/>
      <c r="VYI39" s="42"/>
      <c r="VYJ39" s="42"/>
      <c r="VYK39" s="42"/>
      <c r="VYL39" s="42"/>
      <c r="VYM39" s="42"/>
      <c r="VYN39" s="42"/>
      <c r="VYO39" s="42"/>
      <c r="VYP39" s="42"/>
      <c r="VYQ39" s="42"/>
      <c r="VYR39" s="42"/>
      <c r="VYS39" s="42"/>
      <c r="VYT39" s="42"/>
      <c r="VYU39" s="42"/>
      <c r="VYV39" s="42"/>
      <c r="VYW39" s="42"/>
      <c r="VYX39" s="42"/>
      <c r="VYY39" s="42"/>
      <c r="VYZ39" s="42"/>
      <c r="VZA39" s="42"/>
      <c r="VZB39" s="42"/>
      <c r="VZC39" s="42"/>
      <c r="VZD39" s="42"/>
      <c r="VZE39" s="42"/>
      <c r="VZF39" s="42"/>
      <c r="VZG39" s="42"/>
      <c r="VZH39" s="42"/>
      <c r="VZI39" s="42"/>
      <c r="VZJ39" s="42"/>
      <c r="VZK39" s="42"/>
      <c r="VZL39" s="42"/>
      <c r="VZM39" s="42"/>
      <c r="VZN39" s="42"/>
      <c r="VZO39" s="42"/>
      <c r="VZP39" s="42"/>
      <c r="VZQ39" s="42"/>
      <c r="VZR39" s="42"/>
      <c r="VZS39" s="42"/>
      <c r="VZT39" s="42"/>
      <c r="VZU39" s="42"/>
      <c r="VZV39" s="42"/>
      <c r="VZW39" s="42"/>
      <c r="VZX39" s="42"/>
      <c r="VZY39" s="42"/>
      <c r="VZZ39" s="42"/>
      <c r="WAA39" s="42"/>
      <c r="WAB39" s="42"/>
      <c r="WAC39" s="42"/>
      <c r="WAD39" s="42"/>
      <c r="WAE39" s="42"/>
      <c r="WAF39" s="42"/>
      <c r="WAG39" s="42"/>
      <c r="WAH39" s="42"/>
      <c r="WAI39" s="42"/>
      <c r="WAJ39" s="42"/>
      <c r="WAK39" s="42"/>
      <c r="WAL39" s="42"/>
      <c r="WAM39" s="42"/>
      <c r="WAN39" s="42"/>
      <c r="WAO39" s="42"/>
      <c r="WAP39" s="42"/>
      <c r="WAQ39" s="42"/>
      <c r="WAR39" s="42"/>
      <c r="WAS39" s="42"/>
      <c r="WAT39" s="42"/>
      <c r="WAU39" s="42"/>
      <c r="WAV39" s="42"/>
      <c r="WAW39" s="42"/>
      <c r="WAX39" s="42"/>
      <c r="WAY39" s="42"/>
      <c r="WAZ39" s="42"/>
      <c r="WBA39" s="42"/>
      <c r="WBB39" s="42"/>
      <c r="WBC39" s="42"/>
      <c r="WBD39" s="42"/>
      <c r="WBE39" s="42"/>
      <c r="WBF39" s="42"/>
      <c r="WBG39" s="42"/>
      <c r="WBH39" s="42"/>
      <c r="WBI39" s="42"/>
      <c r="WBJ39" s="42"/>
      <c r="WBK39" s="42"/>
      <c r="WBL39" s="42"/>
      <c r="WBM39" s="42"/>
      <c r="WBN39" s="42"/>
      <c r="WBO39" s="42"/>
      <c r="WBP39" s="42"/>
      <c r="WBQ39" s="42"/>
      <c r="WBR39" s="42"/>
      <c r="WBS39" s="42"/>
      <c r="WBT39" s="42"/>
      <c r="WBU39" s="42"/>
      <c r="WBV39" s="42"/>
      <c r="WBW39" s="42"/>
      <c r="WBX39" s="42"/>
      <c r="WBY39" s="42"/>
      <c r="WBZ39" s="42"/>
      <c r="WCA39" s="42"/>
      <c r="WCB39" s="42"/>
      <c r="WCC39" s="42"/>
      <c r="WCD39" s="42"/>
      <c r="WCE39" s="42"/>
      <c r="WCF39" s="42"/>
      <c r="WCG39" s="42"/>
      <c r="WCH39" s="42"/>
      <c r="WCI39" s="42"/>
      <c r="WCJ39" s="42"/>
      <c r="WCK39" s="42"/>
      <c r="WCL39" s="42"/>
      <c r="WCM39" s="42"/>
      <c r="WCN39" s="42"/>
      <c r="WCO39" s="42"/>
      <c r="WCP39" s="42"/>
      <c r="WCQ39" s="42"/>
      <c r="WCR39" s="42"/>
      <c r="WCS39" s="42"/>
      <c r="WCT39" s="42"/>
      <c r="WCU39" s="42"/>
      <c r="WCV39" s="42"/>
      <c r="WCW39" s="42"/>
      <c r="WCX39" s="42"/>
      <c r="WCY39" s="42"/>
      <c r="WCZ39" s="42"/>
      <c r="WDA39" s="42"/>
      <c r="WDB39" s="42"/>
      <c r="WDC39" s="42"/>
      <c r="WDD39" s="42"/>
      <c r="WDE39" s="42"/>
      <c r="WDF39" s="42"/>
      <c r="WDG39" s="42"/>
      <c r="WDH39" s="42"/>
      <c r="WDI39" s="42"/>
      <c r="WDJ39" s="42"/>
      <c r="WDK39" s="42"/>
      <c r="WDL39" s="42"/>
      <c r="WDM39" s="42"/>
      <c r="WDN39" s="42"/>
      <c r="WDO39" s="42"/>
      <c r="WDP39" s="42"/>
      <c r="WDQ39" s="42"/>
      <c r="WDR39" s="42"/>
      <c r="WDS39" s="42"/>
      <c r="WDT39" s="42"/>
      <c r="WDU39" s="42"/>
      <c r="WDV39" s="42"/>
      <c r="WDW39" s="42"/>
      <c r="WDX39" s="42"/>
      <c r="WDY39" s="42"/>
      <c r="WDZ39" s="42"/>
      <c r="WEA39" s="42"/>
      <c r="WEB39" s="42"/>
      <c r="WEC39" s="42"/>
      <c r="WED39" s="42"/>
      <c r="WEE39" s="42"/>
      <c r="WEF39" s="42"/>
      <c r="WEG39" s="42"/>
      <c r="WEH39" s="42"/>
      <c r="WEI39" s="42"/>
      <c r="WEJ39" s="42"/>
      <c r="WEK39" s="42"/>
      <c r="WEL39" s="42"/>
      <c r="WEM39" s="42"/>
      <c r="WEN39" s="42"/>
      <c r="WEO39" s="42"/>
      <c r="WEP39" s="42"/>
      <c r="WEQ39" s="42"/>
      <c r="WER39" s="42"/>
      <c r="WES39" s="42"/>
      <c r="WET39" s="42"/>
      <c r="WEU39" s="42"/>
      <c r="WEV39" s="42"/>
      <c r="WEW39" s="42"/>
      <c r="WEX39" s="42"/>
      <c r="WEY39" s="42"/>
      <c r="WEZ39" s="42"/>
      <c r="WFA39" s="42"/>
      <c r="WFB39" s="42"/>
      <c r="WFC39" s="42"/>
      <c r="WFD39" s="42"/>
      <c r="WFE39" s="42"/>
      <c r="WFF39" s="42"/>
      <c r="WFG39" s="42"/>
      <c r="WFH39" s="42"/>
      <c r="WFI39" s="42"/>
      <c r="WFJ39" s="42"/>
      <c r="WFK39" s="42"/>
      <c r="WFL39" s="42"/>
      <c r="WFM39" s="42"/>
      <c r="WFN39" s="42"/>
      <c r="WFO39" s="42"/>
      <c r="WFP39" s="42"/>
      <c r="WFQ39" s="42"/>
      <c r="WFR39" s="42"/>
      <c r="WFS39" s="42"/>
      <c r="WFT39" s="42"/>
      <c r="WFU39" s="42"/>
      <c r="WFV39" s="42"/>
      <c r="WFW39" s="42"/>
      <c r="WFX39" s="42"/>
      <c r="WFY39" s="42"/>
      <c r="WFZ39" s="42"/>
      <c r="WGA39" s="42"/>
      <c r="WGB39" s="42"/>
      <c r="WGC39" s="42"/>
      <c r="WGD39" s="42"/>
      <c r="WGE39" s="42"/>
      <c r="WGF39" s="42"/>
      <c r="WGG39" s="42"/>
      <c r="WGH39" s="42"/>
      <c r="WGI39" s="42"/>
      <c r="WGJ39" s="42"/>
      <c r="WGK39" s="42"/>
      <c r="WGL39" s="42"/>
      <c r="WGM39" s="42"/>
      <c r="WGN39" s="42"/>
      <c r="WGO39" s="42"/>
      <c r="WGP39" s="42"/>
      <c r="WGQ39" s="42"/>
      <c r="WGR39" s="42"/>
      <c r="WGS39" s="42"/>
      <c r="WGT39" s="42"/>
      <c r="WGU39" s="42"/>
      <c r="WGV39" s="42"/>
      <c r="WGW39" s="42"/>
      <c r="WGX39" s="42"/>
      <c r="WGY39" s="42"/>
      <c r="WGZ39" s="42"/>
      <c r="WHA39" s="42"/>
      <c r="WHB39" s="42"/>
      <c r="WHC39" s="42"/>
      <c r="WHD39" s="42"/>
      <c r="WHE39" s="42"/>
      <c r="WHF39" s="42"/>
      <c r="WHG39" s="42"/>
      <c r="WHH39" s="42"/>
      <c r="WHI39" s="42"/>
      <c r="WHJ39" s="42"/>
      <c r="WHK39" s="42"/>
      <c r="WHL39" s="42"/>
      <c r="WHM39" s="42"/>
      <c r="WHN39" s="42"/>
      <c r="WHO39" s="42"/>
      <c r="WHP39" s="42"/>
      <c r="WHQ39" s="42"/>
      <c r="WHR39" s="42"/>
      <c r="WHS39" s="42"/>
      <c r="WHT39" s="42"/>
      <c r="WHU39" s="42"/>
      <c r="WHV39" s="42"/>
      <c r="WHW39" s="42"/>
      <c r="WHX39" s="42"/>
      <c r="WHY39" s="42"/>
      <c r="WHZ39" s="42"/>
      <c r="WIA39" s="42"/>
      <c r="WIB39" s="42"/>
      <c r="WIC39" s="42"/>
      <c r="WID39" s="42"/>
      <c r="WIE39" s="42"/>
      <c r="WIF39" s="42"/>
      <c r="WIG39" s="42"/>
      <c r="WIH39" s="42"/>
      <c r="WII39" s="42"/>
      <c r="WIJ39" s="42"/>
      <c r="WIK39" s="42"/>
      <c r="WIL39" s="42"/>
      <c r="WIM39" s="42"/>
      <c r="WIN39" s="42"/>
      <c r="WIO39" s="42"/>
      <c r="WIP39" s="42"/>
      <c r="WIQ39" s="42"/>
      <c r="WIR39" s="42"/>
      <c r="WIS39" s="42"/>
      <c r="WIT39" s="42"/>
      <c r="WIU39" s="42"/>
      <c r="WIV39" s="42"/>
      <c r="WIW39" s="42"/>
      <c r="WIX39" s="42"/>
      <c r="WIY39" s="42"/>
      <c r="WIZ39" s="42"/>
      <c r="WJA39" s="42"/>
      <c r="WJB39" s="42"/>
      <c r="WJC39" s="42"/>
      <c r="WJD39" s="42"/>
      <c r="WJE39" s="42"/>
      <c r="WJF39" s="42"/>
      <c r="WJG39" s="42"/>
      <c r="WJH39" s="42"/>
      <c r="WJI39" s="42"/>
      <c r="WJJ39" s="42"/>
      <c r="WJK39" s="42"/>
      <c r="WJL39" s="42"/>
      <c r="WJM39" s="42"/>
      <c r="WJN39" s="42"/>
      <c r="WJO39" s="42"/>
      <c r="WJP39" s="42"/>
      <c r="WJQ39" s="42"/>
      <c r="WJR39" s="42"/>
      <c r="WJS39" s="42"/>
      <c r="WJT39" s="42"/>
      <c r="WJU39" s="42"/>
      <c r="WJV39" s="42"/>
      <c r="WJW39" s="42"/>
      <c r="WJX39" s="42"/>
      <c r="WJY39" s="42"/>
      <c r="WJZ39" s="42"/>
      <c r="WKA39" s="42"/>
      <c r="WKB39" s="42"/>
      <c r="WKC39" s="42"/>
      <c r="WKD39" s="42"/>
      <c r="WKE39" s="42"/>
      <c r="WKF39" s="42"/>
      <c r="WKG39" s="42"/>
      <c r="WKH39" s="42"/>
      <c r="WKI39" s="42"/>
      <c r="WKJ39" s="42"/>
      <c r="WKK39" s="42"/>
      <c r="WKL39" s="42"/>
      <c r="WKM39" s="42"/>
      <c r="WKN39" s="42"/>
      <c r="WKO39" s="42"/>
      <c r="WKP39" s="42"/>
      <c r="WKQ39" s="42"/>
      <c r="WKR39" s="42"/>
      <c r="WKS39" s="42"/>
      <c r="WKT39" s="42"/>
      <c r="WKU39" s="42"/>
      <c r="WKV39" s="42"/>
      <c r="WKW39" s="42"/>
      <c r="WKX39" s="42"/>
      <c r="WKY39" s="42"/>
      <c r="WKZ39" s="42"/>
      <c r="WLA39" s="42"/>
      <c r="WLB39" s="42"/>
      <c r="WLC39" s="42"/>
      <c r="WLD39" s="42"/>
      <c r="WLE39" s="42"/>
      <c r="WLF39" s="42"/>
      <c r="WLG39" s="42"/>
      <c r="WLH39" s="42"/>
      <c r="WLI39" s="42"/>
      <c r="WLJ39" s="42"/>
      <c r="WLK39" s="42"/>
      <c r="WLL39" s="42"/>
      <c r="WLM39" s="42"/>
      <c r="WLN39" s="42"/>
      <c r="WLO39" s="42"/>
      <c r="WLP39" s="42"/>
      <c r="WLQ39" s="42"/>
      <c r="WLR39" s="42"/>
      <c r="WLS39" s="42"/>
      <c r="WLT39" s="42"/>
      <c r="WLU39" s="42"/>
      <c r="WLV39" s="42"/>
      <c r="WLW39" s="42"/>
      <c r="WLX39" s="42"/>
      <c r="WLY39" s="42"/>
      <c r="WLZ39" s="42"/>
      <c r="WMA39" s="42"/>
      <c r="WMB39" s="42"/>
      <c r="WMC39" s="42"/>
      <c r="WMD39" s="42"/>
      <c r="WME39" s="42"/>
      <c r="WMF39" s="42"/>
      <c r="WMG39" s="42"/>
      <c r="WMH39" s="42"/>
      <c r="WMI39" s="42"/>
      <c r="WMJ39" s="42"/>
      <c r="WMK39" s="42"/>
      <c r="WML39" s="42"/>
      <c r="WMM39" s="42"/>
      <c r="WMN39" s="42"/>
      <c r="WMO39" s="42"/>
      <c r="WMP39" s="42"/>
      <c r="WMQ39" s="42"/>
      <c r="WMR39" s="42"/>
      <c r="WMS39" s="42"/>
      <c r="WMT39" s="42"/>
      <c r="WMU39" s="42"/>
      <c r="WMV39" s="42"/>
      <c r="WMW39" s="42"/>
      <c r="WMX39" s="42"/>
      <c r="WMY39" s="42"/>
      <c r="WMZ39" s="42"/>
      <c r="WNA39" s="42"/>
      <c r="WNB39" s="42"/>
      <c r="WNC39" s="42"/>
      <c r="WND39" s="42"/>
      <c r="WNE39" s="42"/>
      <c r="WNF39" s="42"/>
      <c r="WNG39" s="42"/>
      <c r="WNH39" s="42"/>
      <c r="WNI39" s="42"/>
      <c r="WNJ39" s="42"/>
      <c r="WNK39" s="42"/>
      <c r="WNL39" s="42"/>
      <c r="WNM39" s="42"/>
      <c r="WNN39" s="42"/>
      <c r="WNO39" s="42"/>
      <c r="WNP39" s="42"/>
      <c r="WNQ39" s="42"/>
      <c r="WNR39" s="42"/>
      <c r="WNS39" s="42"/>
      <c r="WNT39" s="42"/>
      <c r="WNU39" s="42"/>
      <c r="WNV39" s="42"/>
      <c r="WNW39" s="42"/>
      <c r="WNX39" s="42"/>
      <c r="WNY39" s="42"/>
      <c r="WNZ39" s="42"/>
      <c r="WOA39" s="42"/>
      <c r="WOB39" s="42"/>
      <c r="WOC39" s="42"/>
      <c r="WOD39" s="42"/>
      <c r="WOE39" s="42"/>
      <c r="WOF39" s="42"/>
      <c r="WOG39" s="42"/>
      <c r="WOH39" s="42"/>
      <c r="WOI39" s="42"/>
      <c r="WOJ39" s="42"/>
      <c r="WOK39" s="42"/>
      <c r="WOL39" s="42"/>
      <c r="WOM39" s="42"/>
      <c r="WON39" s="42"/>
      <c r="WOO39" s="42"/>
      <c r="WOP39" s="42"/>
      <c r="WOQ39" s="42"/>
      <c r="WOR39" s="42"/>
      <c r="WOS39" s="42"/>
      <c r="WOT39" s="42"/>
      <c r="WOU39" s="42"/>
      <c r="WOV39" s="42"/>
      <c r="WOW39" s="42"/>
      <c r="WOX39" s="42"/>
      <c r="WOY39" s="42"/>
      <c r="WOZ39" s="42"/>
      <c r="WPA39" s="42"/>
      <c r="WPB39" s="42"/>
      <c r="WPC39" s="42"/>
      <c r="WPD39" s="42"/>
      <c r="WPE39" s="42"/>
      <c r="WPF39" s="42"/>
      <c r="WPG39" s="42"/>
      <c r="WPH39" s="42"/>
      <c r="WPI39" s="42"/>
      <c r="WPJ39" s="42"/>
      <c r="WPK39" s="42"/>
      <c r="WPL39" s="42"/>
      <c r="WPM39" s="42"/>
      <c r="WPN39" s="42"/>
      <c r="WPO39" s="42"/>
      <c r="WPP39" s="42"/>
      <c r="WPQ39" s="42"/>
      <c r="WPR39" s="42"/>
      <c r="WPS39" s="42"/>
      <c r="WPT39" s="42"/>
      <c r="WPU39" s="42"/>
      <c r="WPV39" s="42"/>
      <c r="WPW39" s="42"/>
      <c r="WPX39" s="42"/>
      <c r="WPY39" s="42"/>
      <c r="WPZ39" s="42"/>
      <c r="WQA39" s="42"/>
      <c r="WQB39" s="42"/>
      <c r="WQC39" s="42"/>
      <c r="WQD39" s="42"/>
      <c r="WQE39" s="42"/>
      <c r="WQF39" s="42"/>
      <c r="WQG39" s="42"/>
      <c r="WQH39" s="42"/>
      <c r="WQI39" s="42"/>
      <c r="WQJ39" s="42"/>
      <c r="WQK39" s="42"/>
      <c r="WQL39" s="42"/>
      <c r="WQM39" s="42"/>
      <c r="WQN39" s="42"/>
      <c r="WQO39" s="42"/>
      <c r="WQP39" s="42"/>
      <c r="WQQ39" s="42"/>
      <c r="WQR39" s="42"/>
      <c r="WQS39" s="42"/>
      <c r="WQT39" s="42"/>
      <c r="WQU39" s="42"/>
      <c r="WQV39" s="42"/>
      <c r="WQW39" s="42"/>
      <c r="WQX39" s="42"/>
      <c r="WQY39" s="42"/>
      <c r="WQZ39" s="42"/>
      <c r="WRA39" s="42"/>
      <c r="WRB39" s="42"/>
      <c r="WRC39" s="42"/>
      <c r="WRD39" s="42"/>
      <c r="WRE39" s="42"/>
      <c r="WRF39" s="42"/>
      <c r="WRG39" s="42"/>
      <c r="WRH39" s="42"/>
      <c r="WRI39" s="42"/>
      <c r="WRJ39" s="42"/>
      <c r="WRK39" s="42"/>
      <c r="WRL39" s="42"/>
      <c r="WRM39" s="42"/>
      <c r="WRN39" s="42"/>
      <c r="WRO39" s="42"/>
      <c r="WRP39" s="42"/>
      <c r="WRQ39" s="42"/>
      <c r="WRR39" s="42"/>
      <c r="WRS39" s="42"/>
      <c r="WRT39" s="42"/>
      <c r="WRU39" s="42"/>
      <c r="WRV39" s="42"/>
      <c r="WRW39" s="42"/>
      <c r="WRX39" s="42"/>
      <c r="WRY39" s="42"/>
      <c r="WRZ39" s="42"/>
      <c r="WSA39" s="42"/>
      <c r="WSB39" s="42"/>
      <c r="WSC39" s="42"/>
      <c r="WSD39" s="42"/>
      <c r="WSE39" s="42"/>
      <c r="WSF39" s="42"/>
      <c r="WSG39" s="42"/>
      <c r="WSH39" s="42"/>
      <c r="WSI39" s="42"/>
      <c r="WSJ39" s="42"/>
      <c r="WSK39" s="42"/>
      <c r="WSL39" s="42"/>
      <c r="WSM39" s="42"/>
      <c r="WSN39" s="42"/>
      <c r="WSO39" s="42"/>
      <c r="WSP39" s="42"/>
      <c r="WSQ39" s="42"/>
      <c r="WSR39" s="42"/>
      <c r="WSS39" s="42"/>
      <c r="WST39" s="42"/>
      <c r="WSU39" s="42"/>
      <c r="WSV39" s="42"/>
      <c r="WSW39" s="42"/>
      <c r="WSX39" s="42"/>
      <c r="WSY39" s="42"/>
      <c r="WSZ39" s="42"/>
      <c r="WTA39" s="42"/>
      <c r="WTB39" s="42"/>
      <c r="WTC39" s="42"/>
      <c r="WTD39" s="42"/>
      <c r="WTE39" s="42"/>
      <c r="WTF39" s="42"/>
      <c r="WTG39" s="42"/>
      <c r="WTH39" s="42"/>
      <c r="WTI39" s="42"/>
      <c r="WTJ39" s="42"/>
      <c r="WTK39" s="42"/>
      <c r="WTL39" s="42"/>
      <c r="WTM39" s="42"/>
      <c r="WTN39" s="42"/>
      <c r="WTO39" s="42"/>
      <c r="WTP39" s="42"/>
      <c r="WTQ39" s="42"/>
      <c r="WTR39" s="42"/>
      <c r="WTS39" s="42"/>
      <c r="WTT39" s="42"/>
      <c r="WTU39" s="42"/>
      <c r="WTV39" s="42"/>
      <c r="WTW39" s="42"/>
      <c r="WTX39" s="42"/>
      <c r="WTY39" s="42"/>
      <c r="WTZ39" s="42"/>
      <c r="WUA39" s="42"/>
      <c r="WUB39" s="42"/>
      <c r="WUC39" s="42"/>
      <c r="WUD39" s="42"/>
      <c r="WUE39" s="42"/>
      <c r="WUF39" s="42"/>
      <c r="WUG39" s="42"/>
      <c r="WUH39" s="42"/>
      <c r="WUI39" s="42"/>
      <c r="WUJ39" s="42"/>
      <c r="WUK39" s="42"/>
      <c r="WUL39" s="42"/>
      <c r="WUM39" s="42"/>
      <c r="WUN39" s="42"/>
      <c r="WUO39" s="42"/>
      <c r="WUP39" s="42"/>
      <c r="WUQ39" s="42"/>
      <c r="WUR39" s="42"/>
      <c r="WUS39" s="42"/>
      <c r="WUT39" s="42"/>
      <c r="WUU39" s="42"/>
      <c r="WUV39" s="42"/>
      <c r="WUW39" s="42"/>
      <c r="WUX39" s="42"/>
    </row>
    <row r="40" spans="1:16118" s="60" customFormat="1" x14ac:dyDescent="0.2">
      <c r="A40" s="42"/>
      <c r="B40" s="42"/>
      <c r="C40" s="42"/>
      <c r="D40" s="385"/>
      <c r="E40" s="385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42"/>
      <c r="DP40" s="42"/>
      <c r="DQ40" s="42"/>
      <c r="DR40" s="42"/>
      <c r="DS40" s="42"/>
      <c r="DT40" s="42"/>
      <c r="DU40" s="42"/>
      <c r="DV40" s="42"/>
      <c r="DW40" s="42"/>
      <c r="DX40" s="42"/>
      <c r="DY40" s="42"/>
      <c r="DZ40" s="42"/>
      <c r="EA40" s="42"/>
      <c r="EB40" s="42"/>
      <c r="EC40" s="42"/>
      <c r="ED40" s="42"/>
      <c r="EE40" s="42"/>
      <c r="EF40" s="42"/>
      <c r="EG40" s="42"/>
      <c r="EH40" s="42"/>
      <c r="EI40" s="42"/>
      <c r="EJ40" s="42"/>
      <c r="EK40" s="42"/>
      <c r="EL40" s="42"/>
      <c r="EM40" s="42"/>
      <c r="EN40" s="42"/>
      <c r="EO40" s="42"/>
      <c r="EP40" s="42"/>
      <c r="EQ40" s="42"/>
      <c r="ER40" s="42"/>
      <c r="ES40" s="42"/>
      <c r="ET40" s="42"/>
      <c r="EU40" s="42"/>
      <c r="EV40" s="42"/>
      <c r="EW40" s="42"/>
      <c r="EX40" s="42"/>
      <c r="EY40" s="42"/>
      <c r="EZ40" s="42"/>
      <c r="FA40" s="42"/>
      <c r="FB40" s="42"/>
      <c r="FC40" s="42"/>
      <c r="FD40" s="42"/>
      <c r="FE40" s="42"/>
      <c r="FF40" s="42"/>
      <c r="FG40" s="42"/>
      <c r="FH40" s="42"/>
      <c r="FI40" s="42"/>
      <c r="FJ40" s="42"/>
      <c r="FK40" s="42"/>
      <c r="FL40" s="42"/>
      <c r="FM40" s="42"/>
      <c r="FN40" s="42"/>
      <c r="FO40" s="42"/>
      <c r="FP40" s="42"/>
      <c r="FQ40" s="42"/>
      <c r="FR40" s="42"/>
      <c r="FS40" s="42"/>
      <c r="FT40" s="42"/>
      <c r="FU40" s="42"/>
      <c r="FV40" s="42"/>
      <c r="FW40" s="42"/>
      <c r="FX40" s="42"/>
      <c r="FY40" s="42"/>
      <c r="FZ40" s="42"/>
      <c r="GA40" s="42"/>
      <c r="GB40" s="42"/>
      <c r="GC40" s="42"/>
      <c r="GD40" s="42"/>
      <c r="GE40" s="42"/>
      <c r="GF40" s="42"/>
      <c r="GG40" s="42"/>
      <c r="GH40" s="42"/>
      <c r="GI40" s="42"/>
      <c r="GJ40" s="42"/>
      <c r="GK40" s="42"/>
      <c r="GL40" s="42"/>
      <c r="GM40" s="42"/>
      <c r="GN40" s="42"/>
      <c r="GO40" s="42"/>
      <c r="GP40" s="42"/>
      <c r="GQ40" s="42"/>
      <c r="GR40" s="42"/>
      <c r="GS40" s="42"/>
      <c r="GT40" s="42"/>
      <c r="GU40" s="42"/>
      <c r="GV40" s="42"/>
      <c r="GW40" s="42"/>
      <c r="GX40" s="42"/>
      <c r="GY40" s="42"/>
      <c r="GZ40" s="42"/>
      <c r="HA40" s="42"/>
      <c r="HB40" s="42"/>
      <c r="HC40" s="42"/>
      <c r="HD40" s="42"/>
      <c r="HE40" s="42"/>
      <c r="HF40" s="42"/>
      <c r="HG40" s="42"/>
      <c r="HH40" s="42"/>
      <c r="HI40" s="42"/>
      <c r="HJ40" s="42"/>
      <c r="HK40" s="42"/>
      <c r="HL40" s="42"/>
      <c r="HM40" s="42"/>
      <c r="HN40" s="42"/>
      <c r="HO40" s="42"/>
      <c r="HP40" s="42"/>
      <c r="HQ40" s="42"/>
      <c r="HR40" s="42"/>
      <c r="HS40" s="42"/>
      <c r="HT40" s="42"/>
      <c r="HU40" s="42"/>
      <c r="HV40" s="42"/>
      <c r="HW40" s="42"/>
      <c r="HX40" s="42"/>
      <c r="HY40" s="42"/>
      <c r="HZ40" s="42"/>
      <c r="IA40" s="42"/>
      <c r="IB40" s="42"/>
      <c r="IC40" s="42"/>
      <c r="ID40" s="42"/>
      <c r="IE40" s="42"/>
      <c r="IF40" s="42"/>
      <c r="IG40" s="42"/>
      <c r="IH40" s="42"/>
      <c r="II40" s="42"/>
      <c r="IJ40" s="42"/>
      <c r="IK40" s="42"/>
      <c r="IL40" s="42"/>
      <c r="IM40" s="42"/>
      <c r="IN40" s="42"/>
      <c r="IO40" s="42"/>
      <c r="IP40" s="42"/>
      <c r="IQ40" s="42"/>
      <c r="IR40" s="42"/>
      <c r="IS40" s="42"/>
      <c r="IT40" s="42"/>
      <c r="IU40" s="42"/>
      <c r="IV40" s="42"/>
      <c r="IW40" s="42"/>
      <c r="IX40" s="42"/>
      <c r="IY40" s="42"/>
      <c r="IZ40" s="42"/>
      <c r="JA40" s="42"/>
      <c r="JB40" s="42"/>
      <c r="JC40" s="42"/>
      <c r="JD40" s="42"/>
      <c r="JE40" s="42"/>
      <c r="JF40" s="42"/>
      <c r="JG40" s="42"/>
      <c r="JH40" s="42"/>
      <c r="JI40" s="42"/>
      <c r="JJ40" s="42"/>
      <c r="JK40" s="42"/>
      <c r="JL40" s="42"/>
      <c r="JM40" s="42"/>
      <c r="JN40" s="42"/>
      <c r="JO40" s="42"/>
      <c r="JP40" s="42"/>
      <c r="JQ40" s="42"/>
      <c r="JR40" s="42"/>
      <c r="JS40" s="42"/>
      <c r="JT40" s="42"/>
      <c r="JU40" s="42"/>
      <c r="JV40" s="42"/>
      <c r="JW40" s="42"/>
      <c r="JX40" s="42"/>
      <c r="JY40" s="42"/>
      <c r="JZ40" s="42"/>
      <c r="KA40" s="42"/>
      <c r="KB40" s="42"/>
      <c r="KC40" s="42"/>
      <c r="KD40" s="42"/>
      <c r="KE40" s="42"/>
      <c r="KF40" s="42"/>
      <c r="KG40" s="42"/>
      <c r="KH40" s="42"/>
      <c r="KI40" s="42"/>
      <c r="KJ40" s="42"/>
      <c r="KK40" s="42"/>
      <c r="KL40" s="42"/>
      <c r="KM40" s="42"/>
      <c r="KN40" s="42"/>
      <c r="KO40" s="42"/>
      <c r="KP40" s="42"/>
      <c r="KQ40" s="42"/>
      <c r="KR40" s="42"/>
      <c r="KS40" s="42"/>
      <c r="KT40" s="42"/>
      <c r="KU40" s="42"/>
      <c r="KV40" s="42"/>
      <c r="KW40" s="42"/>
      <c r="KX40" s="42"/>
      <c r="KY40" s="42"/>
      <c r="KZ40" s="42"/>
      <c r="LA40" s="42"/>
      <c r="LB40" s="42"/>
      <c r="LC40" s="42"/>
      <c r="LD40" s="42"/>
      <c r="LE40" s="42"/>
      <c r="LF40" s="42"/>
      <c r="LG40" s="42"/>
      <c r="LH40" s="42"/>
      <c r="LI40" s="42"/>
      <c r="LJ40" s="42"/>
      <c r="LK40" s="42"/>
      <c r="LL40" s="42"/>
      <c r="LM40" s="42"/>
      <c r="LN40" s="42"/>
      <c r="LO40" s="42"/>
      <c r="LP40" s="42"/>
      <c r="LQ40" s="42"/>
      <c r="LR40" s="42"/>
      <c r="LS40" s="42"/>
      <c r="LT40" s="42"/>
      <c r="LU40" s="42"/>
      <c r="LV40" s="42"/>
      <c r="LW40" s="42"/>
      <c r="LX40" s="42"/>
      <c r="LY40" s="42"/>
      <c r="LZ40" s="42"/>
      <c r="MA40" s="42"/>
      <c r="MB40" s="42"/>
      <c r="MC40" s="42"/>
      <c r="MD40" s="42"/>
      <c r="ME40" s="42"/>
      <c r="MF40" s="42"/>
      <c r="MG40" s="42"/>
      <c r="MH40" s="42"/>
      <c r="MI40" s="42"/>
      <c r="MJ40" s="42"/>
      <c r="MK40" s="42"/>
      <c r="ML40" s="42"/>
      <c r="MM40" s="42"/>
      <c r="MN40" s="42"/>
      <c r="MO40" s="42"/>
      <c r="MP40" s="42"/>
      <c r="MQ40" s="42"/>
      <c r="MR40" s="42"/>
      <c r="MS40" s="42"/>
      <c r="MT40" s="42"/>
      <c r="MU40" s="42"/>
      <c r="MV40" s="42"/>
      <c r="MW40" s="42"/>
      <c r="MX40" s="42"/>
      <c r="MY40" s="42"/>
      <c r="MZ40" s="42"/>
      <c r="NA40" s="42"/>
      <c r="NB40" s="42"/>
      <c r="NC40" s="42"/>
      <c r="ND40" s="42"/>
      <c r="NE40" s="42"/>
      <c r="NF40" s="42"/>
      <c r="NG40" s="42"/>
      <c r="NH40" s="42"/>
      <c r="NI40" s="42"/>
      <c r="NJ40" s="42"/>
      <c r="NK40" s="42"/>
      <c r="NL40" s="42"/>
      <c r="NM40" s="42"/>
      <c r="NN40" s="42"/>
      <c r="NO40" s="42"/>
      <c r="NP40" s="42"/>
      <c r="NQ40" s="42"/>
      <c r="NR40" s="42"/>
      <c r="NS40" s="42"/>
      <c r="NT40" s="42"/>
      <c r="NU40" s="42"/>
      <c r="NV40" s="42"/>
      <c r="NW40" s="42"/>
      <c r="NX40" s="42"/>
      <c r="NY40" s="42"/>
      <c r="NZ40" s="42"/>
      <c r="OA40" s="42"/>
      <c r="OB40" s="42"/>
      <c r="OC40" s="42"/>
      <c r="OD40" s="42"/>
      <c r="OE40" s="42"/>
      <c r="OF40" s="42"/>
      <c r="OG40" s="42"/>
      <c r="OH40" s="42"/>
      <c r="OI40" s="42"/>
      <c r="OJ40" s="42"/>
      <c r="OK40" s="42"/>
      <c r="OL40" s="42"/>
      <c r="OM40" s="42"/>
      <c r="ON40" s="42"/>
      <c r="OO40" s="42"/>
      <c r="OP40" s="42"/>
      <c r="OQ40" s="42"/>
      <c r="OR40" s="42"/>
      <c r="OS40" s="42"/>
      <c r="OT40" s="42"/>
      <c r="OU40" s="42"/>
      <c r="OV40" s="42"/>
      <c r="OW40" s="42"/>
      <c r="OX40" s="42"/>
      <c r="OY40" s="42"/>
      <c r="OZ40" s="42"/>
      <c r="PA40" s="42"/>
      <c r="PB40" s="42"/>
      <c r="PC40" s="42"/>
      <c r="PD40" s="42"/>
      <c r="PE40" s="42"/>
      <c r="PF40" s="42"/>
      <c r="PG40" s="42"/>
      <c r="PH40" s="42"/>
      <c r="PI40" s="42"/>
      <c r="PJ40" s="42"/>
      <c r="PK40" s="42"/>
      <c r="PL40" s="42"/>
      <c r="PM40" s="42"/>
      <c r="PN40" s="42"/>
      <c r="PO40" s="42"/>
      <c r="PP40" s="42"/>
      <c r="PQ40" s="42"/>
      <c r="PR40" s="42"/>
      <c r="PS40" s="42"/>
      <c r="PT40" s="42"/>
      <c r="PU40" s="42"/>
      <c r="PV40" s="42"/>
      <c r="PW40" s="42"/>
      <c r="PX40" s="42"/>
      <c r="PY40" s="42"/>
      <c r="PZ40" s="42"/>
      <c r="QA40" s="42"/>
      <c r="QB40" s="42"/>
      <c r="QC40" s="42"/>
      <c r="QD40" s="42"/>
      <c r="QE40" s="42"/>
      <c r="QF40" s="42"/>
      <c r="QG40" s="42"/>
      <c r="QH40" s="42"/>
      <c r="QI40" s="42"/>
      <c r="QJ40" s="42"/>
      <c r="QK40" s="42"/>
      <c r="QL40" s="42"/>
      <c r="QM40" s="42"/>
      <c r="QN40" s="42"/>
      <c r="QO40" s="42"/>
      <c r="QP40" s="42"/>
      <c r="QQ40" s="42"/>
      <c r="QR40" s="42"/>
      <c r="QS40" s="42"/>
      <c r="QT40" s="42"/>
      <c r="QU40" s="42"/>
      <c r="QV40" s="42"/>
      <c r="QW40" s="42"/>
      <c r="QX40" s="42"/>
      <c r="QY40" s="42"/>
      <c r="QZ40" s="42"/>
      <c r="RA40" s="42"/>
      <c r="RB40" s="42"/>
      <c r="RC40" s="42"/>
      <c r="RD40" s="42"/>
      <c r="RE40" s="42"/>
      <c r="RF40" s="42"/>
      <c r="RG40" s="42"/>
      <c r="RH40" s="42"/>
      <c r="RI40" s="42"/>
      <c r="RJ40" s="42"/>
      <c r="RK40" s="42"/>
      <c r="RL40" s="42"/>
      <c r="RM40" s="42"/>
      <c r="RN40" s="42"/>
      <c r="RO40" s="42"/>
      <c r="RP40" s="42"/>
      <c r="RQ40" s="42"/>
      <c r="RR40" s="42"/>
      <c r="RS40" s="42"/>
      <c r="RT40" s="42"/>
      <c r="RU40" s="42"/>
      <c r="RV40" s="42"/>
      <c r="RW40" s="42"/>
      <c r="RX40" s="42"/>
      <c r="RY40" s="42"/>
      <c r="RZ40" s="42"/>
      <c r="SA40" s="42"/>
      <c r="SB40" s="42"/>
      <c r="SC40" s="42"/>
      <c r="SD40" s="42"/>
      <c r="SE40" s="42"/>
      <c r="SF40" s="42"/>
      <c r="SG40" s="42"/>
      <c r="SH40" s="42"/>
      <c r="SI40" s="42"/>
      <c r="SJ40" s="42"/>
      <c r="SK40" s="42"/>
      <c r="SL40" s="42"/>
      <c r="SM40" s="42"/>
      <c r="SN40" s="42"/>
      <c r="SO40" s="42"/>
      <c r="SP40" s="42"/>
      <c r="SQ40" s="42"/>
      <c r="SR40" s="42"/>
      <c r="SS40" s="42"/>
      <c r="ST40" s="42"/>
      <c r="SU40" s="42"/>
      <c r="SV40" s="42"/>
      <c r="SW40" s="42"/>
      <c r="SX40" s="42"/>
      <c r="SY40" s="42"/>
      <c r="SZ40" s="42"/>
      <c r="TA40" s="42"/>
      <c r="TB40" s="42"/>
      <c r="TC40" s="42"/>
      <c r="TD40" s="42"/>
      <c r="TE40" s="42"/>
      <c r="TF40" s="42"/>
      <c r="TG40" s="42"/>
      <c r="TH40" s="42"/>
      <c r="TI40" s="42"/>
      <c r="TJ40" s="42"/>
      <c r="TK40" s="42"/>
      <c r="TL40" s="42"/>
      <c r="TM40" s="42"/>
      <c r="TN40" s="42"/>
      <c r="TO40" s="42"/>
      <c r="TP40" s="42"/>
      <c r="TQ40" s="42"/>
      <c r="TR40" s="42"/>
      <c r="TS40" s="42"/>
      <c r="TT40" s="42"/>
      <c r="TU40" s="42"/>
      <c r="TV40" s="42"/>
      <c r="TW40" s="42"/>
      <c r="TX40" s="42"/>
      <c r="TY40" s="42"/>
      <c r="TZ40" s="42"/>
      <c r="UA40" s="42"/>
      <c r="UB40" s="42"/>
      <c r="UC40" s="42"/>
      <c r="UD40" s="42"/>
      <c r="UE40" s="42"/>
      <c r="UF40" s="42"/>
      <c r="UG40" s="42"/>
      <c r="UH40" s="42"/>
      <c r="UI40" s="42"/>
      <c r="UJ40" s="42"/>
      <c r="UK40" s="42"/>
      <c r="UL40" s="42"/>
      <c r="UM40" s="42"/>
      <c r="UN40" s="42"/>
      <c r="UO40" s="42"/>
      <c r="UP40" s="42"/>
      <c r="UQ40" s="42"/>
      <c r="UR40" s="42"/>
      <c r="US40" s="42"/>
      <c r="UT40" s="42"/>
      <c r="UU40" s="42"/>
      <c r="UV40" s="42"/>
      <c r="UW40" s="42"/>
      <c r="UX40" s="42"/>
      <c r="UY40" s="42"/>
      <c r="UZ40" s="42"/>
      <c r="VA40" s="42"/>
      <c r="VB40" s="42"/>
      <c r="VC40" s="42"/>
      <c r="VD40" s="42"/>
      <c r="VE40" s="42"/>
      <c r="VF40" s="42"/>
      <c r="VG40" s="42"/>
      <c r="VH40" s="42"/>
      <c r="VI40" s="42"/>
      <c r="VJ40" s="42"/>
      <c r="VK40" s="42"/>
      <c r="VL40" s="42"/>
      <c r="VM40" s="42"/>
      <c r="VN40" s="42"/>
      <c r="VO40" s="42"/>
      <c r="VP40" s="42"/>
      <c r="VQ40" s="42"/>
      <c r="VR40" s="42"/>
      <c r="VS40" s="42"/>
      <c r="VT40" s="42"/>
      <c r="VU40" s="42"/>
      <c r="VV40" s="42"/>
      <c r="VW40" s="42"/>
      <c r="VX40" s="42"/>
      <c r="VY40" s="42"/>
      <c r="VZ40" s="42"/>
      <c r="WA40" s="42"/>
      <c r="WB40" s="42"/>
      <c r="WC40" s="42"/>
      <c r="WD40" s="42"/>
      <c r="WE40" s="42"/>
      <c r="WF40" s="42"/>
      <c r="WG40" s="42"/>
      <c r="WH40" s="42"/>
      <c r="WI40" s="42"/>
      <c r="WJ40" s="42"/>
      <c r="WK40" s="42"/>
      <c r="WL40" s="42"/>
      <c r="WM40" s="42"/>
      <c r="WN40" s="42"/>
      <c r="WO40" s="42"/>
      <c r="WP40" s="42"/>
      <c r="WQ40" s="42"/>
      <c r="WR40" s="42"/>
      <c r="WS40" s="42"/>
      <c r="WT40" s="42"/>
      <c r="WU40" s="42"/>
      <c r="WV40" s="42"/>
      <c r="WW40" s="42"/>
      <c r="WX40" s="42"/>
      <c r="WY40" s="42"/>
      <c r="WZ40" s="42"/>
      <c r="XA40" s="42"/>
      <c r="XB40" s="42"/>
      <c r="XC40" s="42"/>
      <c r="XD40" s="42"/>
      <c r="XE40" s="42"/>
      <c r="XF40" s="42"/>
      <c r="XG40" s="42"/>
      <c r="XH40" s="42"/>
      <c r="XI40" s="42"/>
      <c r="XJ40" s="42"/>
      <c r="XK40" s="42"/>
      <c r="XL40" s="42"/>
      <c r="XM40" s="42"/>
      <c r="XN40" s="42"/>
      <c r="XO40" s="42"/>
      <c r="XP40" s="42"/>
      <c r="XQ40" s="42"/>
      <c r="XR40" s="42"/>
      <c r="XS40" s="42"/>
      <c r="XT40" s="42"/>
      <c r="XU40" s="42"/>
      <c r="XV40" s="42"/>
      <c r="XW40" s="42"/>
      <c r="XX40" s="42"/>
      <c r="XY40" s="42"/>
      <c r="XZ40" s="42"/>
      <c r="YA40" s="42"/>
      <c r="YB40" s="42"/>
      <c r="YC40" s="42"/>
      <c r="YD40" s="42"/>
      <c r="YE40" s="42"/>
      <c r="YF40" s="42"/>
      <c r="YG40" s="42"/>
      <c r="YH40" s="42"/>
      <c r="YI40" s="42"/>
      <c r="YJ40" s="42"/>
      <c r="YK40" s="42"/>
      <c r="YL40" s="42"/>
      <c r="YM40" s="42"/>
      <c r="YN40" s="42"/>
      <c r="YO40" s="42"/>
      <c r="YP40" s="42"/>
      <c r="YQ40" s="42"/>
      <c r="YR40" s="42"/>
      <c r="YS40" s="42"/>
      <c r="YT40" s="42"/>
      <c r="YU40" s="42"/>
      <c r="YV40" s="42"/>
      <c r="YW40" s="42"/>
      <c r="YX40" s="42"/>
      <c r="YY40" s="42"/>
      <c r="YZ40" s="42"/>
      <c r="ZA40" s="42"/>
      <c r="ZB40" s="42"/>
      <c r="ZC40" s="42"/>
      <c r="ZD40" s="42"/>
      <c r="ZE40" s="42"/>
      <c r="ZF40" s="42"/>
      <c r="ZG40" s="42"/>
      <c r="ZH40" s="42"/>
      <c r="ZI40" s="42"/>
      <c r="ZJ40" s="42"/>
      <c r="ZK40" s="42"/>
      <c r="ZL40" s="42"/>
      <c r="ZM40" s="42"/>
      <c r="ZN40" s="42"/>
      <c r="ZO40" s="42"/>
      <c r="ZP40" s="42"/>
      <c r="ZQ40" s="42"/>
      <c r="ZR40" s="42"/>
      <c r="ZS40" s="42"/>
      <c r="ZT40" s="42"/>
      <c r="ZU40" s="42"/>
      <c r="ZV40" s="42"/>
      <c r="ZW40" s="42"/>
      <c r="ZX40" s="42"/>
      <c r="ZY40" s="42"/>
      <c r="ZZ40" s="42"/>
      <c r="AAA40" s="42"/>
      <c r="AAB40" s="42"/>
      <c r="AAC40" s="42"/>
      <c r="AAD40" s="42"/>
      <c r="AAE40" s="42"/>
      <c r="AAF40" s="42"/>
      <c r="AAG40" s="42"/>
      <c r="AAH40" s="42"/>
      <c r="AAI40" s="42"/>
      <c r="AAJ40" s="42"/>
      <c r="AAK40" s="42"/>
      <c r="AAL40" s="42"/>
      <c r="AAM40" s="42"/>
      <c r="AAN40" s="42"/>
      <c r="AAO40" s="42"/>
      <c r="AAP40" s="42"/>
      <c r="AAQ40" s="42"/>
      <c r="AAR40" s="42"/>
      <c r="AAS40" s="42"/>
      <c r="AAT40" s="42"/>
      <c r="AAU40" s="42"/>
      <c r="AAV40" s="42"/>
      <c r="AAW40" s="42"/>
      <c r="AAX40" s="42"/>
      <c r="AAY40" s="42"/>
      <c r="AAZ40" s="42"/>
      <c r="ABA40" s="42"/>
      <c r="ABB40" s="42"/>
      <c r="ABC40" s="42"/>
      <c r="ABD40" s="42"/>
      <c r="ABE40" s="42"/>
      <c r="ABF40" s="42"/>
      <c r="ABG40" s="42"/>
      <c r="ABH40" s="42"/>
      <c r="ABI40" s="42"/>
      <c r="ABJ40" s="42"/>
      <c r="ABK40" s="42"/>
      <c r="ABL40" s="42"/>
      <c r="ABM40" s="42"/>
      <c r="ABN40" s="42"/>
      <c r="ABO40" s="42"/>
      <c r="ABP40" s="42"/>
      <c r="ABQ40" s="42"/>
      <c r="ABR40" s="42"/>
      <c r="ABS40" s="42"/>
      <c r="ABT40" s="42"/>
      <c r="ABU40" s="42"/>
      <c r="ABV40" s="42"/>
      <c r="ABW40" s="42"/>
      <c r="ABX40" s="42"/>
      <c r="ABY40" s="42"/>
      <c r="ABZ40" s="42"/>
      <c r="ACA40" s="42"/>
      <c r="ACB40" s="42"/>
      <c r="ACC40" s="42"/>
      <c r="ACD40" s="42"/>
      <c r="ACE40" s="42"/>
      <c r="ACF40" s="42"/>
      <c r="ACG40" s="42"/>
      <c r="ACH40" s="42"/>
      <c r="ACI40" s="42"/>
      <c r="ACJ40" s="42"/>
      <c r="ACK40" s="42"/>
      <c r="ACL40" s="42"/>
      <c r="ACM40" s="42"/>
      <c r="ACN40" s="42"/>
      <c r="ACO40" s="42"/>
      <c r="ACP40" s="42"/>
      <c r="ACQ40" s="42"/>
      <c r="ACR40" s="42"/>
      <c r="ACS40" s="42"/>
      <c r="ACT40" s="42"/>
      <c r="ACU40" s="42"/>
      <c r="ACV40" s="42"/>
      <c r="ACW40" s="42"/>
      <c r="ACX40" s="42"/>
      <c r="ACY40" s="42"/>
      <c r="ACZ40" s="42"/>
      <c r="ADA40" s="42"/>
      <c r="ADB40" s="42"/>
      <c r="ADC40" s="42"/>
      <c r="ADD40" s="42"/>
      <c r="ADE40" s="42"/>
      <c r="ADF40" s="42"/>
      <c r="ADG40" s="42"/>
      <c r="ADH40" s="42"/>
      <c r="ADI40" s="42"/>
      <c r="ADJ40" s="42"/>
      <c r="ADK40" s="42"/>
      <c r="ADL40" s="42"/>
      <c r="ADM40" s="42"/>
      <c r="ADN40" s="42"/>
      <c r="ADO40" s="42"/>
      <c r="ADP40" s="42"/>
      <c r="ADQ40" s="42"/>
      <c r="ADR40" s="42"/>
      <c r="ADS40" s="42"/>
      <c r="ADT40" s="42"/>
      <c r="ADU40" s="42"/>
      <c r="ADV40" s="42"/>
      <c r="ADW40" s="42"/>
      <c r="ADX40" s="42"/>
      <c r="ADY40" s="42"/>
      <c r="ADZ40" s="42"/>
      <c r="AEA40" s="42"/>
      <c r="AEB40" s="42"/>
      <c r="AEC40" s="42"/>
      <c r="AED40" s="42"/>
      <c r="AEE40" s="42"/>
      <c r="AEF40" s="42"/>
      <c r="AEG40" s="42"/>
      <c r="AEH40" s="42"/>
      <c r="AEI40" s="42"/>
      <c r="AEJ40" s="42"/>
      <c r="AEK40" s="42"/>
      <c r="AEL40" s="42"/>
      <c r="AEM40" s="42"/>
      <c r="AEN40" s="42"/>
      <c r="AEO40" s="42"/>
      <c r="AEP40" s="42"/>
      <c r="AEQ40" s="42"/>
      <c r="AER40" s="42"/>
      <c r="AES40" s="42"/>
      <c r="AET40" s="42"/>
      <c r="AEU40" s="42"/>
      <c r="AEV40" s="42"/>
      <c r="AEW40" s="42"/>
      <c r="AEX40" s="42"/>
      <c r="AEY40" s="42"/>
      <c r="AEZ40" s="42"/>
      <c r="AFA40" s="42"/>
      <c r="AFB40" s="42"/>
      <c r="AFC40" s="42"/>
      <c r="AFD40" s="42"/>
      <c r="AFE40" s="42"/>
      <c r="AFF40" s="42"/>
      <c r="AFG40" s="42"/>
      <c r="AFH40" s="42"/>
      <c r="AFI40" s="42"/>
      <c r="AFJ40" s="42"/>
      <c r="AFK40" s="42"/>
      <c r="AFL40" s="42"/>
      <c r="AFM40" s="42"/>
      <c r="AFN40" s="42"/>
      <c r="AFO40" s="42"/>
      <c r="AFP40" s="42"/>
      <c r="AFQ40" s="42"/>
      <c r="AFR40" s="42"/>
      <c r="AFS40" s="42"/>
      <c r="AFT40" s="42"/>
      <c r="AFU40" s="42"/>
      <c r="AFV40" s="42"/>
      <c r="AFW40" s="42"/>
      <c r="AFX40" s="42"/>
      <c r="AFY40" s="42"/>
      <c r="AFZ40" s="42"/>
      <c r="AGA40" s="42"/>
      <c r="AGB40" s="42"/>
      <c r="AGC40" s="42"/>
      <c r="AGD40" s="42"/>
      <c r="AGE40" s="42"/>
      <c r="AGF40" s="42"/>
      <c r="AGG40" s="42"/>
      <c r="AGH40" s="42"/>
      <c r="AGI40" s="42"/>
      <c r="AGJ40" s="42"/>
      <c r="AGK40" s="42"/>
      <c r="AGL40" s="42"/>
      <c r="AGM40" s="42"/>
      <c r="AGN40" s="42"/>
      <c r="AGO40" s="42"/>
      <c r="AGP40" s="42"/>
      <c r="AGQ40" s="42"/>
      <c r="AGR40" s="42"/>
      <c r="AGS40" s="42"/>
      <c r="AGT40" s="42"/>
      <c r="AGU40" s="42"/>
      <c r="AGV40" s="42"/>
      <c r="AGW40" s="42"/>
      <c r="AGX40" s="42"/>
      <c r="AGY40" s="42"/>
      <c r="AGZ40" s="42"/>
      <c r="AHA40" s="42"/>
      <c r="AHB40" s="42"/>
      <c r="AHC40" s="42"/>
      <c r="AHD40" s="42"/>
      <c r="AHE40" s="42"/>
      <c r="AHF40" s="42"/>
      <c r="AHG40" s="42"/>
      <c r="AHH40" s="42"/>
      <c r="AHI40" s="42"/>
      <c r="AHJ40" s="42"/>
      <c r="AHK40" s="42"/>
      <c r="AHL40" s="42"/>
      <c r="AHM40" s="42"/>
      <c r="AHN40" s="42"/>
      <c r="AHO40" s="42"/>
      <c r="AHP40" s="42"/>
      <c r="AHQ40" s="42"/>
      <c r="AHR40" s="42"/>
      <c r="AHS40" s="42"/>
      <c r="AHT40" s="42"/>
      <c r="AHU40" s="42"/>
      <c r="AHV40" s="42"/>
      <c r="AHW40" s="42"/>
      <c r="AHX40" s="42"/>
      <c r="AHY40" s="42"/>
      <c r="AHZ40" s="42"/>
      <c r="AIA40" s="42"/>
      <c r="AIB40" s="42"/>
      <c r="AIC40" s="42"/>
      <c r="AID40" s="42"/>
      <c r="AIE40" s="42"/>
      <c r="AIF40" s="42"/>
      <c r="AIG40" s="42"/>
      <c r="AIH40" s="42"/>
      <c r="AII40" s="42"/>
      <c r="AIJ40" s="42"/>
      <c r="AIK40" s="42"/>
      <c r="AIL40" s="42"/>
      <c r="AIM40" s="42"/>
      <c r="AIN40" s="42"/>
      <c r="AIO40" s="42"/>
      <c r="AIP40" s="42"/>
      <c r="AIQ40" s="42"/>
      <c r="AIR40" s="42"/>
      <c r="AIS40" s="42"/>
      <c r="AIT40" s="42"/>
      <c r="AIU40" s="42"/>
      <c r="AIV40" s="42"/>
      <c r="AIW40" s="42"/>
      <c r="AIX40" s="42"/>
      <c r="AIY40" s="42"/>
      <c r="AIZ40" s="42"/>
      <c r="AJA40" s="42"/>
      <c r="AJB40" s="42"/>
      <c r="AJC40" s="42"/>
      <c r="AJD40" s="42"/>
      <c r="AJE40" s="42"/>
      <c r="AJF40" s="42"/>
      <c r="AJG40" s="42"/>
      <c r="AJH40" s="42"/>
      <c r="AJI40" s="42"/>
      <c r="AJJ40" s="42"/>
      <c r="AJK40" s="42"/>
      <c r="AJL40" s="42"/>
      <c r="AJM40" s="42"/>
      <c r="AJN40" s="42"/>
      <c r="AJO40" s="42"/>
      <c r="AJP40" s="42"/>
      <c r="AJQ40" s="42"/>
      <c r="AJR40" s="42"/>
      <c r="AJS40" s="42"/>
      <c r="AJT40" s="42"/>
      <c r="AJU40" s="42"/>
      <c r="AJV40" s="42"/>
      <c r="AJW40" s="42"/>
      <c r="AJX40" s="42"/>
      <c r="AJY40" s="42"/>
      <c r="AJZ40" s="42"/>
      <c r="AKA40" s="42"/>
      <c r="AKB40" s="42"/>
      <c r="AKC40" s="42"/>
      <c r="AKD40" s="42"/>
      <c r="AKE40" s="42"/>
      <c r="AKF40" s="42"/>
      <c r="AKG40" s="42"/>
      <c r="AKH40" s="42"/>
      <c r="AKI40" s="42"/>
      <c r="AKJ40" s="42"/>
      <c r="AKK40" s="42"/>
      <c r="AKL40" s="42"/>
      <c r="AKM40" s="42"/>
      <c r="AKN40" s="42"/>
      <c r="AKO40" s="42"/>
      <c r="AKP40" s="42"/>
      <c r="AKQ40" s="42"/>
      <c r="AKR40" s="42"/>
      <c r="AKS40" s="42"/>
      <c r="AKT40" s="42"/>
      <c r="AKU40" s="42"/>
      <c r="AKV40" s="42"/>
      <c r="AKW40" s="42"/>
      <c r="AKX40" s="42"/>
      <c r="AKY40" s="42"/>
      <c r="AKZ40" s="42"/>
      <c r="ALA40" s="42"/>
      <c r="ALB40" s="42"/>
      <c r="ALC40" s="42"/>
      <c r="ALD40" s="42"/>
      <c r="ALE40" s="42"/>
      <c r="ALF40" s="42"/>
      <c r="ALG40" s="42"/>
      <c r="ALH40" s="42"/>
      <c r="ALI40" s="42"/>
      <c r="ALJ40" s="42"/>
      <c r="ALK40" s="42"/>
      <c r="ALL40" s="42"/>
      <c r="ALM40" s="42"/>
      <c r="ALN40" s="42"/>
      <c r="ALO40" s="42"/>
      <c r="ALP40" s="42"/>
      <c r="ALQ40" s="42"/>
      <c r="ALR40" s="42"/>
      <c r="ALS40" s="42"/>
      <c r="ALT40" s="42"/>
      <c r="ALU40" s="42"/>
      <c r="ALV40" s="42"/>
      <c r="ALW40" s="42"/>
      <c r="ALX40" s="42"/>
      <c r="ALY40" s="42"/>
      <c r="ALZ40" s="42"/>
      <c r="AMA40" s="42"/>
      <c r="AMB40" s="42"/>
      <c r="AMC40" s="42"/>
      <c r="AMD40" s="42"/>
      <c r="AME40" s="42"/>
      <c r="AMF40" s="42"/>
      <c r="AMG40" s="42"/>
      <c r="AMH40" s="42"/>
      <c r="AMI40" s="42"/>
      <c r="AMJ40" s="42"/>
      <c r="AMK40" s="42"/>
      <c r="AML40" s="42"/>
      <c r="AMM40" s="42"/>
      <c r="AMN40" s="42"/>
      <c r="AMO40" s="42"/>
      <c r="AMP40" s="42"/>
      <c r="AMQ40" s="42"/>
      <c r="AMR40" s="42"/>
      <c r="AMS40" s="42"/>
      <c r="AMT40" s="42"/>
      <c r="AMU40" s="42"/>
      <c r="AMV40" s="42"/>
      <c r="AMW40" s="42"/>
      <c r="AMX40" s="42"/>
      <c r="AMY40" s="42"/>
      <c r="AMZ40" s="42"/>
      <c r="ANA40" s="42"/>
      <c r="ANB40" s="42"/>
      <c r="ANC40" s="42"/>
      <c r="AND40" s="42"/>
      <c r="ANE40" s="42"/>
      <c r="ANF40" s="42"/>
      <c r="ANG40" s="42"/>
      <c r="ANH40" s="42"/>
      <c r="ANI40" s="42"/>
      <c r="ANJ40" s="42"/>
      <c r="ANK40" s="42"/>
      <c r="ANL40" s="42"/>
      <c r="ANM40" s="42"/>
      <c r="ANN40" s="42"/>
      <c r="ANO40" s="42"/>
      <c r="ANP40" s="42"/>
      <c r="ANQ40" s="42"/>
      <c r="ANR40" s="42"/>
      <c r="ANS40" s="42"/>
      <c r="ANT40" s="42"/>
      <c r="ANU40" s="42"/>
      <c r="ANV40" s="42"/>
      <c r="ANW40" s="42"/>
      <c r="ANX40" s="42"/>
      <c r="ANY40" s="42"/>
      <c r="ANZ40" s="42"/>
      <c r="AOA40" s="42"/>
      <c r="AOB40" s="42"/>
      <c r="AOC40" s="42"/>
      <c r="AOD40" s="42"/>
      <c r="AOE40" s="42"/>
      <c r="AOF40" s="42"/>
      <c r="AOG40" s="42"/>
      <c r="AOH40" s="42"/>
      <c r="AOI40" s="42"/>
      <c r="AOJ40" s="42"/>
      <c r="AOK40" s="42"/>
      <c r="AOL40" s="42"/>
      <c r="AOM40" s="42"/>
      <c r="AON40" s="42"/>
      <c r="AOO40" s="42"/>
      <c r="AOP40" s="42"/>
      <c r="AOQ40" s="42"/>
      <c r="AOR40" s="42"/>
      <c r="AOS40" s="42"/>
      <c r="AOT40" s="42"/>
      <c r="AOU40" s="42"/>
      <c r="AOV40" s="42"/>
      <c r="AOW40" s="42"/>
      <c r="AOX40" s="42"/>
      <c r="AOY40" s="42"/>
      <c r="AOZ40" s="42"/>
      <c r="APA40" s="42"/>
      <c r="APB40" s="42"/>
      <c r="APC40" s="42"/>
      <c r="APD40" s="42"/>
      <c r="APE40" s="42"/>
      <c r="APF40" s="42"/>
      <c r="APG40" s="42"/>
      <c r="APH40" s="42"/>
      <c r="API40" s="42"/>
      <c r="APJ40" s="42"/>
      <c r="APK40" s="42"/>
      <c r="APL40" s="42"/>
      <c r="APM40" s="42"/>
      <c r="APN40" s="42"/>
      <c r="APO40" s="42"/>
      <c r="APP40" s="42"/>
      <c r="APQ40" s="42"/>
      <c r="APR40" s="42"/>
      <c r="APS40" s="42"/>
      <c r="APT40" s="42"/>
      <c r="APU40" s="42"/>
      <c r="APV40" s="42"/>
      <c r="APW40" s="42"/>
      <c r="APX40" s="42"/>
      <c r="APY40" s="42"/>
      <c r="APZ40" s="42"/>
      <c r="AQA40" s="42"/>
      <c r="AQB40" s="42"/>
      <c r="AQC40" s="42"/>
      <c r="AQD40" s="42"/>
      <c r="AQE40" s="42"/>
      <c r="AQF40" s="42"/>
      <c r="AQG40" s="42"/>
      <c r="AQH40" s="42"/>
      <c r="AQI40" s="42"/>
      <c r="AQJ40" s="42"/>
      <c r="AQK40" s="42"/>
      <c r="AQL40" s="42"/>
      <c r="AQM40" s="42"/>
      <c r="AQN40" s="42"/>
      <c r="AQO40" s="42"/>
      <c r="AQP40" s="42"/>
      <c r="AQQ40" s="42"/>
      <c r="AQR40" s="42"/>
      <c r="AQS40" s="42"/>
      <c r="AQT40" s="42"/>
      <c r="AQU40" s="42"/>
      <c r="AQV40" s="42"/>
      <c r="AQW40" s="42"/>
      <c r="AQX40" s="42"/>
      <c r="AQY40" s="42"/>
      <c r="AQZ40" s="42"/>
      <c r="ARA40" s="42"/>
      <c r="ARB40" s="42"/>
      <c r="ARC40" s="42"/>
      <c r="ARD40" s="42"/>
      <c r="ARE40" s="42"/>
      <c r="ARF40" s="42"/>
      <c r="ARG40" s="42"/>
      <c r="ARH40" s="42"/>
      <c r="ARI40" s="42"/>
      <c r="ARJ40" s="42"/>
      <c r="ARK40" s="42"/>
      <c r="ARL40" s="42"/>
      <c r="ARM40" s="42"/>
      <c r="ARN40" s="42"/>
      <c r="ARO40" s="42"/>
      <c r="ARP40" s="42"/>
      <c r="ARQ40" s="42"/>
      <c r="ARR40" s="42"/>
      <c r="ARS40" s="42"/>
      <c r="ART40" s="42"/>
      <c r="ARU40" s="42"/>
      <c r="ARV40" s="42"/>
      <c r="ARW40" s="42"/>
      <c r="ARX40" s="42"/>
      <c r="ARY40" s="42"/>
      <c r="ARZ40" s="42"/>
      <c r="ASA40" s="42"/>
      <c r="ASB40" s="42"/>
      <c r="ASC40" s="42"/>
      <c r="ASD40" s="42"/>
      <c r="ASE40" s="42"/>
      <c r="ASF40" s="42"/>
      <c r="ASG40" s="42"/>
      <c r="ASH40" s="42"/>
      <c r="ASI40" s="42"/>
      <c r="ASJ40" s="42"/>
      <c r="ASK40" s="42"/>
      <c r="ASL40" s="42"/>
      <c r="ASM40" s="42"/>
      <c r="ASN40" s="42"/>
      <c r="ASO40" s="42"/>
      <c r="ASP40" s="42"/>
      <c r="ASQ40" s="42"/>
      <c r="ASR40" s="42"/>
      <c r="ASS40" s="42"/>
      <c r="AST40" s="42"/>
      <c r="ASU40" s="42"/>
      <c r="ASV40" s="42"/>
      <c r="ASW40" s="42"/>
      <c r="ASX40" s="42"/>
      <c r="ASY40" s="42"/>
      <c r="ASZ40" s="42"/>
      <c r="ATA40" s="42"/>
      <c r="ATB40" s="42"/>
      <c r="ATC40" s="42"/>
      <c r="ATD40" s="42"/>
      <c r="ATE40" s="42"/>
      <c r="ATF40" s="42"/>
      <c r="ATG40" s="42"/>
      <c r="ATH40" s="42"/>
      <c r="ATI40" s="42"/>
      <c r="ATJ40" s="42"/>
      <c r="ATK40" s="42"/>
      <c r="ATL40" s="42"/>
      <c r="ATM40" s="42"/>
      <c r="ATN40" s="42"/>
      <c r="ATO40" s="42"/>
      <c r="ATP40" s="42"/>
      <c r="ATQ40" s="42"/>
      <c r="ATR40" s="42"/>
      <c r="ATS40" s="42"/>
      <c r="ATT40" s="42"/>
      <c r="ATU40" s="42"/>
      <c r="ATV40" s="42"/>
      <c r="ATW40" s="42"/>
      <c r="ATX40" s="42"/>
      <c r="ATY40" s="42"/>
      <c r="ATZ40" s="42"/>
      <c r="AUA40" s="42"/>
      <c r="AUB40" s="42"/>
      <c r="AUC40" s="42"/>
      <c r="AUD40" s="42"/>
      <c r="AUE40" s="42"/>
      <c r="AUF40" s="42"/>
      <c r="AUG40" s="42"/>
      <c r="AUH40" s="42"/>
      <c r="AUI40" s="42"/>
      <c r="AUJ40" s="42"/>
      <c r="AUK40" s="42"/>
      <c r="AUL40" s="42"/>
      <c r="AUM40" s="42"/>
      <c r="AUN40" s="42"/>
      <c r="AUO40" s="42"/>
      <c r="AUP40" s="42"/>
      <c r="AUQ40" s="42"/>
      <c r="AUR40" s="42"/>
      <c r="AUS40" s="42"/>
      <c r="AUT40" s="42"/>
      <c r="AUU40" s="42"/>
      <c r="AUV40" s="42"/>
      <c r="AUW40" s="42"/>
      <c r="AUX40" s="42"/>
      <c r="AUY40" s="42"/>
      <c r="AUZ40" s="42"/>
      <c r="AVA40" s="42"/>
      <c r="AVB40" s="42"/>
      <c r="AVC40" s="42"/>
      <c r="AVD40" s="42"/>
      <c r="AVE40" s="42"/>
      <c r="AVF40" s="42"/>
      <c r="AVG40" s="42"/>
      <c r="AVH40" s="42"/>
      <c r="AVI40" s="42"/>
      <c r="AVJ40" s="42"/>
      <c r="AVK40" s="42"/>
      <c r="AVL40" s="42"/>
      <c r="AVM40" s="42"/>
      <c r="AVN40" s="42"/>
      <c r="AVO40" s="42"/>
      <c r="AVP40" s="42"/>
      <c r="AVQ40" s="42"/>
      <c r="AVR40" s="42"/>
      <c r="AVS40" s="42"/>
      <c r="AVT40" s="42"/>
      <c r="AVU40" s="42"/>
      <c r="AVV40" s="42"/>
      <c r="AVW40" s="42"/>
      <c r="AVX40" s="42"/>
      <c r="AVY40" s="42"/>
      <c r="AVZ40" s="42"/>
      <c r="AWA40" s="42"/>
      <c r="AWB40" s="42"/>
      <c r="AWC40" s="42"/>
      <c r="AWD40" s="42"/>
      <c r="AWE40" s="42"/>
      <c r="AWF40" s="42"/>
      <c r="AWG40" s="42"/>
      <c r="AWH40" s="42"/>
      <c r="AWI40" s="42"/>
      <c r="AWJ40" s="42"/>
      <c r="AWK40" s="42"/>
      <c r="AWL40" s="42"/>
      <c r="AWM40" s="42"/>
      <c r="AWN40" s="42"/>
      <c r="AWO40" s="42"/>
      <c r="AWP40" s="42"/>
      <c r="AWQ40" s="42"/>
      <c r="AWR40" s="42"/>
      <c r="AWS40" s="42"/>
      <c r="AWT40" s="42"/>
      <c r="AWU40" s="42"/>
      <c r="AWV40" s="42"/>
      <c r="AWW40" s="42"/>
      <c r="AWX40" s="42"/>
      <c r="AWY40" s="42"/>
      <c r="AWZ40" s="42"/>
      <c r="AXA40" s="42"/>
      <c r="AXB40" s="42"/>
      <c r="AXC40" s="42"/>
      <c r="AXD40" s="42"/>
      <c r="AXE40" s="42"/>
      <c r="AXF40" s="42"/>
      <c r="AXG40" s="42"/>
      <c r="AXH40" s="42"/>
      <c r="AXI40" s="42"/>
      <c r="AXJ40" s="42"/>
      <c r="AXK40" s="42"/>
      <c r="AXL40" s="42"/>
      <c r="AXM40" s="42"/>
      <c r="AXN40" s="42"/>
      <c r="AXO40" s="42"/>
      <c r="AXP40" s="42"/>
      <c r="AXQ40" s="42"/>
      <c r="AXR40" s="42"/>
      <c r="AXS40" s="42"/>
      <c r="AXT40" s="42"/>
      <c r="AXU40" s="42"/>
      <c r="AXV40" s="42"/>
      <c r="AXW40" s="42"/>
      <c r="AXX40" s="42"/>
      <c r="AXY40" s="42"/>
      <c r="AXZ40" s="42"/>
      <c r="AYA40" s="42"/>
      <c r="AYB40" s="42"/>
      <c r="AYC40" s="42"/>
      <c r="AYD40" s="42"/>
      <c r="AYE40" s="42"/>
      <c r="AYF40" s="42"/>
      <c r="AYG40" s="42"/>
      <c r="AYH40" s="42"/>
      <c r="AYI40" s="42"/>
      <c r="AYJ40" s="42"/>
      <c r="AYK40" s="42"/>
      <c r="AYL40" s="42"/>
      <c r="AYM40" s="42"/>
      <c r="AYN40" s="42"/>
      <c r="AYO40" s="42"/>
      <c r="AYP40" s="42"/>
      <c r="AYQ40" s="42"/>
      <c r="AYR40" s="42"/>
      <c r="AYS40" s="42"/>
      <c r="AYT40" s="42"/>
      <c r="AYU40" s="42"/>
      <c r="AYV40" s="42"/>
      <c r="AYW40" s="42"/>
      <c r="AYX40" s="42"/>
      <c r="AYY40" s="42"/>
      <c r="AYZ40" s="42"/>
      <c r="AZA40" s="42"/>
      <c r="AZB40" s="42"/>
      <c r="AZC40" s="42"/>
      <c r="AZD40" s="42"/>
      <c r="AZE40" s="42"/>
      <c r="AZF40" s="42"/>
      <c r="AZG40" s="42"/>
      <c r="AZH40" s="42"/>
      <c r="AZI40" s="42"/>
      <c r="AZJ40" s="42"/>
      <c r="AZK40" s="42"/>
      <c r="AZL40" s="42"/>
      <c r="AZM40" s="42"/>
      <c r="AZN40" s="42"/>
      <c r="AZO40" s="42"/>
      <c r="AZP40" s="42"/>
      <c r="AZQ40" s="42"/>
      <c r="AZR40" s="42"/>
      <c r="AZS40" s="42"/>
      <c r="AZT40" s="42"/>
      <c r="AZU40" s="42"/>
      <c r="AZV40" s="42"/>
      <c r="AZW40" s="42"/>
      <c r="AZX40" s="42"/>
      <c r="AZY40" s="42"/>
      <c r="AZZ40" s="42"/>
      <c r="BAA40" s="42"/>
      <c r="BAB40" s="42"/>
      <c r="BAC40" s="42"/>
      <c r="BAD40" s="42"/>
      <c r="BAE40" s="42"/>
      <c r="BAF40" s="42"/>
      <c r="BAG40" s="42"/>
      <c r="BAH40" s="42"/>
      <c r="BAI40" s="42"/>
      <c r="BAJ40" s="42"/>
      <c r="BAK40" s="42"/>
      <c r="BAL40" s="42"/>
      <c r="BAM40" s="42"/>
      <c r="BAN40" s="42"/>
      <c r="BAO40" s="42"/>
      <c r="BAP40" s="42"/>
      <c r="BAQ40" s="42"/>
      <c r="BAR40" s="42"/>
      <c r="BAS40" s="42"/>
      <c r="BAT40" s="42"/>
      <c r="BAU40" s="42"/>
      <c r="BAV40" s="42"/>
      <c r="BAW40" s="42"/>
      <c r="BAX40" s="42"/>
      <c r="BAY40" s="42"/>
      <c r="BAZ40" s="42"/>
      <c r="BBA40" s="42"/>
      <c r="BBB40" s="42"/>
      <c r="BBC40" s="42"/>
      <c r="BBD40" s="42"/>
      <c r="BBE40" s="42"/>
      <c r="BBF40" s="42"/>
      <c r="BBG40" s="42"/>
      <c r="BBH40" s="42"/>
      <c r="BBI40" s="42"/>
      <c r="BBJ40" s="42"/>
      <c r="BBK40" s="42"/>
      <c r="BBL40" s="42"/>
      <c r="BBM40" s="42"/>
      <c r="BBN40" s="42"/>
      <c r="BBO40" s="42"/>
      <c r="BBP40" s="42"/>
      <c r="BBQ40" s="42"/>
      <c r="BBR40" s="42"/>
      <c r="BBS40" s="42"/>
      <c r="BBT40" s="42"/>
      <c r="BBU40" s="42"/>
      <c r="BBV40" s="42"/>
      <c r="BBW40" s="42"/>
      <c r="BBX40" s="42"/>
      <c r="BBY40" s="42"/>
      <c r="BBZ40" s="42"/>
      <c r="BCA40" s="42"/>
      <c r="BCB40" s="42"/>
      <c r="BCC40" s="42"/>
      <c r="BCD40" s="42"/>
      <c r="BCE40" s="42"/>
      <c r="BCF40" s="42"/>
      <c r="BCG40" s="42"/>
      <c r="BCH40" s="42"/>
      <c r="BCI40" s="42"/>
      <c r="BCJ40" s="42"/>
      <c r="BCK40" s="42"/>
      <c r="BCL40" s="42"/>
      <c r="BCM40" s="42"/>
      <c r="BCN40" s="42"/>
      <c r="BCO40" s="42"/>
      <c r="BCP40" s="42"/>
      <c r="BCQ40" s="42"/>
      <c r="BCR40" s="42"/>
      <c r="BCS40" s="42"/>
      <c r="BCT40" s="42"/>
      <c r="BCU40" s="42"/>
      <c r="BCV40" s="42"/>
      <c r="BCW40" s="42"/>
      <c r="BCX40" s="42"/>
      <c r="BCY40" s="42"/>
      <c r="BCZ40" s="42"/>
      <c r="BDA40" s="42"/>
      <c r="BDB40" s="42"/>
      <c r="BDC40" s="42"/>
      <c r="BDD40" s="42"/>
      <c r="BDE40" s="42"/>
      <c r="BDF40" s="42"/>
      <c r="BDG40" s="42"/>
      <c r="BDH40" s="42"/>
      <c r="BDI40" s="42"/>
      <c r="BDJ40" s="42"/>
      <c r="BDK40" s="42"/>
      <c r="BDL40" s="42"/>
      <c r="BDM40" s="42"/>
      <c r="BDN40" s="42"/>
      <c r="BDO40" s="42"/>
      <c r="BDP40" s="42"/>
      <c r="BDQ40" s="42"/>
      <c r="BDR40" s="42"/>
      <c r="BDS40" s="42"/>
      <c r="BDT40" s="42"/>
      <c r="BDU40" s="42"/>
      <c r="BDV40" s="42"/>
      <c r="BDW40" s="42"/>
      <c r="BDX40" s="42"/>
      <c r="BDY40" s="42"/>
      <c r="BDZ40" s="42"/>
      <c r="BEA40" s="42"/>
      <c r="BEB40" s="42"/>
      <c r="BEC40" s="42"/>
      <c r="BED40" s="42"/>
      <c r="BEE40" s="42"/>
      <c r="BEF40" s="42"/>
      <c r="BEG40" s="42"/>
      <c r="BEH40" s="42"/>
      <c r="BEI40" s="42"/>
      <c r="BEJ40" s="42"/>
      <c r="BEK40" s="42"/>
      <c r="BEL40" s="42"/>
      <c r="BEM40" s="42"/>
      <c r="BEN40" s="42"/>
      <c r="BEO40" s="42"/>
      <c r="BEP40" s="42"/>
      <c r="BEQ40" s="42"/>
      <c r="BER40" s="42"/>
      <c r="BES40" s="42"/>
      <c r="BET40" s="42"/>
      <c r="BEU40" s="42"/>
      <c r="BEV40" s="42"/>
      <c r="BEW40" s="42"/>
      <c r="BEX40" s="42"/>
      <c r="BEY40" s="42"/>
      <c r="BEZ40" s="42"/>
      <c r="BFA40" s="42"/>
      <c r="BFB40" s="42"/>
      <c r="BFC40" s="42"/>
      <c r="BFD40" s="42"/>
      <c r="BFE40" s="42"/>
      <c r="BFF40" s="42"/>
      <c r="BFG40" s="42"/>
      <c r="BFH40" s="42"/>
      <c r="BFI40" s="42"/>
      <c r="BFJ40" s="42"/>
      <c r="BFK40" s="42"/>
      <c r="BFL40" s="42"/>
      <c r="BFM40" s="42"/>
      <c r="BFN40" s="42"/>
      <c r="BFO40" s="42"/>
      <c r="BFP40" s="42"/>
      <c r="BFQ40" s="42"/>
      <c r="BFR40" s="42"/>
      <c r="BFS40" s="42"/>
      <c r="BFT40" s="42"/>
      <c r="BFU40" s="42"/>
      <c r="BFV40" s="42"/>
      <c r="BFW40" s="42"/>
      <c r="BFX40" s="42"/>
      <c r="BFY40" s="42"/>
      <c r="BFZ40" s="42"/>
      <c r="BGA40" s="42"/>
      <c r="BGB40" s="42"/>
      <c r="BGC40" s="42"/>
      <c r="BGD40" s="42"/>
      <c r="BGE40" s="42"/>
      <c r="BGF40" s="42"/>
      <c r="BGG40" s="42"/>
      <c r="BGH40" s="42"/>
      <c r="BGI40" s="42"/>
      <c r="BGJ40" s="42"/>
      <c r="BGK40" s="42"/>
      <c r="BGL40" s="42"/>
      <c r="BGM40" s="42"/>
      <c r="BGN40" s="42"/>
      <c r="BGO40" s="42"/>
      <c r="BGP40" s="42"/>
      <c r="BGQ40" s="42"/>
      <c r="BGR40" s="42"/>
      <c r="BGS40" s="42"/>
      <c r="BGT40" s="42"/>
      <c r="BGU40" s="42"/>
      <c r="BGV40" s="42"/>
      <c r="BGW40" s="42"/>
      <c r="BGX40" s="42"/>
      <c r="BGY40" s="42"/>
      <c r="BGZ40" s="42"/>
      <c r="BHA40" s="42"/>
      <c r="BHB40" s="42"/>
      <c r="BHC40" s="42"/>
      <c r="BHD40" s="42"/>
      <c r="BHE40" s="42"/>
      <c r="BHF40" s="42"/>
      <c r="BHG40" s="42"/>
      <c r="BHH40" s="42"/>
      <c r="BHI40" s="42"/>
      <c r="BHJ40" s="42"/>
      <c r="BHK40" s="42"/>
      <c r="BHL40" s="42"/>
      <c r="BHM40" s="42"/>
      <c r="BHN40" s="42"/>
      <c r="BHO40" s="42"/>
      <c r="BHP40" s="42"/>
      <c r="BHQ40" s="42"/>
      <c r="BHR40" s="42"/>
      <c r="BHS40" s="42"/>
      <c r="BHT40" s="42"/>
      <c r="BHU40" s="42"/>
      <c r="BHV40" s="42"/>
      <c r="BHW40" s="42"/>
      <c r="BHX40" s="42"/>
      <c r="BHY40" s="42"/>
      <c r="BHZ40" s="42"/>
      <c r="BIA40" s="42"/>
      <c r="BIB40" s="42"/>
      <c r="BIC40" s="42"/>
      <c r="BID40" s="42"/>
      <c r="BIE40" s="42"/>
      <c r="BIF40" s="42"/>
      <c r="BIG40" s="42"/>
      <c r="BIH40" s="42"/>
      <c r="BII40" s="42"/>
      <c r="BIJ40" s="42"/>
      <c r="BIK40" s="42"/>
      <c r="BIL40" s="42"/>
      <c r="BIM40" s="42"/>
      <c r="BIN40" s="42"/>
      <c r="BIO40" s="42"/>
      <c r="BIP40" s="42"/>
      <c r="BIQ40" s="42"/>
      <c r="BIR40" s="42"/>
      <c r="BIS40" s="42"/>
      <c r="BIT40" s="42"/>
      <c r="BIU40" s="42"/>
      <c r="BIV40" s="42"/>
      <c r="BIW40" s="42"/>
      <c r="BIX40" s="42"/>
      <c r="BIY40" s="42"/>
      <c r="BIZ40" s="42"/>
      <c r="BJA40" s="42"/>
      <c r="BJB40" s="42"/>
      <c r="BJC40" s="42"/>
      <c r="BJD40" s="42"/>
      <c r="BJE40" s="42"/>
      <c r="BJF40" s="42"/>
      <c r="BJG40" s="42"/>
      <c r="BJH40" s="42"/>
      <c r="BJI40" s="42"/>
      <c r="BJJ40" s="42"/>
      <c r="BJK40" s="42"/>
      <c r="BJL40" s="42"/>
      <c r="BJM40" s="42"/>
      <c r="BJN40" s="42"/>
      <c r="BJO40" s="42"/>
      <c r="BJP40" s="42"/>
      <c r="BJQ40" s="42"/>
      <c r="BJR40" s="42"/>
      <c r="BJS40" s="42"/>
      <c r="BJT40" s="42"/>
      <c r="BJU40" s="42"/>
      <c r="BJV40" s="42"/>
      <c r="BJW40" s="42"/>
      <c r="BJX40" s="42"/>
      <c r="BJY40" s="42"/>
      <c r="BJZ40" s="42"/>
      <c r="BKA40" s="42"/>
      <c r="BKB40" s="42"/>
      <c r="BKC40" s="42"/>
      <c r="BKD40" s="42"/>
      <c r="BKE40" s="42"/>
      <c r="BKF40" s="42"/>
      <c r="BKG40" s="42"/>
      <c r="BKH40" s="42"/>
      <c r="BKI40" s="42"/>
      <c r="BKJ40" s="42"/>
      <c r="BKK40" s="42"/>
      <c r="BKL40" s="42"/>
      <c r="BKM40" s="42"/>
      <c r="BKN40" s="42"/>
      <c r="BKO40" s="42"/>
      <c r="BKP40" s="42"/>
      <c r="BKQ40" s="42"/>
      <c r="BKR40" s="42"/>
      <c r="BKS40" s="42"/>
      <c r="BKT40" s="42"/>
      <c r="BKU40" s="42"/>
      <c r="BKV40" s="42"/>
      <c r="BKW40" s="42"/>
      <c r="BKX40" s="42"/>
      <c r="BKY40" s="42"/>
      <c r="BKZ40" s="42"/>
      <c r="BLA40" s="42"/>
      <c r="BLB40" s="42"/>
      <c r="BLC40" s="42"/>
      <c r="BLD40" s="42"/>
      <c r="BLE40" s="42"/>
      <c r="BLF40" s="42"/>
      <c r="BLG40" s="42"/>
      <c r="BLH40" s="42"/>
      <c r="BLI40" s="42"/>
      <c r="BLJ40" s="42"/>
      <c r="BLK40" s="42"/>
      <c r="BLL40" s="42"/>
      <c r="BLM40" s="42"/>
      <c r="BLN40" s="42"/>
      <c r="BLO40" s="42"/>
      <c r="BLP40" s="42"/>
      <c r="BLQ40" s="42"/>
      <c r="BLR40" s="42"/>
      <c r="BLS40" s="42"/>
      <c r="BLT40" s="42"/>
      <c r="BLU40" s="42"/>
      <c r="BLV40" s="42"/>
      <c r="BLW40" s="42"/>
      <c r="BLX40" s="42"/>
      <c r="BLY40" s="42"/>
      <c r="BLZ40" s="42"/>
      <c r="BMA40" s="42"/>
      <c r="BMB40" s="42"/>
      <c r="BMC40" s="42"/>
      <c r="BMD40" s="42"/>
      <c r="BME40" s="42"/>
      <c r="BMF40" s="42"/>
      <c r="BMG40" s="42"/>
      <c r="BMH40" s="42"/>
      <c r="BMI40" s="42"/>
      <c r="BMJ40" s="42"/>
      <c r="BMK40" s="42"/>
      <c r="BML40" s="42"/>
      <c r="BMM40" s="42"/>
      <c r="BMN40" s="42"/>
      <c r="BMO40" s="42"/>
      <c r="BMP40" s="42"/>
      <c r="BMQ40" s="42"/>
      <c r="BMR40" s="42"/>
      <c r="BMS40" s="42"/>
      <c r="BMT40" s="42"/>
      <c r="BMU40" s="42"/>
      <c r="BMV40" s="42"/>
      <c r="BMW40" s="42"/>
      <c r="BMX40" s="42"/>
      <c r="BMY40" s="42"/>
      <c r="BMZ40" s="42"/>
      <c r="BNA40" s="42"/>
      <c r="BNB40" s="42"/>
      <c r="BNC40" s="42"/>
      <c r="BND40" s="42"/>
      <c r="BNE40" s="42"/>
      <c r="BNF40" s="42"/>
      <c r="BNG40" s="42"/>
      <c r="BNH40" s="42"/>
      <c r="BNI40" s="42"/>
      <c r="BNJ40" s="42"/>
      <c r="BNK40" s="42"/>
      <c r="BNL40" s="42"/>
      <c r="BNM40" s="42"/>
      <c r="BNN40" s="42"/>
      <c r="BNO40" s="42"/>
      <c r="BNP40" s="42"/>
      <c r="BNQ40" s="42"/>
      <c r="BNR40" s="42"/>
      <c r="BNS40" s="42"/>
      <c r="BNT40" s="42"/>
      <c r="BNU40" s="42"/>
      <c r="BNV40" s="42"/>
      <c r="BNW40" s="42"/>
      <c r="BNX40" s="42"/>
      <c r="BNY40" s="42"/>
      <c r="BNZ40" s="42"/>
      <c r="BOA40" s="42"/>
      <c r="BOB40" s="42"/>
      <c r="BOC40" s="42"/>
      <c r="BOD40" s="42"/>
      <c r="BOE40" s="42"/>
      <c r="BOF40" s="42"/>
      <c r="BOG40" s="42"/>
      <c r="BOH40" s="42"/>
      <c r="BOI40" s="42"/>
      <c r="BOJ40" s="42"/>
      <c r="BOK40" s="42"/>
      <c r="BOL40" s="42"/>
      <c r="BOM40" s="42"/>
      <c r="BON40" s="42"/>
      <c r="BOO40" s="42"/>
      <c r="BOP40" s="42"/>
      <c r="BOQ40" s="42"/>
      <c r="BOR40" s="42"/>
      <c r="BOS40" s="42"/>
      <c r="BOT40" s="42"/>
      <c r="BOU40" s="42"/>
      <c r="BOV40" s="42"/>
      <c r="BOW40" s="42"/>
      <c r="BOX40" s="42"/>
      <c r="BOY40" s="42"/>
      <c r="BOZ40" s="42"/>
      <c r="BPA40" s="42"/>
      <c r="BPB40" s="42"/>
      <c r="BPC40" s="42"/>
      <c r="BPD40" s="42"/>
      <c r="BPE40" s="42"/>
      <c r="BPF40" s="42"/>
      <c r="BPG40" s="42"/>
      <c r="BPH40" s="42"/>
      <c r="BPI40" s="42"/>
      <c r="BPJ40" s="42"/>
      <c r="BPK40" s="42"/>
      <c r="BPL40" s="42"/>
      <c r="BPM40" s="42"/>
      <c r="BPN40" s="42"/>
      <c r="BPO40" s="42"/>
      <c r="BPP40" s="42"/>
      <c r="BPQ40" s="42"/>
      <c r="BPR40" s="42"/>
      <c r="BPS40" s="42"/>
      <c r="BPT40" s="42"/>
      <c r="BPU40" s="42"/>
      <c r="BPV40" s="42"/>
      <c r="BPW40" s="42"/>
      <c r="BPX40" s="42"/>
      <c r="BPY40" s="42"/>
      <c r="BPZ40" s="42"/>
      <c r="BQA40" s="42"/>
      <c r="BQB40" s="42"/>
      <c r="BQC40" s="42"/>
      <c r="BQD40" s="42"/>
      <c r="BQE40" s="42"/>
      <c r="BQF40" s="42"/>
      <c r="BQG40" s="42"/>
      <c r="BQH40" s="42"/>
      <c r="BQI40" s="42"/>
      <c r="BQJ40" s="42"/>
      <c r="BQK40" s="42"/>
      <c r="BQL40" s="42"/>
      <c r="BQM40" s="42"/>
      <c r="BQN40" s="42"/>
      <c r="BQO40" s="42"/>
      <c r="BQP40" s="42"/>
      <c r="BQQ40" s="42"/>
      <c r="BQR40" s="42"/>
      <c r="BQS40" s="42"/>
      <c r="BQT40" s="42"/>
      <c r="BQU40" s="42"/>
      <c r="BQV40" s="42"/>
      <c r="BQW40" s="42"/>
      <c r="BQX40" s="42"/>
      <c r="BQY40" s="42"/>
      <c r="BQZ40" s="42"/>
      <c r="BRA40" s="42"/>
      <c r="BRB40" s="42"/>
      <c r="BRC40" s="42"/>
      <c r="BRD40" s="42"/>
      <c r="BRE40" s="42"/>
      <c r="BRF40" s="42"/>
      <c r="BRG40" s="42"/>
      <c r="BRH40" s="42"/>
      <c r="BRI40" s="42"/>
      <c r="BRJ40" s="42"/>
      <c r="BRK40" s="42"/>
      <c r="BRL40" s="42"/>
      <c r="BRM40" s="42"/>
      <c r="BRN40" s="42"/>
      <c r="BRO40" s="42"/>
      <c r="BRP40" s="42"/>
      <c r="BRQ40" s="42"/>
      <c r="BRR40" s="42"/>
      <c r="BRS40" s="42"/>
      <c r="BRT40" s="42"/>
      <c r="BRU40" s="42"/>
      <c r="BRV40" s="42"/>
      <c r="BRW40" s="42"/>
      <c r="BRX40" s="42"/>
      <c r="BRY40" s="42"/>
      <c r="BRZ40" s="42"/>
      <c r="BSA40" s="42"/>
      <c r="BSB40" s="42"/>
      <c r="BSC40" s="42"/>
      <c r="BSD40" s="42"/>
      <c r="BSE40" s="42"/>
      <c r="BSF40" s="42"/>
      <c r="BSG40" s="42"/>
      <c r="BSH40" s="42"/>
      <c r="BSI40" s="42"/>
      <c r="BSJ40" s="42"/>
      <c r="BSK40" s="42"/>
      <c r="BSL40" s="42"/>
      <c r="BSM40" s="42"/>
      <c r="BSN40" s="42"/>
      <c r="BSO40" s="42"/>
      <c r="BSP40" s="42"/>
      <c r="BSQ40" s="42"/>
      <c r="BSR40" s="42"/>
      <c r="BSS40" s="42"/>
      <c r="BST40" s="42"/>
      <c r="BSU40" s="42"/>
      <c r="BSV40" s="42"/>
      <c r="BSW40" s="42"/>
      <c r="BSX40" s="42"/>
      <c r="BSY40" s="42"/>
      <c r="BSZ40" s="42"/>
      <c r="BTA40" s="42"/>
      <c r="BTB40" s="42"/>
      <c r="BTC40" s="42"/>
      <c r="BTD40" s="42"/>
      <c r="BTE40" s="42"/>
      <c r="BTF40" s="42"/>
      <c r="BTG40" s="42"/>
      <c r="BTH40" s="42"/>
      <c r="BTI40" s="42"/>
      <c r="BTJ40" s="42"/>
      <c r="BTK40" s="42"/>
      <c r="BTL40" s="42"/>
      <c r="BTM40" s="42"/>
      <c r="BTN40" s="42"/>
      <c r="BTO40" s="42"/>
      <c r="BTP40" s="42"/>
      <c r="BTQ40" s="42"/>
      <c r="BTR40" s="42"/>
      <c r="BTS40" s="42"/>
      <c r="BTT40" s="42"/>
      <c r="BTU40" s="42"/>
      <c r="BTV40" s="42"/>
      <c r="BTW40" s="42"/>
      <c r="BTX40" s="42"/>
      <c r="BTY40" s="42"/>
      <c r="BTZ40" s="42"/>
      <c r="BUA40" s="42"/>
      <c r="BUB40" s="42"/>
      <c r="BUC40" s="42"/>
      <c r="BUD40" s="42"/>
      <c r="BUE40" s="42"/>
      <c r="BUF40" s="42"/>
      <c r="BUG40" s="42"/>
      <c r="BUH40" s="42"/>
      <c r="BUI40" s="42"/>
      <c r="BUJ40" s="42"/>
      <c r="BUK40" s="42"/>
      <c r="BUL40" s="42"/>
      <c r="BUM40" s="42"/>
      <c r="BUN40" s="42"/>
      <c r="BUO40" s="42"/>
      <c r="BUP40" s="42"/>
      <c r="BUQ40" s="42"/>
      <c r="BUR40" s="42"/>
      <c r="BUS40" s="42"/>
      <c r="BUT40" s="42"/>
      <c r="BUU40" s="42"/>
      <c r="BUV40" s="42"/>
      <c r="BUW40" s="42"/>
      <c r="BUX40" s="42"/>
      <c r="BUY40" s="42"/>
      <c r="BUZ40" s="42"/>
      <c r="BVA40" s="42"/>
      <c r="BVB40" s="42"/>
      <c r="BVC40" s="42"/>
      <c r="BVD40" s="42"/>
      <c r="BVE40" s="42"/>
      <c r="BVF40" s="42"/>
      <c r="BVG40" s="42"/>
      <c r="BVH40" s="42"/>
      <c r="BVI40" s="42"/>
      <c r="BVJ40" s="42"/>
      <c r="BVK40" s="42"/>
      <c r="BVL40" s="42"/>
      <c r="BVM40" s="42"/>
      <c r="BVN40" s="42"/>
      <c r="BVO40" s="42"/>
      <c r="BVP40" s="42"/>
      <c r="BVQ40" s="42"/>
      <c r="BVR40" s="42"/>
      <c r="BVS40" s="42"/>
      <c r="BVT40" s="42"/>
      <c r="BVU40" s="42"/>
      <c r="BVV40" s="42"/>
      <c r="BVW40" s="42"/>
      <c r="BVX40" s="42"/>
      <c r="BVY40" s="42"/>
      <c r="BVZ40" s="42"/>
      <c r="BWA40" s="42"/>
      <c r="BWB40" s="42"/>
      <c r="BWC40" s="42"/>
      <c r="BWD40" s="42"/>
      <c r="BWE40" s="42"/>
      <c r="BWF40" s="42"/>
      <c r="BWG40" s="42"/>
      <c r="BWH40" s="42"/>
      <c r="BWI40" s="42"/>
      <c r="BWJ40" s="42"/>
      <c r="BWK40" s="42"/>
      <c r="BWL40" s="42"/>
      <c r="BWM40" s="42"/>
      <c r="BWN40" s="42"/>
      <c r="BWO40" s="42"/>
      <c r="BWP40" s="42"/>
      <c r="BWQ40" s="42"/>
      <c r="BWR40" s="42"/>
      <c r="BWS40" s="42"/>
      <c r="BWT40" s="42"/>
      <c r="BWU40" s="42"/>
      <c r="BWV40" s="42"/>
      <c r="BWW40" s="42"/>
      <c r="BWX40" s="42"/>
      <c r="BWY40" s="42"/>
      <c r="BWZ40" s="42"/>
      <c r="BXA40" s="42"/>
      <c r="BXB40" s="42"/>
      <c r="BXC40" s="42"/>
      <c r="BXD40" s="42"/>
      <c r="BXE40" s="42"/>
      <c r="BXF40" s="42"/>
      <c r="BXG40" s="42"/>
      <c r="BXH40" s="42"/>
      <c r="BXI40" s="42"/>
      <c r="BXJ40" s="42"/>
      <c r="BXK40" s="42"/>
      <c r="BXL40" s="42"/>
      <c r="BXM40" s="42"/>
      <c r="BXN40" s="42"/>
      <c r="BXO40" s="42"/>
      <c r="BXP40" s="42"/>
      <c r="BXQ40" s="42"/>
      <c r="BXR40" s="42"/>
      <c r="BXS40" s="42"/>
      <c r="BXT40" s="42"/>
      <c r="BXU40" s="42"/>
      <c r="BXV40" s="42"/>
      <c r="BXW40" s="42"/>
      <c r="BXX40" s="42"/>
      <c r="BXY40" s="42"/>
      <c r="BXZ40" s="42"/>
      <c r="BYA40" s="42"/>
      <c r="BYB40" s="42"/>
      <c r="BYC40" s="42"/>
      <c r="BYD40" s="42"/>
      <c r="BYE40" s="42"/>
      <c r="BYF40" s="42"/>
      <c r="BYG40" s="42"/>
      <c r="BYH40" s="42"/>
      <c r="BYI40" s="42"/>
      <c r="BYJ40" s="42"/>
      <c r="BYK40" s="42"/>
      <c r="BYL40" s="42"/>
      <c r="BYM40" s="42"/>
      <c r="BYN40" s="42"/>
      <c r="BYO40" s="42"/>
      <c r="BYP40" s="42"/>
      <c r="BYQ40" s="42"/>
      <c r="BYR40" s="42"/>
      <c r="BYS40" s="42"/>
      <c r="BYT40" s="42"/>
      <c r="BYU40" s="42"/>
      <c r="BYV40" s="42"/>
      <c r="BYW40" s="42"/>
      <c r="BYX40" s="42"/>
      <c r="BYY40" s="42"/>
      <c r="BYZ40" s="42"/>
      <c r="BZA40" s="42"/>
      <c r="BZB40" s="42"/>
      <c r="BZC40" s="42"/>
      <c r="BZD40" s="42"/>
      <c r="BZE40" s="42"/>
      <c r="BZF40" s="42"/>
      <c r="BZG40" s="42"/>
      <c r="BZH40" s="42"/>
      <c r="BZI40" s="42"/>
      <c r="BZJ40" s="42"/>
      <c r="BZK40" s="42"/>
      <c r="BZL40" s="42"/>
      <c r="BZM40" s="42"/>
      <c r="BZN40" s="42"/>
      <c r="BZO40" s="42"/>
      <c r="BZP40" s="42"/>
      <c r="BZQ40" s="42"/>
      <c r="BZR40" s="42"/>
      <c r="BZS40" s="42"/>
      <c r="BZT40" s="42"/>
      <c r="BZU40" s="42"/>
      <c r="BZV40" s="42"/>
      <c r="BZW40" s="42"/>
      <c r="BZX40" s="42"/>
      <c r="BZY40" s="42"/>
      <c r="BZZ40" s="42"/>
      <c r="CAA40" s="42"/>
      <c r="CAB40" s="42"/>
      <c r="CAC40" s="42"/>
      <c r="CAD40" s="42"/>
      <c r="CAE40" s="42"/>
      <c r="CAF40" s="42"/>
      <c r="CAG40" s="42"/>
      <c r="CAH40" s="42"/>
      <c r="CAI40" s="42"/>
      <c r="CAJ40" s="42"/>
      <c r="CAK40" s="42"/>
      <c r="CAL40" s="42"/>
      <c r="CAM40" s="42"/>
      <c r="CAN40" s="42"/>
      <c r="CAO40" s="42"/>
      <c r="CAP40" s="42"/>
      <c r="CAQ40" s="42"/>
      <c r="CAR40" s="42"/>
      <c r="CAS40" s="42"/>
      <c r="CAT40" s="42"/>
      <c r="CAU40" s="42"/>
      <c r="CAV40" s="42"/>
      <c r="CAW40" s="42"/>
      <c r="CAX40" s="42"/>
      <c r="CAY40" s="42"/>
      <c r="CAZ40" s="42"/>
      <c r="CBA40" s="42"/>
      <c r="CBB40" s="42"/>
      <c r="CBC40" s="42"/>
      <c r="CBD40" s="42"/>
      <c r="CBE40" s="42"/>
      <c r="CBF40" s="42"/>
      <c r="CBG40" s="42"/>
      <c r="CBH40" s="42"/>
      <c r="CBI40" s="42"/>
      <c r="CBJ40" s="42"/>
      <c r="CBK40" s="42"/>
      <c r="CBL40" s="42"/>
      <c r="CBM40" s="42"/>
      <c r="CBN40" s="42"/>
      <c r="CBO40" s="42"/>
      <c r="CBP40" s="42"/>
      <c r="CBQ40" s="42"/>
      <c r="CBR40" s="42"/>
      <c r="CBS40" s="42"/>
      <c r="CBT40" s="42"/>
      <c r="CBU40" s="42"/>
      <c r="CBV40" s="42"/>
      <c r="CBW40" s="42"/>
      <c r="CBX40" s="42"/>
      <c r="CBY40" s="42"/>
      <c r="CBZ40" s="42"/>
      <c r="CCA40" s="42"/>
      <c r="CCB40" s="42"/>
      <c r="CCC40" s="42"/>
      <c r="CCD40" s="42"/>
      <c r="CCE40" s="42"/>
      <c r="CCF40" s="42"/>
      <c r="CCG40" s="42"/>
      <c r="CCH40" s="42"/>
      <c r="CCI40" s="42"/>
      <c r="CCJ40" s="42"/>
      <c r="CCK40" s="42"/>
      <c r="CCL40" s="42"/>
      <c r="CCM40" s="42"/>
      <c r="CCN40" s="42"/>
      <c r="CCO40" s="42"/>
      <c r="CCP40" s="42"/>
      <c r="CCQ40" s="42"/>
      <c r="CCR40" s="42"/>
      <c r="CCS40" s="42"/>
      <c r="CCT40" s="42"/>
      <c r="CCU40" s="42"/>
      <c r="CCV40" s="42"/>
      <c r="CCW40" s="42"/>
      <c r="CCX40" s="42"/>
      <c r="CCY40" s="42"/>
      <c r="CCZ40" s="42"/>
      <c r="CDA40" s="42"/>
      <c r="CDB40" s="42"/>
      <c r="CDC40" s="42"/>
      <c r="CDD40" s="42"/>
      <c r="CDE40" s="42"/>
      <c r="CDF40" s="42"/>
      <c r="CDG40" s="42"/>
      <c r="CDH40" s="42"/>
      <c r="CDI40" s="42"/>
      <c r="CDJ40" s="42"/>
      <c r="CDK40" s="42"/>
      <c r="CDL40" s="42"/>
      <c r="CDM40" s="42"/>
      <c r="CDN40" s="42"/>
      <c r="CDO40" s="42"/>
      <c r="CDP40" s="42"/>
      <c r="CDQ40" s="42"/>
      <c r="CDR40" s="42"/>
      <c r="CDS40" s="42"/>
      <c r="CDT40" s="42"/>
      <c r="CDU40" s="42"/>
      <c r="CDV40" s="42"/>
      <c r="CDW40" s="42"/>
      <c r="CDX40" s="42"/>
      <c r="CDY40" s="42"/>
      <c r="CDZ40" s="42"/>
      <c r="CEA40" s="42"/>
      <c r="CEB40" s="42"/>
      <c r="CEC40" s="42"/>
      <c r="CED40" s="42"/>
      <c r="CEE40" s="42"/>
      <c r="CEF40" s="42"/>
      <c r="CEG40" s="42"/>
      <c r="CEH40" s="42"/>
      <c r="CEI40" s="42"/>
      <c r="CEJ40" s="42"/>
      <c r="CEK40" s="42"/>
      <c r="CEL40" s="42"/>
      <c r="CEM40" s="42"/>
      <c r="CEN40" s="42"/>
      <c r="CEO40" s="42"/>
      <c r="CEP40" s="42"/>
      <c r="CEQ40" s="42"/>
      <c r="CER40" s="42"/>
      <c r="CES40" s="42"/>
      <c r="CET40" s="42"/>
      <c r="CEU40" s="42"/>
      <c r="CEV40" s="42"/>
      <c r="CEW40" s="42"/>
      <c r="CEX40" s="42"/>
      <c r="CEY40" s="42"/>
      <c r="CEZ40" s="42"/>
      <c r="CFA40" s="42"/>
      <c r="CFB40" s="42"/>
      <c r="CFC40" s="42"/>
      <c r="CFD40" s="42"/>
      <c r="CFE40" s="42"/>
      <c r="CFF40" s="42"/>
      <c r="CFG40" s="42"/>
      <c r="CFH40" s="42"/>
      <c r="CFI40" s="42"/>
      <c r="CFJ40" s="42"/>
      <c r="CFK40" s="42"/>
      <c r="CFL40" s="42"/>
      <c r="CFM40" s="42"/>
      <c r="CFN40" s="42"/>
      <c r="CFO40" s="42"/>
      <c r="CFP40" s="42"/>
      <c r="CFQ40" s="42"/>
      <c r="CFR40" s="42"/>
      <c r="CFS40" s="42"/>
      <c r="CFT40" s="42"/>
      <c r="CFU40" s="42"/>
      <c r="CFV40" s="42"/>
      <c r="CFW40" s="42"/>
      <c r="CFX40" s="42"/>
      <c r="CFY40" s="42"/>
      <c r="CFZ40" s="42"/>
      <c r="CGA40" s="42"/>
      <c r="CGB40" s="42"/>
      <c r="CGC40" s="42"/>
      <c r="CGD40" s="42"/>
      <c r="CGE40" s="42"/>
      <c r="CGF40" s="42"/>
      <c r="CGG40" s="42"/>
      <c r="CGH40" s="42"/>
      <c r="CGI40" s="42"/>
      <c r="CGJ40" s="42"/>
      <c r="CGK40" s="42"/>
      <c r="CGL40" s="42"/>
      <c r="CGM40" s="42"/>
      <c r="CGN40" s="42"/>
      <c r="CGO40" s="42"/>
      <c r="CGP40" s="42"/>
      <c r="CGQ40" s="42"/>
      <c r="CGR40" s="42"/>
      <c r="CGS40" s="42"/>
      <c r="CGT40" s="42"/>
      <c r="CGU40" s="42"/>
      <c r="CGV40" s="42"/>
      <c r="CGW40" s="42"/>
      <c r="CGX40" s="42"/>
      <c r="CGY40" s="42"/>
      <c r="CGZ40" s="42"/>
      <c r="CHA40" s="42"/>
      <c r="CHB40" s="42"/>
      <c r="CHC40" s="42"/>
      <c r="CHD40" s="42"/>
      <c r="CHE40" s="42"/>
      <c r="CHF40" s="42"/>
      <c r="CHG40" s="42"/>
      <c r="CHH40" s="42"/>
      <c r="CHI40" s="42"/>
      <c r="CHJ40" s="42"/>
      <c r="CHK40" s="42"/>
      <c r="CHL40" s="42"/>
      <c r="CHM40" s="42"/>
      <c r="CHN40" s="42"/>
      <c r="CHO40" s="42"/>
      <c r="CHP40" s="42"/>
      <c r="CHQ40" s="42"/>
      <c r="CHR40" s="42"/>
      <c r="CHS40" s="42"/>
      <c r="CHT40" s="42"/>
      <c r="CHU40" s="42"/>
      <c r="CHV40" s="42"/>
      <c r="CHW40" s="42"/>
      <c r="CHX40" s="42"/>
      <c r="CHY40" s="42"/>
      <c r="CHZ40" s="42"/>
      <c r="CIA40" s="42"/>
      <c r="CIB40" s="42"/>
      <c r="CIC40" s="42"/>
      <c r="CID40" s="42"/>
      <c r="CIE40" s="42"/>
      <c r="CIF40" s="42"/>
      <c r="CIG40" s="42"/>
      <c r="CIH40" s="42"/>
      <c r="CII40" s="42"/>
      <c r="CIJ40" s="42"/>
      <c r="CIK40" s="42"/>
      <c r="CIL40" s="42"/>
      <c r="CIM40" s="42"/>
      <c r="CIN40" s="42"/>
      <c r="CIO40" s="42"/>
      <c r="CIP40" s="42"/>
      <c r="CIQ40" s="42"/>
      <c r="CIR40" s="42"/>
      <c r="CIS40" s="42"/>
      <c r="CIT40" s="42"/>
      <c r="CIU40" s="42"/>
      <c r="CIV40" s="42"/>
      <c r="CIW40" s="42"/>
      <c r="CIX40" s="42"/>
      <c r="CIY40" s="42"/>
      <c r="CIZ40" s="42"/>
      <c r="CJA40" s="42"/>
      <c r="CJB40" s="42"/>
      <c r="CJC40" s="42"/>
      <c r="CJD40" s="42"/>
      <c r="CJE40" s="42"/>
      <c r="CJF40" s="42"/>
      <c r="CJG40" s="42"/>
      <c r="CJH40" s="42"/>
      <c r="CJI40" s="42"/>
      <c r="CJJ40" s="42"/>
      <c r="CJK40" s="42"/>
      <c r="CJL40" s="42"/>
      <c r="CJM40" s="42"/>
      <c r="CJN40" s="42"/>
      <c r="CJO40" s="42"/>
      <c r="CJP40" s="42"/>
      <c r="CJQ40" s="42"/>
      <c r="CJR40" s="42"/>
      <c r="CJS40" s="42"/>
      <c r="CJT40" s="42"/>
      <c r="CJU40" s="42"/>
      <c r="CJV40" s="42"/>
      <c r="CJW40" s="42"/>
      <c r="CJX40" s="42"/>
      <c r="CJY40" s="42"/>
      <c r="CJZ40" s="42"/>
      <c r="CKA40" s="42"/>
      <c r="CKB40" s="42"/>
      <c r="CKC40" s="42"/>
      <c r="CKD40" s="42"/>
      <c r="CKE40" s="42"/>
      <c r="CKF40" s="42"/>
      <c r="CKG40" s="42"/>
      <c r="CKH40" s="42"/>
      <c r="CKI40" s="42"/>
      <c r="CKJ40" s="42"/>
      <c r="CKK40" s="42"/>
      <c r="CKL40" s="42"/>
      <c r="CKM40" s="42"/>
      <c r="CKN40" s="42"/>
      <c r="CKO40" s="42"/>
      <c r="CKP40" s="42"/>
      <c r="CKQ40" s="42"/>
      <c r="CKR40" s="42"/>
      <c r="CKS40" s="42"/>
      <c r="CKT40" s="42"/>
      <c r="CKU40" s="42"/>
      <c r="CKV40" s="42"/>
      <c r="CKW40" s="42"/>
      <c r="CKX40" s="42"/>
      <c r="CKY40" s="42"/>
      <c r="CKZ40" s="42"/>
      <c r="CLA40" s="42"/>
      <c r="CLB40" s="42"/>
      <c r="CLC40" s="42"/>
      <c r="CLD40" s="42"/>
      <c r="CLE40" s="42"/>
      <c r="CLF40" s="42"/>
      <c r="CLG40" s="42"/>
      <c r="CLH40" s="42"/>
      <c r="CLI40" s="42"/>
      <c r="CLJ40" s="42"/>
      <c r="CLK40" s="42"/>
      <c r="CLL40" s="42"/>
      <c r="CLM40" s="42"/>
      <c r="CLN40" s="42"/>
      <c r="CLO40" s="42"/>
      <c r="CLP40" s="42"/>
      <c r="CLQ40" s="42"/>
      <c r="CLR40" s="42"/>
      <c r="CLS40" s="42"/>
      <c r="CLT40" s="42"/>
      <c r="CLU40" s="42"/>
      <c r="CLV40" s="42"/>
      <c r="CLW40" s="42"/>
      <c r="CLX40" s="42"/>
      <c r="CLY40" s="42"/>
      <c r="CLZ40" s="42"/>
      <c r="CMA40" s="42"/>
      <c r="CMB40" s="42"/>
      <c r="CMC40" s="42"/>
      <c r="CMD40" s="42"/>
      <c r="CME40" s="42"/>
      <c r="CMF40" s="42"/>
      <c r="CMG40" s="42"/>
      <c r="CMH40" s="42"/>
      <c r="CMI40" s="42"/>
      <c r="CMJ40" s="42"/>
      <c r="CMK40" s="42"/>
      <c r="CML40" s="42"/>
      <c r="CMM40" s="42"/>
      <c r="CMN40" s="42"/>
      <c r="CMO40" s="42"/>
      <c r="CMP40" s="42"/>
      <c r="CMQ40" s="42"/>
      <c r="CMR40" s="42"/>
      <c r="CMS40" s="42"/>
      <c r="CMT40" s="42"/>
      <c r="CMU40" s="42"/>
      <c r="CMV40" s="42"/>
      <c r="CMW40" s="42"/>
      <c r="CMX40" s="42"/>
      <c r="CMY40" s="42"/>
      <c r="CMZ40" s="42"/>
      <c r="CNA40" s="42"/>
      <c r="CNB40" s="42"/>
      <c r="CNC40" s="42"/>
      <c r="CND40" s="42"/>
      <c r="CNE40" s="42"/>
      <c r="CNF40" s="42"/>
      <c r="CNG40" s="42"/>
      <c r="CNH40" s="42"/>
      <c r="CNI40" s="42"/>
      <c r="CNJ40" s="42"/>
      <c r="CNK40" s="42"/>
      <c r="CNL40" s="42"/>
      <c r="CNM40" s="42"/>
      <c r="CNN40" s="42"/>
      <c r="CNO40" s="42"/>
      <c r="CNP40" s="42"/>
      <c r="CNQ40" s="42"/>
      <c r="CNR40" s="42"/>
      <c r="CNS40" s="42"/>
      <c r="CNT40" s="42"/>
      <c r="CNU40" s="42"/>
      <c r="CNV40" s="42"/>
      <c r="CNW40" s="42"/>
      <c r="CNX40" s="42"/>
      <c r="CNY40" s="42"/>
      <c r="CNZ40" s="42"/>
      <c r="COA40" s="42"/>
      <c r="COB40" s="42"/>
      <c r="COC40" s="42"/>
      <c r="COD40" s="42"/>
      <c r="COE40" s="42"/>
      <c r="COF40" s="42"/>
      <c r="COG40" s="42"/>
      <c r="COH40" s="42"/>
      <c r="COI40" s="42"/>
      <c r="COJ40" s="42"/>
      <c r="COK40" s="42"/>
      <c r="COL40" s="42"/>
      <c r="COM40" s="42"/>
      <c r="CON40" s="42"/>
      <c r="COO40" s="42"/>
      <c r="COP40" s="42"/>
      <c r="COQ40" s="42"/>
      <c r="COR40" s="42"/>
      <c r="COS40" s="42"/>
      <c r="COT40" s="42"/>
      <c r="COU40" s="42"/>
      <c r="COV40" s="42"/>
      <c r="COW40" s="42"/>
      <c r="COX40" s="42"/>
      <c r="COY40" s="42"/>
      <c r="COZ40" s="42"/>
      <c r="CPA40" s="42"/>
      <c r="CPB40" s="42"/>
      <c r="CPC40" s="42"/>
      <c r="CPD40" s="42"/>
      <c r="CPE40" s="42"/>
      <c r="CPF40" s="42"/>
      <c r="CPG40" s="42"/>
      <c r="CPH40" s="42"/>
      <c r="CPI40" s="42"/>
      <c r="CPJ40" s="42"/>
      <c r="CPK40" s="42"/>
      <c r="CPL40" s="42"/>
      <c r="CPM40" s="42"/>
      <c r="CPN40" s="42"/>
      <c r="CPO40" s="42"/>
      <c r="CPP40" s="42"/>
      <c r="CPQ40" s="42"/>
      <c r="CPR40" s="42"/>
      <c r="CPS40" s="42"/>
      <c r="CPT40" s="42"/>
      <c r="CPU40" s="42"/>
      <c r="CPV40" s="42"/>
      <c r="CPW40" s="42"/>
      <c r="CPX40" s="42"/>
      <c r="CPY40" s="42"/>
      <c r="CPZ40" s="42"/>
      <c r="CQA40" s="42"/>
      <c r="CQB40" s="42"/>
      <c r="CQC40" s="42"/>
      <c r="CQD40" s="42"/>
      <c r="CQE40" s="42"/>
      <c r="CQF40" s="42"/>
      <c r="CQG40" s="42"/>
      <c r="CQH40" s="42"/>
      <c r="CQI40" s="42"/>
      <c r="CQJ40" s="42"/>
      <c r="CQK40" s="42"/>
      <c r="CQL40" s="42"/>
      <c r="CQM40" s="42"/>
      <c r="CQN40" s="42"/>
      <c r="CQO40" s="42"/>
      <c r="CQP40" s="42"/>
      <c r="CQQ40" s="42"/>
      <c r="CQR40" s="42"/>
      <c r="CQS40" s="42"/>
      <c r="CQT40" s="42"/>
      <c r="CQU40" s="42"/>
      <c r="CQV40" s="42"/>
      <c r="CQW40" s="42"/>
      <c r="CQX40" s="42"/>
      <c r="CQY40" s="42"/>
      <c r="CQZ40" s="42"/>
      <c r="CRA40" s="42"/>
      <c r="CRB40" s="42"/>
      <c r="CRC40" s="42"/>
      <c r="CRD40" s="42"/>
      <c r="CRE40" s="42"/>
      <c r="CRF40" s="42"/>
      <c r="CRG40" s="42"/>
      <c r="CRH40" s="42"/>
      <c r="CRI40" s="42"/>
      <c r="CRJ40" s="42"/>
      <c r="CRK40" s="42"/>
      <c r="CRL40" s="42"/>
      <c r="CRM40" s="42"/>
      <c r="CRN40" s="42"/>
      <c r="CRO40" s="42"/>
      <c r="CRP40" s="42"/>
      <c r="CRQ40" s="42"/>
      <c r="CRR40" s="42"/>
      <c r="CRS40" s="42"/>
      <c r="CRT40" s="42"/>
      <c r="CRU40" s="42"/>
      <c r="CRV40" s="42"/>
      <c r="CRW40" s="42"/>
      <c r="CRX40" s="42"/>
      <c r="CRY40" s="42"/>
      <c r="CRZ40" s="42"/>
      <c r="CSA40" s="42"/>
      <c r="CSB40" s="42"/>
      <c r="CSC40" s="42"/>
      <c r="CSD40" s="42"/>
      <c r="CSE40" s="42"/>
      <c r="CSF40" s="42"/>
      <c r="CSG40" s="42"/>
      <c r="CSH40" s="42"/>
      <c r="CSI40" s="42"/>
      <c r="CSJ40" s="42"/>
      <c r="CSK40" s="42"/>
      <c r="CSL40" s="42"/>
      <c r="CSM40" s="42"/>
      <c r="CSN40" s="42"/>
      <c r="CSO40" s="42"/>
      <c r="CSP40" s="42"/>
      <c r="CSQ40" s="42"/>
      <c r="CSR40" s="42"/>
      <c r="CSS40" s="42"/>
      <c r="CST40" s="42"/>
      <c r="CSU40" s="42"/>
      <c r="CSV40" s="42"/>
      <c r="CSW40" s="42"/>
      <c r="CSX40" s="42"/>
      <c r="CSY40" s="42"/>
      <c r="CSZ40" s="42"/>
      <c r="CTA40" s="42"/>
      <c r="CTB40" s="42"/>
      <c r="CTC40" s="42"/>
      <c r="CTD40" s="42"/>
      <c r="CTE40" s="42"/>
      <c r="CTF40" s="42"/>
      <c r="CTG40" s="42"/>
      <c r="CTH40" s="42"/>
      <c r="CTI40" s="42"/>
      <c r="CTJ40" s="42"/>
      <c r="CTK40" s="42"/>
      <c r="CTL40" s="42"/>
      <c r="CTM40" s="42"/>
      <c r="CTN40" s="42"/>
      <c r="CTO40" s="42"/>
      <c r="CTP40" s="42"/>
      <c r="CTQ40" s="42"/>
      <c r="CTR40" s="42"/>
      <c r="CTS40" s="42"/>
      <c r="CTT40" s="42"/>
      <c r="CTU40" s="42"/>
      <c r="CTV40" s="42"/>
      <c r="CTW40" s="42"/>
      <c r="CTX40" s="42"/>
      <c r="CTY40" s="42"/>
      <c r="CTZ40" s="42"/>
      <c r="CUA40" s="42"/>
      <c r="CUB40" s="42"/>
      <c r="CUC40" s="42"/>
      <c r="CUD40" s="42"/>
      <c r="CUE40" s="42"/>
      <c r="CUF40" s="42"/>
      <c r="CUG40" s="42"/>
      <c r="CUH40" s="42"/>
      <c r="CUI40" s="42"/>
      <c r="CUJ40" s="42"/>
      <c r="CUK40" s="42"/>
      <c r="CUL40" s="42"/>
      <c r="CUM40" s="42"/>
      <c r="CUN40" s="42"/>
      <c r="CUO40" s="42"/>
      <c r="CUP40" s="42"/>
      <c r="CUQ40" s="42"/>
      <c r="CUR40" s="42"/>
      <c r="CUS40" s="42"/>
      <c r="CUT40" s="42"/>
      <c r="CUU40" s="42"/>
      <c r="CUV40" s="42"/>
      <c r="CUW40" s="42"/>
      <c r="CUX40" s="42"/>
      <c r="CUY40" s="42"/>
      <c r="CUZ40" s="42"/>
      <c r="CVA40" s="42"/>
      <c r="CVB40" s="42"/>
      <c r="CVC40" s="42"/>
      <c r="CVD40" s="42"/>
      <c r="CVE40" s="42"/>
      <c r="CVF40" s="42"/>
      <c r="CVG40" s="42"/>
      <c r="CVH40" s="42"/>
      <c r="CVI40" s="42"/>
      <c r="CVJ40" s="42"/>
      <c r="CVK40" s="42"/>
      <c r="CVL40" s="42"/>
      <c r="CVM40" s="42"/>
      <c r="CVN40" s="42"/>
      <c r="CVO40" s="42"/>
      <c r="CVP40" s="42"/>
      <c r="CVQ40" s="42"/>
      <c r="CVR40" s="42"/>
      <c r="CVS40" s="42"/>
      <c r="CVT40" s="42"/>
      <c r="CVU40" s="42"/>
      <c r="CVV40" s="42"/>
      <c r="CVW40" s="42"/>
      <c r="CVX40" s="42"/>
      <c r="CVY40" s="42"/>
      <c r="CVZ40" s="42"/>
      <c r="CWA40" s="42"/>
      <c r="CWB40" s="42"/>
      <c r="CWC40" s="42"/>
      <c r="CWD40" s="42"/>
      <c r="CWE40" s="42"/>
      <c r="CWF40" s="42"/>
      <c r="CWG40" s="42"/>
      <c r="CWH40" s="42"/>
      <c r="CWI40" s="42"/>
      <c r="CWJ40" s="42"/>
      <c r="CWK40" s="42"/>
      <c r="CWL40" s="42"/>
      <c r="CWM40" s="42"/>
      <c r="CWN40" s="42"/>
      <c r="CWO40" s="42"/>
      <c r="CWP40" s="42"/>
      <c r="CWQ40" s="42"/>
      <c r="CWR40" s="42"/>
      <c r="CWS40" s="42"/>
      <c r="CWT40" s="42"/>
      <c r="CWU40" s="42"/>
      <c r="CWV40" s="42"/>
      <c r="CWW40" s="42"/>
      <c r="CWX40" s="42"/>
      <c r="CWY40" s="42"/>
      <c r="CWZ40" s="42"/>
      <c r="CXA40" s="42"/>
      <c r="CXB40" s="42"/>
      <c r="CXC40" s="42"/>
      <c r="CXD40" s="42"/>
      <c r="CXE40" s="42"/>
      <c r="CXF40" s="42"/>
      <c r="CXG40" s="42"/>
      <c r="CXH40" s="42"/>
      <c r="CXI40" s="42"/>
      <c r="CXJ40" s="42"/>
      <c r="CXK40" s="42"/>
      <c r="CXL40" s="42"/>
      <c r="CXM40" s="42"/>
      <c r="CXN40" s="42"/>
      <c r="CXO40" s="42"/>
      <c r="CXP40" s="42"/>
      <c r="CXQ40" s="42"/>
      <c r="CXR40" s="42"/>
      <c r="CXS40" s="42"/>
      <c r="CXT40" s="42"/>
      <c r="CXU40" s="42"/>
      <c r="CXV40" s="42"/>
      <c r="CXW40" s="42"/>
      <c r="CXX40" s="42"/>
      <c r="CXY40" s="42"/>
      <c r="CXZ40" s="42"/>
      <c r="CYA40" s="42"/>
      <c r="CYB40" s="42"/>
      <c r="CYC40" s="42"/>
      <c r="CYD40" s="42"/>
      <c r="CYE40" s="42"/>
      <c r="CYF40" s="42"/>
      <c r="CYG40" s="42"/>
      <c r="CYH40" s="42"/>
      <c r="CYI40" s="42"/>
      <c r="CYJ40" s="42"/>
      <c r="CYK40" s="42"/>
      <c r="CYL40" s="42"/>
      <c r="CYM40" s="42"/>
      <c r="CYN40" s="42"/>
      <c r="CYO40" s="42"/>
      <c r="CYP40" s="42"/>
      <c r="CYQ40" s="42"/>
      <c r="CYR40" s="42"/>
      <c r="CYS40" s="42"/>
      <c r="CYT40" s="42"/>
      <c r="CYU40" s="42"/>
      <c r="CYV40" s="42"/>
      <c r="CYW40" s="42"/>
      <c r="CYX40" s="42"/>
      <c r="CYY40" s="42"/>
      <c r="CYZ40" s="42"/>
      <c r="CZA40" s="42"/>
      <c r="CZB40" s="42"/>
      <c r="CZC40" s="42"/>
      <c r="CZD40" s="42"/>
      <c r="CZE40" s="42"/>
      <c r="CZF40" s="42"/>
      <c r="CZG40" s="42"/>
      <c r="CZH40" s="42"/>
      <c r="CZI40" s="42"/>
      <c r="CZJ40" s="42"/>
      <c r="CZK40" s="42"/>
      <c r="CZL40" s="42"/>
      <c r="CZM40" s="42"/>
      <c r="CZN40" s="42"/>
      <c r="CZO40" s="42"/>
      <c r="CZP40" s="42"/>
      <c r="CZQ40" s="42"/>
      <c r="CZR40" s="42"/>
      <c r="CZS40" s="42"/>
      <c r="CZT40" s="42"/>
      <c r="CZU40" s="42"/>
      <c r="CZV40" s="42"/>
      <c r="CZW40" s="42"/>
      <c r="CZX40" s="42"/>
      <c r="CZY40" s="42"/>
      <c r="CZZ40" s="42"/>
      <c r="DAA40" s="42"/>
      <c r="DAB40" s="42"/>
      <c r="DAC40" s="42"/>
      <c r="DAD40" s="42"/>
      <c r="DAE40" s="42"/>
      <c r="DAF40" s="42"/>
      <c r="DAG40" s="42"/>
      <c r="DAH40" s="42"/>
      <c r="DAI40" s="42"/>
      <c r="DAJ40" s="42"/>
      <c r="DAK40" s="42"/>
      <c r="DAL40" s="42"/>
      <c r="DAM40" s="42"/>
      <c r="DAN40" s="42"/>
      <c r="DAO40" s="42"/>
      <c r="DAP40" s="42"/>
      <c r="DAQ40" s="42"/>
      <c r="DAR40" s="42"/>
      <c r="DAS40" s="42"/>
      <c r="DAT40" s="42"/>
      <c r="DAU40" s="42"/>
      <c r="DAV40" s="42"/>
      <c r="DAW40" s="42"/>
      <c r="DAX40" s="42"/>
      <c r="DAY40" s="42"/>
      <c r="DAZ40" s="42"/>
      <c r="DBA40" s="42"/>
      <c r="DBB40" s="42"/>
      <c r="DBC40" s="42"/>
      <c r="DBD40" s="42"/>
      <c r="DBE40" s="42"/>
      <c r="DBF40" s="42"/>
      <c r="DBG40" s="42"/>
      <c r="DBH40" s="42"/>
      <c r="DBI40" s="42"/>
      <c r="DBJ40" s="42"/>
      <c r="DBK40" s="42"/>
      <c r="DBL40" s="42"/>
      <c r="DBM40" s="42"/>
      <c r="DBN40" s="42"/>
      <c r="DBO40" s="42"/>
      <c r="DBP40" s="42"/>
      <c r="DBQ40" s="42"/>
      <c r="DBR40" s="42"/>
      <c r="DBS40" s="42"/>
      <c r="DBT40" s="42"/>
      <c r="DBU40" s="42"/>
      <c r="DBV40" s="42"/>
      <c r="DBW40" s="42"/>
      <c r="DBX40" s="42"/>
      <c r="DBY40" s="42"/>
      <c r="DBZ40" s="42"/>
      <c r="DCA40" s="42"/>
      <c r="DCB40" s="42"/>
      <c r="DCC40" s="42"/>
      <c r="DCD40" s="42"/>
      <c r="DCE40" s="42"/>
      <c r="DCF40" s="42"/>
      <c r="DCG40" s="42"/>
      <c r="DCH40" s="42"/>
      <c r="DCI40" s="42"/>
      <c r="DCJ40" s="42"/>
      <c r="DCK40" s="42"/>
      <c r="DCL40" s="42"/>
      <c r="DCM40" s="42"/>
      <c r="DCN40" s="42"/>
      <c r="DCO40" s="42"/>
      <c r="DCP40" s="42"/>
      <c r="DCQ40" s="42"/>
      <c r="DCR40" s="42"/>
      <c r="DCS40" s="42"/>
      <c r="DCT40" s="42"/>
      <c r="DCU40" s="42"/>
      <c r="DCV40" s="42"/>
      <c r="DCW40" s="42"/>
      <c r="DCX40" s="42"/>
      <c r="DCY40" s="42"/>
      <c r="DCZ40" s="42"/>
      <c r="DDA40" s="42"/>
      <c r="DDB40" s="42"/>
      <c r="DDC40" s="42"/>
      <c r="DDD40" s="42"/>
      <c r="DDE40" s="42"/>
      <c r="DDF40" s="42"/>
      <c r="DDG40" s="42"/>
      <c r="DDH40" s="42"/>
      <c r="DDI40" s="42"/>
      <c r="DDJ40" s="42"/>
      <c r="DDK40" s="42"/>
      <c r="DDL40" s="42"/>
      <c r="DDM40" s="42"/>
      <c r="DDN40" s="42"/>
      <c r="DDO40" s="42"/>
      <c r="DDP40" s="42"/>
      <c r="DDQ40" s="42"/>
      <c r="DDR40" s="42"/>
      <c r="DDS40" s="42"/>
      <c r="DDT40" s="42"/>
      <c r="DDU40" s="42"/>
      <c r="DDV40" s="42"/>
      <c r="DDW40" s="42"/>
      <c r="DDX40" s="42"/>
      <c r="DDY40" s="42"/>
      <c r="DDZ40" s="42"/>
      <c r="DEA40" s="42"/>
      <c r="DEB40" s="42"/>
      <c r="DEC40" s="42"/>
      <c r="DED40" s="42"/>
      <c r="DEE40" s="42"/>
      <c r="DEF40" s="42"/>
      <c r="DEG40" s="42"/>
      <c r="DEH40" s="42"/>
      <c r="DEI40" s="42"/>
      <c r="DEJ40" s="42"/>
      <c r="DEK40" s="42"/>
      <c r="DEL40" s="42"/>
      <c r="DEM40" s="42"/>
      <c r="DEN40" s="42"/>
      <c r="DEO40" s="42"/>
      <c r="DEP40" s="42"/>
      <c r="DEQ40" s="42"/>
      <c r="DER40" s="42"/>
      <c r="DES40" s="42"/>
      <c r="DET40" s="42"/>
      <c r="DEU40" s="42"/>
      <c r="DEV40" s="42"/>
      <c r="DEW40" s="42"/>
      <c r="DEX40" s="42"/>
      <c r="DEY40" s="42"/>
      <c r="DEZ40" s="42"/>
      <c r="DFA40" s="42"/>
      <c r="DFB40" s="42"/>
      <c r="DFC40" s="42"/>
      <c r="DFD40" s="42"/>
      <c r="DFE40" s="42"/>
      <c r="DFF40" s="42"/>
      <c r="DFG40" s="42"/>
      <c r="DFH40" s="42"/>
      <c r="DFI40" s="42"/>
      <c r="DFJ40" s="42"/>
      <c r="DFK40" s="42"/>
      <c r="DFL40" s="42"/>
      <c r="DFM40" s="42"/>
      <c r="DFN40" s="42"/>
      <c r="DFO40" s="42"/>
      <c r="DFP40" s="42"/>
      <c r="DFQ40" s="42"/>
      <c r="DFR40" s="42"/>
      <c r="DFS40" s="42"/>
      <c r="DFT40" s="42"/>
      <c r="DFU40" s="42"/>
      <c r="DFV40" s="42"/>
      <c r="DFW40" s="42"/>
      <c r="DFX40" s="42"/>
      <c r="DFY40" s="42"/>
      <c r="DFZ40" s="42"/>
      <c r="DGA40" s="42"/>
      <c r="DGB40" s="42"/>
      <c r="DGC40" s="42"/>
      <c r="DGD40" s="42"/>
      <c r="DGE40" s="42"/>
      <c r="DGF40" s="42"/>
      <c r="DGG40" s="42"/>
      <c r="DGH40" s="42"/>
      <c r="DGI40" s="42"/>
      <c r="DGJ40" s="42"/>
      <c r="DGK40" s="42"/>
      <c r="DGL40" s="42"/>
      <c r="DGM40" s="42"/>
      <c r="DGN40" s="42"/>
      <c r="DGO40" s="42"/>
      <c r="DGP40" s="42"/>
      <c r="DGQ40" s="42"/>
      <c r="DGR40" s="42"/>
      <c r="DGS40" s="42"/>
      <c r="DGT40" s="42"/>
      <c r="DGU40" s="42"/>
      <c r="DGV40" s="42"/>
      <c r="DGW40" s="42"/>
      <c r="DGX40" s="42"/>
      <c r="DGY40" s="42"/>
      <c r="DGZ40" s="42"/>
      <c r="DHA40" s="42"/>
      <c r="DHB40" s="42"/>
      <c r="DHC40" s="42"/>
      <c r="DHD40" s="42"/>
      <c r="DHE40" s="42"/>
      <c r="DHF40" s="42"/>
      <c r="DHG40" s="42"/>
      <c r="DHH40" s="42"/>
      <c r="DHI40" s="42"/>
      <c r="DHJ40" s="42"/>
      <c r="DHK40" s="42"/>
      <c r="DHL40" s="42"/>
      <c r="DHM40" s="42"/>
      <c r="DHN40" s="42"/>
      <c r="DHO40" s="42"/>
      <c r="DHP40" s="42"/>
      <c r="DHQ40" s="42"/>
      <c r="DHR40" s="42"/>
      <c r="DHS40" s="42"/>
      <c r="DHT40" s="42"/>
      <c r="DHU40" s="42"/>
      <c r="DHV40" s="42"/>
      <c r="DHW40" s="42"/>
      <c r="DHX40" s="42"/>
      <c r="DHY40" s="42"/>
      <c r="DHZ40" s="42"/>
      <c r="DIA40" s="42"/>
      <c r="DIB40" s="42"/>
      <c r="DIC40" s="42"/>
      <c r="DID40" s="42"/>
      <c r="DIE40" s="42"/>
      <c r="DIF40" s="42"/>
      <c r="DIG40" s="42"/>
      <c r="DIH40" s="42"/>
      <c r="DII40" s="42"/>
      <c r="DIJ40" s="42"/>
      <c r="DIK40" s="42"/>
      <c r="DIL40" s="42"/>
      <c r="DIM40" s="42"/>
      <c r="DIN40" s="42"/>
      <c r="DIO40" s="42"/>
      <c r="DIP40" s="42"/>
      <c r="DIQ40" s="42"/>
      <c r="DIR40" s="42"/>
      <c r="DIS40" s="42"/>
      <c r="DIT40" s="42"/>
      <c r="DIU40" s="42"/>
      <c r="DIV40" s="42"/>
      <c r="DIW40" s="42"/>
      <c r="DIX40" s="42"/>
      <c r="DIY40" s="42"/>
      <c r="DIZ40" s="42"/>
      <c r="DJA40" s="42"/>
      <c r="DJB40" s="42"/>
      <c r="DJC40" s="42"/>
      <c r="DJD40" s="42"/>
      <c r="DJE40" s="42"/>
      <c r="DJF40" s="42"/>
      <c r="DJG40" s="42"/>
      <c r="DJH40" s="42"/>
      <c r="DJI40" s="42"/>
      <c r="DJJ40" s="42"/>
      <c r="DJK40" s="42"/>
      <c r="DJL40" s="42"/>
      <c r="DJM40" s="42"/>
      <c r="DJN40" s="42"/>
      <c r="DJO40" s="42"/>
      <c r="DJP40" s="42"/>
      <c r="DJQ40" s="42"/>
      <c r="DJR40" s="42"/>
      <c r="DJS40" s="42"/>
      <c r="DJT40" s="42"/>
      <c r="DJU40" s="42"/>
      <c r="DJV40" s="42"/>
      <c r="DJW40" s="42"/>
      <c r="DJX40" s="42"/>
      <c r="DJY40" s="42"/>
      <c r="DJZ40" s="42"/>
      <c r="DKA40" s="42"/>
      <c r="DKB40" s="42"/>
      <c r="DKC40" s="42"/>
      <c r="DKD40" s="42"/>
      <c r="DKE40" s="42"/>
      <c r="DKF40" s="42"/>
      <c r="DKG40" s="42"/>
      <c r="DKH40" s="42"/>
      <c r="DKI40" s="42"/>
      <c r="DKJ40" s="42"/>
      <c r="DKK40" s="42"/>
      <c r="DKL40" s="42"/>
      <c r="DKM40" s="42"/>
      <c r="DKN40" s="42"/>
      <c r="DKO40" s="42"/>
      <c r="DKP40" s="42"/>
      <c r="DKQ40" s="42"/>
      <c r="DKR40" s="42"/>
      <c r="DKS40" s="42"/>
      <c r="DKT40" s="42"/>
      <c r="DKU40" s="42"/>
      <c r="DKV40" s="42"/>
      <c r="DKW40" s="42"/>
      <c r="DKX40" s="42"/>
      <c r="DKY40" s="42"/>
      <c r="DKZ40" s="42"/>
      <c r="DLA40" s="42"/>
      <c r="DLB40" s="42"/>
      <c r="DLC40" s="42"/>
      <c r="DLD40" s="42"/>
      <c r="DLE40" s="42"/>
      <c r="DLF40" s="42"/>
      <c r="DLG40" s="42"/>
      <c r="DLH40" s="42"/>
      <c r="DLI40" s="42"/>
      <c r="DLJ40" s="42"/>
      <c r="DLK40" s="42"/>
      <c r="DLL40" s="42"/>
      <c r="DLM40" s="42"/>
      <c r="DLN40" s="42"/>
      <c r="DLO40" s="42"/>
      <c r="DLP40" s="42"/>
      <c r="DLQ40" s="42"/>
      <c r="DLR40" s="42"/>
      <c r="DLS40" s="42"/>
      <c r="DLT40" s="42"/>
      <c r="DLU40" s="42"/>
      <c r="DLV40" s="42"/>
      <c r="DLW40" s="42"/>
      <c r="DLX40" s="42"/>
      <c r="DLY40" s="42"/>
      <c r="DLZ40" s="42"/>
      <c r="DMA40" s="42"/>
      <c r="DMB40" s="42"/>
      <c r="DMC40" s="42"/>
      <c r="DMD40" s="42"/>
      <c r="DME40" s="42"/>
      <c r="DMF40" s="42"/>
      <c r="DMG40" s="42"/>
      <c r="DMH40" s="42"/>
      <c r="DMI40" s="42"/>
      <c r="DMJ40" s="42"/>
      <c r="DMK40" s="42"/>
      <c r="DML40" s="42"/>
      <c r="DMM40" s="42"/>
      <c r="DMN40" s="42"/>
      <c r="DMO40" s="42"/>
      <c r="DMP40" s="42"/>
      <c r="DMQ40" s="42"/>
      <c r="DMR40" s="42"/>
      <c r="DMS40" s="42"/>
      <c r="DMT40" s="42"/>
      <c r="DMU40" s="42"/>
      <c r="DMV40" s="42"/>
      <c r="DMW40" s="42"/>
      <c r="DMX40" s="42"/>
      <c r="DMY40" s="42"/>
      <c r="DMZ40" s="42"/>
      <c r="DNA40" s="42"/>
      <c r="DNB40" s="42"/>
      <c r="DNC40" s="42"/>
      <c r="DND40" s="42"/>
      <c r="DNE40" s="42"/>
      <c r="DNF40" s="42"/>
      <c r="DNG40" s="42"/>
      <c r="DNH40" s="42"/>
      <c r="DNI40" s="42"/>
      <c r="DNJ40" s="42"/>
      <c r="DNK40" s="42"/>
      <c r="DNL40" s="42"/>
      <c r="DNM40" s="42"/>
      <c r="DNN40" s="42"/>
      <c r="DNO40" s="42"/>
      <c r="DNP40" s="42"/>
      <c r="DNQ40" s="42"/>
      <c r="DNR40" s="42"/>
      <c r="DNS40" s="42"/>
      <c r="DNT40" s="42"/>
      <c r="DNU40" s="42"/>
      <c r="DNV40" s="42"/>
      <c r="DNW40" s="42"/>
      <c r="DNX40" s="42"/>
      <c r="DNY40" s="42"/>
      <c r="DNZ40" s="42"/>
      <c r="DOA40" s="42"/>
      <c r="DOB40" s="42"/>
      <c r="DOC40" s="42"/>
      <c r="DOD40" s="42"/>
      <c r="DOE40" s="42"/>
      <c r="DOF40" s="42"/>
      <c r="DOG40" s="42"/>
      <c r="DOH40" s="42"/>
      <c r="DOI40" s="42"/>
      <c r="DOJ40" s="42"/>
      <c r="DOK40" s="42"/>
      <c r="DOL40" s="42"/>
      <c r="DOM40" s="42"/>
      <c r="DON40" s="42"/>
      <c r="DOO40" s="42"/>
      <c r="DOP40" s="42"/>
      <c r="DOQ40" s="42"/>
      <c r="DOR40" s="42"/>
      <c r="DOS40" s="42"/>
      <c r="DOT40" s="42"/>
      <c r="DOU40" s="42"/>
      <c r="DOV40" s="42"/>
      <c r="DOW40" s="42"/>
      <c r="DOX40" s="42"/>
      <c r="DOY40" s="42"/>
      <c r="DOZ40" s="42"/>
      <c r="DPA40" s="42"/>
      <c r="DPB40" s="42"/>
      <c r="DPC40" s="42"/>
      <c r="DPD40" s="42"/>
      <c r="DPE40" s="42"/>
      <c r="DPF40" s="42"/>
      <c r="DPG40" s="42"/>
      <c r="DPH40" s="42"/>
      <c r="DPI40" s="42"/>
      <c r="DPJ40" s="42"/>
      <c r="DPK40" s="42"/>
      <c r="DPL40" s="42"/>
      <c r="DPM40" s="42"/>
      <c r="DPN40" s="42"/>
      <c r="DPO40" s="42"/>
      <c r="DPP40" s="42"/>
      <c r="DPQ40" s="42"/>
      <c r="DPR40" s="42"/>
      <c r="DPS40" s="42"/>
      <c r="DPT40" s="42"/>
      <c r="DPU40" s="42"/>
      <c r="DPV40" s="42"/>
      <c r="DPW40" s="42"/>
      <c r="DPX40" s="42"/>
      <c r="DPY40" s="42"/>
      <c r="DPZ40" s="42"/>
      <c r="DQA40" s="42"/>
      <c r="DQB40" s="42"/>
      <c r="DQC40" s="42"/>
      <c r="DQD40" s="42"/>
      <c r="DQE40" s="42"/>
      <c r="DQF40" s="42"/>
      <c r="DQG40" s="42"/>
      <c r="DQH40" s="42"/>
      <c r="DQI40" s="42"/>
      <c r="DQJ40" s="42"/>
      <c r="DQK40" s="42"/>
      <c r="DQL40" s="42"/>
      <c r="DQM40" s="42"/>
      <c r="DQN40" s="42"/>
      <c r="DQO40" s="42"/>
      <c r="DQP40" s="42"/>
      <c r="DQQ40" s="42"/>
      <c r="DQR40" s="42"/>
      <c r="DQS40" s="42"/>
      <c r="DQT40" s="42"/>
      <c r="DQU40" s="42"/>
      <c r="DQV40" s="42"/>
      <c r="DQW40" s="42"/>
      <c r="DQX40" s="42"/>
      <c r="DQY40" s="42"/>
      <c r="DQZ40" s="42"/>
      <c r="DRA40" s="42"/>
      <c r="DRB40" s="42"/>
      <c r="DRC40" s="42"/>
      <c r="DRD40" s="42"/>
      <c r="DRE40" s="42"/>
      <c r="DRF40" s="42"/>
      <c r="DRG40" s="42"/>
      <c r="DRH40" s="42"/>
      <c r="DRI40" s="42"/>
      <c r="DRJ40" s="42"/>
      <c r="DRK40" s="42"/>
      <c r="DRL40" s="42"/>
      <c r="DRM40" s="42"/>
      <c r="DRN40" s="42"/>
      <c r="DRO40" s="42"/>
      <c r="DRP40" s="42"/>
      <c r="DRQ40" s="42"/>
      <c r="DRR40" s="42"/>
      <c r="DRS40" s="42"/>
      <c r="DRT40" s="42"/>
      <c r="DRU40" s="42"/>
      <c r="DRV40" s="42"/>
      <c r="DRW40" s="42"/>
      <c r="DRX40" s="42"/>
      <c r="DRY40" s="42"/>
      <c r="DRZ40" s="42"/>
      <c r="DSA40" s="42"/>
      <c r="DSB40" s="42"/>
      <c r="DSC40" s="42"/>
      <c r="DSD40" s="42"/>
      <c r="DSE40" s="42"/>
      <c r="DSF40" s="42"/>
      <c r="DSG40" s="42"/>
      <c r="DSH40" s="42"/>
      <c r="DSI40" s="42"/>
      <c r="DSJ40" s="42"/>
      <c r="DSK40" s="42"/>
      <c r="DSL40" s="42"/>
      <c r="DSM40" s="42"/>
      <c r="DSN40" s="42"/>
      <c r="DSO40" s="42"/>
      <c r="DSP40" s="42"/>
      <c r="DSQ40" s="42"/>
      <c r="DSR40" s="42"/>
      <c r="DSS40" s="42"/>
      <c r="DST40" s="42"/>
      <c r="DSU40" s="42"/>
      <c r="DSV40" s="42"/>
      <c r="DSW40" s="42"/>
      <c r="DSX40" s="42"/>
      <c r="DSY40" s="42"/>
      <c r="DSZ40" s="42"/>
      <c r="DTA40" s="42"/>
      <c r="DTB40" s="42"/>
      <c r="DTC40" s="42"/>
      <c r="DTD40" s="42"/>
      <c r="DTE40" s="42"/>
      <c r="DTF40" s="42"/>
      <c r="DTG40" s="42"/>
      <c r="DTH40" s="42"/>
      <c r="DTI40" s="42"/>
      <c r="DTJ40" s="42"/>
      <c r="DTK40" s="42"/>
      <c r="DTL40" s="42"/>
      <c r="DTM40" s="42"/>
      <c r="DTN40" s="42"/>
      <c r="DTO40" s="42"/>
      <c r="DTP40" s="42"/>
      <c r="DTQ40" s="42"/>
      <c r="DTR40" s="42"/>
      <c r="DTS40" s="42"/>
      <c r="DTT40" s="42"/>
      <c r="DTU40" s="42"/>
      <c r="DTV40" s="42"/>
      <c r="DTW40" s="42"/>
      <c r="DTX40" s="42"/>
      <c r="DTY40" s="42"/>
      <c r="DTZ40" s="42"/>
      <c r="DUA40" s="42"/>
      <c r="DUB40" s="42"/>
      <c r="DUC40" s="42"/>
      <c r="DUD40" s="42"/>
      <c r="DUE40" s="42"/>
      <c r="DUF40" s="42"/>
      <c r="DUG40" s="42"/>
      <c r="DUH40" s="42"/>
      <c r="DUI40" s="42"/>
      <c r="DUJ40" s="42"/>
      <c r="DUK40" s="42"/>
      <c r="DUL40" s="42"/>
      <c r="DUM40" s="42"/>
      <c r="DUN40" s="42"/>
      <c r="DUO40" s="42"/>
      <c r="DUP40" s="42"/>
      <c r="DUQ40" s="42"/>
      <c r="DUR40" s="42"/>
      <c r="DUS40" s="42"/>
      <c r="DUT40" s="42"/>
      <c r="DUU40" s="42"/>
      <c r="DUV40" s="42"/>
      <c r="DUW40" s="42"/>
      <c r="DUX40" s="42"/>
      <c r="DUY40" s="42"/>
      <c r="DUZ40" s="42"/>
      <c r="DVA40" s="42"/>
      <c r="DVB40" s="42"/>
      <c r="DVC40" s="42"/>
      <c r="DVD40" s="42"/>
      <c r="DVE40" s="42"/>
      <c r="DVF40" s="42"/>
      <c r="DVG40" s="42"/>
      <c r="DVH40" s="42"/>
      <c r="DVI40" s="42"/>
      <c r="DVJ40" s="42"/>
      <c r="DVK40" s="42"/>
      <c r="DVL40" s="42"/>
      <c r="DVM40" s="42"/>
      <c r="DVN40" s="42"/>
      <c r="DVO40" s="42"/>
      <c r="DVP40" s="42"/>
      <c r="DVQ40" s="42"/>
      <c r="DVR40" s="42"/>
      <c r="DVS40" s="42"/>
      <c r="DVT40" s="42"/>
      <c r="DVU40" s="42"/>
      <c r="DVV40" s="42"/>
      <c r="DVW40" s="42"/>
      <c r="DVX40" s="42"/>
      <c r="DVY40" s="42"/>
      <c r="DVZ40" s="42"/>
      <c r="DWA40" s="42"/>
      <c r="DWB40" s="42"/>
      <c r="DWC40" s="42"/>
      <c r="DWD40" s="42"/>
      <c r="DWE40" s="42"/>
      <c r="DWF40" s="42"/>
      <c r="DWG40" s="42"/>
      <c r="DWH40" s="42"/>
      <c r="DWI40" s="42"/>
      <c r="DWJ40" s="42"/>
      <c r="DWK40" s="42"/>
      <c r="DWL40" s="42"/>
      <c r="DWM40" s="42"/>
      <c r="DWN40" s="42"/>
      <c r="DWO40" s="42"/>
      <c r="DWP40" s="42"/>
      <c r="DWQ40" s="42"/>
      <c r="DWR40" s="42"/>
      <c r="DWS40" s="42"/>
      <c r="DWT40" s="42"/>
      <c r="DWU40" s="42"/>
      <c r="DWV40" s="42"/>
      <c r="DWW40" s="42"/>
      <c r="DWX40" s="42"/>
      <c r="DWY40" s="42"/>
      <c r="DWZ40" s="42"/>
      <c r="DXA40" s="42"/>
      <c r="DXB40" s="42"/>
      <c r="DXC40" s="42"/>
      <c r="DXD40" s="42"/>
      <c r="DXE40" s="42"/>
      <c r="DXF40" s="42"/>
      <c r="DXG40" s="42"/>
      <c r="DXH40" s="42"/>
      <c r="DXI40" s="42"/>
      <c r="DXJ40" s="42"/>
      <c r="DXK40" s="42"/>
      <c r="DXL40" s="42"/>
      <c r="DXM40" s="42"/>
      <c r="DXN40" s="42"/>
      <c r="DXO40" s="42"/>
      <c r="DXP40" s="42"/>
      <c r="DXQ40" s="42"/>
      <c r="DXR40" s="42"/>
      <c r="DXS40" s="42"/>
      <c r="DXT40" s="42"/>
      <c r="DXU40" s="42"/>
      <c r="DXV40" s="42"/>
      <c r="DXW40" s="42"/>
      <c r="DXX40" s="42"/>
      <c r="DXY40" s="42"/>
      <c r="DXZ40" s="42"/>
      <c r="DYA40" s="42"/>
      <c r="DYB40" s="42"/>
      <c r="DYC40" s="42"/>
      <c r="DYD40" s="42"/>
      <c r="DYE40" s="42"/>
      <c r="DYF40" s="42"/>
      <c r="DYG40" s="42"/>
      <c r="DYH40" s="42"/>
      <c r="DYI40" s="42"/>
      <c r="DYJ40" s="42"/>
      <c r="DYK40" s="42"/>
      <c r="DYL40" s="42"/>
      <c r="DYM40" s="42"/>
      <c r="DYN40" s="42"/>
      <c r="DYO40" s="42"/>
      <c r="DYP40" s="42"/>
      <c r="DYQ40" s="42"/>
      <c r="DYR40" s="42"/>
      <c r="DYS40" s="42"/>
      <c r="DYT40" s="42"/>
      <c r="DYU40" s="42"/>
      <c r="DYV40" s="42"/>
      <c r="DYW40" s="42"/>
      <c r="DYX40" s="42"/>
      <c r="DYY40" s="42"/>
      <c r="DYZ40" s="42"/>
      <c r="DZA40" s="42"/>
      <c r="DZB40" s="42"/>
      <c r="DZC40" s="42"/>
      <c r="DZD40" s="42"/>
      <c r="DZE40" s="42"/>
      <c r="DZF40" s="42"/>
      <c r="DZG40" s="42"/>
      <c r="DZH40" s="42"/>
      <c r="DZI40" s="42"/>
      <c r="DZJ40" s="42"/>
      <c r="DZK40" s="42"/>
      <c r="DZL40" s="42"/>
      <c r="DZM40" s="42"/>
      <c r="DZN40" s="42"/>
      <c r="DZO40" s="42"/>
      <c r="DZP40" s="42"/>
      <c r="DZQ40" s="42"/>
      <c r="DZR40" s="42"/>
      <c r="DZS40" s="42"/>
      <c r="DZT40" s="42"/>
      <c r="DZU40" s="42"/>
      <c r="DZV40" s="42"/>
      <c r="DZW40" s="42"/>
      <c r="DZX40" s="42"/>
      <c r="DZY40" s="42"/>
      <c r="DZZ40" s="42"/>
      <c r="EAA40" s="42"/>
      <c r="EAB40" s="42"/>
      <c r="EAC40" s="42"/>
      <c r="EAD40" s="42"/>
      <c r="EAE40" s="42"/>
      <c r="EAF40" s="42"/>
      <c r="EAG40" s="42"/>
      <c r="EAH40" s="42"/>
      <c r="EAI40" s="42"/>
      <c r="EAJ40" s="42"/>
      <c r="EAK40" s="42"/>
      <c r="EAL40" s="42"/>
      <c r="EAM40" s="42"/>
      <c r="EAN40" s="42"/>
      <c r="EAO40" s="42"/>
      <c r="EAP40" s="42"/>
      <c r="EAQ40" s="42"/>
      <c r="EAR40" s="42"/>
      <c r="EAS40" s="42"/>
      <c r="EAT40" s="42"/>
      <c r="EAU40" s="42"/>
      <c r="EAV40" s="42"/>
      <c r="EAW40" s="42"/>
      <c r="EAX40" s="42"/>
      <c r="EAY40" s="42"/>
      <c r="EAZ40" s="42"/>
      <c r="EBA40" s="42"/>
      <c r="EBB40" s="42"/>
      <c r="EBC40" s="42"/>
      <c r="EBD40" s="42"/>
      <c r="EBE40" s="42"/>
      <c r="EBF40" s="42"/>
      <c r="EBG40" s="42"/>
      <c r="EBH40" s="42"/>
      <c r="EBI40" s="42"/>
      <c r="EBJ40" s="42"/>
      <c r="EBK40" s="42"/>
      <c r="EBL40" s="42"/>
      <c r="EBM40" s="42"/>
      <c r="EBN40" s="42"/>
      <c r="EBO40" s="42"/>
      <c r="EBP40" s="42"/>
      <c r="EBQ40" s="42"/>
      <c r="EBR40" s="42"/>
      <c r="EBS40" s="42"/>
      <c r="EBT40" s="42"/>
      <c r="EBU40" s="42"/>
      <c r="EBV40" s="42"/>
      <c r="EBW40" s="42"/>
      <c r="EBX40" s="42"/>
      <c r="EBY40" s="42"/>
      <c r="EBZ40" s="42"/>
      <c r="ECA40" s="42"/>
      <c r="ECB40" s="42"/>
      <c r="ECC40" s="42"/>
      <c r="ECD40" s="42"/>
      <c r="ECE40" s="42"/>
      <c r="ECF40" s="42"/>
      <c r="ECG40" s="42"/>
      <c r="ECH40" s="42"/>
      <c r="ECI40" s="42"/>
      <c r="ECJ40" s="42"/>
      <c r="ECK40" s="42"/>
      <c r="ECL40" s="42"/>
      <c r="ECM40" s="42"/>
      <c r="ECN40" s="42"/>
      <c r="ECO40" s="42"/>
      <c r="ECP40" s="42"/>
      <c r="ECQ40" s="42"/>
      <c r="ECR40" s="42"/>
      <c r="ECS40" s="42"/>
      <c r="ECT40" s="42"/>
      <c r="ECU40" s="42"/>
      <c r="ECV40" s="42"/>
      <c r="ECW40" s="42"/>
      <c r="ECX40" s="42"/>
      <c r="ECY40" s="42"/>
      <c r="ECZ40" s="42"/>
      <c r="EDA40" s="42"/>
      <c r="EDB40" s="42"/>
      <c r="EDC40" s="42"/>
      <c r="EDD40" s="42"/>
      <c r="EDE40" s="42"/>
      <c r="EDF40" s="42"/>
      <c r="EDG40" s="42"/>
      <c r="EDH40" s="42"/>
      <c r="EDI40" s="42"/>
      <c r="EDJ40" s="42"/>
      <c r="EDK40" s="42"/>
      <c r="EDL40" s="42"/>
      <c r="EDM40" s="42"/>
      <c r="EDN40" s="42"/>
      <c r="EDO40" s="42"/>
      <c r="EDP40" s="42"/>
      <c r="EDQ40" s="42"/>
      <c r="EDR40" s="42"/>
      <c r="EDS40" s="42"/>
      <c r="EDT40" s="42"/>
      <c r="EDU40" s="42"/>
      <c r="EDV40" s="42"/>
      <c r="EDW40" s="42"/>
      <c r="EDX40" s="42"/>
      <c r="EDY40" s="42"/>
      <c r="EDZ40" s="42"/>
      <c r="EEA40" s="42"/>
      <c r="EEB40" s="42"/>
      <c r="EEC40" s="42"/>
      <c r="EED40" s="42"/>
      <c r="EEE40" s="42"/>
      <c r="EEF40" s="42"/>
      <c r="EEG40" s="42"/>
      <c r="EEH40" s="42"/>
      <c r="EEI40" s="42"/>
      <c r="EEJ40" s="42"/>
      <c r="EEK40" s="42"/>
      <c r="EEL40" s="42"/>
      <c r="EEM40" s="42"/>
      <c r="EEN40" s="42"/>
      <c r="EEO40" s="42"/>
      <c r="EEP40" s="42"/>
      <c r="EEQ40" s="42"/>
      <c r="EER40" s="42"/>
      <c r="EES40" s="42"/>
      <c r="EET40" s="42"/>
      <c r="EEU40" s="42"/>
      <c r="EEV40" s="42"/>
      <c r="EEW40" s="42"/>
      <c r="EEX40" s="42"/>
      <c r="EEY40" s="42"/>
      <c r="EEZ40" s="42"/>
      <c r="EFA40" s="42"/>
      <c r="EFB40" s="42"/>
      <c r="EFC40" s="42"/>
      <c r="EFD40" s="42"/>
      <c r="EFE40" s="42"/>
      <c r="EFF40" s="42"/>
      <c r="EFG40" s="42"/>
      <c r="EFH40" s="42"/>
      <c r="EFI40" s="42"/>
      <c r="EFJ40" s="42"/>
      <c r="EFK40" s="42"/>
      <c r="EFL40" s="42"/>
      <c r="EFM40" s="42"/>
      <c r="EFN40" s="42"/>
      <c r="EFO40" s="42"/>
      <c r="EFP40" s="42"/>
      <c r="EFQ40" s="42"/>
      <c r="EFR40" s="42"/>
      <c r="EFS40" s="42"/>
      <c r="EFT40" s="42"/>
      <c r="EFU40" s="42"/>
      <c r="EFV40" s="42"/>
      <c r="EFW40" s="42"/>
      <c r="EFX40" s="42"/>
      <c r="EFY40" s="42"/>
      <c r="EFZ40" s="42"/>
      <c r="EGA40" s="42"/>
      <c r="EGB40" s="42"/>
      <c r="EGC40" s="42"/>
      <c r="EGD40" s="42"/>
      <c r="EGE40" s="42"/>
      <c r="EGF40" s="42"/>
      <c r="EGG40" s="42"/>
      <c r="EGH40" s="42"/>
      <c r="EGI40" s="42"/>
      <c r="EGJ40" s="42"/>
      <c r="EGK40" s="42"/>
      <c r="EGL40" s="42"/>
      <c r="EGM40" s="42"/>
      <c r="EGN40" s="42"/>
      <c r="EGO40" s="42"/>
      <c r="EGP40" s="42"/>
      <c r="EGQ40" s="42"/>
      <c r="EGR40" s="42"/>
      <c r="EGS40" s="42"/>
      <c r="EGT40" s="42"/>
      <c r="EGU40" s="42"/>
      <c r="EGV40" s="42"/>
      <c r="EGW40" s="42"/>
      <c r="EGX40" s="42"/>
      <c r="EGY40" s="42"/>
      <c r="EGZ40" s="42"/>
      <c r="EHA40" s="42"/>
      <c r="EHB40" s="42"/>
      <c r="EHC40" s="42"/>
      <c r="EHD40" s="42"/>
      <c r="EHE40" s="42"/>
      <c r="EHF40" s="42"/>
      <c r="EHG40" s="42"/>
      <c r="EHH40" s="42"/>
      <c r="EHI40" s="42"/>
      <c r="EHJ40" s="42"/>
      <c r="EHK40" s="42"/>
      <c r="EHL40" s="42"/>
      <c r="EHM40" s="42"/>
      <c r="EHN40" s="42"/>
      <c r="EHO40" s="42"/>
      <c r="EHP40" s="42"/>
      <c r="EHQ40" s="42"/>
      <c r="EHR40" s="42"/>
      <c r="EHS40" s="42"/>
      <c r="EHT40" s="42"/>
      <c r="EHU40" s="42"/>
      <c r="EHV40" s="42"/>
      <c r="EHW40" s="42"/>
      <c r="EHX40" s="42"/>
      <c r="EHY40" s="42"/>
      <c r="EHZ40" s="42"/>
      <c r="EIA40" s="42"/>
      <c r="EIB40" s="42"/>
      <c r="EIC40" s="42"/>
      <c r="EID40" s="42"/>
      <c r="EIE40" s="42"/>
      <c r="EIF40" s="42"/>
      <c r="EIG40" s="42"/>
      <c r="EIH40" s="42"/>
      <c r="EII40" s="42"/>
      <c r="EIJ40" s="42"/>
      <c r="EIK40" s="42"/>
      <c r="EIL40" s="42"/>
      <c r="EIM40" s="42"/>
      <c r="EIN40" s="42"/>
      <c r="EIO40" s="42"/>
      <c r="EIP40" s="42"/>
      <c r="EIQ40" s="42"/>
      <c r="EIR40" s="42"/>
      <c r="EIS40" s="42"/>
      <c r="EIT40" s="42"/>
      <c r="EIU40" s="42"/>
      <c r="EIV40" s="42"/>
      <c r="EIW40" s="42"/>
      <c r="EIX40" s="42"/>
      <c r="EIY40" s="42"/>
      <c r="EIZ40" s="42"/>
      <c r="EJA40" s="42"/>
      <c r="EJB40" s="42"/>
      <c r="EJC40" s="42"/>
      <c r="EJD40" s="42"/>
      <c r="EJE40" s="42"/>
      <c r="EJF40" s="42"/>
      <c r="EJG40" s="42"/>
      <c r="EJH40" s="42"/>
      <c r="EJI40" s="42"/>
      <c r="EJJ40" s="42"/>
      <c r="EJK40" s="42"/>
      <c r="EJL40" s="42"/>
      <c r="EJM40" s="42"/>
      <c r="EJN40" s="42"/>
      <c r="EJO40" s="42"/>
      <c r="EJP40" s="42"/>
      <c r="EJQ40" s="42"/>
      <c r="EJR40" s="42"/>
      <c r="EJS40" s="42"/>
      <c r="EJT40" s="42"/>
      <c r="EJU40" s="42"/>
      <c r="EJV40" s="42"/>
      <c r="EJW40" s="42"/>
      <c r="EJX40" s="42"/>
      <c r="EJY40" s="42"/>
      <c r="EJZ40" s="42"/>
      <c r="EKA40" s="42"/>
      <c r="EKB40" s="42"/>
      <c r="EKC40" s="42"/>
      <c r="EKD40" s="42"/>
      <c r="EKE40" s="42"/>
      <c r="EKF40" s="42"/>
      <c r="EKG40" s="42"/>
      <c r="EKH40" s="42"/>
      <c r="EKI40" s="42"/>
      <c r="EKJ40" s="42"/>
      <c r="EKK40" s="42"/>
      <c r="EKL40" s="42"/>
      <c r="EKM40" s="42"/>
      <c r="EKN40" s="42"/>
      <c r="EKO40" s="42"/>
      <c r="EKP40" s="42"/>
      <c r="EKQ40" s="42"/>
      <c r="EKR40" s="42"/>
      <c r="EKS40" s="42"/>
      <c r="EKT40" s="42"/>
      <c r="EKU40" s="42"/>
      <c r="EKV40" s="42"/>
      <c r="EKW40" s="42"/>
      <c r="EKX40" s="42"/>
      <c r="EKY40" s="42"/>
      <c r="EKZ40" s="42"/>
      <c r="ELA40" s="42"/>
      <c r="ELB40" s="42"/>
      <c r="ELC40" s="42"/>
      <c r="ELD40" s="42"/>
      <c r="ELE40" s="42"/>
      <c r="ELF40" s="42"/>
      <c r="ELG40" s="42"/>
      <c r="ELH40" s="42"/>
      <c r="ELI40" s="42"/>
      <c r="ELJ40" s="42"/>
      <c r="ELK40" s="42"/>
      <c r="ELL40" s="42"/>
      <c r="ELM40" s="42"/>
      <c r="ELN40" s="42"/>
      <c r="ELO40" s="42"/>
      <c r="ELP40" s="42"/>
      <c r="ELQ40" s="42"/>
      <c r="ELR40" s="42"/>
      <c r="ELS40" s="42"/>
      <c r="ELT40" s="42"/>
      <c r="ELU40" s="42"/>
      <c r="ELV40" s="42"/>
      <c r="ELW40" s="42"/>
      <c r="ELX40" s="42"/>
      <c r="ELY40" s="42"/>
      <c r="ELZ40" s="42"/>
      <c r="EMA40" s="42"/>
      <c r="EMB40" s="42"/>
      <c r="EMC40" s="42"/>
      <c r="EMD40" s="42"/>
      <c r="EME40" s="42"/>
      <c r="EMF40" s="42"/>
      <c r="EMG40" s="42"/>
      <c r="EMH40" s="42"/>
      <c r="EMI40" s="42"/>
      <c r="EMJ40" s="42"/>
      <c r="EMK40" s="42"/>
      <c r="EML40" s="42"/>
      <c r="EMM40" s="42"/>
      <c r="EMN40" s="42"/>
      <c r="EMO40" s="42"/>
      <c r="EMP40" s="42"/>
      <c r="EMQ40" s="42"/>
      <c r="EMR40" s="42"/>
      <c r="EMS40" s="42"/>
      <c r="EMT40" s="42"/>
      <c r="EMU40" s="42"/>
      <c r="EMV40" s="42"/>
      <c r="EMW40" s="42"/>
      <c r="EMX40" s="42"/>
      <c r="EMY40" s="42"/>
      <c r="EMZ40" s="42"/>
      <c r="ENA40" s="42"/>
      <c r="ENB40" s="42"/>
      <c r="ENC40" s="42"/>
      <c r="END40" s="42"/>
      <c r="ENE40" s="42"/>
      <c r="ENF40" s="42"/>
      <c r="ENG40" s="42"/>
      <c r="ENH40" s="42"/>
      <c r="ENI40" s="42"/>
      <c r="ENJ40" s="42"/>
      <c r="ENK40" s="42"/>
      <c r="ENL40" s="42"/>
      <c r="ENM40" s="42"/>
      <c r="ENN40" s="42"/>
      <c r="ENO40" s="42"/>
      <c r="ENP40" s="42"/>
      <c r="ENQ40" s="42"/>
      <c r="ENR40" s="42"/>
      <c r="ENS40" s="42"/>
      <c r="ENT40" s="42"/>
      <c r="ENU40" s="42"/>
      <c r="ENV40" s="42"/>
      <c r="ENW40" s="42"/>
      <c r="ENX40" s="42"/>
      <c r="ENY40" s="42"/>
      <c r="ENZ40" s="42"/>
      <c r="EOA40" s="42"/>
      <c r="EOB40" s="42"/>
      <c r="EOC40" s="42"/>
      <c r="EOD40" s="42"/>
      <c r="EOE40" s="42"/>
      <c r="EOF40" s="42"/>
      <c r="EOG40" s="42"/>
      <c r="EOH40" s="42"/>
      <c r="EOI40" s="42"/>
      <c r="EOJ40" s="42"/>
      <c r="EOK40" s="42"/>
      <c r="EOL40" s="42"/>
      <c r="EOM40" s="42"/>
      <c r="EON40" s="42"/>
      <c r="EOO40" s="42"/>
      <c r="EOP40" s="42"/>
      <c r="EOQ40" s="42"/>
      <c r="EOR40" s="42"/>
      <c r="EOS40" s="42"/>
      <c r="EOT40" s="42"/>
      <c r="EOU40" s="42"/>
      <c r="EOV40" s="42"/>
      <c r="EOW40" s="42"/>
      <c r="EOX40" s="42"/>
      <c r="EOY40" s="42"/>
      <c r="EOZ40" s="42"/>
      <c r="EPA40" s="42"/>
      <c r="EPB40" s="42"/>
      <c r="EPC40" s="42"/>
      <c r="EPD40" s="42"/>
      <c r="EPE40" s="42"/>
      <c r="EPF40" s="42"/>
      <c r="EPG40" s="42"/>
      <c r="EPH40" s="42"/>
      <c r="EPI40" s="42"/>
      <c r="EPJ40" s="42"/>
      <c r="EPK40" s="42"/>
      <c r="EPL40" s="42"/>
      <c r="EPM40" s="42"/>
      <c r="EPN40" s="42"/>
      <c r="EPO40" s="42"/>
      <c r="EPP40" s="42"/>
      <c r="EPQ40" s="42"/>
      <c r="EPR40" s="42"/>
      <c r="EPS40" s="42"/>
      <c r="EPT40" s="42"/>
      <c r="EPU40" s="42"/>
      <c r="EPV40" s="42"/>
      <c r="EPW40" s="42"/>
      <c r="EPX40" s="42"/>
      <c r="EPY40" s="42"/>
      <c r="EPZ40" s="42"/>
      <c r="EQA40" s="42"/>
      <c r="EQB40" s="42"/>
      <c r="EQC40" s="42"/>
      <c r="EQD40" s="42"/>
      <c r="EQE40" s="42"/>
      <c r="EQF40" s="42"/>
      <c r="EQG40" s="42"/>
      <c r="EQH40" s="42"/>
      <c r="EQI40" s="42"/>
      <c r="EQJ40" s="42"/>
      <c r="EQK40" s="42"/>
      <c r="EQL40" s="42"/>
      <c r="EQM40" s="42"/>
      <c r="EQN40" s="42"/>
      <c r="EQO40" s="42"/>
      <c r="EQP40" s="42"/>
      <c r="EQQ40" s="42"/>
      <c r="EQR40" s="42"/>
      <c r="EQS40" s="42"/>
      <c r="EQT40" s="42"/>
      <c r="EQU40" s="42"/>
      <c r="EQV40" s="42"/>
      <c r="EQW40" s="42"/>
      <c r="EQX40" s="42"/>
      <c r="EQY40" s="42"/>
      <c r="EQZ40" s="42"/>
      <c r="ERA40" s="42"/>
      <c r="ERB40" s="42"/>
      <c r="ERC40" s="42"/>
      <c r="ERD40" s="42"/>
      <c r="ERE40" s="42"/>
      <c r="ERF40" s="42"/>
      <c r="ERG40" s="42"/>
      <c r="ERH40" s="42"/>
      <c r="ERI40" s="42"/>
      <c r="ERJ40" s="42"/>
      <c r="ERK40" s="42"/>
      <c r="ERL40" s="42"/>
      <c r="ERM40" s="42"/>
      <c r="ERN40" s="42"/>
      <c r="ERO40" s="42"/>
      <c r="ERP40" s="42"/>
      <c r="ERQ40" s="42"/>
      <c r="ERR40" s="42"/>
      <c r="ERS40" s="42"/>
      <c r="ERT40" s="42"/>
      <c r="ERU40" s="42"/>
      <c r="ERV40" s="42"/>
      <c r="ERW40" s="42"/>
      <c r="ERX40" s="42"/>
      <c r="ERY40" s="42"/>
      <c r="ERZ40" s="42"/>
      <c r="ESA40" s="42"/>
      <c r="ESB40" s="42"/>
      <c r="ESC40" s="42"/>
      <c r="ESD40" s="42"/>
      <c r="ESE40" s="42"/>
      <c r="ESF40" s="42"/>
      <c r="ESG40" s="42"/>
      <c r="ESH40" s="42"/>
      <c r="ESI40" s="42"/>
      <c r="ESJ40" s="42"/>
      <c r="ESK40" s="42"/>
      <c r="ESL40" s="42"/>
      <c r="ESM40" s="42"/>
      <c r="ESN40" s="42"/>
      <c r="ESO40" s="42"/>
      <c r="ESP40" s="42"/>
      <c r="ESQ40" s="42"/>
      <c r="ESR40" s="42"/>
      <c r="ESS40" s="42"/>
      <c r="EST40" s="42"/>
      <c r="ESU40" s="42"/>
      <c r="ESV40" s="42"/>
      <c r="ESW40" s="42"/>
      <c r="ESX40" s="42"/>
      <c r="ESY40" s="42"/>
      <c r="ESZ40" s="42"/>
      <c r="ETA40" s="42"/>
      <c r="ETB40" s="42"/>
      <c r="ETC40" s="42"/>
      <c r="ETD40" s="42"/>
      <c r="ETE40" s="42"/>
      <c r="ETF40" s="42"/>
      <c r="ETG40" s="42"/>
      <c r="ETH40" s="42"/>
      <c r="ETI40" s="42"/>
      <c r="ETJ40" s="42"/>
      <c r="ETK40" s="42"/>
      <c r="ETL40" s="42"/>
      <c r="ETM40" s="42"/>
      <c r="ETN40" s="42"/>
      <c r="ETO40" s="42"/>
      <c r="ETP40" s="42"/>
      <c r="ETQ40" s="42"/>
      <c r="ETR40" s="42"/>
      <c r="ETS40" s="42"/>
      <c r="ETT40" s="42"/>
      <c r="ETU40" s="42"/>
      <c r="ETV40" s="42"/>
      <c r="ETW40" s="42"/>
      <c r="ETX40" s="42"/>
      <c r="ETY40" s="42"/>
      <c r="ETZ40" s="42"/>
      <c r="EUA40" s="42"/>
      <c r="EUB40" s="42"/>
      <c r="EUC40" s="42"/>
      <c r="EUD40" s="42"/>
      <c r="EUE40" s="42"/>
      <c r="EUF40" s="42"/>
      <c r="EUG40" s="42"/>
      <c r="EUH40" s="42"/>
      <c r="EUI40" s="42"/>
      <c r="EUJ40" s="42"/>
      <c r="EUK40" s="42"/>
      <c r="EUL40" s="42"/>
      <c r="EUM40" s="42"/>
      <c r="EUN40" s="42"/>
      <c r="EUO40" s="42"/>
      <c r="EUP40" s="42"/>
      <c r="EUQ40" s="42"/>
      <c r="EUR40" s="42"/>
      <c r="EUS40" s="42"/>
      <c r="EUT40" s="42"/>
      <c r="EUU40" s="42"/>
      <c r="EUV40" s="42"/>
      <c r="EUW40" s="42"/>
      <c r="EUX40" s="42"/>
      <c r="EUY40" s="42"/>
      <c r="EUZ40" s="42"/>
      <c r="EVA40" s="42"/>
      <c r="EVB40" s="42"/>
      <c r="EVC40" s="42"/>
      <c r="EVD40" s="42"/>
      <c r="EVE40" s="42"/>
      <c r="EVF40" s="42"/>
      <c r="EVG40" s="42"/>
      <c r="EVH40" s="42"/>
      <c r="EVI40" s="42"/>
      <c r="EVJ40" s="42"/>
      <c r="EVK40" s="42"/>
      <c r="EVL40" s="42"/>
      <c r="EVM40" s="42"/>
      <c r="EVN40" s="42"/>
      <c r="EVO40" s="42"/>
      <c r="EVP40" s="42"/>
      <c r="EVQ40" s="42"/>
      <c r="EVR40" s="42"/>
      <c r="EVS40" s="42"/>
      <c r="EVT40" s="42"/>
      <c r="EVU40" s="42"/>
      <c r="EVV40" s="42"/>
      <c r="EVW40" s="42"/>
      <c r="EVX40" s="42"/>
      <c r="EVY40" s="42"/>
      <c r="EVZ40" s="42"/>
      <c r="EWA40" s="42"/>
      <c r="EWB40" s="42"/>
      <c r="EWC40" s="42"/>
      <c r="EWD40" s="42"/>
      <c r="EWE40" s="42"/>
      <c r="EWF40" s="42"/>
      <c r="EWG40" s="42"/>
      <c r="EWH40" s="42"/>
      <c r="EWI40" s="42"/>
      <c r="EWJ40" s="42"/>
      <c r="EWK40" s="42"/>
      <c r="EWL40" s="42"/>
      <c r="EWM40" s="42"/>
      <c r="EWN40" s="42"/>
      <c r="EWO40" s="42"/>
      <c r="EWP40" s="42"/>
      <c r="EWQ40" s="42"/>
      <c r="EWR40" s="42"/>
      <c r="EWS40" s="42"/>
      <c r="EWT40" s="42"/>
      <c r="EWU40" s="42"/>
      <c r="EWV40" s="42"/>
      <c r="EWW40" s="42"/>
      <c r="EWX40" s="42"/>
      <c r="EWY40" s="42"/>
      <c r="EWZ40" s="42"/>
      <c r="EXA40" s="42"/>
      <c r="EXB40" s="42"/>
      <c r="EXC40" s="42"/>
      <c r="EXD40" s="42"/>
      <c r="EXE40" s="42"/>
      <c r="EXF40" s="42"/>
      <c r="EXG40" s="42"/>
      <c r="EXH40" s="42"/>
      <c r="EXI40" s="42"/>
      <c r="EXJ40" s="42"/>
      <c r="EXK40" s="42"/>
      <c r="EXL40" s="42"/>
      <c r="EXM40" s="42"/>
      <c r="EXN40" s="42"/>
      <c r="EXO40" s="42"/>
      <c r="EXP40" s="42"/>
      <c r="EXQ40" s="42"/>
      <c r="EXR40" s="42"/>
      <c r="EXS40" s="42"/>
      <c r="EXT40" s="42"/>
      <c r="EXU40" s="42"/>
      <c r="EXV40" s="42"/>
      <c r="EXW40" s="42"/>
      <c r="EXX40" s="42"/>
      <c r="EXY40" s="42"/>
      <c r="EXZ40" s="42"/>
      <c r="EYA40" s="42"/>
      <c r="EYB40" s="42"/>
      <c r="EYC40" s="42"/>
      <c r="EYD40" s="42"/>
      <c r="EYE40" s="42"/>
      <c r="EYF40" s="42"/>
      <c r="EYG40" s="42"/>
      <c r="EYH40" s="42"/>
      <c r="EYI40" s="42"/>
      <c r="EYJ40" s="42"/>
      <c r="EYK40" s="42"/>
      <c r="EYL40" s="42"/>
      <c r="EYM40" s="42"/>
      <c r="EYN40" s="42"/>
      <c r="EYO40" s="42"/>
      <c r="EYP40" s="42"/>
      <c r="EYQ40" s="42"/>
      <c r="EYR40" s="42"/>
      <c r="EYS40" s="42"/>
      <c r="EYT40" s="42"/>
      <c r="EYU40" s="42"/>
      <c r="EYV40" s="42"/>
      <c r="EYW40" s="42"/>
      <c r="EYX40" s="42"/>
      <c r="EYY40" s="42"/>
      <c r="EYZ40" s="42"/>
      <c r="EZA40" s="42"/>
      <c r="EZB40" s="42"/>
      <c r="EZC40" s="42"/>
      <c r="EZD40" s="42"/>
      <c r="EZE40" s="42"/>
      <c r="EZF40" s="42"/>
      <c r="EZG40" s="42"/>
      <c r="EZH40" s="42"/>
      <c r="EZI40" s="42"/>
      <c r="EZJ40" s="42"/>
      <c r="EZK40" s="42"/>
      <c r="EZL40" s="42"/>
      <c r="EZM40" s="42"/>
      <c r="EZN40" s="42"/>
      <c r="EZO40" s="42"/>
      <c r="EZP40" s="42"/>
      <c r="EZQ40" s="42"/>
      <c r="EZR40" s="42"/>
      <c r="EZS40" s="42"/>
      <c r="EZT40" s="42"/>
      <c r="EZU40" s="42"/>
      <c r="EZV40" s="42"/>
      <c r="EZW40" s="42"/>
      <c r="EZX40" s="42"/>
      <c r="EZY40" s="42"/>
      <c r="EZZ40" s="42"/>
      <c r="FAA40" s="42"/>
      <c r="FAB40" s="42"/>
      <c r="FAC40" s="42"/>
      <c r="FAD40" s="42"/>
      <c r="FAE40" s="42"/>
      <c r="FAF40" s="42"/>
      <c r="FAG40" s="42"/>
      <c r="FAH40" s="42"/>
      <c r="FAI40" s="42"/>
      <c r="FAJ40" s="42"/>
      <c r="FAK40" s="42"/>
      <c r="FAL40" s="42"/>
      <c r="FAM40" s="42"/>
      <c r="FAN40" s="42"/>
      <c r="FAO40" s="42"/>
      <c r="FAP40" s="42"/>
      <c r="FAQ40" s="42"/>
      <c r="FAR40" s="42"/>
      <c r="FAS40" s="42"/>
      <c r="FAT40" s="42"/>
      <c r="FAU40" s="42"/>
      <c r="FAV40" s="42"/>
      <c r="FAW40" s="42"/>
      <c r="FAX40" s="42"/>
      <c r="FAY40" s="42"/>
      <c r="FAZ40" s="42"/>
      <c r="FBA40" s="42"/>
      <c r="FBB40" s="42"/>
      <c r="FBC40" s="42"/>
      <c r="FBD40" s="42"/>
      <c r="FBE40" s="42"/>
      <c r="FBF40" s="42"/>
      <c r="FBG40" s="42"/>
      <c r="FBH40" s="42"/>
      <c r="FBI40" s="42"/>
      <c r="FBJ40" s="42"/>
      <c r="FBK40" s="42"/>
      <c r="FBL40" s="42"/>
      <c r="FBM40" s="42"/>
      <c r="FBN40" s="42"/>
      <c r="FBO40" s="42"/>
      <c r="FBP40" s="42"/>
      <c r="FBQ40" s="42"/>
      <c r="FBR40" s="42"/>
      <c r="FBS40" s="42"/>
      <c r="FBT40" s="42"/>
      <c r="FBU40" s="42"/>
      <c r="FBV40" s="42"/>
      <c r="FBW40" s="42"/>
      <c r="FBX40" s="42"/>
      <c r="FBY40" s="42"/>
      <c r="FBZ40" s="42"/>
      <c r="FCA40" s="42"/>
      <c r="FCB40" s="42"/>
      <c r="FCC40" s="42"/>
      <c r="FCD40" s="42"/>
      <c r="FCE40" s="42"/>
      <c r="FCF40" s="42"/>
      <c r="FCG40" s="42"/>
      <c r="FCH40" s="42"/>
      <c r="FCI40" s="42"/>
      <c r="FCJ40" s="42"/>
      <c r="FCK40" s="42"/>
      <c r="FCL40" s="42"/>
      <c r="FCM40" s="42"/>
      <c r="FCN40" s="42"/>
      <c r="FCO40" s="42"/>
      <c r="FCP40" s="42"/>
      <c r="FCQ40" s="42"/>
      <c r="FCR40" s="42"/>
      <c r="FCS40" s="42"/>
      <c r="FCT40" s="42"/>
      <c r="FCU40" s="42"/>
      <c r="FCV40" s="42"/>
      <c r="FCW40" s="42"/>
      <c r="FCX40" s="42"/>
      <c r="FCY40" s="42"/>
      <c r="FCZ40" s="42"/>
      <c r="FDA40" s="42"/>
      <c r="FDB40" s="42"/>
      <c r="FDC40" s="42"/>
      <c r="FDD40" s="42"/>
      <c r="FDE40" s="42"/>
      <c r="FDF40" s="42"/>
      <c r="FDG40" s="42"/>
      <c r="FDH40" s="42"/>
      <c r="FDI40" s="42"/>
      <c r="FDJ40" s="42"/>
      <c r="FDK40" s="42"/>
      <c r="FDL40" s="42"/>
      <c r="FDM40" s="42"/>
      <c r="FDN40" s="42"/>
      <c r="FDO40" s="42"/>
      <c r="FDP40" s="42"/>
      <c r="FDQ40" s="42"/>
      <c r="FDR40" s="42"/>
      <c r="FDS40" s="42"/>
      <c r="FDT40" s="42"/>
      <c r="FDU40" s="42"/>
      <c r="FDV40" s="42"/>
      <c r="FDW40" s="42"/>
      <c r="FDX40" s="42"/>
      <c r="FDY40" s="42"/>
      <c r="FDZ40" s="42"/>
      <c r="FEA40" s="42"/>
      <c r="FEB40" s="42"/>
      <c r="FEC40" s="42"/>
      <c r="FED40" s="42"/>
      <c r="FEE40" s="42"/>
      <c r="FEF40" s="42"/>
      <c r="FEG40" s="42"/>
      <c r="FEH40" s="42"/>
      <c r="FEI40" s="42"/>
      <c r="FEJ40" s="42"/>
      <c r="FEK40" s="42"/>
      <c r="FEL40" s="42"/>
      <c r="FEM40" s="42"/>
      <c r="FEN40" s="42"/>
      <c r="FEO40" s="42"/>
      <c r="FEP40" s="42"/>
      <c r="FEQ40" s="42"/>
      <c r="FER40" s="42"/>
      <c r="FES40" s="42"/>
      <c r="FET40" s="42"/>
      <c r="FEU40" s="42"/>
      <c r="FEV40" s="42"/>
      <c r="FEW40" s="42"/>
      <c r="FEX40" s="42"/>
      <c r="FEY40" s="42"/>
      <c r="FEZ40" s="42"/>
      <c r="FFA40" s="42"/>
      <c r="FFB40" s="42"/>
      <c r="FFC40" s="42"/>
      <c r="FFD40" s="42"/>
      <c r="FFE40" s="42"/>
      <c r="FFF40" s="42"/>
      <c r="FFG40" s="42"/>
      <c r="FFH40" s="42"/>
      <c r="FFI40" s="42"/>
      <c r="FFJ40" s="42"/>
      <c r="FFK40" s="42"/>
      <c r="FFL40" s="42"/>
      <c r="FFM40" s="42"/>
      <c r="FFN40" s="42"/>
      <c r="FFO40" s="42"/>
      <c r="FFP40" s="42"/>
      <c r="FFQ40" s="42"/>
      <c r="FFR40" s="42"/>
      <c r="FFS40" s="42"/>
      <c r="FFT40" s="42"/>
      <c r="FFU40" s="42"/>
      <c r="FFV40" s="42"/>
      <c r="FFW40" s="42"/>
      <c r="FFX40" s="42"/>
      <c r="FFY40" s="42"/>
      <c r="FFZ40" s="42"/>
      <c r="FGA40" s="42"/>
      <c r="FGB40" s="42"/>
      <c r="FGC40" s="42"/>
      <c r="FGD40" s="42"/>
      <c r="FGE40" s="42"/>
      <c r="FGF40" s="42"/>
      <c r="FGG40" s="42"/>
      <c r="FGH40" s="42"/>
      <c r="FGI40" s="42"/>
      <c r="FGJ40" s="42"/>
      <c r="FGK40" s="42"/>
      <c r="FGL40" s="42"/>
      <c r="FGM40" s="42"/>
      <c r="FGN40" s="42"/>
      <c r="FGO40" s="42"/>
      <c r="FGP40" s="42"/>
      <c r="FGQ40" s="42"/>
      <c r="FGR40" s="42"/>
      <c r="FGS40" s="42"/>
      <c r="FGT40" s="42"/>
      <c r="FGU40" s="42"/>
      <c r="FGV40" s="42"/>
      <c r="FGW40" s="42"/>
      <c r="FGX40" s="42"/>
      <c r="FGY40" s="42"/>
      <c r="FGZ40" s="42"/>
      <c r="FHA40" s="42"/>
      <c r="FHB40" s="42"/>
      <c r="FHC40" s="42"/>
      <c r="FHD40" s="42"/>
      <c r="FHE40" s="42"/>
      <c r="FHF40" s="42"/>
      <c r="FHG40" s="42"/>
      <c r="FHH40" s="42"/>
      <c r="FHI40" s="42"/>
      <c r="FHJ40" s="42"/>
      <c r="FHK40" s="42"/>
      <c r="FHL40" s="42"/>
      <c r="FHM40" s="42"/>
      <c r="FHN40" s="42"/>
      <c r="FHO40" s="42"/>
      <c r="FHP40" s="42"/>
      <c r="FHQ40" s="42"/>
      <c r="FHR40" s="42"/>
      <c r="FHS40" s="42"/>
      <c r="FHT40" s="42"/>
      <c r="FHU40" s="42"/>
      <c r="FHV40" s="42"/>
      <c r="FHW40" s="42"/>
      <c r="FHX40" s="42"/>
      <c r="FHY40" s="42"/>
      <c r="FHZ40" s="42"/>
      <c r="FIA40" s="42"/>
      <c r="FIB40" s="42"/>
      <c r="FIC40" s="42"/>
      <c r="FID40" s="42"/>
      <c r="FIE40" s="42"/>
      <c r="FIF40" s="42"/>
      <c r="FIG40" s="42"/>
      <c r="FIH40" s="42"/>
      <c r="FII40" s="42"/>
      <c r="FIJ40" s="42"/>
      <c r="FIK40" s="42"/>
      <c r="FIL40" s="42"/>
      <c r="FIM40" s="42"/>
      <c r="FIN40" s="42"/>
      <c r="FIO40" s="42"/>
      <c r="FIP40" s="42"/>
      <c r="FIQ40" s="42"/>
      <c r="FIR40" s="42"/>
      <c r="FIS40" s="42"/>
      <c r="FIT40" s="42"/>
      <c r="FIU40" s="42"/>
      <c r="FIV40" s="42"/>
      <c r="FIW40" s="42"/>
      <c r="FIX40" s="42"/>
      <c r="FIY40" s="42"/>
      <c r="FIZ40" s="42"/>
      <c r="FJA40" s="42"/>
      <c r="FJB40" s="42"/>
      <c r="FJC40" s="42"/>
      <c r="FJD40" s="42"/>
      <c r="FJE40" s="42"/>
      <c r="FJF40" s="42"/>
      <c r="FJG40" s="42"/>
      <c r="FJH40" s="42"/>
      <c r="FJI40" s="42"/>
      <c r="FJJ40" s="42"/>
      <c r="FJK40" s="42"/>
      <c r="FJL40" s="42"/>
      <c r="FJM40" s="42"/>
      <c r="FJN40" s="42"/>
      <c r="FJO40" s="42"/>
      <c r="FJP40" s="42"/>
      <c r="FJQ40" s="42"/>
      <c r="FJR40" s="42"/>
      <c r="FJS40" s="42"/>
      <c r="FJT40" s="42"/>
      <c r="FJU40" s="42"/>
      <c r="FJV40" s="42"/>
      <c r="FJW40" s="42"/>
      <c r="FJX40" s="42"/>
      <c r="FJY40" s="42"/>
      <c r="FJZ40" s="42"/>
      <c r="FKA40" s="42"/>
      <c r="FKB40" s="42"/>
      <c r="FKC40" s="42"/>
      <c r="FKD40" s="42"/>
      <c r="FKE40" s="42"/>
      <c r="FKF40" s="42"/>
      <c r="FKG40" s="42"/>
      <c r="FKH40" s="42"/>
      <c r="FKI40" s="42"/>
      <c r="FKJ40" s="42"/>
      <c r="FKK40" s="42"/>
      <c r="FKL40" s="42"/>
      <c r="FKM40" s="42"/>
      <c r="FKN40" s="42"/>
      <c r="FKO40" s="42"/>
      <c r="FKP40" s="42"/>
      <c r="FKQ40" s="42"/>
      <c r="FKR40" s="42"/>
      <c r="FKS40" s="42"/>
      <c r="FKT40" s="42"/>
      <c r="FKU40" s="42"/>
      <c r="FKV40" s="42"/>
      <c r="FKW40" s="42"/>
      <c r="FKX40" s="42"/>
      <c r="FKY40" s="42"/>
      <c r="FKZ40" s="42"/>
      <c r="FLA40" s="42"/>
      <c r="FLB40" s="42"/>
      <c r="FLC40" s="42"/>
      <c r="FLD40" s="42"/>
      <c r="FLE40" s="42"/>
      <c r="FLF40" s="42"/>
      <c r="FLG40" s="42"/>
      <c r="FLH40" s="42"/>
      <c r="FLI40" s="42"/>
      <c r="FLJ40" s="42"/>
      <c r="FLK40" s="42"/>
      <c r="FLL40" s="42"/>
      <c r="FLM40" s="42"/>
      <c r="FLN40" s="42"/>
      <c r="FLO40" s="42"/>
      <c r="FLP40" s="42"/>
      <c r="FLQ40" s="42"/>
      <c r="FLR40" s="42"/>
      <c r="FLS40" s="42"/>
      <c r="FLT40" s="42"/>
      <c r="FLU40" s="42"/>
      <c r="FLV40" s="42"/>
      <c r="FLW40" s="42"/>
      <c r="FLX40" s="42"/>
      <c r="FLY40" s="42"/>
      <c r="FLZ40" s="42"/>
      <c r="FMA40" s="42"/>
      <c r="FMB40" s="42"/>
      <c r="FMC40" s="42"/>
      <c r="FMD40" s="42"/>
      <c r="FME40" s="42"/>
      <c r="FMF40" s="42"/>
      <c r="FMG40" s="42"/>
      <c r="FMH40" s="42"/>
      <c r="FMI40" s="42"/>
      <c r="FMJ40" s="42"/>
      <c r="FMK40" s="42"/>
      <c r="FML40" s="42"/>
      <c r="FMM40" s="42"/>
      <c r="FMN40" s="42"/>
      <c r="FMO40" s="42"/>
      <c r="FMP40" s="42"/>
      <c r="FMQ40" s="42"/>
      <c r="FMR40" s="42"/>
      <c r="FMS40" s="42"/>
      <c r="FMT40" s="42"/>
      <c r="FMU40" s="42"/>
      <c r="FMV40" s="42"/>
      <c r="FMW40" s="42"/>
      <c r="FMX40" s="42"/>
      <c r="FMY40" s="42"/>
      <c r="FMZ40" s="42"/>
      <c r="FNA40" s="42"/>
      <c r="FNB40" s="42"/>
      <c r="FNC40" s="42"/>
      <c r="FND40" s="42"/>
      <c r="FNE40" s="42"/>
      <c r="FNF40" s="42"/>
      <c r="FNG40" s="42"/>
      <c r="FNH40" s="42"/>
      <c r="FNI40" s="42"/>
      <c r="FNJ40" s="42"/>
      <c r="FNK40" s="42"/>
      <c r="FNL40" s="42"/>
      <c r="FNM40" s="42"/>
      <c r="FNN40" s="42"/>
      <c r="FNO40" s="42"/>
      <c r="FNP40" s="42"/>
      <c r="FNQ40" s="42"/>
      <c r="FNR40" s="42"/>
      <c r="FNS40" s="42"/>
      <c r="FNT40" s="42"/>
      <c r="FNU40" s="42"/>
      <c r="FNV40" s="42"/>
      <c r="FNW40" s="42"/>
      <c r="FNX40" s="42"/>
      <c r="FNY40" s="42"/>
      <c r="FNZ40" s="42"/>
      <c r="FOA40" s="42"/>
      <c r="FOB40" s="42"/>
      <c r="FOC40" s="42"/>
      <c r="FOD40" s="42"/>
      <c r="FOE40" s="42"/>
      <c r="FOF40" s="42"/>
      <c r="FOG40" s="42"/>
      <c r="FOH40" s="42"/>
      <c r="FOI40" s="42"/>
      <c r="FOJ40" s="42"/>
      <c r="FOK40" s="42"/>
      <c r="FOL40" s="42"/>
      <c r="FOM40" s="42"/>
      <c r="FON40" s="42"/>
      <c r="FOO40" s="42"/>
      <c r="FOP40" s="42"/>
      <c r="FOQ40" s="42"/>
      <c r="FOR40" s="42"/>
      <c r="FOS40" s="42"/>
      <c r="FOT40" s="42"/>
      <c r="FOU40" s="42"/>
      <c r="FOV40" s="42"/>
      <c r="FOW40" s="42"/>
      <c r="FOX40" s="42"/>
      <c r="FOY40" s="42"/>
      <c r="FOZ40" s="42"/>
      <c r="FPA40" s="42"/>
      <c r="FPB40" s="42"/>
      <c r="FPC40" s="42"/>
      <c r="FPD40" s="42"/>
      <c r="FPE40" s="42"/>
      <c r="FPF40" s="42"/>
      <c r="FPG40" s="42"/>
      <c r="FPH40" s="42"/>
      <c r="FPI40" s="42"/>
      <c r="FPJ40" s="42"/>
      <c r="FPK40" s="42"/>
      <c r="FPL40" s="42"/>
      <c r="FPM40" s="42"/>
      <c r="FPN40" s="42"/>
      <c r="FPO40" s="42"/>
      <c r="FPP40" s="42"/>
      <c r="FPQ40" s="42"/>
      <c r="FPR40" s="42"/>
      <c r="FPS40" s="42"/>
      <c r="FPT40" s="42"/>
      <c r="FPU40" s="42"/>
      <c r="FPV40" s="42"/>
      <c r="FPW40" s="42"/>
      <c r="FPX40" s="42"/>
      <c r="FPY40" s="42"/>
      <c r="FPZ40" s="42"/>
      <c r="FQA40" s="42"/>
      <c r="FQB40" s="42"/>
      <c r="FQC40" s="42"/>
      <c r="FQD40" s="42"/>
      <c r="FQE40" s="42"/>
      <c r="FQF40" s="42"/>
      <c r="FQG40" s="42"/>
      <c r="FQH40" s="42"/>
      <c r="FQI40" s="42"/>
      <c r="FQJ40" s="42"/>
      <c r="FQK40" s="42"/>
      <c r="FQL40" s="42"/>
      <c r="FQM40" s="42"/>
      <c r="FQN40" s="42"/>
      <c r="FQO40" s="42"/>
      <c r="FQP40" s="42"/>
      <c r="FQQ40" s="42"/>
      <c r="FQR40" s="42"/>
      <c r="FQS40" s="42"/>
      <c r="FQT40" s="42"/>
      <c r="FQU40" s="42"/>
      <c r="FQV40" s="42"/>
      <c r="FQW40" s="42"/>
      <c r="FQX40" s="42"/>
      <c r="FQY40" s="42"/>
      <c r="FQZ40" s="42"/>
      <c r="FRA40" s="42"/>
      <c r="FRB40" s="42"/>
      <c r="FRC40" s="42"/>
      <c r="FRD40" s="42"/>
      <c r="FRE40" s="42"/>
      <c r="FRF40" s="42"/>
      <c r="FRG40" s="42"/>
      <c r="FRH40" s="42"/>
      <c r="FRI40" s="42"/>
      <c r="FRJ40" s="42"/>
      <c r="FRK40" s="42"/>
      <c r="FRL40" s="42"/>
      <c r="FRM40" s="42"/>
      <c r="FRN40" s="42"/>
      <c r="FRO40" s="42"/>
      <c r="FRP40" s="42"/>
      <c r="FRQ40" s="42"/>
      <c r="FRR40" s="42"/>
      <c r="FRS40" s="42"/>
      <c r="FRT40" s="42"/>
      <c r="FRU40" s="42"/>
      <c r="FRV40" s="42"/>
      <c r="FRW40" s="42"/>
      <c r="FRX40" s="42"/>
      <c r="FRY40" s="42"/>
      <c r="FRZ40" s="42"/>
      <c r="FSA40" s="42"/>
      <c r="FSB40" s="42"/>
      <c r="FSC40" s="42"/>
      <c r="FSD40" s="42"/>
      <c r="FSE40" s="42"/>
      <c r="FSF40" s="42"/>
      <c r="FSG40" s="42"/>
      <c r="FSH40" s="42"/>
      <c r="FSI40" s="42"/>
      <c r="FSJ40" s="42"/>
      <c r="FSK40" s="42"/>
      <c r="FSL40" s="42"/>
      <c r="FSM40" s="42"/>
      <c r="FSN40" s="42"/>
      <c r="FSO40" s="42"/>
      <c r="FSP40" s="42"/>
      <c r="FSQ40" s="42"/>
      <c r="FSR40" s="42"/>
      <c r="FSS40" s="42"/>
      <c r="FST40" s="42"/>
      <c r="FSU40" s="42"/>
      <c r="FSV40" s="42"/>
      <c r="FSW40" s="42"/>
      <c r="FSX40" s="42"/>
      <c r="FSY40" s="42"/>
      <c r="FSZ40" s="42"/>
      <c r="FTA40" s="42"/>
      <c r="FTB40" s="42"/>
      <c r="FTC40" s="42"/>
      <c r="FTD40" s="42"/>
      <c r="FTE40" s="42"/>
      <c r="FTF40" s="42"/>
      <c r="FTG40" s="42"/>
      <c r="FTH40" s="42"/>
      <c r="FTI40" s="42"/>
      <c r="FTJ40" s="42"/>
      <c r="FTK40" s="42"/>
      <c r="FTL40" s="42"/>
      <c r="FTM40" s="42"/>
      <c r="FTN40" s="42"/>
      <c r="FTO40" s="42"/>
      <c r="FTP40" s="42"/>
      <c r="FTQ40" s="42"/>
      <c r="FTR40" s="42"/>
      <c r="FTS40" s="42"/>
      <c r="FTT40" s="42"/>
      <c r="FTU40" s="42"/>
      <c r="FTV40" s="42"/>
      <c r="FTW40" s="42"/>
      <c r="FTX40" s="42"/>
      <c r="FTY40" s="42"/>
      <c r="FTZ40" s="42"/>
      <c r="FUA40" s="42"/>
      <c r="FUB40" s="42"/>
      <c r="FUC40" s="42"/>
      <c r="FUD40" s="42"/>
      <c r="FUE40" s="42"/>
      <c r="FUF40" s="42"/>
      <c r="FUG40" s="42"/>
      <c r="FUH40" s="42"/>
      <c r="FUI40" s="42"/>
      <c r="FUJ40" s="42"/>
      <c r="FUK40" s="42"/>
      <c r="FUL40" s="42"/>
      <c r="FUM40" s="42"/>
      <c r="FUN40" s="42"/>
      <c r="FUO40" s="42"/>
      <c r="FUP40" s="42"/>
      <c r="FUQ40" s="42"/>
      <c r="FUR40" s="42"/>
      <c r="FUS40" s="42"/>
      <c r="FUT40" s="42"/>
      <c r="FUU40" s="42"/>
      <c r="FUV40" s="42"/>
      <c r="FUW40" s="42"/>
      <c r="FUX40" s="42"/>
      <c r="FUY40" s="42"/>
      <c r="FUZ40" s="42"/>
      <c r="FVA40" s="42"/>
      <c r="FVB40" s="42"/>
      <c r="FVC40" s="42"/>
      <c r="FVD40" s="42"/>
      <c r="FVE40" s="42"/>
      <c r="FVF40" s="42"/>
      <c r="FVG40" s="42"/>
      <c r="FVH40" s="42"/>
      <c r="FVI40" s="42"/>
      <c r="FVJ40" s="42"/>
      <c r="FVK40" s="42"/>
      <c r="FVL40" s="42"/>
      <c r="FVM40" s="42"/>
      <c r="FVN40" s="42"/>
      <c r="FVO40" s="42"/>
      <c r="FVP40" s="42"/>
      <c r="FVQ40" s="42"/>
      <c r="FVR40" s="42"/>
      <c r="FVS40" s="42"/>
      <c r="FVT40" s="42"/>
      <c r="FVU40" s="42"/>
      <c r="FVV40" s="42"/>
      <c r="FVW40" s="42"/>
      <c r="FVX40" s="42"/>
      <c r="FVY40" s="42"/>
      <c r="FVZ40" s="42"/>
      <c r="FWA40" s="42"/>
      <c r="FWB40" s="42"/>
      <c r="FWC40" s="42"/>
      <c r="FWD40" s="42"/>
      <c r="FWE40" s="42"/>
      <c r="FWF40" s="42"/>
      <c r="FWG40" s="42"/>
      <c r="FWH40" s="42"/>
      <c r="FWI40" s="42"/>
      <c r="FWJ40" s="42"/>
      <c r="FWK40" s="42"/>
      <c r="FWL40" s="42"/>
      <c r="FWM40" s="42"/>
      <c r="FWN40" s="42"/>
      <c r="FWO40" s="42"/>
      <c r="FWP40" s="42"/>
      <c r="FWQ40" s="42"/>
      <c r="FWR40" s="42"/>
      <c r="FWS40" s="42"/>
      <c r="FWT40" s="42"/>
      <c r="FWU40" s="42"/>
      <c r="FWV40" s="42"/>
      <c r="FWW40" s="42"/>
      <c r="FWX40" s="42"/>
      <c r="FWY40" s="42"/>
      <c r="FWZ40" s="42"/>
      <c r="FXA40" s="42"/>
      <c r="FXB40" s="42"/>
      <c r="FXC40" s="42"/>
      <c r="FXD40" s="42"/>
      <c r="FXE40" s="42"/>
      <c r="FXF40" s="42"/>
      <c r="FXG40" s="42"/>
      <c r="FXH40" s="42"/>
      <c r="FXI40" s="42"/>
      <c r="FXJ40" s="42"/>
      <c r="FXK40" s="42"/>
      <c r="FXL40" s="42"/>
      <c r="FXM40" s="42"/>
      <c r="FXN40" s="42"/>
      <c r="FXO40" s="42"/>
      <c r="FXP40" s="42"/>
      <c r="FXQ40" s="42"/>
      <c r="FXR40" s="42"/>
      <c r="FXS40" s="42"/>
      <c r="FXT40" s="42"/>
      <c r="FXU40" s="42"/>
      <c r="FXV40" s="42"/>
      <c r="FXW40" s="42"/>
      <c r="FXX40" s="42"/>
      <c r="FXY40" s="42"/>
      <c r="FXZ40" s="42"/>
      <c r="FYA40" s="42"/>
      <c r="FYB40" s="42"/>
      <c r="FYC40" s="42"/>
      <c r="FYD40" s="42"/>
      <c r="FYE40" s="42"/>
      <c r="FYF40" s="42"/>
      <c r="FYG40" s="42"/>
      <c r="FYH40" s="42"/>
      <c r="FYI40" s="42"/>
      <c r="FYJ40" s="42"/>
      <c r="FYK40" s="42"/>
      <c r="FYL40" s="42"/>
      <c r="FYM40" s="42"/>
      <c r="FYN40" s="42"/>
      <c r="FYO40" s="42"/>
      <c r="FYP40" s="42"/>
      <c r="FYQ40" s="42"/>
      <c r="FYR40" s="42"/>
      <c r="FYS40" s="42"/>
      <c r="FYT40" s="42"/>
      <c r="FYU40" s="42"/>
      <c r="FYV40" s="42"/>
      <c r="FYW40" s="42"/>
      <c r="FYX40" s="42"/>
      <c r="FYY40" s="42"/>
      <c r="FYZ40" s="42"/>
      <c r="FZA40" s="42"/>
      <c r="FZB40" s="42"/>
      <c r="FZC40" s="42"/>
      <c r="FZD40" s="42"/>
      <c r="FZE40" s="42"/>
      <c r="FZF40" s="42"/>
      <c r="FZG40" s="42"/>
      <c r="FZH40" s="42"/>
      <c r="FZI40" s="42"/>
      <c r="FZJ40" s="42"/>
      <c r="FZK40" s="42"/>
      <c r="FZL40" s="42"/>
      <c r="FZM40" s="42"/>
      <c r="FZN40" s="42"/>
      <c r="FZO40" s="42"/>
      <c r="FZP40" s="42"/>
      <c r="FZQ40" s="42"/>
      <c r="FZR40" s="42"/>
      <c r="FZS40" s="42"/>
      <c r="FZT40" s="42"/>
      <c r="FZU40" s="42"/>
      <c r="FZV40" s="42"/>
      <c r="FZW40" s="42"/>
      <c r="FZX40" s="42"/>
      <c r="FZY40" s="42"/>
      <c r="FZZ40" s="42"/>
      <c r="GAA40" s="42"/>
      <c r="GAB40" s="42"/>
      <c r="GAC40" s="42"/>
      <c r="GAD40" s="42"/>
      <c r="GAE40" s="42"/>
      <c r="GAF40" s="42"/>
      <c r="GAG40" s="42"/>
      <c r="GAH40" s="42"/>
      <c r="GAI40" s="42"/>
      <c r="GAJ40" s="42"/>
      <c r="GAK40" s="42"/>
      <c r="GAL40" s="42"/>
      <c r="GAM40" s="42"/>
      <c r="GAN40" s="42"/>
      <c r="GAO40" s="42"/>
      <c r="GAP40" s="42"/>
      <c r="GAQ40" s="42"/>
      <c r="GAR40" s="42"/>
      <c r="GAS40" s="42"/>
      <c r="GAT40" s="42"/>
      <c r="GAU40" s="42"/>
      <c r="GAV40" s="42"/>
      <c r="GAW40" s="42"/>
      <c r="GAX40" s="42"/>
      <c r="GAY40" s="42"/>
      <c r="GAZ40" s="42"/>
      <c r="GBA40" s="42"/>
      <c r="GBB40" s="42"/>
      <c r="GBC40" s="42"/>
      <c r="GBD40" s="42"/>
      <c r="GBE40" s="42"/>
      <c r="GBF40" s="42"/>
      <c r="GBG40" s="42"/>
      <c r="GBH40" s="42"/>
      <c r="GBI40" s="42"/>
      <c r="GBJ40" s="42"/>
      <c r="GBK40" s="42"/>
      <c r="GBL40" s="42"/>
      <c r="GBM40" s="42"/>
      <c r="GBN40" s="42"/>
      <c r="GBO40" s="42"/>
      <c r="GBP40" s="42"/>
      <c r="GBQ40" s="42"/>
      <c r="GBR40" s="42"/>
      <c r="GBS40" s="42"/>
      <c r="GBT40" s="42"/>
      <c r="GBU40" s="42"/>
      <c r="GBV40" s="42"/>
      <c r="GBW40" s="42"/>
      <c r="GBX40" s="42"/>
      <c r="GBY40" s="42"/>
      <c r="GBZ40" s="42"/>
      <c r="GCA40" s="42"/>
      <c r="GCB40" s="42"/>
      <c r="GCC40" s="42"/>
      <c r="GCD40" s="42"/>
      <c r="GCE40" s="42"/>
      <c r="GCF40" s="42"/>
      <c r="GCG40" s="42"/>
      <c r="GCH40" s="42"/>
      <c r="GCI40" s="42"/>
      <c r="GCJ40" s="42"/>
      <c r="GCK40" s="42"/>
      <c r="GCL40" s="42"/>
      <c r="GCM40" s="42"/>
      <c r="GCN40" s="42"/>
      <c r="GCO40" s="42"/>
      <c r="GCP40" s="42"/>
      <c r="GCQ40" s="42"/>
      <c r="GCR40" s="42"/>
      <c r="GCS40" s="42"/>
      <c r="GCT40" s="42"/>
      <c r="GCU40" s="42"/>
      <c r="GCV40" s="42"/>
      <c r="GCW40" s="42"/>
      <c r="GCX40" s="42"/>
      <c r="GCY40" s="42"/>
      <c r="GCZ40" s="42"/>
      <c r="GDA40" s="42"/>
      <c r="GDB40" s="42"/>
      <c r="GDC40" s="42"/>
      <c r="GDD40" s="42"/>
      <c r="GDE40" s="42"/>
      <c r="GDF40" s="42"/>
      <c r="GDG40" s="42"/>
      <c r="GDH40" s="42"/>
      <c r="GDI40" s="42"/>
      <c r="GDJ40" s="42"/>
      <c r="GDK40" s="42"/>
      <c r="GDL40" s="42"/>
      <c r="GDM40" s="42"/>
      <c r="GDN40" s="42"/>
      <c r="GDO40" s="42"/>
      <c r="GDP40" s="42"/>
      <c r="GDQ40" s="42"/>
      <c r="GDR40" s="42"/>
      <c r="GDS40" s="42"/>
      <c r="GDT40" s="42"/>
      <c r="GDU40" s="42"/>
      <c r="GDV40" s="42"/>
      <c r="GDW40" s="42"/>
      <c r="GDX40" s="42"/>
      <c r="GDY40" s="42"/>
      <c r="GDZ40" s="42"/>
      <c r="GEA40" s="42"/>
      <c r="GEB40" s="42"/>
      <c r="GEC40" s="42"/>
      <c r="GED40" s="42"/>
      <c r="GEE40" s="42"/>
      <c r="GEF40" s="42"/>
      <c r="GEG40" s="42"/>
      <c r="GEH40" s="42"/>
      <c r="GEI40" s="42"/>
      <c r="GEJ40" s="42"/>
      <c r="GEK40" s="42"/>
      <c r="GEL40" s="42"/>
      <c r="GEM40" s="42"/>
      <c r="GEN40" s="42"/>
      <c r="GEO40" s="42"/>
      <c r="GEP40" s="42"/>
      <c r="GEQ40" s="42"/>
      <c r="GER40" s="42"/>
      <c r="GES40" s="42"/>
      <c r="GET40" s="42"/>
      <c r="GEU40" s="42"/>
      <c r="GEV40" s="42"/>
      <c r="GEW40" s="42"/>
      <c r="GEX40" s="42"/>
      <c r="GEY40" s="42"/>
      <c r="GEZ40" s="42"/>
      <c r="GFA40" s="42"/>
      <c r="GFB40" s="42"/>
      <c r="GFC40" s="42"/>
      <c r="GFD40" s="42"/>
      <c r="GFE40" s="42"/>
      <c r="GFF40" s="42"/>
      <c r="GFG40" s="42"/>
      <c r="GFH40" s="42"/>
      <c r="GFI40" s="42"/>
      <c r="GFJ40" s="42"/>
      <c r="GFK40" s="42"/>
      <c r="GFL40" s="42"/>
      <c r="GFM40" s="42"/>
      <c r="GFN40" s="42"/>
      <c r="GFO40" s="42"/>
      <c r="GFP40" s="42"/>
      <c r="GFQ40" s="42"/>
      <c r="GFR40" s="42"/>
      <c r="GFS40" s="42"/>
      <c r="GFT40" s="42"/>
      <c r="GFU40" s="42"/>
      <c r="GFV40" s="42"/>
      <c r="GFW40" s="42"/>
      <c r="GFX40" s="42"/>
      <c r="GFY40" s="42"/>
      <c r="GFZ40" s="42"/>
      <c r="GGA40" s="42"/>
      <c r="GGB40" s="42"/>
      <c r="GGC40" s="42"/>
      <c r="GGD40" s="42"/>
      <c r="GGE40" s="42"/>
      <c r="GGF40" s="42"/>
      <c r="GGG40" s="42"/>
      <c r="GGH40" s="42"/>
      <c r="GGI40" s="42"/>
      <c r="GGJ40" s="42"/>
      <c r="GGK40" s="42"/>
      <c r="GGL40" s="42"/>
      <c r="GGM40" s="42"/>
      <c r="GGN40" s="42"/>
      <c r="GGO40" s="42"/>
      <c r="GGP40" s="42"/>
      <c r="GGQ40" s="42"/>
      <c r="GGR40" s="42"/>
      <c r="GGS40" s="42"/>
      <c r="GGT40" s="42"/>
      <c r="GGU40" s="42"/>
      <c r="GGV40" s="42"/>
      <c r="GGW40" s="42"/>
      <c r="GGX40" s="42"/>
      <c r="GGY40" s="42"/>
      <c r="GGZ40" s="42"/>
      <c r="GHA40" s="42"/>
      <c r="GHB40" s="42"/>
      <c r="GHC40" s="42"/>
      <c r="GHD40" s="42"/>
      <c r="GHE40" s="42"/>
      <c r="GHF40" s="42"/>
      <c r="GHG40" s="42"/>
      <c r="GHH40" s="42"/>
      <c r="GHI40" s="42"/>
      <c r="GHJ40" s="42"/>
      <c r="GHK40" s="42"/>
      <c r="GHL40" s="42"/>
      <c r="GHM40" s="42"/>
      <c r="GHN40" s="42"/>
      <c r="GHO40" s="42"/>
      <c r="GHP40" s="42"/>
      <c r="GHQ40" s="42"/>
      <c r="GHR40" s="42"/>
      <c r="GHS40" s="42"/>
      <c r="GHT40" s="42"/>
      <c r="GHU40" s="42"/>
      <c r="GHV40" s="42"/>
      <c r="GHW40" s="42"/>
      <c r="GHX40" s="42"/>
      <c r="GHY40" s="42"/>
      <c r="GHZ40" s="42"/>
      <c r="GIA40" s="42"/>
      <c r="GIB40" s="42"/>
      <c r="GIC40" s="42"/>
      <c r="GID40" s="42"/>
      <c r="GIE40" s="42"/>
      <c r="GIF40" s="42"/>
      <c r="GIG40" s="42"/>
      <c r="GIH40" s="42"/>
      <c r="GII40" s="42"/>
      <c r="GIJ40" s="42"/>
      <c r="GIK40" s="42"/>
      <c r="GIL40" s="42"/>
      <c r="GIM40" s="42"/>
      <c r="GIN40" s="42"/>
      <c r="GIO40" s="42"/>
      <c r="GIP40" s="42"/>
      <c r="GIQ40" s="42"/>
      <c r="GIR40" s="42"/>
      <c r="GIS40" s="42"/>
      <c r="GIT40" s="42"/>
      <c r="GIU40" s="42"/>
      <c r="GIV40" s="42"/>
      <c r="GIW40" s="42"/>
      <c r="GIX40" s="42"/>
      <c r="GIY40" s="42"/>
      <c r="GIZ40" s="42"/>
      <c r="GJA40" s="42"/>
      <c r="GJB40" s="42"/>
      <c r="GJC40" s="42"/>
      <c r="GJD40" s="42"/>
      <c r="GJE40" s="42"/>
      <c r="GJF40" s="42"/>
      <c r="GJG40" s="42"/>
      <c r="GJH40" s="42"/>
      <c r="GJI40" s="42"/>
      <c r="GJJ40" s="42"/>
      <c r="GJK40" s="42"/>
      <c r="GJL40" s="42"/>
      <c r="GJM40" s="42"/>
      <c r="GJN40" s="42"/>
      <c r="GJO40" s="42"/>
      <c r="GJP40" s="42"/>
      <c r="GJQ40" s="42"/>
      <c r="GJR40" s="42"/>
      <c r="GJS40" s="42"/>
      <c r="GJT40" s="42"/>
      <c r="GJU40" s="42"/>
      <c r="GJV40" s="42"/>
      <c r="GJW40" s="42"/>
      <c r="GJX40" s="42"/>
      <c r="GJY40" s="42"/>
      <c r="GJZ40" s="42"/>
      <c r="GKA40" s="42"/>
      <c r="GKB40" s="42"/>
      <c r="GKC40" s="42"/>
      <c r="GKD40" s="42"/>
      <c r="GKE40" s="42"/>
      <c r="GKF40" s="42"/>
      <c r="GKG40" s="42"/>
      <c r="GKH40" s="42"/>
      <c r="GKI40" s="42"/>
      <c r="GKJ40" s="42"/>
      <c r="GKK40" s="42"/>
      <c r="GKL40" s="42"/>
      <c r="GKM40" s="42"/>
      <c r="GKN40" s="42"/>
      <c r="GKO40" s="42"/>
      <c r="GKP40" s="42"/>
      <c r="GKQ40" s="42"/>
      <c r="GKR40" s="42"/>
      <c r="GKS40" s="42"/>
      <c r="GKT40" s="42"/>
      <c r="GKU40" s="42"/>
      <c r="GKV40" s="42"/>
      <c r="GKW40" s="42"/>
      <c r="GKX40" s="42"/>
      <c r="GKY40" s="42"/>
      <c r="GKZ40" s="42"/>
      <c r="GLA40" s="42"/>
      <c r="GLB40" s="42"/>
      <c r="GLC40" s="42"/>
      <c r="GLD40" s="42"/>
      <c r="GLE40" s="42"/>
      <c r="GLF40" s="42"/>
      <c r="GLG40" s="42"/>
      <c r="GLH40" s="42"/>
      <c r="GLI40" s="42"/>
      <c r="GLJ40" s="42"/>
      <c r="GLK40" s="42"/>
      <c r="GLL40" s="42"/>
      <c r="GLM40" s="42"/>
      <c r="GLN40" s="42"/>
      <c r="GLO40" s="42"/>
      <c r="GLP40" s="42"/>
      <c r="GLQ40" s="42"/>
      <c r="GLR40" s="42"/>
      <c r="GLS40" s="42"/>
      <c r="GLT40" s="42"/>
      <c r="GLU40" s="42"/>
      <c r="GLV40" s="42"/>
      <c r="GLW40" s="42"/>
      <c r="GLX40" s="42"/>
      <c r="GLY40" s="42"/>
      <c r="GLZ40" s="42"/>
      <c r="GMA40" s="42"/>
      <c r="GMB40" s="42"/>
      <c r="GMC40" s="42"/>
      <c r="GMD40" s="42"/>
      <c r="GME40" s="42"/>
      <c r="GMF40" s="42"/>
      <c r="GMG40" s="42"/>
      <c r="GMH40" s="42"/>
      <c r="GMI40" s="42"/>
      <c r="GMJ40" s="42"/>
      <c r="GMK40" s="42"/>
      <c r="GML40" s="42"/>
      <c r="GMM40" s="42"/>
      <c r="GMN40" s="42"/>
      <c r="GMO40" s="42"/>
      <c r="GMP40" s="42"/>
      <c r="GMQ40" s="42"/>
      <c r="GMR40" s="42"/>
      <c r="GMS40" s="42"/>
      <c r="GMT40" s="42"/>
      <c r="GMU40" s="42"/>
      <c r="GMV40" s="42"/>
      <c r="GMW40" s="42"/>
      <c r="GMX40" s="42"/>
      <c r="GMY40" s="42"/>
      <c r="GMZ40" s="42"/>
      <c r="GNA40" s="42"/>
      <c r="GNB40" s="42"/>
      <c r="GNC40" s="42"/>
      <c r="GND40" s="42"/>
      <c r="GNE40" s="42"/>
      <c r="GNF40" s="42"/>
      <c r="GNG40" s="42"/>
      <c r="GNH40" s="42"/>
      <c r="GNI40" s="42"/>
      <c r="GNJ40" s="42"/>
      <c r="GNK40" s="42"/>
      <c r="GNL40" s="42"/>
      <c r="GNM40" s="42"/>
      <c r="GNN40" s="42"/>
      <c r="GNO40" s="42"/>
      <c r="GNP40" s="42"/>
      <c r="GNQ40" s="42"/>
      <c r="GNR40" s="42"/>
      <c r="GNS40" s="42"/>
      <c r="GNT40" s="42"/>
      <c r="GNU40" s="42"/>
      <c r="GNV40" s="42"/>
      <c r="GNW40" s="42"/>
      <c r="GNX40" s="42"/>
      <c r="GNY40" s="42"/>
      <c r="GNZ40" s="42"/>
      <c r="GOA40" s="42"/>
      <c r="GOB40" s="42"/>
      <c r="GOC40" s="42"/>
      <c r="GOD40" s="42"/>
      <c r="GOE40" s="42"/>
      <c r="GOF40" s="42"/>
      <c r="GOG40" s="42"/>
      <c r="GOH40" s="42"/>
      <c r="GOI40" s="42"/>
      <c r="GOJ40" s="42"/>
      <c r="GOK40" s="42"/>
      <c r="GOL40" s="42"/>
      <c r="GOM40" s="42"/>
      <c r="GON40" s="42"/>
      <c r="GOO40" s="42"/>
      <c r="GOP40" s="42"/>
      <c r="GOQ40" s="42"/>
      <c r="GOR40" s="42"/>
      <c r="GOS40" s="42"/>
      <c r="GOT40" s="42"/>
      <c r="GOU40" s="42"/>
      <c r="GOV40" s="42"/>
      <c r="GOW40" s="42"/>
      <c r="GOX40" s="42"/>
      <c r="GOY40" s="42"/>
      <c r="GOZ40" s="42"/>
      <c r="GPA40" s="42"/>
      <c r="GPB40" s="42"/>
      <c r="GPC40" s="42"/>
      <c r="GPD40" s="42"/>
      <c r="GPE40" s="42"/>
      <c r="GPF40" s="42"/>
      <c r="GPG40" s="42"/>
      <c r="GPH40" s="42"/>
      <c r="GPI40" s="42"/>
      <c r="GPJ40" s="42"/>
      <c r="GPK40" s="42"/>
      <c r="GPL40" s="42"/>
      <c r="GPM40" s="42"/>
      <c r="GPN40" s="42"/>
      <c r="GPO40" s="42"/>
      <c r="GPP40" s="42"/>
      <c r="GPQ40" s="42"/>
      <c r="GPR40" s="42"/>
      <c r="GPS40" s="42"/>
      <c r="GPT40" s="42"/>
      <c r="GPU40" s="42"/>
      <c r="GPV40" s="42"/>
      <c r="GPW40" s="42"/>
      <c r="GPX40" s="42"/>
      <c r="GPY40" s="42"/>
      <c r="GPZ40" s="42"/>
      <c r="GQA40" s="42"/>
      <c r="GQB40" s="42"/>
      <c r="GQC40" s="42"/>
      <c r="GQD40" s="42"/>
      <c r="GQE40" s="42"/>
      <c r="GQF40" s="42"/>
      <c r="GQG40" s="42"/>
      <c r="GQH40" s="42"/>
      <c r="GQI40" s="42"/>
      <c r="GQJ40" s="42"/>
      <c r="GQK40" s="42"/>
      <c r="GQL40" s="42"/>
      <c r="GQM40" s="42"/>
      <c r="GQN40" s="42"/>
      <c r="GQO40" s="42"/>
      <c r="GQP40" s="42"/>
      <c r="GQQ40" s="42"/>
      <c r="GQR40" s="42"/>
      <c r="GQS40" s="42"/>
      <c r="GQT40" s="42"/>
      <c r="GQU40" s="42"/>
      <c r="GQV40" s="42"/>
      <c r="GQW40" s="42"/>
      <c r="GQX40" s="42"/>
      <c r="GQY40" s="42"/>
      <c r="GQZ40" s="42"/>
      <c r="GRA40" s="42"/>
      <c r="GRB40" s="42"/>
      <c r="GRC40" s="42"/>
      <c r="GRD40" s="42"/>
      <c r="GRE40" s="42"/>
      <c r="GRF40" s="42"/>
      <c r="GRG40" s="42"/>
      <c r="GRH40" s="42"/>
      <c r="GRI40" s="42"/>
      <c r="GRJ40" s="42"/>
      <c r="GRK40" s="42"/>
      <c r="GRL40" s="42"/>
      <c r="GRM40" s="42"/>
      <c r="GRN40" s="42"/>
      <c r="GRO40" s="42"/>
      <c r="GRP40" s="42"/>
      <c r="GRQ40" s="42"/>
      <c r="GRR40" s="42"/>
      <c r="GRS40" s="42"/>
      <c r="GRT40" s="42"/>
      <c r="GRU40" s="42"/>
      <c r="GRV40" s="42"/>
      <c r="GRW40" s="42"/>
      <c r="GRX40" s="42"/>
      <c r="GRY40" s="42"/>
      <c r="GRZ40" s="42"/>
      <c r="GSA40" s="42"/>
      <c r="GSB40" s="42"/>
      <c r="GSC40" s="42"/>
      <c r="GSD40" s="42"/>
      <c r="GSE40" s="42"/>
      <c r="GSF40" s="42"/>
      <c r="GSG40" s="42"/>
      <c r="GSH40" s="42"/>
      <c r="GSI40" s="42"/>
      <c r="GSJ40" s="42"/>
      <c r="GSK40" s="42"/>
      <c r="GSL40" s="42"/>
      <c r="GSM40" s="42"/>
      <c r="GSN40" s="42"/>
      <c r="GSO40" s="42"/>
      <c r="GSP40" s="42"/>
      <c r="GSQ40" s="42"/>
      <c r="GSR40" s="42"/>
      <c r="GSS40" s="42"/>
      <c r="GST40" s="42"/>
      <c r="GSU40" s="42"/>
      <c r="GSV40" s="42"/>
      <c r="GSW40" s="42"/>
      <c r="GSX40" s="42"/>
      <c r="GSY40" s="42"/>
      <c r="GSZ40" s="42"/>
      <c r="GTA40" s="42"/>
      <c r="GTB40" s="42"/>
      <c r="GTC40" s="42"/>
      <c r="GTD40" s="42"/>
      <c r="GTE40" s="42"/>
      <c r="GTF40" s="42"/>
      <c r="GTG40" s="42"/>
      <c r="GTH40" s="42"/>
      <c r="GTI40" s="42"/>
      <c r="GTJ40" s="42"/>
      <c r="GTK40" s="42"/>
      <c r="GTL40" s="42"/>
      <c r="GTM40" s="42"/>
      <c r="GTN40" s="42"/>
      <c r="GTO40" s="42"/>
      <c r="GTP40" s="42"/>
      <c r="GTQ40" s="42"/>
      <c r="GTR40" s="42"/>
      <c r="GTS40" s="42"/>
      <c r="GTT40" s="42"/>
      <c r="GTU40" s="42"/>
      <c r="GTV40" s="42"/>
      <c r="GTW40" s="42"/>
      <c r="GTX40" s="42"/>
      <c r="GTY40" s="42"/>
      <c r="GTZ40" s="42"/>
      <c r="GUA40" s="42"/>
      <c r="GUB40" s="42"/>
      <c r="GUC40" s="42"/>
      <c r="GUD40" s="42"/>
      <c r="GUE40" s="42"/>
      <c r="GUF40" s="42"/>
      <c r="GUG40" s="42"/>
      <c r="GUH40" s="42"/>
      <c r="GUI40" s="42"/>
      <c r="GUJ40" s="42"/>
      <c r="GUK40" s="42"/>
      <c r="GUL40" s="42"/>
      <c r="GUM40" s="42"/>
      <c r="GUN40" s="42"/>
      <c r="GUO40" s="42"/>
      <c r="GUP40" s="42"/>
      <c r="GUQ40" s="42"/>
      <c r="GUR40" s="42"/>
      <c r="GUS40" s="42"/>
      <c r="GUT40" s="42"/>
      <c r="GUU40" s="42"/>
      <c r="GUV40" s="42"/>
      <c r="GUW40" s="42"/>
      <c r="GUX40" s="42"/>
      <c r="GUY40" s="42"/>
      <c r="GUZ40" s="42"/>
      <c r="GVA40" s="42"/>
      <c r="GVB40" s="42"/>
      <c r="GVC40" s="42"/>
      <c r="GVD40" s="42"/>
      <c r="GVE40" s="42"/>
      <c r="GVF40" s="42"/>
      <c r="GVG40" s="42"/>
      <c r="GVH40" s="42"/>
      <c r="GVI40" s="42"/>
      <c r="GVJ40" s="42"/>
      <c r="GVK40" s="42"/>
      <c r="GVL40" s="42"/>
      <c r="GVM40" s="42"/>
      <c r="GVN40" s="42"/>
      <c r="GVO40" s="42"/>
      <c r="GVP40" s="42"/>
      <c r="GVQ40" s="42"/>
      <c r="GVR40" s="42"/>
      <c r="GVS40" s="42"/>
      <c r="GVT40" s="42"/>
      <c r="GVU40" s="42"/>
      <c r="GVV40" s="42"/>
      <c r="GVW40" s="42"/>
      <c r="GVX40" s="42"/>
      <c r="GVY40" s="42"/>
      <c r="GVZ40" s="42"/>
      <c r="GWA40" s="42"/>
      <c r="GWB40" s="42"/>
      <c r="GWC40" s="42"/>
      <c r="GWD40" s="42"/>
      <c r="GWE40" s="42"/>
      <c r="GWF40" s="42"/>
      <c r="GWG40" s="42"/>
      <c r="GWH40" s="42"/>
      <c r="GWI40" s="42"/>
      <c r="GWJ40" s="42"/>
      <c r="GWK40" s="42"/>
      <c r="GWL40" s="42"/>
      <c r="GWM40" s="42"/>
      <c r="GWN40" s="42"/>
      <c r="GWO40" s="42"/>
      <c r="GWP40" s="42"/>
      <c r="GWQ40" s="42"/>
      <c r="GWR40" s="42"/>
      <c r="GWS40" s="42"/>
      <c r="GWT40" s="42"/>
      <c r="GWU40" s="42"/>
      <c r="GWV40" s="42"/>
      <c r="GWW40" s="42"/>
      <c r="GWX40" s="42"/>
      <c r="GWY40" s="42"/>
      <c r="GWZ40" s="42"/>
      <c r="GXA40" s="42"/>
      <c r="GXB40" s="42"/>
      <c r="GXC40" s="42"/>
      <c r="GXD40" s="42"/>
      <c r="GXE40" s="42"/>
      <c r="GXF40" s="42"/>
      <c r="GXG40" s="42"/>
      <c r="GXH40" s="42"/>
      <c r="GXI40" s="42"/>
      <c r="GXJ40" s="42"/>
      <c r="GXK40" s="42"/>
      <c r="GXL40" s="42"/>
      <c r="GXM40" s="42"/>
      <c r="GXN40" s="42"/>
      <c r="GXO40" s="42"/>
      <c r="GXP40" s="42"/>
      <c r="GXQ40" s="42"/>
      <c r="GXR40" s="42"/>
      <c r="GXS40" s="42"/>
      <c r="GXT40" s="42"/>
      <c r="GXU40" s="42"/>
      <c r="GXV40" s="42"/>
      <c r="GXW40" s="42"/>
      <c r="GXX40" s="42"/>
      <c r="GXY40" s="42"/>
      <c r="GXZ40" s="42"/>
      <c r="GYA40" s="42"/>
      <c r="GYB40" s="42"/>
      <c r="GYC40" s="42"/>
      <c r="GYD40" s="42"/>
      <c r="GYE40" s="42"/>
      <c r="GYF40" s="42"/>
      <c r="GYG40" s="42"/>
      <c r="GYH40" s="42"/>
      <c r="GYI40" s="42"/>
      <c r="GYJ40" s="42"/>
      <c r="GYK40" s="42"/>
      <c r="GYL40" s="42"/>
      <c r="GYM40" s="42"/>
      <c r="GYN40" s="42"/>
      <c r="GYO40" s="42"/>
      <c r="GYP40" s="42"/>
      <c r="GYQ40" s="42"/>
      <c r="GYR40" s="42"/>
      <c r="GYS40" s="42"/>
      <c r="GYT40" s="42"/>
      <c r="GYU40" s="42"/>
      <c r="GYV40" s="42"/>
      <c r="GYW40" s="42"/>
      <c r="GYX40" s="42"/>
      <c r="GYY40" s="42"/>
      <c r="GYZ40" s="42"/>
      <c r="GZA40" s="42"/>
      <c r="GZB40" s="42"/>
      <c r="GZC40" s="42"/>
      <c r="GZD40" s="42"/>
      <c r="GZE40" s="42"/>
      <c r="GZF40" s="42"/>
      <c r="GZG40" s="42"/>
      <c r="GZH40" s="42"/>
      <c r="GZI40" s="42"/>
      <c r="GZJ40" s="42"/>
      <c r="GZK40" s="42"/>
      <c r="GZL40" s="42"/>
      <c r="GZM40" s="42"/>
      <c r="GZN40" s="42"/>
      <c r="GZO40" s="42"/>
      <c r="GZP40" s="42"/>
      <c r="GZQ40" s="42"/>
      <c r="GZR40" s="42"/>
      <c r="GZS40" s="42"/>
      <c r="GZT40" s="42"/>
      <c r="GZU40" s="42"/>
      <c r="GZV40" s="42"/>
      <c r="GZW40" s="42"/>
      <c r="GZX40" s="42"/>
      <c r="GZY40" s="42"/>
      <c r="GZZ40" s="42"/>
      <c r="HAA40" s="42"/>
      <c r="HAB40" s="42"/>
      <c r="HAC40" s="42"/>
      <c r="HAD40" s="42"/>
      <c r="HAE40" s="42"/>
      <c r="HAF40" s="42"/>
      <c r="HAG40" s="42"/>
      <c r="HAH40" s="42"/>
      <c r="HAI40" s="42"/>
      <c r="HAJ40" s="42"/>
      <c r="HAK40" s="42"/>
      <c r="HAL40" s="42"/>
      <c r="HAM40" s="42"/>
      <c r="HAN40" s="42"/>
      <c r="HAO40" s="42"/>
      <c r="HAP40" s="42"/>
      <c r="HAQ40" s="42"/>
      <c r="HAR40" s="42"/>
      <c r="HAS40" s="42"/>
      <c r="HAT40" s="42"/>
      <c r="HAU40" s="42"/>
      <c r="HAV40" s="42"/>
      <c r="HAW40" s="42"/>
      <c r="HAX40" s="42"/>
      <c r="HAY40" s="42"/>
      <c r="HAZ40" s="42"/>
      <c r="HBA40" s="42"/>
      <c r="HBB40" s="42"/>
      <c r="HBC40" s="42"/>
      <c r="HBD40" s="42"/>
      <c r="HBE40" s="42"/>
      <c r="HBF40" s="42"/>
      <c r="HBG40" s="42"/>
      <c r="HBH40" s="42"/>
      <c r="HBI40" s="42"/>
      <c r="HBJ40" s="42"/>
      <c r="HBK40" s="42"/>
      <c r="HBL40" s="42"/>
      <c r="HBM40" s="42"/>
      <c r="HBN40" s="42"/>
      <c r="HBO40" s="42"/>
      <c r="HBP40" s="42"/>
      <c r="HBQ40" s="42"/>
      <c r="HBR40" s="42"/>
      <c r="HBS40" s="42"/>
      <c r="HBT40" s="42"/>
      <c r="HBU40" s="42"/>
      <c r="HBV40" s="42"/>
      <c r="HBW40" s="42"/>
      <c r="HBX40" s="42"/>
      <c r="HBY40" s="42"/>
      <c r="HBZ40" s="42"/>
      <c r="HCA40" s="42"/>
      <c r="HCB40" s="42"/>
      <c r="HCC40" s="42"/>
      <c r="HCD40" s="42"/>
      <c r="HCE40" s="42"/>
      <c r="HCF40" s="42"/>
      <c r="HCG40" s="42"/>
      <c r="HCH40" s="42"/>
      <c r="HCI40" s="42"/>
      <c r="HCJ40" s="42"/>
      <c r="HCK40" s="42"/>
      <c r="HCL40" s="42"/>
      <c r="HCM40" s="42"/>
      <c r="HCN40" s="42"/>
      <c r="HCO40" s="42"/>
      <c r="HCP40" s="42"/>
      <c r="HCQ40" s="42"/>
      <c r="HCR40" s="42"/>
      <c r="HCS40" s="42"/>
      <c r="HCT40" s="42"/>
      <c r="HCU40" s="42"/>
      <c r="HCV40" s="42"/>
      <c r="HCW40" s="42"/>
      <c r="HCX40" s="42"/>
      <c r="HCY40" s="42"/>
      <c r="HCZ40" s="42"/>
      <c r="HDA40" s="42"/>
      <c r="HDB40" s="42"/>
      <c r="HDC40" s="42"/>
      <c r="HDD40" s="42"/>
      <c r="HDE40" s="42"/>
      <c r="HDF40" s="42"/>
      <c r="HDG40" s="42"/>
      <c r="HDH40" s="42"/>
      <c r="HDI40" s="42"/>
      <c r="HDJ40" s="42"/>
      <c r="HDK40" s="42"/>
      <c r="HDL40" s="42"/>
      <c r="HDM40" s="42"/>
      <c r="HDN40" s="42"/>
      <c r="HDO40" s="42"/>
      <c r="HDP40" s="42"/>
      <c r="HDQ40" s="42"/>
      <c r="HDR40" s="42"/>
      <c r="HDS40" s="42"/>
      <c r="HDT40" s="42"/>
      <c r="HDU40" s="42"/>
      <c r="HDV40" s="42"/>
      <c r="HDW40" s="42"/>
      <c r="HDX40" s="42"/>
      <c r="HDY40" s="42"/>
      <c r="HDZ40" s="42"/>
      <c r="HEA40" s="42"/>
      <c r="HEB40" s="42"/>
      <c r="HEC40" s="42"/>
      <c r="HED40" s="42"/>
      <c r="HEE40" s="42"/>
      <c r="HEF40" s="42"/>
      <c r="HEG40" s="42"/>
      <c r="HEH40" s="42"/>
      <c r="HEI40" s="42"/>
      <c r="HEJ40" s="42"/>
      <c r="HEK40" s="42"/>
      <c r="HEL40" s="42"/>
      <c r="HEM40" s="42"/>
      <c r="HEN40" s="42"/>
      <c r="HEO40" s="42"/>
      <c r="HEP40" s="42"/>
      <c r="HEQ40" s="42"/>
      <c r="HER40" s="42"/>
      <c r="HES40" s="42"/>
      <c r="HET40" s="42"/>
      <c r="HEU40" s="42"/>
      <c r="HEV40" s="42"/>
      <c r="HEW40" s="42"/>
      <c r="HEX40" s="42"/>
      <c r="HEY40" s="42"/>
      <c r="HEZ40" s="42"/>
      <c r="HFA40" s="42"/>
      <c r="HFB40" s="42"/>
      <c r="HFC40" s="42"/>
      <c r="HFD40" s="42"/>
      <c r="HFE40" s="42"/>
      <c r="HFF40" s="42"/>
      <c r="HFG40" s="42"/>
      <c r="HFH40" s="42"/>
      <c r="HFI40" s="42"/>
      <c r="HFJ40" s="42"/>
      <c r="HFK40" s="42"/>
      <c r="HFL40" s="42"/>
      <c r="HFM40" s="42"/>
      <c r="HFN40" s="42"/>
      <c r="HFO40" s="42"/>
      <c r="HFP40" s="42"/>
      <c r="HFQ40" s="42"/>
      <c r="HFR40" s="42"/>
      <c r="HFS40" s="42"/>
      <c r="HFT40" s="42"/>
      <c r="HFU40" s="42"/>
      <c r="HFV40" s="42"/>
      <c r="HFW40" s="42"/>
      <c r="HFX40" s="42"/>
      <c r="HFY40" s="42"/>
      <c r="HFZ40" s="42"/>
      <c r="HGA40" s="42"/>
      <c r="HGB40" s="42"/>
      <c r="HGC40" s="42"/>
      <c r="HGD40" s="42"/>
      <c r="HGE40" s="42"/>
      <c r="HGF40" s="42"/>
      <c r="HGG40" s="42"/>
      <c r="HGH40" s="42"/>
      <c r="HGI40" s="42"/>
      <c r="HGJ40" s="42"/>
      <c r="HGK40" s="42"/>
      <c r="HGL40" s="42"/>
      <c r="HGM40" s="42"/>
      <c r="HGN40" s="42"/>
      <c r="HGO40" s="42"/>
      <c r="HGP40" s="42"/>
      <c r="HGQ40" s="42"/>
      <c r="HGR40" s="42"/>
      <c r="HGS40" s="42"/>
      <c r="HGT40" s="42"/>
      <c r="HGU40" s="42"/>
      <c r="HGV40" s="42"/>
      <c r="HGW40" s="42"/>
      <c r="HGX40" s="42"/>
      <c r="HGY40" s="42"/>
      <c r="HGZ40" s="42"/>
      <c r="HHA40" s="42"/>
      <c r="HHB40" s="42"/>
      <c r="HHC40" s="42"/>
      <c r="HHD40" s="42"/>
      <c r="HHE40" s="42"/>
      <c r="HHF40" s="42"/>
      <c r="HHG40" s="42"/>
      <c r="HHH40" s="42"/>
      <c r="HHI40" s="42"/>
      <c r="HHJ40" s="42"/>
      <c r="HHK40" s="42"/>
      <c r="HHL40" s="42"/>
      <c r="HHM40" s="42"/>
      <c r="HHN40" s="42"/>
      <c r="HHO40" s="42"/>
      <c r="HHP40" s="42"/>
      <c r="HHQ40" s="42"/>
      <c r="HHR40" s="42"/>
      <c r="HHS40" s="42"/>
      <c r="HHT40" s="42"/>
      <c r="HHU40" s="42"/>
      <c r="HHV40" s="42"/>
      <c r="HHW40" s="42"/>
      <c r="HHX40" s="42"/>
      <c r="HHY40" s="42"/>
      <c r="HHZ40" s="42"/>
      <c r="HIA40" s="42"/>
      <c r="HIB40" s="42"/>
      <c r="HIC40" s="42"/>
      <c r="HID40" s="42"/>
      <c r="HIE40" s="42"/>
      <c r="HIF40" s="42"/>
      <c r="HIG40" s="42"/>
      <c r="HIH40" s="42"/>
      <c r="HII40" s="42"/>
      <c r="HIJ40" s="42"/>
      <c r="HIK40" s="42"/>
      <c r="HIL40" s="42"/>
      <c r="HIM40" s="42"/>
      <c r="HIN40" s="42"/>
      <c r="HIO40" s="42"/>
      <c r="HIP40" s="42"/>
      <c r="HIQ40" s="42"/>
      <c r="HIR40" s="42"/>
      <c r="HIS40" s="42"/>
      <c r="HIT40" s="42"/>
      <c r="HIU40" s="42"/>
      <c r="HIV40" s="42"/>
      <c r="HIW40" s="42"/>
      <c r="HIX40" s="42"/>
      <c r="HIY40" s="42"/>
      <c r="HIZ40" s="42"/>
      <c r="HJA40" s="42"/>
      <c r="HJB40" s="42"/>
      <c r="HJC40" s="42"/>
      <c r="HJD40" s="42"/>
      <c r="HJE40" s="42"/>
      <c r="HJF40" s="42"/>
      <c r="HJG40" s="42"/>
      <c r="HJH40" s="42"/>
      <c r="HJI40" s="42"/>
      <c r="HJJ40" s="42"/>
      <c r="HJK40" s="42"/>
      <c r="HJL40" s="42"/>
      <c r="HJM40" s="42"/>
      <c r="HJN40" s="42"/>
      <c r="HJO40" s="42"/>
      <c r="HJP40" s="42"/>
      <c r="HJQ40" s="42"/>
      <c r="HJR40" s="42"/>
      <c r="HJS40" s="42"/>
      <c r="HJT40" s="42"/>
      <c r="HJU40" s="42"/>
      <c r="HJV40" s="42"/>
      <c r="HJW40" s="42"/>
      <c r="HJX40" s="42"/>
      <c r="HJY40" s="42"/>
      <c r="HJZ40" s="42"/>
      <c r="HKA40" s="42"/>
      <c r="HKB40" s="42"/>
      <c r="HKC40" s="42"/>
      <c r="HKD40" s="42"/>
      <c r="HKE40" s="42"/>
      <c r="HKF40" s="42"/>
      <c r="HKG40" s="42"/>
      <c r="HKH40" s="42"/>
      <c r="HKI40" s="42"/>
      <c r="HKJ40" s="42"/>
      <c r="HKK40" s="42"/>
      <c r="HKL40" s="42"/>
      <c r="HKM40" s="42"/>
      <c r="HKN40" s="42"/>
      <c r="HKO40" s="42"/>
      <c r="HKP40" s="42"/>
      <c r="HKQ40" s="42"/>
      <c r="HKR40" s="42"/>
      <c r="HKS40" s="42"/>
      <c r="HKT40" s="42"/>
      <c r="HKU40" s="42"/>
      <c r="HKV40" s="42"/>
      <c r="HKW40" s="42"/>
      <c r="HKX40" s="42"/>
      <c r="HKY40" s="42"/>
      <c r="HKZ40" s="42"/>
      <c r="HLA40" s="42"/>
      <c r="HLB40" s="42"/>
      <c r="HLC40" s="42"/>
      <c r="HLD40" s="42"/>
      <c r="HLE40" s="42"/>
      <c r="HLF40" s="42"/>
      <c r="HLG40" s="42"/>
      <c r="HLH40" s="42"/>
      <c r="HLI40" s="42"/>
      <c r="HLJ40" s="42"/>
      <c r="HLK40" s="42"/>
      <c r="HLL40" s="42"/>
      <c r="HLM40" s="42"/>
      <c r="HLN40" s="42"/>
      <c r="HLO40" s="42"/>
      <c r="HLP40" s="42"/>
      <c r="HLQ40" s="42"/>
      <c r="HLR40" s="42"/>
      <c r="HLS40" s="42"/>
      <c r="HLT40" s="42"/>
      <c r="HLU40" s="42"/>
      <c r="HLV40" s="42"/>
      <c r="HLW40" s="42"/>
      <c r="HLX40" s="42"/>
      <c r="HLY40" s="42"/>
      <c r="HLZ40" s="42"/>
      <c r="HMA40" s="42"/>
      <c r="HMB40" s="42"/>
      <c r="HMC40" s="42"/>
      <c r="HMD40" s="42"/>
      <c r="HME40" s="42"/>
      <c r="HMF40" s="42"/>
      <c r="HMG40" s="42"/>
      <c r="HMH40" s="42"/>
      <c r="HMI40" s="42"/>
      <c r="HMJ40" s="42"/>
      <c r="HMK40" s="42"/>
      <c r="HML40" s="42"/>
      <c r="HMM40" s="42"/>
      <c r="HMN40" s="42"/>
      <c r="HMO40" s="42"/>
      <c r="HMP40" s="42"/>
      <c r="HMQ40" s="42"/>
      <c r="HMR40" s="42"/>
      <c r="HMS40" s="42"/>
      <c r="HMT40" s="42"/>
      <c r="HMU40" s="42"/>
      <c r="HMV40" s="42"/>
      <c r="HMW40" s="42"/>
      <c r="HMX40" s="42"/>
      <c r="HMY40" s="42"/>
      <c r="HMZ40" s="42"/>
      <c r="HNA40" s="42"/>
      <c r="HNB40" s="42"/>
      <c r="HNC40" s="42"/>
      <c r="HND40" s="42"/>
      <c r="HNE40" s="42"/>
      <c r="HNF40" s="42"/>
      <c r="HNG40" s="42"/>
      <c r="HNH40" s="42"/>
      <c r="HNI40" s="42"/>
      <c r="HNJ40" s="42"/>
      <c r="HNK40" s="42"/>
      <c r="HNL40" s="42"/>
      <c r="HNM40" s="42"/>
      <c r="HNN40" s="42"/>
      <c r="HNO40" s="42"/>
      <c r="HNP40" s="42"/>
      <c r="HNQ40" s="42"/>
      <c r="HNR40" s="42"/>
      <c r="HNS40" s="42"/>
      <c r="HNT40" s="42"/>
      <c r="HNU40" s="42"/>
      <c r="HNV40" s="42"/>
      <c r="HNW40" s="42"/>
      <c r="HNX40" s="42"/>
      <c r="HNY40" s="42"/>
      <c r="HNZ40" s="42"/>
      <c r="HOA40" s="42"/>
      <c r="HOB40" s="42"/>
      <c r="HOC40" s="42"/>
      <c r="HOD40" s="42"/>
      <c r="HOE40" s="42"/>
      <c r="HOF40" s="42"/>
      <c r="HOG40" s="42"/>
      <c r="HOH40" s="42"/>
      <c r="HOI40" s="42"/>
      <c r="HOJ40" s="42"/>
      <c r="HOK40" s="42"/>
      <c r="HOL40" s="42"/>
      <c r="HOM40" s="42"/>
      <c r="HON40" s="42"/>
      <c r="HOO40" s="42"/>
      <c r="HOP40" s="42"/>
      <c r="HOQ40" s="42"/>
      <c r="HOR40" s="42"/>
      <c r="HOS40" s="42"/>
      <c r="HOT40" s="42"/>
      <c r="HOU40" s="42"/>
      <c r="HOV40" s="42"/>
      <c r="HOW40" s="42"/>
      <c r="HOX40" s="42"/>
      <c r="HOY40" s="42"/>
      <c r="HOZ40" s="42"/>
      <c r="HPA40" s="42"/>
      <c r="HPB40" s="42"/>
      <c r="HPC40" s="42"/>
      <c r="HPD40" s="42"/>
      <c r="HPE40" s="42"/>
      <c r="HPF40" s="42"/>
      <c r="HPG40" s="42"/>
      <c r="HPH40" s="42"/>
      <c r="HPI40" s="42"/>
      <c r="HPJ40" s="42"/>
      <c r="HPK40" s="42"/>
      <c r="HPL40" s="42"/>
      <c r="HPM40" s="42"/>
      <c r="HPN40" s="42"/>
      <c r="HPO40" s="42"/>
      <c r="HPP40" s="42"/>
      <c r="HPQ40" s="42"/>
      <c r="HPR40" s="42"/>
      <c r="HPS40" s="42"/>
      <c r="HPT40" s="42"/>
      <c r="HPU40" s="42"/>
      <c r="HPV40" s="42"/>
      <c r="HPW40" s="42"/>
      <c r="HPX40" s="42"/>
      <c r="HPY40" s="42"/>
      <c r="HPZ40" s="42"/>
      <c r="HQA40" s="42"/>
      <c r="HQB40" s="42"/>
      <c r="HQC40" s="42"/>
      <c r="HQD40" s="42"/>
      <c r="HQE40" s="42"/>
      <c r="HQF40" s="42"/>
      <c r="HQG40" s="42"/>
      <c r="HQH40" s="42"/>
      <c r="HQI40" s="42"/>
      <c r="HQJ40" s="42"/>
      <c r="HQK40" s="42"/>
      <c r="HQL40" s="42"/>
      <c r="HQM40" s="42"/>
      <c r="HQN40" s="42"/>
      <c r="HQO40" s="42"/>
      <c r="HQP40" s="42"/>
      <c r="HQQ40" s="42"/>
      <c r="HQR40" s="42"/>
      <c r="HQS40" s="42"/>
      <c r="HQT40" s="42"/>
      <c r="HQU40" s="42"/>
      <c r="HQV40" s="42"/>
      <c r="HQW40" s="42"/>
      <c r="HQX40" s="42"/>
      <c r="HQY40" s="42"/>
      <c r="HQZ40" s="42"/>
      <c r="HRA40" s="42"/>
      <c r="HRB40" s="42"/>
      <c r="HRC40" s="42"/>
      <c r="HRD40" s="42"/>
      <c r="HRE40" s="42"/>
      <c r="HRF40" s="42"/>
      <c r="HRG40" s="42"/>
      <c r="HRH40" s="42"/>
      <c r="HRI40" s="42"/>
      <c r="HRJ40" s="42"/>
      <c r="HRK40" s="42"/>
      <c r="HRL40" s="42"/>
      <c r="HRM40" s="42"/>
      <c r="HRN40" s="42"/>
      <c r="HRO40" s="42"/>
      <c r="HRP40" s="42"/>
      <c r="HRQ40" s="42"/>
      <c r="HRR40" s="42"/>
      <c r="HRS40" s="42"/>
      <c r="HRT40" s="42"/>
      <c r="HRU40" s="42"/>
      <c r="HRV40" s="42"/>
      <c r="HRW40" s="42"/>
      <c r="HRX40" s="42"/>
      <c r="HRY40" s="42"/>
      <c r="HRZ40" s="42"/>
      <c r="HSA40" s="42"/>
      <c r="HSB40" s="42"/>
      <c r="HSC40" s="42"/>
      <c r="HSD40" s="42"/>
      <c r="HSE40" s="42"/>
      <c r="HSF40" s="42"/>
      <c r="HSG40" s="42"/>
      <c r="HSH40" s="42"/>
      <c r="HSI40" s="42"/>
      <c r="HSJ40" s="42"/>
      <c r="HSK40" s="42"/>
      <c r="HSL40" s="42"/>
      <c r="HSM40" s="42"/>
      <c r="HSN40" s="42"/>
      <c r="HSO40" s="42"/>
      <c r="HSP40" s="42"/>
      <c r="HSQ40" s="42"/>
      <c r="HSR40" s="42"/>
      <c r="HSS40" s="42"/>
      <c r="HST40" s="42"/>
      <c r="HSU40" s="42"/>
      <c r="HSV40" s="42"/>
      <c r="HSW40" s="42"/>
      <c r="HSX40" s="42"/>
      <c r="HSY40" s="42"/>
      <c r="HSZ40" s="42"/>
      <c r="HTA40" s="42"/>
      <c r="HTB40" s="42"/>
      <c r="HTC40" s="42"/>
      <c r="HTD40" s="42"/>
      <c r="HTE40" s="42"/>
      <c r="HTF40" s="42"/>
      <c r="HTG40" s="42"/>
      <c r="HTH40" s="42"/>
      <c r="HTI40" s="42"/>
      <c r="HTJ40" s="42"/>
      <c r="HTK40" s="42"/>
      <c r="HTL40" s="42"/>
      <c r="HTM40" s="42"/>
      <c r="HTN40" s="42"/>
      <c r="HTO40" s="42"/>
      <c r="HTP40" s="42"/>
      <c r="HTQ40" s="42"/>
      <c r="HTR40" s="42"/>
      <c r="HTS40" s="42"/>
      <c r="HTT40" s="42"/>
      <c r="HTU40" s="42"/>
      <c r="HTV40" s="42"/>
      <c r="HTW40" s="42"/>
      <c r="HTX40" s="42"/>
      <c r="HTY40" s="42"/>
      <c r="HTZ40" s="42"/>
      <c r="HUA40" s="42"/>
      <c r="HUB40" s="42"/>
      <c r="HUC40" s="42"/>
      <c r="HUD40" s="42"/>
      <c r="HUE40" s="42"/>
      <c r="HUF40" s="42"/>
      <c r="HUG40" s="42"/>
      <c r="HUH40" s="42"/>
      <c r="HUI40" s="42"/>
      <c r="HUJ40" s="42"/>
      <c r="HUK40" s="42"/>
      <c r="HUL40" s="42"/>
      <c r="HUM40" s="42"/>
      <c r="HUN40" s="42"/>
      <c r="HUO40" s="42"/>
      <c r="HUP40" s="42"/>
      <c r="HUQ40" s="42"/>
      <c r="HUR40" s="42"/>
      <c r="HUS40" s="42"/>
      <c r="HUT40" s="42"/>
      <c r="HUU40" s="42"/>
      <c r="HUV40" s="42"/>
      <c r="HUW40" s="42"/>
      <c r="HUX40" s="42"/>
      <c r="HUY40" s="42"/>
      <c r="HUZ40" s="42"/>
      <c r="HVA40" s="42"/>
      <c r="HVB40" s="42"/>
      <c r="HVC40" s="42"/>
      <c r="HVD40" s="42"/>
      <c r="HVE40" s="42"/>
      <c r="HVF40" s="42"/>
      <c r="HVG40" s="42"/>
      <c r="HVH40" s="42"/>
      <c r="HVI40" s="42"/>
      <c r="HVJ40" s="42"/>
      <c r="HVK40" s="42"/>
      <c r="HVL40" s="42"/>
      <c r="HVM40" s="42"/>
      <c r="HVN40" s="42"/>
      <c r="HVO40" s="42"/>
      <c r="HVP40" s="42"/>
      <c r="HVQ40" s="42"/>
      <c r="HVR40" s="42"/>
      <c r="HVS40" s="42"/>
      <c r="HVT40" s="42"/>
      <c r="HVU40" s="42"/>
      <c r="HVV40" s="42"/>
      <c r="HVW40" s="42"/>
      <c r="HVX40" s="42"/>
      <c r="HVY40" s="42"/>
      <c r="HVZ40" s="42"/>
      <c r="HWA40" s="42"/>
      <c r="HWB40" s="42"/>
      <c r="HWC40" s="42"/>
      <c r="HWD40" s="42"/>
      <c r="HWE40" s="42"/>
      <c r="HWF40" s="42"/>
      <c r="HWG40" s="42"/>
      <c r="HWH40" s="42"/>
      <c r="HWI40" s="42"/>
      <c r="HWJ40" s="42"/>
      <c r="HWK40" s="42"/>
      <c r="HWL40" s="42"/>
      <c r="HWM40" s="42"/>
      <c r="HWN40" s="42"/>
      <c r="HWO40" s="42"/>
      <c r="HWP40" s="42"/>
      <c r="HWQ40" s="42"/>
      <c r="HWR40" s="42"/>
      <c r="HWS40" s="42"/>
      <c r="HWT40" s="42"/>
      <c r="HWU40" s="42"/>
      <c r="HWV40" s="42"/>
      <c r="HWW40" s="42"/>
      <c r="HWX40" s="42"/>
      <c r="HWY40" s="42"/>
      <c r="HWZ40" s="42"/>
      <c r="HXA40" s="42"/>
      <c r="HXB40" s="42"/>
      <c r="HXC40" s="42"/>
      <c r="HXD40" s="42"/>
      <c r="HXE40" s="42"/>
      <c r="HXF40" s="42"/>
      <c r="HXG40" s="42"/>
      <c r="HXH40" s="42"/>
      <c r="HXI40" s="42"/>
      <c r="HXJ40" s="42"/>
      <c r="HXK40" s="42"/>
      <c r="HXL40" s="42"/>
      <c r="HXM40" s="42"/>
      <c r="HXN40" s="42"/>
      <c r="HXO40" s="42"/>
      <c r="HXP40" s="42"/>
      <c r="HXQ40" s="42"/>
      <c r="HXR40" s="42"/>
      <c r="HXS40" s="42"/>
      <c r="HXT40" s="42"/>
      <c r="HXU40" s="42"/>
      <c r="HXV40" s="42"/>
      <c r="HXW40" s="42"/>
      <c r="HXX40" s="42"/>
      <c r="HXY40" s="42"/>
      <c r="HXZ40" s="42"/>
      <c r="HYA40" s="42"/>
      <c r="HYB40" s="42"/>
      <c r="HYC40" s="42"/>
      <c r="HYD40" s="42"/>
      <c r="HYE40" s="42"/>
      <c r="HYF40" s="42"/>
      <c r="HYG40" s="42"/>
      <c r="HYH40" s="42"/>
      <c r="HYI40" s="42"/>
      <c r="HYJ40" s="42"/>
      <c r="HYK40" s="42"/>
      <c r="HYL40" s="42"/>
      <c r="HYM40" s="42"/>
      <c r="HYN40" s="42"/>
      <c r="HYO40" s="42"/>
      <c r="HYP40" s="42"/>
      <c r="HYQ40" s="42"/>
      <c r="HYR40" s="42"/>
      <c r="HYS40" s="42"/>
      <c r="HYT40" s="42"/>
      <c r="HYU40" s="42"/>
      <c r="HYV40" s="42"/>
      <c r="HYW40" s="42"/>
      <c r="HYX40" s="42"/>
      <c r="HYY40" s="42"/>
      <c r="HYZ40" s="42"/>
      <c r="HZA40" s="42"/>
      <c r="HZB40" s="42"/>
      <c r="HZC40" s="42"/>
      <c r="HZD40" s="42"/>
      <c r="HZE40" s="42"/>
      <c r="HZF40" s="42"/>
      <c r="HZG40" s="42"/>
      <c r="HZH40" s="42"/>
      <c r="HZI40" s="42"/>
      <c r="HZJ40" s="42"/>
      <c r="HZK40" s="42"/>
      <c r="HZL40" s="42"/>
      <c r="HZM40" s="42"/>
      <c r="HZN40" s="42"/>
      <c r="HZO40" s="42"/>
      <c r="HZP40" s="42"/>
      <c r="HZQ40" s="42"/>
      <c r="HZR40" s="42"/>
      <c r="HZS40" s="42"/>
      <c r="HZT40" s="42"/>
      <c r="HZU40" s="42"/>
      <c r="HZV40" s="42"/>
      <c r="HZW40" s="42"/>
      <c r="HZX40" s="42"/>
      <c r="HZY40" s="42"/>
      <c r="HZZ40" s="42"/>
      <c r="IAA40" s="42"/>
      <c r="IAB40" s="42"/>
      <c r="IAC40" s="42"/>
      <c r="IAD40" s="42"/>
      <c r="IAE40" s="42"/>
      <c r="IAF40" s="42"/>
      <c r="IAG40" s="42"/>
      <c r="IAH40" s="42"/>
      <c r="IAI40" s="42"/>
      <c r="IAJ40" s="42"/>
      <c r="IAK40" s="42"/>
      <c r="IAL40" s="42"/>
      <c r="IAM40" s="42"/>
      <c r="IAN40" s="42"/>
      <c r="IAO40" s="42"/>
      <c r="IAP40" s="42"/>
      <c r="IAQ40" s="42"/>
      <c r="IAR40" s="42"/>
      <c r="IAS40" s="42"/>
      <c r="IAT40" s="42"/>
      <c r="IAU40" s="42"/>
      <c r="IAV40" s="42"/>
      <c r="IAW40" s="42"/>
      <c r="IAX40" s="42"/>
      <c r="IAY40" s="42"/>
      <c r="IAZ40" s="42"/>
      <c r="IBA40" s="42"/>
      <c r="IBB40" s="42"/>
      <c r="IBC40" s="42"/>
      <c r="IBD40" s="42"/>
      <c r="IBE40" s="42"/>
      <c r="IBF40" s="42"/>
      <c r="IBG40" s="42"/>
      <c r="IBH40" s="42"/>
      <c r="IBI40" s="42"/>
      <c r="IBJ40" s="42"/>
      <c r="IBK40" s="42"/>
      <c r="IBL40" s="42"/>
      <c r="IBM40" s="42"/>
      <c r="IBN40" s="42"/>
      <c r="IBO40" s="42"/>
      <c r="IBP40" s="42"/>
      <c r="IBQ40" s="42"/>
      <c r="IBR40" s="42"/>
      <c r="IBS40" s="42"/>
      <c r="IBT40" s="42"/>
      <c r="IBU40" s="42"/>
      <c r="IBV40" s="42"/>
      <c r="IBW40" s="42"/>
      <c r="IBX40" s="42"/>
      <c r="IBY40" s="42"/>
      <c r="IBZ40" s="42"/>
      <c r="ICA40" s="42"/>
      <c r="ICB40" s="42"/>
      <c r="ICC40" s="42"/>
      <c r="ICD40" s="42"/>
      <c r="ICE40" s="42"/>
      <c r="ICF40" s="42"/>
      <c r="ICG40" s="42"/>
      <c r="ICH40" s="42"/>
      <c r="ICI40" s="42"/>
      <c r="ICJ40" s="42"/>
      <c r="ICK40" s="42"/>
      <c r="ICL40" s="42"/>
      <c r="ICM40" s="42"/>
      <c r="ICN40" s="42"/>
      <c r="ICO40" s="42"/>
      <c r="ICP40" s="42"/>
      <c r="ICQ40" s="42"/>
      <c r="ICR40" s="42"/>
      <c r="ICS40" s="42"/>
      <c r="ICT40" s="42"/>
      <c r="ICU40" s="42"/>
      <c r="ICV40" s="42"/>
      <c r="ICW40" s="42"/>
      <c r="ICX40" s="42"/>
      <c r="ICY40" s="42"/>
      <c r="ICZ40" s="42"/>
      <c r="IDA40" s="42"/>
      <c r="IDB40" s="42"/>
      <c r="IDC40" s="42"/>
      <c r="IDD40" s="42"/>
      <c r="IDE40" s="42"/>
      <c r="IDF40" s="42"/>
      <c r="IDG40" s="42"/>
      <c r="IDH40" s="42"/>
      <c r="IDI40" s="42"/>
      <c r="IDJ40" s="42"/>
      <c r="IDK40" s="42"/>
      <c r="IDL40" s="42"/>
      <c r="IDM40" s="42"/>
      <c r="IDN40" s="42"/>
      <c r="IDO40" s="42"/>
      <c r="IDP40" s="42"/>
      <c r="IDQ40" s="42"/>
      <c r="IDR40" s="42"/>
      <c r="IDS40" s="42"/>
      <c r="IDT40" s="42"/>
      <c r="IDU40" s="42"/>
      <c r="IDV40" s="42"/>
      <c r="IDW40" s="42"/>
      <c r="IDX40" s="42"/>
      <c r="IDY40" s="42"/>
      <c r="IDZ40" s="42"/>
      <c r="IEA40" s="42"/>
      <c r="IEB40" s="42"/>
      <c r="IEC40" s="42"/>
      <c r="IED40" s="42"/>
      <c r="IEE40" s="42"/>
      <c r="IEF40" s="42"/>
      <c r="IEG40" s="42"/>
      <c r="IEH40" s="42"/>
      <c r="IEI40" s="42"/>
      <c r="IEJ40" s="42"/>
      <c r="IEK40" s="42"/>
      <c r="IEL40" s="42"/>
      <c r="IEM40" s="42"/>
      <c r="IEN40" s="42"/>
      <c r="IEO40" s="42"/>
      <c r="IEP40" s="42"/>
      <c r="IEQ40" s="42"/>
      <c r="IER40" s="42"/>
      <c r="IES40" s="42"/>
      <c r="IET40" s="42"/>
      <c r="IEU40" s="42"/>
      <c r="IEV40" s="42"/>
      <c r="IEW40" s="42"/>
      <c r="IEX40" s="42"/>
      <c r="IEY40" s="42"/>
      <c r="IEZ40" s="42"/>
      <c r="IFA40" s="42"/>
      <c r="IFB40" s="42"/>
      <c r="IFC40" s="42"/>
      <c r="IFD40" s="42"/>
      <c r="IFE40" s="42"/>
      <c r="IFF40" s="42"/>
      <c r="IFG40" s="42"/>
      <c r="IFH40" s="42"/>
      <c r="IFI40" s="42"/>
      <c r="IFJ40" s="42"/>
      <c r="IFK40" s="42"/>
      <c r="IFL40" s="42"/>
      <c r="IFM40" s="42"/>
      <c r="IFN40" s="42"/>
      <c r="IFO40" s="42"/>
      <c r="IFP40" s="42"/>
      <c r="IFQ40" s="42"/>
      <c r="IFR40" s="42"/>
      <c r="IFS40" s="42"/>
      <c r="IFT40" s="42"/>
      <c r="IFU40" s="42"/>
      <c r="IFV40" s="42"/>
      <c r="IFW40" s="42"/>
      <c r="IFX40" s="42"/>
      <c r="IFY40" s="42"/>
      <c r="IFZ40" s="42"/>
      <c r="IGA40" s="42"/>
      <c r="IGB40" s="42"/>
      <c r="IGC40" s="42"/>
      <c r="IGD40" s="42"/>
      <c r="IGE40" s="42"/>
      <c r="IGF40" s="42"/>
      <c r="IGG40" s="42"/>
      <c r="IGH40" s="42"/>
      <c r="IGI40" s="42"/>
      <c r="IGJ40" s="42"/>
      <c r="IGK40" s="42"/>
      <c r="IGL40" s="42"/>
      <c r="IGM40" s="42"/>
      <c r="IGN40" s="42"/>
      <c r="IGO40" s="42"/>
      <c r="IGP40" s="42"/>
      <c r="IGQ40" s="42"/>
      <c r="IGR40" s="42"/>
      <c r="IGS40" s="42"/>
      <c r="IGT40" s="42"/>
      <c r="IGU40" s="42"/>
      <c r="IGV40" s="42"/>
      <c r="IGW40" s="42"/>
      <c r="IGX40" s="42"/>
      <c r="IGY40" s="42"/>
      <c r="IGZ40" s="42"/>
      <c r="IHA40" s="42"/>
      <c r="IHB40" s="42"/>
      <c r="IHC40" s="42"/>
      <c r="IHD40" s="42"/>
      <c r="IHE40" s="42"/>
      <c r="IHF40" s="42"/>
      <c r="IHG40" s="42"/>
      <c r="IHH40" s="42"/>
      <c r="IHI40" s="42"/>
      <c r="IHJ40" s="42"/>
      <c r="IHK40" s="42"/>
      <c r="IHL40" s="42"/>
      <c r="IHM40" s="42"/>
      <c r="IHN40" s="42"/>
      <c r="IHO40" s="42"/>
      <c r="IHP40" s="42"/>
      <c r="IHQ40" s="42"/>
      <c r="IHR40" s="42"/>
      <c r="IHS40" s="42"/>
      <c r="IHT40" s="42"/>
      <c r="IHU40" s="42"/>
      <c r="IHV40" s="42"/>
      <c r="IHW40" s="42"/>
      <c r="IHX40" s="42"/>
      <c r="IHY40" s="42"/>
      <c r="IHZ40" s="42"/>
      <c r="IIA40" s="42"/>
      <c r="IIB40" s="42"/>
      <c r="IIC40" s="42"/>
      <c r="IID40" s="42"/>
      <c r="IIE40" s="42"/>
      <c r="IIF40" s="42"/>
      <c r="IIG40" s="42"/>
      <c r="IIH40" s="42"/>
      <c r="III40" s="42"/>
      <c r="IIJ40" s="42"/>
      <c r="IIK40" s="42"/>
      <c r="IIL40" s="42"/>
      <c r="IIM40" s="42"/>
      <c r="IIN40" s="42"/>
      <c r="IIO40" s="42"/>
      <c r="IIP40" s="42"/>
      <c r="IIQ40" s="42"/>
      <c r="IIR40" s="42"/>
      <c r="IIS40" s="42"/>
      <c r="IIT40" s="42"/>
      <c r="IIU40" s="42"/>
      <c r="IIV40" s="42"/>
      <c r="IIW40" s="42"/>
      <c r="IIX40" s="42"/>
      <c r="IIY40" s="42"/>
      <c r="IIZ40" s="42"/>
      <c r="IJA40" s="42"/>
      <c r="IJB40" s="42"/>
      <c r="IJC40" s="42"/>
      <c r="IJD40" s="42"/>
      <c r="IJE40" s="42"/>
      <c r="IJF40" s="42"/>
      <c r="IJG40" s="42"/>
      <c r="IJH40" s="42"/>
      <c r="IJI40" s="42"/>
      <c r="IJJ40" s="42"/>
      <c r="IJK40" s="42"/>
      <c r="IJL40" s="42"/>
      <c r="IJM40" s="42"/>
      <c r="IJN40" s="42"/>
      <c r="IJO40" s="42"/>
      <c r="IJP40" s="42"/>
      <c r="IJQ40" s="42"/>
      <c r="IJR40" s="42"/>
      <c r="IJS40" s="42"/>
      <c r="IJT40" s="42"/>
      <c r="IJU40" s="42"/>
      <c r="IJV40" s="42"/>
      <c r="IJW40" s="42"/>
      <c r="IJX40" s="42"/>
      <c r="IJY40" s="42"/>
      <c r="IJZ40" s="42"/>
      <c r="IKA40" s="42"/>
      <c r="IKB40" s="42"/>
      <c r="IKC40" s="42"/>
      <c r="IKD40" s="42"/>
      <c r="IKE40" s="42"/>
      <c r="IKF40" s="42"/>
      <c r="IKG40" s="42"/>
      <c r="IKH40" s="42"/>
      <c r="IKI40" s="42"/>
      <c r="IKJ40" s="42"/>
      <c r="IKK40" s="42"/>
      <c r="IKL40" s="42"/>
      <c r="IKM40" s="42"/>
      <c r="IKN40" s="42"/>
      <c r="IKO40" s="42"/>
      <c r="IKP40" s="42"/>
      <c r="IKQ40" s="42"/>
      <c r="IKR40" s="42"/>
      <c r="IKS40" s="42"/>
      <c r="IKT40" s="42"/>
      <c r="IKU40" s="42"/>
      <c r="IKV40" s="42"/>
      <c r="IKW40" s="42"/>
      <c r="IKX40" s="42"/>
      <c r="IKY40" s="42"/>
      <c r="IKZ40" s="42"/>
      <c r="ILA40" s="42"/>
      <c r="ILB40" s="42"/>
      <c r="ILC40" s="42"/>
      <c r="ILD40" s="42"/>
      <c r="ILE40" s="42"/>
      <c r="ILF40" s="42"/>
      <c r="ILG40" s="42"/>
      <c r="ILH40" s="42"/>
      <c r="ILI40" s="42"/>
      <c r="ILJ40" s="42"/>
      <c r="ILK40" s="42"/>
      <c r="ILL40" s="42"/>
      <c r="ILM40" s="42"/>
      <c r="ILN40" s="42"/>
      <c r="ILO40" s="42"/>
      <c r="ILP40" s="42"/>
      <c r="ILQ40" s="42"/>
      <c r="ILR40" s="42"/>
      <c r="ILS40" s="42"/>
      <c r="ILT40" s="42"/>
      <c r="ILU40" s="42"/>
      <c r="ILV40" s="42"/>
      <c r="ILW40" s="42"/>
      <c r="ILX40" s="42"/>
      <c r="ILY40" s="42"/>
      <c r="ILZ40" s="42"/>
      <c r="IMA40" s="42"/>
      <c r="IMB40" s="42"/>
      <c r="IMC40" s="42"/>
      <c r="IMD40" s="42"/>
      <c r="IME40" s="42"/>
      <c r="IMF40" s="42"/>
      <c r="IMG40" s="42"/>
      <c r="IMH40" s="42"/>
      <c r="IMI40" s="42"/>
      <c r="IMJ40" s="42"/>
      <c r="IMK40" s="42"/>
      <c r="IML40" s="42"/>
      <c r="IMM40" s="42"/>
      <c r="IMN40" s="42"/>
      <c r="IMO40" s="42"/>
      <c r="IMP40" s="42"/>
      <c r="IMQ40" s="42"/>
      <c r="IMR40" s="42"/>
      <c r="IMS40" s="42"/>
      <c r="IMT40" s="42"/>
      <c r="IMU40" s="42"/>
      <c r="IMV40" s="42"/>
      <c r="IMW40" s="42"/>
      <c r="IMX40" s="42"/>
      <c r="IMY40" s="42"/>
      <c r="IMZ40" s="42"/>
      <c r="INA40" s="42"/>
      <c r="INB40" s="42"/>
      <c r="INC40" s="42"/>
      <c r="IND40" s="42"/>
      <c r="INE40" s="42"/>
      <c r="INF40" s="42"/>
      <c r="ING40" s="42"/>
      <c r="INH40" s="42"/>
      <c r="INI40" s="42"/>
      <c r="INJ40" s="42"/>
      <c r="INK40" s="42"/>
      <c r="INL40" s="42"/>
      <c r="INM40" s="42"/>
      <c r="INN40" s="42"/>
      <c r="INO40" s="42"/>
      <c r="INP40" s="42"/>
      <c r="INQ40" s="42"/>
      <c r="INR40" s="42"/>
      <c r="INS40" s="42"/>
      <c r="INT40" s="42"/>
      <c r="INU40" s="42"/>
      <c r="INV40" s="42"/>
      <c r="INW40" s="42"/>
      <c r="INX40" s="42"/>
      <c r="INY40" s="42"/>
      <c r="INZ40" s="42"/>
      <c r="IOA40" s="42"/>
      <c r="IOB40" s="42"/>
      <c r="IOC40" s="42"/>
      <c r="IOD40" s="42"/>
      <c r="IOE40" s="42"/>
      <c r="IOF40" s="42"/>
      <c r="IOG40" s="42"/>
      <c r="IOH40" s="42"/>
      <c r="IOI40" s="42"/>
      <c r="IOJ40" s="42"/>
      <c r="IOK40" s="42"/>
      <c r="IOL40" s="42"/>
      <c r="IOM40" s="42"/>
      <c r="ION40" s="42"/>
      <c r="IOO40" s="42"/>
      <c r="IOP40" s="42"/>
      <c r="IOQ40" s="42"/>
      <c r="IOR40" s="42"/>
      <c r="IOS40" s="42"/>
      <c r="IOT40" s="42"/>
      <c r="IOU40" s="42"/>
      <c r="IOV40" s="42"/>
      <c r="IOW40" s="42"/>
      <c r="IOX40" s="42"/>
      <c r="IOY40" s="42"/>
      <c r="IOZ40" s="42"/>
      <c r="IPA40" s="42"/>
      <c r="IPB40" s="42"/>
      <c r="IPC40" s="42"/>
      <c r="IPD40" s="42"/>
      <c r="IPE40" s="42"/>
      <c r="IPF40" s="42"/>
      <c r="IPG40" s="42"/>
      <c r="IPH40" s="42"/>
      <c r="IPI40" s="42"/>
      <c r="IPJ40" s="42"/>
      <c r="IPK40" s="42"/>
      <c r="IPL40" s="42"/>
      <c r="IPM40" s="42"/>
      <c r="IPN40" s="42"/>
      <c r="IPO40" s="42"/>
      <c r="IPP40" s="42"/>
      <c r="IPQ40" s="42"/>
      <c r="IPR40" s="42"/>
      <c r="IPS40" s="42"/>
      <c r="IPT40" s="42"/>
      <c r="IPU40" s="42"/>
      <c r="IPV40" s="42"/>
      <c r="IPW40" s="42"/>
      <c r="IPX40" s="42"/>
      <c r="IPY40" s="42"/>
      <c r="IPZ40" s="42"/>
      <c r="IQA40" s="42"/>
      <c r="IQB40" s="42"/>
      <c r="IQC40" s="42"/>
      <c r="IQD40" s="42"/>
      <c r="IQE40" s="42"/>
      <c r="IQF40" s="42"/>
      <c r="IQG40" s="42"/>
      <c r="IQH40" s="42"/>
      <c r="IQI40" s="42"/>
      <c r="IQJ40" s="42"/>
      <c r="IQK40" s="42"/>
      <c r="IQL40" s="42"/>
      <c r="IQM40" s="42"/>
      <c r="IQN40" s="42"/>
      <c r="IQO40" s="42"/>
      <c r="IQP40" s="42"/>
      <c r="IQQ40" s="42"/>
      <c r="IQR40" s="42"/>
      <c r="IQS40" s="42"/>
      <c r="IQT40" s="42"/>
      <c r="IQU40" s="42"/>
      <c r="IQV40" s="42"/>
      <c r="IQW40" s="42"/>
      <c r="IQX40" s="42"/>
      <c r="IQY40" s="42"/>
      <c r="IQZ40" s="42"/>
      <c r="IRA40" s="42"/>
      <c r="IRB40" s="42"/>
      <c r="IRC40" s="42"/>
      <c r="IRD40" s="42"/>
      <c r="IRE40" s="42"/>
      <c r="IRF40" s="42"/>
      <c r="IRG40" s="42"/>
      <c r="IRH40" s="42"/>
      <c r="IRI40" s="42"/>
      <c r="IRJ40" s="42"/>
      <c r="IRK40" s="42"/>
      <c r="IRL40" s="42"/>
      <c r="IRM40" s="42"/>
      <c r="IRN40" s="42"/>
      <c r="IRO40" s="42"/>
      <c r="IRP40" s="42"/>
      <c r="IRQ40" s="42"/>
      <c r="IRR40" s="42"/>
      <c r="IRS40" s="42"/>
      <c r="IRT40" s="42"/>
      <c r="IRU40" s="42"/>
      <c r="IRV40" s="42"/>
      <c r="IRW40" s="42"/>
      <c r="IRX40" s="42"/>
      <c r="IRY40" s="42"/>
      <c r="IRZ40" s="42"/>
      <c r="ISA40" s="42"/>
      <c r="ISB40" s="42"/>
      <c r="ISC40" s="42"/>
      <c r="ISD40" s="42"/>
      <c r="ISE40" s="42"/>
      <c r="ISF40" s="42"/>
      <c r="ISG40" s="42"/>
      <c r="ISH40" s="42"/>
      <c r="ISI40" s="42"/>
      <c r="ISJ40" s="42"/>
      <c r="ISK40" s="42"/>
      <c r="ISL40" s="42"/>
      <c r="ISM40" s="42"/>
      <c r="ISN40" s="42"/>
      <c r="ISO40" s="42"/>
      <c r="ISP40" s="42"/>
      <c r="ISQ40" s="42"/>
      <c r="ISR40" s="42"/>
      <c r="ISS40" s="42"/>
      <c r="IST40" s="42"/>
      <c r="ISU40" s="42"/>
      <c r="ISV40" s="42"/>
      <c r="ISW40" s="42"/>
      <c r="ISX40" s="42"/>
      <c r="ISY40" s="42"/>
      <c r="ISZ40" s="42"/>
      <c r="ITA40" s="42"/>
      <c r="ITB40" s="42"/>
      <c r="ITC40" s="42"/>
      <c r="ITD40" s="42"/>
      <c r="ITE40" s="42"/>
      <c r="ITF40" s="42"/>
      <c r="ITG40" s="42"/>
      <c r="ITH40" s="42"/>
      <c r="ITI40" s="42"/>
      <c r="ITJ40" s="42"/>
      <c r="ITK40" s="42"/>
      <c r="ITL40" s="42"/>
      <c r="ITM40" s="42"/>
      <c r="ITN40" s="42"/>
      <c r="ITO40" s="42"/>
      <c r="ITP40" s="42"/>
      <c r="ITQ40" s="42"/>
      <c r="ITR40" s="42"/>
      <c r="ITS40" s="42"/>
      <c r="ITT40" s="42"/>
      <c r="ITU40" s="42"/>
      <c r="ITV40" s="42"/>
      <c r="ITW40" s="42"/>
      <c r="ITX40" s="42"/>
      <c r="ITY40" s="42"/>
      <c r="ITZ40" s="42"/>
      <c r="IUA40" s="42"/>
      <c r="IUB40" s="42"/>
      <c r="IUC40" s="42"/>
      <c r="IUD40" s="42"/>
      <c r="IUE40" s="42"/>
      <c r="IUF40" s="42"/>
      <c r="IUG40" s="42"/>
      <c r="IUH40" s="42"/>
      <c r="IUI40" s="42"/>
      <c r="IUJ40" s="42"/>
      <c r="IUK40" s="42"/>
      <c r="IUL40" s="42"/>
      <c r="IUM40" s="42"/>
      <c r="IUN40" s="42"/>
      <c r="IUO40" s="42"/>
      <c r="IUP40" s="42"/>
      <c r="IUQ40" s="42"/>
      <c r="IUR40" s="42"/>
      <c r="IUS40" s="42"/>
      <c r="IUT40" s="42"/>
      <c r="IUU40" s="42"/>
      <c r="IUV40" s="42"/>
      <c r="IUW40" s="42"/>
      <c r="IUX40" s="42"/>
      <c r="IUY40" s="42"/>
      <c r="IUZ40" s="42"/>
      <c r="IVA40" s="42"/>
      <c r="IVB40" s="42"/>
      <c r="IVC40" s="42"/>
      <c r="IVD40" s="42"/>
      <c r="IVE40" s="42"/>
      <c r="IVF40" s="42"/>
      <c r="IVG40" s="42"/>
      <c r="IVH40" s="42"/>
      <c r="IVI40" s="42"/>
      <c r="IVJ40" s="42"/>
      <c r="IVK40" s="42"/>
      <c r="IVL40" s="42"/>
      <c r="IVM40" s="42"/>
      <c r="IVN40" s="42"/>
      <c r="IVO40" s="42"/>
      <c r="IVP40" s="42"/>
      <c r="IVQ40" s="42"/>
      <c r="IVR40" s="42"/>
      <c r="IVS40" s="42"/>
      <c r="IVT40" s="42"/>
      <c r="IVU40" s="42"/>
      <c r="IVV40" s="42"/>
      <c r="IVW40" s="42"/>
      <c r="IVX40" s="42"/>
      <c r="IVY40" s="42"/>
      <c r="IVZ40" s="42"/>
      <c r="IWA40" s="42"/>
      <c r="IWB40" s="42"/>
      <c r="IWC40" s="42"/>
      <c r="IWD40" s="42"/>
      <c r="IWE40" s="42"/>
      <c r="IWF40" s="42"/>
      <c r="IWG40" s="42"/>
      <c r="IWH40" s="42"/>
      <c r="IWI40" s="42"/>
      <c r="IWJ40" s="42"/>
      <c r="IWK40" s="42"/>
      <c r="IWL40" s="42"/>
      <c r="IWM40" s="42"/>
      <c r="IWN40" s="42"/>
      <c r="IWO40" s="42"/>
      <c r="IWP40" s="42"/>
      <c r="IWQ40" s="42"/>
      <c r="IWR40" s="42"/>
      <c r="IWS40" s="42"/>
      <c r="IWT40" s="42"/>
      <c r="IWU40" s="42"/>
      <c r="IWV40" s="42"/>
      <c r="IWW40" s="42"/>
      <c r="IWX40" s="42"/>
      <c r="IWY40" s="42"/>
      <c r="IWZ40" s="42"/>
      <c r="IXA40" s="42"/>
      <c r="IXB40" s="42"/>
      <c r="IXC40" s="42"/>
      <c r="IXD40" s="42"/>
      <c r="IXE40" s="42"/>
      <c r="IXF40" s="42"/>
      <c r="IXG40" s="42"/>
      <c r="IXH40" s="42"/>
      <c r="IXI40" s="42"/>
      <c r="IXJ40" s="42"/>
      <c r="IXK40" s="42"/>
      <c r="IXL40" s="42"/>
      <c r="IXM40" s="42"/>
      <c r="IXN40" s="42"/>
      <c r="IXO40" s="42"/>
      <c r="IXP40" s="42"/>
      <c r="IXQ40" s="42"/>
      <c r="IXR40" s="42"/>
      <c r="IXS40" s="42"/>
      <c r="IXT40" s="42"/>
      <c r="IXU40" s="42"/>
      <c r="IXV40" s="42"/>
      <c r="IXW40" s="42"/>
      <c r="IXX40" s="42"/>
      <c r="IXY40" s="42"/>
      <c r="IXZ40" s="42"/>
      <c r="IYA40" s="42"/>
      <c r="IYB40" s="42"/>
      <c r="IYC40" s="42"/>
      <c r="IYD40" s="42"/>
      <c r="IYE40" s="42"/>
      <c r="IYF40" s="42"/>
      <c r="IYG40" s="42"/>
      <c r="IYH40" s="42"/>
      <c r="IYI40" s="42"/>
      <c r="IYJ40" s="42"/>
      <c r="IYK40" s="42"/>
      <c r="IYL40" s="42"/>
      <c r="IYM40" s="42"/>
      <c r="IYN40" s="42"/>
      <c r="IYO40" s="42"/>
      <c r="IYP40" s="42"/>
      <c r="IYQ40" s="42"/>
      <c r="IYR40" s="42"/>
      <c r="IYS40" s="42"/>
      <c r="IYT40" s="42"/>
      <c r="IYU40" s="42"/>
      <c r="IYV40" s="42"/>
      <c r="IYW40" s="42"/>
      <c r="IYX40" s="42"/>
      <c r="IYY40" s="42"/>
      <c r="IYZ40" s="42"/>
      <c r="IZA40" s="42"/>
      <c r="IZB40" s="42"/>
      <c r="IZC40" s="42"/>
      <c r="IZD40" s="42"/>
      <c r="IZE40" s="42"/>
      <c r="IZF40" s="42"/>
      <c r="IZG40" s="42"/>
      <c r="IZH40" s="42"/>
      <c r="IZI40" s="42"/>
      <c r="IZJ40" s="42"/>
      <c r="IZK40" s="42"/>
      <c r="IZL40" s="42"/>
      <c r="IZM40" s="42"/>
      <c r="IZN40" s="42"/>
      <c r="IZO40" s="42"/>
      <c r="IZP40" s="42"/>
      <c r="IZQ40" s="42"/>
      <c r="IZR40" s="42"/>
      <c r="IZS40" s="42"/>
      <c r="IZT40" s="42"/>
      <c r="IZU40" s="42"/>
      <c r="IZV40" s="42"/>
      <c r="IZW40" s="42"/>
      <c r="IZX40" s="42"/>
      <c r="IZY40" s="42"/>
      <c r="IZZ40" s="42"/>
      <c r="JAA40" s="42"/>
      <c r="JAB40" s="42"/>
      <c r="JAC40" s="42"/>
      <c r="JAD40" s="42"/>
      <c r="JAE40" s="42"/>
      <c r="JAF40" s="42"/>
      <c r="JAG40" s="42"/>
      <c r="JAH40" s="42"/>
      <c r="JAI40" s="42"/>
      <c r="JAJ40" s="42"/>
      <c r="JAK40" s="42"/>
      <c r="JAL40" s="42"/>
      <c r="JAM40" s="42"/>
      <c r="JAN40" s="42"/>
      <c r="JAO40" s="42"/>
      <c r="JAP40" s="42"/>
      <c r="JAQ40" s="42"/>
      <c r="JAR40" s="42"/>
      <c r="JAS40" s="42"/>
      <c r="JAT40" s="42"/>
      <c r="JAU40" s="42"/>
      <c r="JAV40" s="42"/>
      <c r="JAW40" s="42"/>
      <c r="JAX40" s="42"/>
      <c r="JAY40" s="42"/>
      <c r="JAZ40" s="42"/>
      <c r="JBA40" s="42"/>
      <c r="JBB40" s="42"/>
      <c r="JBC40" s="42"/>
      <c r="JBD40" s="42"/>
      <c r="JBE40" s="42"/>
      <c r="JBF40" s="42"/>
      <c r="JBG40" s="42"/>
      <c r="JBH40" s="42"/>
      <c r="JBI40" s="42"/>
      <c r="JBJ40" s="42"/>
      <c r="JBK40" s="42"/>
      <c r="JBL40" s="42"/>
      <c r="JBM40" s="42"/>
      <c r="JBN40" s="42"/>
      <c r="JBO40" s="42"/>
      <c r="JBP40" s="42"/>
      <c r="JBQ40" s="42"/>
      <c r="JBR40" s="42"/>
      <c r="JBS40" s="42"/>
      <c r="JBT40" s="42"/>
      <c r="JBU40" s="42"/>
      <c r="JBV40" s="42"/>
      <c r="JBW40" s="42"/>
      <c r="JBX40" s="42"/>
      <c r="JBY40" s="42"/>
      <c r="JBZ40" s="42"/>
      <c r="JCA40" s="42"/>
      <c r="JCB40" s="42"/>
      <c r="JCC40" s="42"/>
      <c r="JCD40" s="42"/>
      <c r="JCE40" s="42"/>
      <c r="JCF40" s="42"/>
      <c r="JCG40" s="42"/>
      <c r="JCH40" s="42"/>
      <c r="JCI40" s="42"/>
      <c r="JCJ40" s="42"/>
      <c r="JCK40" s="42"/>
      <c r="JCL40" s="42"/>
      <c r="JCM40" s="42"/>
      <c r="JCN40" s="42"/>
      <c r="JCO40" s="42"/>
      <c r="JCP40" s="42"/>
      <c r="JCQ40" s="42"/>
      <c r="JCR40" s="42"/>
      <c r="JCS40" s="42"/>
      <c r="JCT40" s="42"/>
      <c r="JCU40" s="42"/>
      <c r="JCV40" s="42"/>
      <c r="JCW40" s="42"/>
      <c r="JCX40" s="42"/>
      <c r="JCY40" s="42"/>
      <c r="JCZ40" s="42"/>
      <c r="JDA40" s="42"/>
      <c r="JDB40" s="42"/>
      <c r="JDC40" s="42"/>
      <c r="JDD40" s="42"/>
      <c r="JDE40" s="42"/>
      <c r="JDF40" s="42"/>
      <c r="JDG40" s="42"/>
      <c r="JDH40" s="42"/>
      <c r="JDI40" s="42"/>
      <c r="JDJ40" s="42"/>
      <c r="JDK40" s="42"/>
      <c r="JDL40" s="42"/>
      <c r="JDM40" s="42"/>
      <c r="JDN40" s="42"/>
      <c r="JDO40" s="42"/>
      <c r="JDP40" s="42"/>
      <c r="JDQ40" s="42"/>
      <c r="JDR40" s="42"/>
      <c r="JDS40" s="42"/>
      <c r="JDT40" s="42"/>
      <c r="JDU40" s="42"/>
      <c r="JDV40" s="42"/>
      <c r="JDW40" s="42"/>
      <c r="JDX40" s="42"/>
      <c r="JDY40" s="42"/>
      <c r="JDZ40" s="42"/>
      <c r="JEA40" s="42"/>
      <c r="JEB40" s="42"/>
      <c r="JEC40" s="42"/>
      <c r="JED40" s="42"/>
      <c r="JEE40" s="42"/>
      <c r="JEF40" s="42"/>
      <c r="JEG40" s="42"/>
      <c r="JEH40" s="42"/>
      <c r="JEI40" s="42"/>
      <c r="JEJ40" s="42"/>
      <c r="JEK40" s="42"/>
      <c r="JEL40" s="42"/>
      <c r="JEM40" s="42"/>
      <c r="JEN40" s="42"/>
      <c r="JEO40" s="42"/>
      <c r="JEP40" s="42"/>
      <c r="JEQ40" s="42"/>
      <c r="JER40" s="42"/>
      <c r="JES40" s="42"/>
      <c r="JET40" s="42"/>
      <c r="JEU40" s="42"/>
      <c r="JEV40" s="42"/>
      <c r="JEW40" s="42"/>
      <c r="JEX40" s="42"/>
      <c r="JEY40" s="42"/>
      <c r="JEZ40" s="42"/>
      <c r="JFA40" s="42"/>
      <c r="JFB40" s="42"/>
      <c r="JFC40" s="42"/>
      <c r="JFD40" s="42"/>
      <c r="JFE40" s="42"/>
      <c r="JFF40" s="42"/>
      <c r="JFG40" s="42"/>
      <c r="JFH40" s="42"/>
      <c r="JFI40" s="42"/>
      <c r="JFJ40" s="42"/>
      <c r="JFK40" s="42"/>
      <c r="JFL40" s="42"/>
      <c r="JFM40" s="42"/>
      <c r="JFN40" s="42"/>
      <c r="JFO40" s="42"/>
      <c r="JFP40" s="42"/>
      <c r="JFQ40" s="42"/>
      <c r="JFR40" s="42"/>
      <c r="JFS40" s="42"/>
      <c r="JFT40" s="42"/>
      <c r="JFU40" s="42"/>
      <c r="JFV40" s="42"/>
      <c r="JFW40" s="42"/>
      <c r="JFX40" s="42"/>
      <c r="JFY40" s="42"/>
      <c r="JFZ40" s="42"/>
      <c r="JGA40" s="42"/>
      <c r="JGB40" s="42"/>
      <c r="JGC40" s="42"/>
      <c r="JGD40" s="42"/>
      <c r="JGE40" s="42"/>
      <c r="JGF40" s="42"/>
      <c r="JGG40" s="42"/>
      <c r="JGH40" s="42"/>
      <c r="JGI40" s="42"/>
      <c r="JGJ40" s="42"/>
      <c r="JGK40" s="42"/>
      <c r="JGL40" s="42"/>
      <c r="JGM40" s="42"/>
      <c r="JGN40" s="42"/>
      <c r="JGO40" s="42"/>
      <c r="JGP40" s="42"/>
      <c r="JGQ40" s="42"/>
      <c r="JGR40" s="42"/>
      <c r="JGS40" s="42"/>
      <c r="JGT40" s="42"/>
      <c r="JGU40" s="42"/>
      <c r="JGV40" s="42"/>
      <c r="JGW40" s="42"/>
      <c r="JGX40" s="42"/>
      <c r="JGY40" s="42"/>
      <c r="JGZ40" s="42"/>
      <c r="JHA40" s="42"/>
      <c r="JHB40" s="42"/>
      <c r="JHC40" s="42"/>
      <c r="JHD40" s="42"/>
      <c r="JHE40" s="42"/>
      <c r="JHF40" s="42"/>
      <c r="JHG40" s="42"/>
      <c r="JHH40" s="42"/>
      <c r="JHI40" s="42"/>
      <c r="JHJ40" s="42"/>
      <c r="JHK40" s="42"/>
      <c r="JHL40" s="42"/>
      <c r="JHM40" s="42"/>
      <c r="JHN40" s="42"/>
      <c r="JHO40" s="42"/>
      <c r="JHP40" s="42"/>
      <c r="JHQ40" s="42"/>
      <c r="JHR40" s="42"/>
      <c r="JHS40" s="42"/>
      <c r="JHT40" s="42"/>
      <c r="JHU40" s="42"/>
      <c r="JHV40" s="42"/>
      <c r="JHW40" s="42"/>
      <c r="JHX40" s="42"/>
      <c r="JHY40" s="42"/>
      <c r="JHZ40" s="42"/>
      <c r="JIA40" s="42"/>
      <c r="JIB40" s="42"/>
      <c r="JIC40" s="42"/>
      <c r="JID40" s="42"/>
      <c r="JIE40" s="42"/>
      <c r="JIF40" s="42"/>
      <c r="JIG40" s="42"/>
      <c r="JIH40" s="42"/>
      <c r="JII40" s="42"/>
      <c r="JIJ40" s="42"/>
      <c r="JIK40" s="42"/>
      <c r="JIL40" s="42"/>
      <c r="JIM40" s="42"/>
      <c r="JIN40" s="42"/>
      <c r="JIO40" s="42"/>
      <c r="JIP40" s="42"/>
      <c r="JIQ40" s="42"/>
      <c r="JIR40" s="42"/>
      <c r="JIS40" s="42"/>
      <c r="JIT40" s="42"/>
      <c r="JIU40" s="42"/>
      <c r="JIV40" s="42"/>
      <c r="JIW40" s="42"/>
      <c r="JIX40" s="42"/>
      <c r="JIY40" s="42"/>
      <c r="JIZ40" s="42"/>
      <c r="JJA40" s="42"/>
      <c r="JJB40" s="42"/>
      <c r="JJC40" s="42"/>
      <c r="JJD40" s="42"/>
      <c r="JJE40" s="42"/>
      <c r="JJF40" s="42"/>
      <c r="JJG40" s="42"/>
      <c r="JJH40" s="42"/>
      <c r="JJI40" s="42"/>
      <c r="JJJ40" s="42"/>
      <c r="JJK40" s="42"/>
      <c r="JJL40" s="42"/>
      <c r="JJM40" s="42"/>
      <c r="JJN40" s="42"/>
      <c r="JJO40" s="42"/>
      <c r="JJP40" s="42"/>
      <c r="JJQ40" s="42"/>
      <c r="JJR40" s="42"/>
      <c r="JJS40" s="42"/>
      <c r="JJT40" s="42"/>
      <c r="JJU40" s="42"/>
      <c r="JJV40" s="42"/>
      <c r="JJW40" s="42"/>
      <c r="JJX40" s="42"/>
      <c r="JJY40" s="42"/>
      <c r="JJZ40" s="42"/>
      <c r="JKA40" s="42"/>
      <c r="JKB40" s="42"/>
      <c r="JKC40" s="42"/>
      <c r="JKD40" s="42"/>
      <c r="JKE40" s="42"/>
      <c r="JKF40" s="42"/>
      <c r="JKG40" s="42"/>
      <c r="JKH40" s="42"/>
      <c r="JKI40" s="42"/>
      <c r="JKJ40" s="42"/>
      <c r="JKK40" s="42"/>
      <c r="JKL40" s="42"/>
      <c r="JKM40" s="42"/>
      <c r="JKN40" s="42"/>
      <c r="JKO40" s="42"/>
      <c r="JKP40" s="42"/>
      <c r="JKQ40" s="42"/>
      <c r="JKR40" s="42"/>
      <c r="JKS40" s="42"/>
      <c r="JKT40" s="42"/>
      <c r="JKU40" s="42"/>
      <c r="JKV40" s="42"/>
      <c r="JKW40" s="42"/>
      <c r="JKX40" s="42"/>
      <c r="JKY40" s="42"/>
      <c r="JKZ40" s="42"/>
      <c r="JLA40" s="42"/>
      <c r="JLB40" s="42"/>
      <c r="JLC40" s="42"/>
      <c r="JLD40" s="42"/>
      <c r="JLE40" s="42"/>
      <c r="JLF40" s="42"/>
      <c r="JLG40" s="42"/>
      <c r="JLH40" s="42"/>
      <c r="JLI40" s="42"/>
      <c r="JLJ40" s="42"/>
      <c r="JLK40" s="42"/>
      <c r="JLL40" s="42"/>
      <c r="JLM40" s="42"/>
      <c r="JLN40" s="42"/>
      <c r="JLO40" s="42"/>
      <c r="JLP40" s="42"/>
      <c r="JLQ40" s="42"/>
      <c r="JLR40" s="42"/>
      <c r="JLS40" s="42"/>
      <c r="JLT40" s="42"/>
      <c r="JLU40" s="42"/>
      <c r="JLV40" s="42"/>
      <c r="JLW40" s="42"/>
      <c r="JLX40" s="42"/>
      <c r="JLY40" s="42"/>
      <c r="JLZ40" s="42"/>
      <c r="JMA40" s="42"/>
      <c r="JMB40" s="42"/>
      <c r="JMC40" s="42"/>
      <c r="JMD40" s="42"/>
      <c r="JME40" s="42"/>
      <c r="JMF40" s="42"/>
      <c r="JMG40" s="42"/>
      <c r="JMH40" s="42"/>
      <c r="JMI40" s="42"/>
      <c r="JMJ40" s="42"/>
      <c r="JMK40" s="42"/>
      <c r="JML40" s="42"/>
      <c r="JMM40" s="42"/>
      <c r="JMN40" s="42"/>
      <c r="JMO40" s="42"/>
      <c r="JMP40" s="42"/>
      <c r="JMQ40" s="42"/>
      <c r="JMR40" s="42"/>
      <c r="JMS40" s="42"/>
      <c r="JMT40" s="42"/>
      <c r="JMU40" s="42"/>
      <c r="JMV40" s="42"/>
      <c r="JMW40" s="42"/>
      <c r="JMX40" s="42"/>
      <c r="JMY40" s="42"/>
      <c r="JMZ40" s="42"/>
      <c r="JNA40" s="42"/>
      <c r="JNB40" s="42"/>
      <c r="JNC40" s="42"/>
      <c r="JND40" s="42"/>
      <c r="JNE40" s="42"/>
      <c r="JNF40" s="42"/>
      <c r="JNG40" s="42"/>
      <c r="JNH40" s="42"/>
      <c r="JNI40" s="42"/>
      <c r="JNJ40" s="42"/>
      <c r="JNK40" s="42"/>
      <c r="JNL40" s="42"/>
      <c r="JNM40" s="42"/>
      <c r="JNN40" s="42"/>
      <c r="JNO40" s="42"/>
      <c r="JNP40" s="42"/>
      <c r="JNQ40" s="42"/>
      <c r="JNR40" s="42"/>
      <c r="JNS40" s="42"/>
      <c r="JNT40" s="42"/>
      <c r="JNU40" s="42"/>
      <c r="JNV40" s="42"/>
      <c r="JNW40" s="42"/>
      <c r="JNX40" s="42"/>
      <c r="JNY40" s="42"/>
      <c r="JNZ40" s="42"/>
      <c r="JOA40" s="42"/>
      <c r="JOB40" s="42"/>
      <c r="JOC40" s="42"/>
      <c r="JOD40" s="42"/>
      <c r="JOE40" s="42"/>
      <c r="JOF40" s="42"/>
      <c r="JOG40" s="42"/>
      <c r="JOH40" s="42"/>
      <c r="JOI40" s="42"/>
      <c r="JOJ40" s="42"/>
      <c r="JOK40" s="42"/>
      <c r="JOL40" s="42"/>
      <c r="JOM40" s="42"/>
      <c r="JON40" s="42"/>
      <c r="JOO40" s="42"/>
      <c r="JOP40" s="42"/>
      <c r="JOQ40" s="42"/>
      <c r="JOR40" s="42"/>
      <c r="JOS40" s="42"/>
      <c r="JOT40" s="42"/>
      <c r="JOU40" s="42"/>
      <c r="JOV40" s="42"/>
      <c r="JOW40" s="42"/>
      <c r="JOX40" s="42"/>
      <c r="JOY40" s="42"/>
      <c r="JOZ40" s="42"/>
      <c r="JPA40" s="42"/>
      <c r="JPB40" s="42"/>
      <c r="JPC40" s="42"/>
      <c r="JPD40" s="42"/>
      <c r="JPE40" s="42"/>
      <c r="JPF40" s="42"/>
      <c r="JPG40" s="42"/>
      <c r="JPH40" s="42"/>
      <c r="JPI40" s="42"/>
      <c r="JPJ40" s="42"/>
      <c r="JPK40" s="42"/>
      <c r="JPL40" s="42"/>
      <c r="JPM40" s="42"/>
      <c r="JPN40" s="42"/>
      <c r="JPO40" s="42"/>
      <c r="JPP40" s="42"/>
      <c r="JPQ40" s="42"/>
      <c r="JPR40" s="42"/>
      <c r="JPS40" s="42"/>
      <c r="JPT40" s="42"/>
      <c r="JPU40" s="42"/>
      <c r="JPV40" s="42"/>
      <c r="JPW40" s="42"/>
      <c r="JPX40" s="42"/>
      <c r="JPY40" s="42"/>
      <c r="JPZ40" s="42"/>
      <c r="JQA40" s="42"/>
      <c r="JQB40" s="42"/>
      <c r="JQC40" s="42"/>
      <c r="JQD40" s="42"/>
      <c r="JQE40" s="42"/>
      <c r="JQF40" s="42"/>
      <c r="JQG40" s="42"/>
      <c r="JQH40" s="42"/>
      <c r="JQI40" s="42"/>
      <c r="JQJ40" s="42"/>
      <c r="JQK40" s="42"/>
      <c r="JQL40" s="42"/>
      <c r="JQM40" s="42"/>
      <c r="JQN40" s="42"/>
      <c r="JQO40" s="42"/>
      <c r="JQP40" s="42"/>
      <c r="JQQ40" s="42"/>
      <c r="JQR40" s="42"/>
      <c r="JQS40" s="42"/>
      <c r="JQT40" s="42"/>
      <c r="JQU40" s="42"/>
      <c r="JQV40" s="42"/>
      <c r="JQW40" s="42"/>
      <c r="JQX40" s="42"/>
      <c r="JQY40" s="42"/>
      <c r="JQZ40" s="42"/>
      <c r="JRA40" s="42"/>
      <c r="JRB40" s="42"/>
      <c r="JRC40" s="42"/>
      <c r="JRD40" s="42"/>
      <c r="JRE40" s="42"/>
      <c r="JRF40" s="42"/>
      <c r="JRG40" s="42"/>
      <c r="JRH40" s="42"/>
      <c r="JRI40" s="42"/>
      <c r="JRJ40" s="42"/>
      <c r="JRK40" s="42"/>
      <c r="JRL40" s="42"/>
      <c r="JRM40" s="42"/>
      <c r="JRN40" s="42"/>
      <c r="JRO40" s="42"/>
      <c r="JRP40" s="42"/>
      <c r="JRQ40" s="42"/>
      <c r="JRR40" s="42"/>
      <c r="JRS40" s="42"/>
      <c r="JRT40" s="42"/>
      <c r="JRU40" s="42"/>
      <c r="JRV40" s="42"/>
      <c r="JRW40" s="42"/>
      <c r="JRX40" s="42"/>
      <c r="JRY40" s="42"/>
      <c r="JRZ40" s="42"/>
      <c r="JSA40" s="42"/>
      <c r="JSB40" s="42"/>
      <c r="JSC40" s="42"/>
      <c r="JSD40" s="42"/>
      <c r="JSE40" s="42"/>
      <c r="JSF40" s="42"/>
      <c r="JSG40" s="42"/>
      <c r="JSH40" s="42"/>
      <c r="JSI40" s="42"/>
      <c r="JSJ40" s="42"/>
      <c r="JSK40" s="42"/>
      <c r="JSL40" s="42"/>
      <c r="JSM40" s="42"/>
      <c r="JSN40" s="42"/>
      <c r="JSO40" s="42"/>
      <c r="JSP40" s="42"/>
      <c r="JSQ40" s="42"/>
      <c r="JSR40" s="42"/>
      <c r="JSS40" s="42"/>
      <c r="JST40" s="42"/>
      <c r="JSU40" s="42"/>
      <c r="JSV40" s="42"/>
      <c r="JSW40" s="42"/>
      <c r="JSX40" s="42"/>
      <c r="JSY40" s="42"/>
      <c r="JSZ40" s="42"/>
      <c r="JTA40" s="42"/>
      <c r="JTB40" s="42"/>
      <c r="JTC40" s="42"/>
      <c r="JTD40" s="42"/>
      <c r="JTE40" s="42"/>
      <c r="JTF40" s="42"/>
      <c r="JTG40" s="42"/>
      <c r="JTH40" s="42"/>
      <c r="JTI40" s="42"/>
      <c r="JTJ40" s="42"/>
      <c r="JTK40" s="42"/>
      <c r="JTL40" s="42"/>
      <c r="JTM40" s="42"/>
      <c r="JTN40" s="42"/>
      <c r="JTO40" s="42"/>
      <c r="JTP40" s="42"/>
      <c r="JTQ40" s="42"/>
      <c r="JTR40" s="42"/>
      <c r="JTS40" s="42"/>
      <c r="JTT40" s="42"/>
      <c r="JTU40" s="42"/>
      <c r="JTV40" s="42"/>
      <c r="JTW40" s="42"/>
      <c r="JTX40" s="42"/>
      <c r="JTY40" s="42"/>
      <c r="JTZ40" s="42"/>
      <c r="JUA40" s="42"/>
      <c r="JUB40" s="42"/>
      <c r="JUC40" s="42"/>
      <c r="JUD40" s="42"/>
      <c r="JUE40" s="42"/>
      <c r="JUF40" s="42"/>
      <c r="JUG40" s="42"/>
      <c r="JUH40" s="42"/>
      <c r="JUI40" s="42"/>
      <c r="JUJ40" s="42"/>
      <c r="JUK40" s="42"/>
      <c r="JUL40" s="42"/>
      <c r="JUM40" s="42"/>
      <c r="JUN40" s="42"/>
      <c r="JUO40" s="42"/>
      <c r="JUP40" s="42"/>
      <c r="JUQ40" s="42"/>
      <c r="JUR40" s="42"/>
      <c r="JUS40" s="42"/>
      <c r="JUT40" s="42"/>
      <c r="JUU40" s="42"/>
      <c r="JUV40" s="42"/>
      <c r="JUW40" s="42"/>
      <c r="JUX40" s="42"/>
      <c r="JUY40" s="42"/>
      <c r="JUZ40" s="42"/>
      <c r="JVA40" s="42"/>
      <c r="JVB40" s="42"/>
      <c r="JVC40" s="42"/>
      <c r="JVD40" s="42"/>
      <c r="JVE40" s="42"/>
      <c r="JVF40" s="42"/>
      <c r="JVG40" s="42"/>
      <c r="JVH40" s="42"/>
      <c r="JVI40" s="42"/>
      <c r="JVJ40" s="42"/>
      <c r="JVK40" s="42"/>
      <c r="JVL40" s="42"/>
      <c r="JVM40" s="42"/>
      <c r="JVN40" s="42"/>
      <c r="JVO40" s="42"/>
      <c r="JVP40" s="42"/>
      <c r="JVQ40" s="42"/>
      <c r="JVR40" s="42"/>
      <c r="JVS40" s="42"/>
      <c r="JVT40" s="42"/>
      <c r="JVU40" s="42"/>
      <c r="JVV40" s="42"/>
      <c r="JVW40" s="42"/>
      <c r="JVX40" s="42"/>
      <c r="JVY40" s="42"/>
      <c r="JVZ40" s="42"/>
      <c r="JWA40" s="42"/>
      <c r="JWB40" s="42"/>
      <c r="JWC40" s="42"/>
      <c r="JWD40" s="42"/>
      <c r="JWE40" s="42"/>
      <c r="JWF40" s="42"/>
      <c r="JWG40" s="42"/>
      <c r="JWH40" s="42"/>
      <c r="JWI40" s="42"/>
      <c r="JWJ40" s="42"/>
      <c r="JWK40" s="42"/>
      <c r="JWL40" s="42"/>
      <c r="JWM40" s="42"/>
      <c r="JWN40" s="42"/>
      <c r="JWO40" s="42"/>
      <c r="JWP40" s="42"/>
      <c r="JWQ40" s="42"/>
      <c r="JWR40" s="42"/>
      <c r="JWS40" s="42"/>
      <c r="JWT40" s="42"/>
      <c r="JWU40" s="42"/>
      <c r="JWV40" s="42"/>
      <c r="JWW40" s="42"/>
      <c r="JWX40" s="42"/>
      <c r="JWY40" s="42"/>
      <c r="JWZ40" s="42"/>
      <c r="JXA40" s="42"/>
      <c r="JXB40" s="42"/>
      <c r="JXC40" s="42"/>
      <c r="JXD40" s="42"/>
      <c r="JXE40" s="42"/>
      <c r="JXF40" s="42"/>
      <c r="JXG40" s="42"/>
      <c r="JXH40" s="42"/>
      <c r="JXI40" s="42"/>
      <c r="JXJ40" s="42"/>
      <c r="JXK40" s="42"/>
      <c r="JXL40" s="42"/>
      <c r="JXM40" s="42"/>
      <c r="JXN40" s="42"/>
      <c r="JXO40" s="42"/>
      <c r="JXP40" s="42"/>
      <c r="JXQ40" s="42"/>
      <c r="JXR40" s="42"/>
      <c r="JXS40" s="42"/>
      <c r="JXT40" s="42"/>
      <c r="JXU40" s="42"/>
      <c r="JXV40" s="42"/>
      <c r="JXW40" s="42"/>
      <c r="JXX40" s="42"/>
      <c r="JXY40" s="42"/>
      <c r="JXZ40" s="42"/>
      <c r="JYA40" s="42"/>
      <c r="JYB40" s="42"/>
      <c r="JYC40" s="42"/>
      <c r="JYD40" s="42"/>
      <c r="JYE40" s="42"/>
      <c r="JYF40" s="42"/>
      <c r="JYG40" s="42"/>
      <c r="JYH40" s="42"/>
      <c r="JYI40" s="42"/>
      <c r="JYJ40" s="42"/>
      <c r="JYK40" s="42"/>
      <c r="JYL40" s="42"/>
      <c r="JYM40" s="42"/>
      <c r="JYN40" s="42"/>
      <c r="JYO40" s="42"/>
      <c r="JYP40" s="42"/>
      <c r="JYQ40" s="42"/>
      <c r="JYR40" s="42"/>
      <c r="JYS40" s="42"/>
      <c r="JYT40" s="42"/>
      <c r="JYU40" s="42"/>
      <c r="JYV40" s="42"/>
      <c r="JYW40" s="42"/>
      <c r="JYX40" s="42"/>
      <c r="JYY40" s="42"/>
      <c r="JYZ40" s="42"/>
      <c r="JZA40" s="42"/>
      <c r="JZB40" s="42"/>
      <c r="JZC40" s="42"/>
      <c r="JZD40" s="42"/>
      <c r="JZE40" s="42"/>
      <c r="JZF40" s="42"/>
      <c r="JZG40" s="42"/>
      <c r="JZH40" s="42"/>
      <c r="JZI40" s="42"/>
      <c r="JZJ40" s="42"/>
      <c r="JZK40" s="42"/>
      <c r="JZL40" s="42"/>
      <c r="JZM40" s="42"/>
      <c r="JZN40" s="42"/>
      <c r="JZO40" s="42"/>
      <c r="JZP40" s="42"/>
      <c r="JZQ40" s="42"/>
      <c r="JZR40" s="42"/>
      <c r="JZS40" s="42"/>
      <c r="JZT40" s="42"/>
      <c r="JZU40" s="42"/>
      <c r="JZV40" s="42"/>
      <c r="JZW40" s="42"/>
      <c r="JZX40" s="42"/>
      <c r="JZY40" s="42"/>
      <c r="JZZ40" s="42"/>
      <c r="KAA40" s="42"/>
      <c r="KAB40" s="42"/>
      <c r="KAC40" s="42"/>
      <c r="KAD40" s="42"/>
      <c r="KAE40" s="42"/>
      <c r="KAF40" s="42"/>
      <c r="KAG40" s="42"/>
      <c r="KAH40" s="42"/>
      <c r="KAI40" s="42"/>
      <c r="KAJ40" s="42"/>
      <c r="KAK40" s="42"/>
      <c r="KAL40" s="42"/>
      <c r="KAM40" s="42"/>
      <c r="KAN40" s="42"/>
      <c r="KAO40" s="42"/>
      <c r="KAP40" s="42"/>
      <c r="KAQ40" s="42"/>
      <c r="KAR40" s="42"/>
      <c r="KAS40" s="42"/>
      <c r="KAT40" s="42"/>
      <c r="KAU40" s="42"/>
      <c r="KAV40" s="42"/>
      <c r="KAW40" s="42"/>
      <c r="KAX40" s="42"/>
      <c r="KAY40" s="42"/>
      <c r="KAZ40" s="42"/>
      <c r="KBA40" s="42"/>
      <c r="KBB40" s="42"/>
      <c r="KBC40" s="42"/>
      <c r="KBD40" s="42"/>
      <c r="KBE40" s="42"/>
      <c r="KBF40" s="42"/>
      <c r="KBG40" s="42"/>
      <c r="KBH40" s="42"/>
      <c r="KBI40" s="42"/>
      <c r="KBJ40" s="42"/>
      <c r="KBK40" s="42"/>
      <c r="KBL40" s="42"/>
      <c r="KBM40" s="42"/>
      <c r="KBN40" s="42"/>
      <c r="KBO40" s="42"/>
      <c r="KBP40" s="42"/>
      <c r="KBQ40" s="42"/>
      <c r="KBR40" s="42"/>
      <c r="KBS40" s="42"/>
      <c r="KBT40" s="42"/>
      <c r="KBU40" s="42"/>
      <c r="KBV40" s="42"/>
      <c r="KBW40" s="42"/>
      <c r="KBX40" s="42"/>
      <c r="KBY40" s="42"/>
      <c r="KBZ40" s="42"/>
      <c r="KCA40" s="42"/>
      <c r="KCB40" s="42"/>
      <c r="KCC40" s="42"/>
      <c r="KCD40" s="42"/>
      <c r="KCE40" s="42"/>
      <c r="KCF40" s="42"/>
      <c r="KCG40" s="42"/>
      <c r="KCH40" s="42"/>
      <c r="KCI40" s="42"/>
      <c r="KCJ40" s="42"/>
      <c r="KCK40" s="42"/>
      <c r="KCL40" s="42"/>
      <c r="KCM40" s="42"/>
      <c r="KCN40" s="42"/>
      <c r="KCO40" s="42"/>
      <c r="KCP40" s="42"/>
      <c r="KCQ40" s="42"/>
      <c r="KCR40" s="42"/>
      <c r="KCS40" s="42"/>
      <c r="KCT40" s="42"/>
      <c r="KCU40" s="42"/>
      <c r="KCV40" s="42"/>
      <c r="KCW40" s="42"/>
      <c r="KCX40" s="42"/>
      <c r="KCY40" s="42"/>
      <c r="KCZ40" s="42"/>
      <c r="KDA40" s="42"/>
      <c r="KDB40" s="42"/>
      <c r="KDC40" s="42"/>
      <c r="KDD40" s="42"/>
      <c r="KDE40" s="42"/>
      <c r="KDF40" s="42"/>
      <c r="KDG40" s="42"/>
      <c r="KDH40" s="42"/>
      <c r="KDI40" s="42"/>
      <c r="KDJ40" s="42"/>
      <c r="KDK40" s="42"/>
      <c r="KDL40" s="42"/>
      <c r="KDM40" s="42"/>
      <c r="KDN40" s="42"/>
      <c r="KDO40" s="42"/>
      <c r="KDP40" s="42"/>
      <c r="KDQ40" s="42"/>
      <c r="KDR40" s="42"/>
      <c r="KDS40" s="42"/>
      <c r="KDT40" s="42"/>
      <c r="KDU40" s="42"/>
      <c r="KDV40" s="42"/>
      <c r="KDW40" s="42"/>
      <c r="KDX40" s="42"/>
      <c r="KDY40" s="42"/>
      <c r="KDZ40" s="42"/>
      <c r="KEA40" s="42"/>
      <c r="KEB40" s="42"/>
      <c r="KEC40" s="42"/>
      <c r="KED40" s="42"/>
      <c r="KEE40" s="42"/>
      <c r="KEF40" s="42"/>
      <c r="KEG40" s="42"/>
      <c r="KEH40" s="42"/>
      <c r="KEI40" s="42"/>
      <c r="KEJ40" s="42"/>
      <c r="KEK40" s="42"/>
      <c r="KEL40" s="42"/>
      <c r="KEM40" s="42"/>
      <c r="KEN40" s="42"/>
      <c r="KEO40" s="42"/>
      <c r="KEP40" s="42"/>
      <c r="KEQ40" s="42"/>
      <c r="KER40" s="42"/>
      <c r="KES40" s="42"/>
      <c r="KET40" s="42"/>
      <c r="KEU40" s="42"/>
      <c r="KEV40" s="42"/>
      <c r="KEW40" s="42"/>
      <c r="KEX40" s="42"/>
      <c r="KEY40" s="42"/>
      <c r="KEZ40" s="42"/>
      <c r="KFA40" s="42"/>
      <c r="KFB40" s="42"/>
      <c r="KFC40" s="42"/>
      <c r="KFD40" s="42"/>
      <c r="KFE40" s="42"/>
      <c r="KFF40" s="42"/>
      <c r="KFG40" s="42"/>
      <c r="KFH40" s="42"/>
      <c r="KFI40" s="42"/>
      <c r="KFJ40" s="42"/>
      <c r="KFK40" s="42"/>
      <c r="KFL40" s="42"/>
      <c r="KFM40" s="42"/>
      <c r="KFN40" s="42"/>
      <c r="KFO40" s="42"/>
      <c r="KFP40" s="42"/>
      <c r="KFQ40" s="42"/>
      <c r="KFR40" s="42"/>
      <c r="KFS40" s="42"/>
      <c r="KFT40" s="42"/>
      <c r="KFU40" s="42"/>
      <c r="KFV40" s="42"/>
      <c r="KFW40" s="42"/>
      <c r="KFX40" s="42"/>
      <c r="KFY40" s="42"/>
      <c r="KFZ40" s="42"/>
      <c r="KGA40" s="42"/>
      <c r="KGB40" s="42"/>
      <c r="KGC40" s="42"/>
      <c r="KGD40" s="42"/>
      <c r="KGE40" s="42"/>
      <c r="KGF40" s="42"/>
      <c r="KGG40" s="42"/>
      <c r="KGH40" s="42"/>
      <c r="KGI40" s="42"/>
      <c r="KGJ40" s="42"/>
      <c r="KGK40" s="42"/>
      <c r="KGL40" s="42"/>
      <c r="KGM40" s="42"/>
      <c r="KGN40" s="42"/>
      <c r="KGO40" s="42"/>
      <c r="KGP40" s="42"/>
      <c r="KGQ40" s="42"/>
      <c r="KGR40" s="42"/>
      <c r="KGS40" s="42"/>
      <c r="KGT40" s="42"/>
      <c r="KGU40" s="42"/>
      <c r="KGV40" s="42"/>
      <c r="KGW40" s="42"/>
      <c r="KGX40" s="42"/>
      <c r="KGY40" s="42"/>
      <c r="KGZ40" s="42"/>
      <c r="KHA40" s="42"/>
      <c r="KHB40" s="42"/>
      <c r="KHC40" s="42"/>
      <c r="KHD40" s="42"/>
      <c r="KHE40" s="42"/>
      <c r="KHF40" s="42"/>
      <c r="KHG40" s="42"/>
      <c r="KHH40" s="42"/>
      <c r="KHI40" s="42"/>
      <c r="KHJ40" s="42"/>
      <c r="KHK40" s="42"/>
      <c r="KHL40" s="42"/>
      <c r="KHM40" s="42"/>
      <c r="KHN40" s="42"/>
      <c r="KHO40" s="42"/>
      <c r="KHP40" s="42"/>
      <c r="KHQ40" s="42"/>
      <c r="KHR40" s="42"/>
      <c r="KHS40" s="42"/>
      <c r="KHT40" s="42"/>
      <c r="KHU40" s="42"/>
      <c r="KHV40" s="42"/>
      <c r="KHW40" s="42"/>
      <c r="KHX40" s="42"/>
      <c r="KHY40" s="42"/>
      <c r="KHZ40" s="42"/>
      <c r="KIA40" s="42"/>
      <c r="KIB40" s="42"/>
      <c r="KIC40" s="42"/>
      <c r="KID40" s="42"/>
      <c r="KIE40" s="42"/>
      <c r="KIF40" s="42"/>
      <c r="KIG40" s="42"/>
      <c r="KIH40" s="42"/>
      <c r="KII40" s="42"/>
      <c r="KIJ40" s="42"/>
      <c r="KIK40" s="42"/>
      <c r="KIL40" s="42"/>
      <c r="KIM40" s="42"/>
      <c r="KIN40" s="42"/>
      <c r="KIO40" s="42"/>
      <c r="KIP40" s="42"/>
      <c r="KIQ40" s="42"/>
      <c r="KIR40" s="42"/>
      <c r="KIS40" s="42"/>
      <c r="KIT40" s="42"/>
      <c r="KIU40" s="42"/>
      <c r="KIV40" s="42"/>
      <c r="KIW40" s="42"/>
      <c r="KIX40" s="42"/>
      <c r="KIY40" s="42"/>
      <c r="KIZ40" s="42"/>
      <c r="KJA40" s="42"/>
      <c r="KJB40" s="42"/>
      <c r="KJC40" s="42"/>
      <c r="KJD40" s="42"/>
      <c r="KJE40" s="42"/>
      <c r="KJF40" s="42"/>
      <c r="KJG40" s="42"/>
      <c r="KJH40" s="42"/>
      <c r="KJI40" s="42"/>
      <c r="KJJ40" s="42"/>
      <c r="KJK40" s="42"/>
      <c r="KJL40" s="42"/>
      <c r="KJM40" s="42"/>
      <c r="KJN40" s="42"/>
      <c r="KJO40" s="42"/>
      <c r="KJP40" s="42"/>
      <c r="KJQ40" s="42"/>
      <c r="KJR40" s="42"/>
      <c r="KJS40" s="42"/>
      <c r="KJT40" s="42"/>
      <c r="KJU40" s="42"/>
      <c r="KJV40" s="42"/>
      <c r="KJW40" s="42"/>
      <c r="KJX40" s="42"/>
      <c r="KJY40" s="42"/>
      <c r="KJZ40" s="42"/>
      <c r="KKA40" s="42"/>
      <c r="KKB40" s="42"/>
      <c r="KKC40" s="42"/>
      <c r="KKD40" s="42"/>
      <c r="KKE40" s="42"/>
      <c r="KKF40" s="42"/>
      <c r="KKG40" s="42"/>
      <c r="KKH40" s="42"/>
      <c r="KKI40" s="42"/>
      <c r="KKJ40" s="42"/>
      <c r="KKK40" s="42"/>
      <c r="KKL40" s="42"/>
      <c r="KKM40" s="42"/>
      <c r="KKN40" s="42"/>
      <c r="KKO40" s="42"/>
      <c r="KKP40" s="42"/>
      <c r="KKQ40" s="42"/>
      <c r="KKR40" s="42"/>
      <c r="KKS40" s="42"/>
      <c r="KKT40" s="42"/>
      <c r="KKU40" s="42"/>
      <c r="KKV40" s="42"/>
      <c r="KKW40" s="42"/>
      <c r="KKX40" s="42"/>
      <c r="KKY40" s="42"/>
      <c r="KKZ40" s="42"/>
      <c r="KLA40" s="42"/>
      <c r="KLB40" s="42"/>
      <c r="KLC40" s="42"/>
      <c r="KLD40" s="42"/>
      <c r="KLE40" s="42"/>
      <c r="KLF40" s="42"/>
      <c r="KLG40" s="42"/>
      <c r="KLH40" s="42"/>
      <c r="KLI40" s="42"/>
      <c r="KLJ40" s="42"/>
      <c r="KLK40" s="42"/>
      <c r="KLL40" s="42"/>
      <c r="KLM40" s="42"/>
      <c r="KLN40" s="42"/>
      <c r="KLO40" s="42"/>
      <c r="KLP40" s="42"/>
      <c r="KLQ40" s="42"/>
      <c r="KLR40" s="42"/>
      <c r="KLS40" s="42"/>
      <c r="KLT40" s="42"/>
      <c r="KLU40" s="42"/>
      <c r="KLV40" s="42"/>
      <c r="KLW40" s="42"/>
      <c r="KLX40" s="42"/>
      <c r="KLY40" s="42"/>
      <c r="KLZ40" s="42"/>
      <c r="KMA40" s="42"/>
      <c r="KMB40" s="42"/>
      <c r="KMC40" s="42"/>
      <c r="KMD40" s="42"/>
      <c r="KME40" s="42"/>
      <c r="KMF40" s="42"/>
      <c r="KMG40" s="42"/>
      <c r="KMH40" s="42"/>
      <c r="KMI40" s="42"/>
      <c r="KMJ40" s="42"/>
      <c r="KMK40" s="42"/>
      <c r="KML40" s="42"/>
      <c r="KMM40" s="42"/>
      <c r="KMN40" s="42"/>
      <c r="KMO40" s="42"/>
      <c r="KMP40" s="42"/>
      <c r="KMQ40" s="42"/>
      <c r="KMR40" s="42"/>
      <c r="KMS40" s="42"/>
      <c r="KMT40" s="42"/>
      <c r="KMU40" s="42"/>
      <c r="KMV40" s="42"/>
      <c r="KMW40" s="42"/>
      <c r="KMX40" s="42"/>
      <c r="KMY40" s="42"/>
      <c r="KMZ40" s="42"/>
      <c r="KNA40" s="42"/>
      <c r="KNB40" s="42"/>
      <c r="KNC40" s="42"/>
      <c r="KND40" s="42"/>
      <c r="KNE40" s="42"/>
      <c r="KNF40" s="42"/>
      <c r="KNG40" s="42"/>
      <c r="KNH40" s="42"/>
      <c r="KNI40" s="42"/>
      <c r="KNJ40" s="42"/>
      <c r="KNK40" s="42"/>
      <c r="KNL40" s="42"/>
      <c r="KNM40" s="42"/>
      <c r="KNN40" s="42"/>
      <c r="KNO40" s="42"/>
      <c r="KNP40" s="42"/>
      <c r="KNQ40" s="42"/>
      <c r="KNR40" s="42"/>
      <c r="KNS40" s="42"/>
      <c r="KNT40" s="42"/>
      <c r="KNU40" s="42"/>
      <c r="KNV40" s="42"/>
      <c r="KNW40" s="42"/>
      <c r="KNX40" s="42"/>
      <c r="KNY40" s="42"/>
      <c r="KNZ40" s="42"/>
      <c r="KOA40" s="42"/>
      <c r="KOB40" s="42"/>
      <c r="KOC40" s="42"/>
      <c r="KOD40" s="42"/>
      <c r="KOE40" s="42"/>
      <c r="KOF40" s="42"/>
      <c r="KOG40" s="42"/>
      <c r="KOH40" s="42"/>
      <c r="KOI40" s="42"/>
      <c r="KOJ40" s="42"/>
      <c r="KOK40" s="42"/>
      <c r="KOL40" s="42"/>
      <c r="KOM40" s="42"/>
      <c r="KON40" s="42"/>
      <c r="KOO40" s="42"/>
      <c r="KOP40" s="42"/>
      <c r="KOQ40" s="42"/>
      <c r="KOR40" s="42"/>
      <c r="KOS40" s="42"/>
      <c r="KOT40" s="42"/>
      <c r="KOU40" s="42"/>
      <c r="KOV40" s="42"/>
      <c r="KOW40" s="42"/>
      <c r="KOX40" s="42"/>
      <c r="KOY40" s="42"/>
      <c r="KOZ40" s="42"/>
      <c r="KPA40" s="42"/>
      <c r="KPB40" s="42"/>
      <c r="KPC40" s="42"/>
      <c r="KPD40" s="42"/>
      <c r="KPE40" s="42"/>
      <c r="KPF40" s="42"/>
      <c r="KPG40" s="42"/>
      <c r="KPH40" s="42"/>
      <c r="KPI40" s="42"/>
      <c r="KPJ40" s="42"/>
      <c r="KPK40" s="42"/>
      <c r="KPL40" s="42"/>
      <c r="KPM40" s="42"/>
      <c r="KPN40" s="42"/>
      <c r="KPO40" s="42"/>
      <c r="KPP40" s="42"/>
      <c r="KPQ40" s="42"/>
      <c r="KPR40" s="42"/>
      <c r="KPS40" s="42"/>
      <c r="KPT40" s="42"/>
      <c r="KPU40" s="42"/>
      <c r="KPV40" s="42"/>
      <c r="KPW40" s="42"/>
      <c r="KPX40" s="42"/>
      <c r="KPY40" s="42"/>
      <c r="KPZ40" s="42"/>
      <c r="KQA40" s="42"/>
      <c r="KQB40" s="42"/>
      <c r="KQC40" s="42"/>
      <c r="KQD40" s="42"/>
      <c r="KQE40" s="42"/>
      <c r="KQF40" s="42"/>
      <c r="KQG40" s="42"/>
      <c r="KQH40" s="42"/>
      <c r="KQI40" s="42"/>
      <c r="KQJ40" s="42"/>
      <c r="KQK40" s="42"/>
      <c r="KQL40" s="42"/>
      <c r="KQM40" s="42"/>
      <c r="KQN40" s="42"/>
      <c r="KQO40" s="42"/>
      <c r="KQP40" s="42"/>
      <c r="KQQ40" s="42"/>
      <c r="KQR40" s="42"/>
      <c r="KQS40" s="42"/>
      <c r="KQT40" s="42"/>
      <c r="KQU40" s="42"/>
      <c r="KQV40" s="42"/>
      <c r="KQW40" s="42"/>
      <c r="KQX40" s="42"/>
      <c r="KQY40" s="42"/>
      <c r="KQZ40" s="42"/>
      <c r="KRA40" s="42"/>
      <c r="KRB40" s="42"/>
      <c r="KRC40" s="42"/>
      <c r="KRD40" s="42"/>
      <c r="KRE40" s="42"/>
      <c r="KRF40" s="42"/>
      <c r="KRG40" s="42"/>
      <c r="KRH40" s="42"/>
      <c r="KRI40" s="42"/>
      <c r="KRJ40" s="42"/>
      <c r="KRK40" s="42"/>
      <c r="KRL40" s="42"/>
      <c r="KRM40" s="42"/>
      <c r="KRN40" s="42"/>
      <c r="KRO40" s="42"/>
      <c r="KRP40" s="42"/>
      <c r="KRQ40" s="42"/>
      <c r="KRR40" s="42"/>
      <c r="KRS40" s="42"/>
      <c r="KRT40" s="42"/>
      <c r="KRU40" s="42"/>
      <c r="KRV40" s="42"/>
      <c r="KRW40" s="42"/>
      <c r="KRX40" s="42"/>
      <c r="KRY40" s="42"/>
      <c r="KRZ40" s="42"/>
      <c r="KSA40" s="42"/>
      <c r="KSB40" s="42"/>
      <c r="KSC40" s="42"/>
      <c r="KSD40" s="42"/>
      <c r="KSE40" s="42"/>
      <c r="KSF40" s="42"/>
      <c r="KSG40" s="42"/>
      <c r="KSH40" s="42"/>
      <c r="KSI40" s="42"/>
      <c r="KSJ40" s="42"/>
      <c r="KSK40" s="42"/>
      <c r="KSL40" s="42"/>
      <c r="KSM40" s="42"/>
      <c r="KSN40" s="42"/>
      <c r="KSO40" s="42"/>
      <c r="KSP40" s="42"/>
      <c r="KSQ40" s="42"/>
      <c r="KSR40" s="42"/>
      <c r="KSS40" s="42"/>
      <c r="KST40" s="42"/>
      <c r="KSU40" s="42"/>
      <c r="KSV40" s="42"/>
      <c r="KSW40" s="42"/>
      <c r="KSX40" s="42"/>
      <c r="KSY40" s="42"/>
      <c r="KSZ40" s="42"/>
      <c r="KTA40" s="42"/>
      <c r="KTB40" s="42"/>
      <c r="KTC40" s="42"/>
      <c r="KTD40" s="42"/>
      <c r="KTE40" s="42"/>
      <c r="KTF40" s="42"/>
      <c r="KTG40" s="42"/>
      <c r="KTH40" s="42"/>
      <c r="KTI40" s="42"/>
      <c r="KTJ40" s="42"/>
      <c r="KTK40" s="42"/>
      <c r="KTL40" s="42"/>
      <c r="KTM40" s="42"/>
      <c r="KTN40" s="42"/>
      <c r="KTO40" s="42"/>
      <c r="KTP40" s="42"/>
      <c r="KTQ40" s="42"/>
      <c r="KTR40" s="42"/>
      <c r="KTS40" s="42"/>
      <c r="KTT40" s="42"/>
      <c r="KTU40" s="42"/>
      <c r="KTV40" s="42"/>
      <c r="KTW40" s="42"/>
      <c r="KTX40" s="42"/>
      <c r="KTY40" s="42"/>
      <c r="KTZ40" s="42"/>
      <c r="KUA40" s="42"/>
      <c r="KUB40" s="42"/>
      <c r="KUC40" s="42"/>
      <c r="KUD40" s="42"/>
      <c r="KUE40" s="42"/>
      <c r="KUF40" s="42"/>
      <c r="KUG40" s="42"/>
      <c r="KUH40" s="42"/>
      <c r="KUI40" s="42"/>
      <c r="KUJ40" s="42"/>
      <c r="KUK40" s="42"/>
      <c r="KUL40" s="42"/>
      <c r="KUM40" s="42"/>
      <c r="KUN40" s="42"/>
      <c r="KUO40" s="42"/>
      <c r="KUP40" s="42"/>
      <c r="KUQ40" s="42"/>
      <c r="KUR40" s="42"/>
      <c r="KUS40" s="42"/>
      <c r="KUT40" s="42"/>
      <c r="KUU40" s="42"/>
      <c r="KUV40" s="42"/>
      <c r="KUW40" s="42"/>
      <c r="KUX40" s="42"/>
      <c r="KUY40" s="42"/>
      <c r="KUZ40" s="42"/>
      <c r="KVA40" s="42"/>
      <c r="KVB40" s="42"/>
      <c r="KVC40" s="42"/>
      <c r="KVD40" s="42"/>
      <c r="KVE40" s="42"/>
      <c r="KVF40" s="42"/>
      <c r="KVG40" s="42"/>
      <c r="KVH40" s="42"/>
      <c r="KVI40" s="42"/>
      <c r="KVJ40" s="42"/>
      <c r="KVK40" s="42"/>
      <c r="KVL40" s="42"/>
      <c r="KVM40" s="42"/>
      <c r="KVN40" s="42"/>
      <c r="KVO40" s="42"/>
      <c r="KVP40" s="42"/>
      <c r="KVQ40" s="42"/>
      <c r="KVR40" s="42"/>
      <c r="KVS40" s="42"/>
      <c r="KVT40" s="42"/>
      <c r="KVU40" s="42"/>
      <c r="KVV40" s="42"/>
      <c r="KVW40" s="42"/>
      <c r="KVX40" s="42"/>
      <c r="KVY40" s="42"/>
      <c r="KVZ40" s="42"/>
      <c r="KWA40" s="42"/>
      <c r="KWB40" s="42"/>
      <c r="KWC40" s="42"/>
      <c r="KWD40" s="42"/>
      <c r="KWE40" s="42"/>
      <c r="KWF40" s="42"/>
      <c r="KWG40" s="42"/>
      <c r="KWH40" s="42"/>
      <c r="KWI40" s="42"/>
      <c r="KWJ40" s="42"/>
      <c r="KWK40" s="42"/>
      <c r="KWL40" s="42"/>
      <c r="KWM40" s="42"/>
      <c r="KWN40" s="42"/>
      <c r="KWO40" s="42"/>
      <c r="KWP40" s="42"/>
      <c r="KWQ40" s="42"/>
      <c r="KWR40" s="42"/>
      <c r="KWS40" s="42"/>
      <c r="KWT40" s="42"/>
      <c r="KWU40" s="42"/>
      <c r="KWV40" s="42"/>
      <c r="KWW40" s="42"/>
      <c r="KWX40" s="42"/>
      <c r="KWY40" s="42"/>
      <c r="KWZ40" s="42"/>
      <c r="KXA40" s="42"/>
      <c r="KXB40" s="42"/>
      <c r="KXC40" s="42"/>
      <c r="KXD40" s="42"/>
      <c r="KXE40" s="42"/>
      <c r="KXF40" s="42"/>
      <c r="KXG40" s="42"/>
      <c r="KXH40" s="42"/>
      <c r="KXI40" s="42"/>
      <c r="KXJ40" s="42"/>
      <c r="KXK40" s="42"/>
      <c r="KXL40" s="42"/>
      <c r="KXM40" s="42"/>
      <c r="KXN40" s="42"/>
      <c r="KXO40" s="42"/>
      <c r="KXP40" s="42"/>
      <c r="KXQ40" s="42"/>
      <c r="KXR40" s="42"/>
      <c r="KXS40" s="42"/>
      <c r="KXT40" s="42"/>
      <c r="KXU40" s="42"/>
      <c r="KXV40" s="42"/>
      <c r="KXW40" s="42"/>
      <c r="KXX40" s="42"/>
      <c r="KXY40" s="42"/>
      <c r="KXZ40" s="42"/>
      <c r="KYA40" s="42"/>
      <c r="KYB40" s="42"/>
      <c r="KYC40" s="42"/>
      <c r="KYD40" s="42"/>
      <c r="KYE40" s="42"/>
      <c r="KYF40" s="42"/>
      <c r="KYG40" s="42"/>
      <c r="KYH40" s="42"/>
      <c r="KYI40" s="42"/>
      <c r="KYJ40" s="42"/>
      <c r="KYK40" s="42"/>
      <c r="KYL40" s="42"/>
      <c r="KYM40" s="42"/>
      <c r="KYN40" s="42"/>
      <c r="KYO40" s="42"/>
      <c r="KYP40" s="42"/>
      <c r="KYQ40" s="42"/>
      <c r="KYR40" s="42"/>
      <c r="KYS40" s="42"/>
      <c r="KYT40" s="42"/>
      <c r="KYU40" s="42"/>
      <c r="KYV40" s="42"/>
      <c r="KYW40" s="42"/>
      <c r="KYX40" s="42"/>
      <c r="KYY40" s="42"/>
      <c r="KYZ40" s="42"/>
      <c r="KZA40" s="42"/>
      <c r="KZB40" s="42"/>
      <c r="KZC40" s="42"/>
      <c r="KZD40" s="42"/>
      <c r="KZE40" s="42"/>
      <c r="KZF40" s="42"/>
      <c r="KZG40" s="42"/>
      <c r="KZH40" s="42"/>
      <c r="KZI40" s="42"/>
      <c r="KZJ40" s="42"/>
      <c r="KZK40" s="42"/>
      <c r="KZL40" s="42"/>
      <c r="KZM40" s="42"/>
      <c r="KZN40" s="42"/>
      <c r="KZO40" s="42"/>
      <c r="KZP40" s="42"/>
      <c r="KZQ40" s="42"/>
      <c r="KZR40" s="42"/>
      <c r="KZS40" s="42"/>
      <c r="KZT40" s="42"/>
      <c r="KZU40" s="42"/>
      <c r="KZV40" s="42"/>
      <c r="KZW40" s="42"/>
      <c r="KZX40" s="42"/>
      <c r="KZY40" s="42"/>
      <c r="KZZ40" s="42"/>
      <c r="LAA40" s="42"/>
      <c r="LAB40" s="42"/>
      <c r="LAC40" s="42"/>
      <c r="LAD40" s="42"/>
      <c r="LAE40" s="42"/>
      <c r="LAF40" s="42"/>
      <c r="LAG40" s="42"/>
      <c r="LAH40" s="42"/>
      <c r="LAI40" s="42"/>
      <c r="LAJ40" s="42"/>
      <c r="LAK40" s="42"/>
      <c r="LAL40" s="42"/>
      <c r="LAM40" s="42"/>
      <c r="LAN40" s="42"/>
      <c r="LAO40" s="42"/>
      <c r="LAP40" s="42"/>
      <c r="LAQ40" s="42"/>
      <c r="LAR40" s="42"/>
      <c r="LAS40" s="42"/>
      <c r="LAT40" s="42"/>
      <c r="LAU40" s="42"/>
      <c r="LAV40" s="42"/>
      <c r="LAW40" s="42"/>
      <c r="LAX40" s="42"/>
      <c r="LAY40" s="42"/>
      <c r="LAZ40" s="42"/>
      <c r="LBA40" s="42"/>
      <c r="LBB40" s="42"/>
      <c r="LBC40" s="42"/>
      <c r="LBD40" s="42"/>
      <c r="LBE40" s="42"/>
      <c r="LBF40" s="42"/>
      <c r="LBG40" s="42"/>
      <c r="LBH40" s="42"/>
      <c r="LBI40" s="42"/>
      <c r="LBJ40" s="42"/>
      <c r="LBK40" s="42"/>
      <c r="LBL40" s="42"/>
      <c r="LBM40" s="42"/>
      <c r="LBN40" s="42"/>
      <c r="LBO40" s="42"/>
      <c r="LBP40" s="42"/>
      <c r="LBQ40" s="42"/>
      <c r="LBR40" s="42"/>
      <c r="LBS40" s="42"/>
      <c r="LBT40" s="42"/>
      <c r="LBU40" s="42"/>
      <c r="LBV40" s="42"/>
      <c r="LBW40" s="42"/>
      <c r="LBX40" s="42"/>
      <c r="LBY40" s="42"/>
      <c r="LBZ40" s="42"/>
      <c r="LCA40" s="42"/>
      <c r="LCB40" s="42"/>
      <c r="LCC40" s="42"/>
      <c r="LCD40" s="42"/>
      <c r="LCE40" s="42"/>
      <c r="LCF40" s="42"/>
      <c r="LCG40" s="42"/>
      <c r="LCH40" s="42"/>
      <c r="LCI40" s="42"/>
      <c r="LCJ40" s="42"/>
      <c r="LCK40" s="42"/>
      <c r="LCL40" s="42"/>
      <c r="LCM40" s="42"/>
      <c r="LCN40" s="42"/>
      <c r="LCO40" s="42"/>
      <c r="LCP40" s="42"/>
      <c r="LCQ40" s="42"/>
      <c r="LCR40" s="42"/>
      <c r="LCS40" s="42"/>
      <c r="LCT40" s="42"/>
      <c r="LCU40" s="42"/>
      <c r="LCV40" s="42"/>
      <c r="LCW40" s="42"/>
      <c r="LCX40" s="42"/>
      <c r="LCY40" s="42"/>
      <c r="LCZ40" s="42"/>
      <c r="LDA40" s="42"/>
      <c r="LDB40" s="42"/>
      <c r="LDC40" s="42"/>
      <c r="LDD40" s="42"/>
      <c r="LDE40" s="42"/>
      <c r="LDF40" s="42"/>
      <c r="LDG40" s="42"/>
      <c r="LDH40" s="42"/>
      <c r="LDI40" s="42"/>
      <c r="LDJ40" s="42"/>
      <c r="LDK40" s="42"/>
      <c r="LDL40" s="42"/>
      <c r="LDM40" s="42"/>
      <c r="LDN40" s="42"/>
      <c r="LDO40" s="42"/>
      <c r="LDP40" s="42"/>
      <c r="LDQ40" s="42"/>
      <c r="LDR40" s="42"/>
      <c r="LDS40" s="42"/>
      <c r="LDT40" s="42"/>
      <c r="LDU40" s="42"/>
      <c r="LDV40" s="42"/>
      <c r="LDW40" s="42"/>
      <c r="LDX40" s="42"/>
      <c r="LDY40" s="42"/>
      <c r="LDZ40" s="42"/>
      <c r="LEA40" s="42"/>
      <c r="LEB40" s="42"/>
      <c r="LEC40" s="42"/>
      <c r="LED40" s="42"/>
      <c r="LEE40" s="42"/>
      <c r="LEF40" s="42"/>
      <c r="LEG40" s="42"/>
      <c r="LEH40" s="42"/>
      <c r="LEI40" s="42"/>
      <c r="LEJ40" s="42"/>
      <c r="LEK40" s="42"/>
      <c r="LEL40" s="42"/>
      <c r="LEM40" s="42"/>
      <c r="LEN40" s="42"/>
      <c r="LEO40" s="42"/>
      <c r="LEP40" s="42"/>
      <c r="LEQ40" s="42"/>
      <c r="LER40" s="42"/>
      <c r="LES40" s="42"/>
      <c r="LET40" s="42"/>
      <c r="LEU40" s="42"/>
      <c r="LEV40" s="42"/>
      <c r="LEW40" s="42"/>
      <c r="LEX40" s="42"/>
      <c r="LEY40" s="42"/>
      <c r="LEZ40" s="42"/>
      <c r="LFA40" s="42"/>
      <c r="LFB40" s="42"/>
      <c r="LFC40" s="42"/>
      <c r="LFD40" s="42"/>
      <c r="LFE40" s="42"/>
      <c r="LFF40" s="42"/>
      <c r="LFG40" s="42"/>
      <c r="LFH40" s="42"/>
      <c r="LFI40" s="42"/>
      <c r="LFJ40" s="42"/>
      <c r="LFK40" s="42"/>
      <c r="LFL40" s="42"/>
      <c r="LFM40" s="42"/>
      <c r="LFN40" s="42"/>
      <c r="LFO40" s="42"/>
      <c r="LFP40" s="42"/>
      <c r="LFQ40" s="42"/>
      <c r="LFR40" s="42"/>
      <c r="LFS40" s="42"/>
      <c r="LFT40" s="42"/>
      <c r="LFU40" s="42"/>
      <c r="LFV40" s="42"/>
      <c r="LFW40" s="42"/>
      <c r="LFX40" s="42"/>
      <c r="LFY40" s="42"/>
      <c r="LFZ40" s="42"/>
      <c r="LGA40" s="42"/>
      <c r="LGB40" s="42"/>
      <c r="LGC40" s="42"/>
      <c r="LGD40" s="42"/>
      <c r="LGE40" s="42"/>
      <c r="LGF40" s="42"/>
      <c r="LGG40" s="42"/>
      <c r="LGH40" s="42"/>
      <c r="LGI40" s="42"/>
      <c r="LGJ40" s="42"/>
      <c r="LGK40" s="42"/>
      <c r="LGL40" s="42"/>
      <c r="LGM40" s="42"/>
      <c r="LGN40" s="42"/>
      <c r="LGO40" s="42"/>
      <c r="LGP40" s="42"/>
      <c r="LGQ40" s="42"/>
      <c r="LGR40" s="42"/>
      <c r="LGS40" s="42"/>
      <c r="LGT40" s="42"/>
      <c r="LGU40" s="42"/>
      <c r="LGV40" s="42"/>
      <c r="LGW40" s="42"/>
      <c r="LGX40" s="42"/>
      <c r="LGY40" s="42"/>
      <c r="LGZ40" s="42"/>
      <c r="LHA40" s="42"/>
      <c r="LHB40" s="42"/>
      <c r="LHC40" s="42"/>
      <c r="LHD40" s="42"/>
      <c r="LHE40" s="42"/>
      <c r="LHF40" s="42"/>
      <c r="LHG40" s="42"/>
      <c r="LHH40" s="42"/>
      <c r="LHI40" s="42"/>
      <c r="LHJ40" s="42"/>
      <c r="LHK40" s="42"/>
      <c r="LHL40" s="42"/>
      <c r="LHM40" s="42"/>
      <c r="LHN40" s="42"/>
      <c r="LHO40" s="42"/>
      <c r="LHP40" s="42"/>
      <c r="LHQ40" s="42"/>
      <c r="LHR40" s="42"/>
      <c r="LHS40" s="42"/>
      <c r="LHT40" s="42"/>
      <c r="LHU40" s="42"/>
      <c r="LHV40" s="42"/>
      <c r="LHW40" s="42"/>
      <c r="LHX40" s="42"/>
      <c r="LHY40" s="42"/>
      <c r="LHZ40" s="42"/>
      <c r="LIA40" s="42"/>
      <c r="LIB40" s="42"/>
      <c r="LIC40" s="42"/>
      <c r="LID40" s="42"/>
      <c r="LIE40" s="42"/>
      <c r="LIF40" s="42"/>
      <c r="LIG40" s="42"/>
      <c r="LIH40" s="42"/>
      <c r="LII40" s="42"/>
      <c r="LIJ40" s="42"/>
      <c r="LIK40" s="42"/>
      <c r="LIL40" s="42"/>
      <c r="LIM40" s="42"/>
      <c r="LIN40" s="42"/>
      <c r="LIO40" s="42"/>
      <c r="LIP40" s="42"/>
      <c r="LIQ40" s="42"/>
      <c r="LIR40" s="42"/>
      <c r="LIS40" s="42"/>
      <c r="LIT40" s="42"/>
      <c r="LIU40" s="42"/>
      <c r="LIV40" s="42"/>
      <c r="LIW40" s="42"/>
      <c r="LIX40" s="42"/>
      <c r="LIY40" s="42"/>
      <c r="LIZ40" s="42"/>
      <c r="LJA40" s="42"/>
      <c r="LJB40" s="42"/>
      <c r="LJC40" s="42"/>
      <c r="LJD40" s="42"/>
      <c r="LJE40" s="42"/>
      <c r="LJF40" s="42"/>
      <c r="LJG40" s="42"/>
      <c r="LJH40" s="42"/>
      <c r="LJI40" s="42"/>
      <c r="LJJ40" s="42"/>
      <c r="LJK40" s="42"/>
      <c r="LJL40" s="42"/>
      <c r="LJM40" s="42"/>
      <c r="LJN40" s="42"/>
      <c r="LJO40" s="42"/>
      <c r="LJP40" s="42"/>
      <c r="LJQ40" s="42"/>
      <c r="LJR40" s="42"/>
      <c r="LJS40" s="42"/>
      <c r="LJT40" s="42"/>
      <c r="LJU40" s="42"/>
      <c r="LJV40" s="42"/>
      <c r="LJW40" s="42"/>
      <c r="LJX40" s="42"/>
      <c r="LJY40" s="42"/>
      <c r="LJZ40" s="42"/>
      <c r="LKA40" s="42"/>
      <c r="LKB40" s="42"/>
      <c r="LKC40" s="42"/>
      <c r="LKD40" s="42"/>
      <c r="LKE40" s="42"/>
      <c r="LKF40" s="42"/>
      <c r="LKG40" s="42"/>
      <c r="LKH40" s="42"/>
      <c r="LKI40" s="42"/>
      <c r="LKJ40" s="42"/>
      <c r="LKK40" s="42"/>
      <c r="LKL40" s="42"/>
      <c r="LKM40" s="42"/>
      <c r="LKN40" s="42"/>
      <c r="LKO40" s="42"/>
      <c r="LKP40" s="42"/>
      <c r="LKQ40" s="42"/>
      <c r="LKR40" s="42"/>
      <c r="LKS40" s="42"/>
      <c r="LKT40" s="42"/>
      <c r="LKU40" s="42"/>
      <c r="LKV40" s="42"/>
      <c r="LKW40" s="42"/>
      <c r="LKX40" s="42"/>
      <c r="LKY40" s="42"/>
      <c r="LKZ40" s="42"/>
      <c r="LLA40" s="42"/>
      <c r="LLB40" s="42"/>
      <c r="LLC40" s="42"/>
      <c r="LLD40" s="42"/>
      <c r="LLE40" s="42"/>
      <c r="LLF40" s="42"/>
      <c r="LLG40" s="42"/>
      <c r="LLH40" s="42"/>
      <c r="LLI40" s="42"/>
      <c r="LLJ40" s="42"/>
      <c r="LLK40" s="42"/>
      <c r="LLL40" s="42"/>
      <c r="LLM40" s="42"/>
      <c r="LLN40" s="42"/>
      <c r="LLO40" s="42"/>
      <c r="LLP40" s="42"/>
      <c r="LLQ40" s="42"/>
      <c r="LLR40" s="42"/>
      <c r="LLS40" s="42"/>
      <c r="LLT40" s="42"/>
      <c r="LLU40" s="42"/>
      <c r="LLV40" s="42"/>
      <c r="LLW40" s="42"/>
      <c r="LLX40" s="42"/>
      <c r="LLY40" s="42"/>
      <c r="LLZ40" s="42"/>
      <c r="LMA40" s="42"/>
      <c r="LMB40" s="42"/>
      <c r="LMC40" s="42"/>
      <c r="LMD40" s="42"/>
      <c r="LME40" s="42"/>
      <c r="LMF40" s="42"/>
      <c r="LMG40" s="42"/>
      <c r="LMH40" s="42"/>
      <c r="LMI40" s="42"/>
      <c r="LMJ40" s="42"/>
      <c r="LMK40" s="42"/>
      <c r="LML40" s="42"/>
      <c r="LMM40" s="42"/>
      <c r="LMN40" s="42"/>
      <c r="LMO40" s="42"/>
      <c r="LMP40" s="42"/>
      <c r="LMQ40" s="42"/>
      <c r="LMR40" s="42"/>
      <c r="LMS40" s="42"/>
      <c r="LMT40" s="42"/>
      <c r="LMU40" s="42"/>
      <c r="LMV40" s="42"/>
      <c r="LMW40" s="42"/>
      <c r="LMX40" s="42"/>
      <c r="LMY40" s="42"/>
      <c r="LMZ40" s="42"/>
      <c r="LNA40" s="42"/>
      <c r="LNB40" s="42"/>
      <c r="LNC40" s="42"/>
      <c r="LND40" s="42"/>
      <c r="LNE40" s="42"/>
      <c r="LNF40" s="42"/>
      <c r="LNG40" s="42"/>
      <c r="LNH40" s="42"/>
      <c r="LNI40" s="42"/>
      <c r="LNJ40" s="42"/>
      <c r="LNK40" s="42"/>
      <c r="LNL40" s="42"/>
      <c r="LNM40" s="42"/>
      <c r="LNN40" s="42"/>
      <c r="LNO40" s="42"/>
      <c r="LNP40" s="42"/>
      <c r="LNQ40" s="42"/>
      <c r="LNR40" s="42"/>
      <c r="LNS40" s="42"/>
      <c r="LNT40" s="42"/>
      <c r="LNU40" s="42"/>
      <c r="LNV40" s="42"/>
      <c r="LNW40" s="42"/>
      <c r="LNX40" s="42"/>
      <c r="LNY40" s="42"/>
      <c r="LNZ40" s="42"/>
      <c r="LOA40" s="42"/>
      <c r="LOB40" s="42"/>
      <c r="LOC40" s="42"/>
      <c r="LOD40" s="42"/>
      <c r="LOE40" s="42"/>
      <c r="LOF40" s="42"/>
      <c r="LOG40" s="42"/>
      <c r="LOH40" s="42"/>
      <c r="LOI40" s="42"/>
      <c r="LOJ40" s="42"/>
      <c r="LOK40" s="42"/>
      <c r="LOL40" s="42"/>
      <c r="LOM40" s="42"/>
      <c r="LON40" s="42"/>
      <c r="LOO40" s="42"/>
      <c r="LOP40" s="42"/>
      <c r="LOQ40" s="42"/>
      <c r="LOR40" s="42"/>
      <c r="LOS40" s="42"/>
      <c r="LOT40" s="42"/>
      <c r="LOU40" s="42"/>
      <c r="LOV40" s="42"/>
      <c r="LOW40" s="42"/>
      <c r="LOX40" s="42"/>
      <c r="LOY40" s="42"/>
      <c r="LOZ40" s="42"/>
      <c r="LPA40" s="42"/>
      <c r="LPB40" s="42"/>
      <c r="LPC40" s="42"/>
      <c r="LPD40" s="42"/>
      <c r="LPE40" s="42"/>
      <c r="LPF40" s="42"/>
      <c r="LPG40" s="42"/>
      <c r="LPH40" s="42"/>
      <c r="LPI40" s="42"/>
      <c r="LPJ40" s="42"/>
      <c r="LPK40" s="42"/>
      <c r="LPL40" s="42"/>
      <c r="LPM40" s="42"/>
      <c r="LPN40" s="42"/>
      <c r="LPO40" s="42"/>
      <c r="LPP40" s="42"/>
      <c r="LPQ40" s="42"/>
      <c r="LPR40" s="42"/>
      <c r="LPS40" s="42"/>
      <c r="LPT40" s="42"/>
      <c r="LPU40" s="42"/>
      <c r="LPV40" s="42"/>
      <c r="LPW40" s="42"/>
      <c r="LPX40" s="42"/>
      <c r="LPY40" s="42"/>
      <c r="LPZ40" s="42"/>
      <c r="LQA40" s="42"/>
      <c r="LQB40" s="42"/>
      <c r="LQC40" s="42"/>
      <c r="LQD40" s="42"/>
      <c r="LQE40" s="42"/>
      <c r="LQF40" s="42"/>
      <c r="LQG40" s="42"/>
      <c r="LQH40" s="42"/>
      <c r="LQI40" s="42"/>
      <c r="LQJ40" s="42"/>
      <c r="LQK40" s="42"/>
      <c r="LQL40" s="42"/>
      <c r="LQM40" s="42"/>
      <c r="LQN40" s="42"/>
      <c r="LQO40" s="42"/>
      <c r="LQP40" s="42"/>
      <c r="LQQ40" s="42"/>
      <c r="LQR40" s="42"/>
      <c r="LQS40" s="42"/>
      <c r="LQT40" s="42"/>
      <c r="LQU40" s="42"/>
      <c r="LQV40" s="42"/>
      <c r="LQW40" s="42"/>
      <c r="LQX40" s="42"/>
      <c r="LQY40" s="42"/>
      <c r="LQZ40" s="42"/>
      <c r="LRA40" s="42"/>
      <c r="LRB40" s="42"/>
      <c r="LRC40" s="42"/>
      <c r="LRD40" s="42"/>
      <c r="LRE40" s="42"/>
      <c r="LRF40" s="42"/>
      <c r="LRG40" s="42"/>
      <c r="LRH40" s="42"/>
      <c r="LRI40" s="42"/>
      <c r="LRJ40" s="42"/>
      <c r="LRK40" s="42"/>
      <c r="LRL40" s="42"/>
      <c r="LRM40" s="42"/>
      <c r="LRN40" s="42"/>
      <c r="LRO40" s="42"/>
      <c r="LRP40" s="42"/>
      <c r="LRQ40" s="42"/>
      <c r="LRR40" s="42"/>
      <c r="LRS40" s="42"/>
      <c r="LRT40" s="42"/>
      <c r="LRU40" s="42"/>
      <c r="LRV40" s="42"/>
      <c r="LRW40" s="42"/>
      <c r="LRX40" s="42"/>
      <c r="LRY40" s="42"/>
      <c r="LRZ40" s="42"/>
      <c r="LSA40" s="42"/>
      <c r="LSB40" s="42"/>
      <c r="LSC40" s="42"/>
      <c r="LSD40" s="42"/>
      <c r="LSE40" s="42"/>
      <c r="LSF40" s="42"/>
      <c r="LSG40" s="42"/>
      <c r="LSH40" s="42"/>
      <c r="LSI40" s="42"/>
      <c r="LSJ40" s="42"/>
      <c r="LSK40" s="42"/>
      <c r="LSL40" s="42"/>
      <c r="LSM40" s="42"/>
      <c r="LSN40" s="42"/>
      <c r="LSO40" s="42"/>
      <c r="LSP40" s="42"/>
      <c r="LSQ40" s="42"/>
      <c r="LSR40" s="42"/>
      <c r="LSS40" s="42"/>
      <c r="LST40" s="42"/>
      <c r="LSU40" s="42"/>
      <c r="LSV40" s="42"/>
      <c r="LSW40" s="42"/>
      <c r="LSX40" s="42"/>
      <c r="LSY40" s="42"/>
      <c r="LSZ40" s="42"/>
      <c r="LTA40" s="42"/>
      <c r="LTB40" s="42"/>
      <c r="LTC40" s="42"/>
      <c r="LTD40" s="42"/>
      <c r="LTE40" s="42"/>
      <c r="LTF40" s="42"/>
      <c r="LTG40" s="42"/>
      <c r="LTH40" s="42"/>
      <c r="LTI40" s="42"/>
      <c r="LTJ40" s="42"/>
      <c r="LTK40" s="42"/>
      <c r="LTL40" s="42"/>
      <c r="LTM40" s="42"/>
      <c r="LTN40" s="42"/>
      <c r="LTO40" s="42"/>
      <c r="LTP40" s="42"/>
      <c r="LTQ40" s="42"/>
      <c r="LTR40" s="42"/>
      <c r="LTS40" s="42"/>
      <c r="LTT40" s="42"/>
      <c r="LTU40" s="42"/>
      <c r="LTV40" s="42"/>
      <c r="LTW40" s="42"/>
      <c r="LTX40" s="42"/>
      <c r="LTY40" s="42"/>
      <c r="LTZ40" s="42"/>
      <c r="LUA40" s="42"/>
      <c r="LUB40" s="42"/>
      <c r="LUC40" s="42"/>
      <c r="LUD40" s="42"/>
      <c r="LUE40" s="42"/>
      <c r="LUF40" s="42"/>
      <c r="LUG40" s="42"/>
      <c r="LUH40" s="42"/>
      <c r="LUI40" s="42"/>
      <c r="LUJ40" s="42"/>
      <c r="LUK40" s="42"/>
      <c r="LUL40" s="42"/>
      <c r="LUM40" s="42"/>
      <c r="LUN40" s="42"/>
      <c r="LUO40" s="42"/>
      <c r="LUP40" s="42"/>
      <c r="LUQ40" s="42"/>
      <c r="LUR40" s="42"/>
      <c r="LUS40" s="42"/>
      <c r="LUT40" s="42"/>
      <c r="LUU40" s="42"/>
      <c r="LUV40" s="42"/>
      <c r="LUW40" s="42"/>
      <c r="LUX40" s="42"/>
      <c r="LUY40" s="42"/>
      <c r="LUZ40" s="42"/>
      <c r="LVA40" s="42"/>
      <c r="LVB40" s="42"/>
      <c r="LVC40" s="42"/>
      <c r="LVD40" s="42"/>
      <c r="LVE40" s="42"/>
      <c r="LVF40" s="42"/>
      <c r="LVG40" s="42"/>
      <c r="LVH40" s="42"/>
      <c r="LVI40" s="42"/>
      <c r="LVJ40" s="42"/>
      <c r="LVK40" s="42"/>
      <c r="LVL40" s="42"/>
      <c r="LVM40" s="42"/>
      <c r="LVN40" s="42"/>
      <c r="LVO40" s="42"/>
      <c r="LVP40" s="42"/>
      <c r="LVQ40" s="42"/>
      <c r="LVR40" s="42"/>
      <c r="LVS40" s="42"/>
      <c r="LVT40" s="42"/>
      <c r="LVU40" s="42"/>
      <c r="LVV40" s="42"/>
      <c r="LVW40" s="42"/>
      <c r="LVX40" s="42"/>
      <c r="LVY40" s="42"/>
      <c r="LVZ40" s="42"/>
      <c r="LWA40" s="42"/>
      <c r="LWB40" s="42"/>
      <c r="LWC40" s="42"/>
      <c r="LWD40" s="42"/>
      <c r="LWE40" s="42"/>
      <c r="LWF40" s="42"/>
      <c r="LWG40" s="42"/>
      <c r="LWH40" s="42"/>
      <c r="LWI40" s="42"/>
      <c r="LWJ40" s="42"/>
      <c r="LWK40" s="42"/>
      <c r="LWL40" s="42"/>
      <c r="LWM40" s="42"/>
      <c r="LWN40" s="42"/>
      <c r="LWO40" s="42"/>
      <c r="LWP40" s="42"/>
      <c r="LWQ40" s="42"/>
      <c r="LWR40" s="42"/>
      <c r="LWS40" s="42"/>
      <c r="LWT40" s="42"/>
      <c r="LWU40" s="42"/>
      <c r="LWV40" s="42"/>
      <c r="LWW40" s="42"/>
      <c r="LWX40" s="42"/>
      <c r="LWY40" s="42"/>
      <c r="LWZ40" s="42"/>
      <c r="LXA40" s="42"/>
      <c r="LXB40" s="42"/>
      <c r="LXC40" s="42"/>
      <c r="LXD40" s="42"/>
      <c r="LXE40" s="42"/>
      <c r="LXF40" s="42"/>
      <c r="LXG40" s="42"/>
      <c r="LXH40" s="42"/>
      <c r="LXI40" s="42"/>
      <c r="LXJ40" s="42"/>
      <c r="LXK40" s="42"/>
      <c r="LXL40" s="42"/>
      <c r="LXM40" s="42"/>
      <c r="LXN40" s="42"/>
      <c r="LXO40" s="42"/>
      <c r="LXP40" s="42"/>
      <c r="LXQ40" s="42"/>
      <c r="LXR40" s="42"/>
      <c r="LXS40" s="42"/>
      <c r="LXT40" s="42"/>
      <c r="LXU40" s="42"/>
      <c r="LXV40" s="42"/>
      <c r="LXW40" s="42"/>
      <c r="LXX40" s="42"/>
      <c r="LXY40" s="42"/>
      <c r="LXZ40" s="42"/>
      <c r="LYA40" s="42"/>
      <c r="LYB40" s="42"/>
      <c r="LYC40" s="42"/>
      <c r="LYD40" s="42"/>
      <c r="LYE40" s="42"/>
      <c r="LYF40" s="42"/>
      <c r="LYG40" s="42"/>
      <c r="LYH40" s="42"/>
      <c r="LYI40" s="42"/>
      <c r="LYJ40" s="42"/>
      <c r="LYK40" s="42"/>
      <c r="LYL40" s="42"/>
      <c r="LYM40" s="42"/>
      <c r="LYN40" s="42"/>
      <c r="LYO40" s="42"/>
      <c r="LYP40" s="42"/>
      <c r="LYQ40" s="42"/>
      <c r="LYR40" s="42"/>
      <c r="LYS40" s="42"/>
      <c r="LYT40" s="42"/>
      <c r="LYU40" s="42"/>
      <c r="LYV40" s="42"/>
      <c r="LYW40" s="42"/>
      <c r="LYX40" s="42"/>
      <c r="LYY40" s="42"/>
      <c r="LYZ40" s="42"/>
      <c r="LZA40" s="42"/>
      <c r="LZB40" s="42"/>
      <c r="LZC40" s="42"/>
      <c r="LZD40" s="42"/>
      <c r="LZE40" s="42"/>
      <c r="LZF40" s="42"/>
      <c r="LZG40" s="42"/>
      <c r="LZH40" s="42"/>
      <c r="LZI40" s="42"/>
      <c r="LZJ40" s="42"/>
      <c r="LZK40" s="42"/>
      <c r="LZL40" s="42"/>
      <c r="LZM40" s="42"/>
      <c r="LZN40" s="42"/>
      <c r="LZO40" s="42"/>
      <c r="LZP40" s="42"/>
      <c r="LZQ40" s="42"/>
      <c r="LZR40" s="42"/>
      <c r="LZS40" s="42"/>
      <c r="LZT40" s="42"/>
      <c r="LZU40" s="42"/>
      <c r="LZV40" s="42"/>
      <c r="LZW40" s="42"/>
      <c r="LZX40" s="42"/>
      <c r="LZY40" s="42"/>
      <c r="LZZ40" s="42"/>
      <c r="MAA40" s="42"/>
      <c r="MAB40" s="42"/>
      <c r="MAC40" s="42"/>
      <c r="MAD40" s="42"/>
      <c r="MAE40" s="42"/>
      <c r="MAF40" s="42"/>
      <c r="MAG40" s="42"/>
      <c r="MAH40" s="42"/>
      <c r="MAI40" s="42"/>
      <c r="MAJ40" s="42"/>
      <c r="MAK40" s="42"/>
      <c r="MAL40" s="42"/>
      <c r="MAM40" s="42"/>
      <c r="MAN40" s="42"/>
      <c r="MAO40" s="42"/>
      <c r="MAP40" s="42"/>
      <c r="MAQ40" s="42"/>
      <c r="MAR40" s="42"/>
      <c r="MAS40" s="42"/>
      <c r="MAT40" s="42"/>
      <c r="MAU40" s="42"/>
      <c r="MAV40" s="42"/>
      <c r="MAW40" s="42"/>
      <c r="MAX40" s="42"/>
      <c r="MAY40" s="42"/>
      <c r="MAZ40" s="42"/>
      <c r="MBA40" s="42"/>
      <c r="MBB40" s="42"/>
      <c r="MBC40" s="42"/>
      <c r="MBD40" s="42"/>
      <c r="MBE40" s="42"/>
      <c r="MBF40" s="42"/>
      <c r="MBG40" s="42"/>
      <c r="MBH40" s="42"/>
      <c r="MBI40" s="42"/>
      <c r="MBJ40" s="42"/>
      <c r="MBK40" s="42"/>
      <c r="MBL40" s="42"/>
      <c r="MBM40" s="42"/>
      <c r="MBN40" s="42"/>
      <c r="MBO40" s="42"/>
      <c r="MBP40" s="42"/>
      <c r="MBQ40" s="42"/>
      <c r="MBR40" s="42"/>
      <c r="MBS40" s="42"/>
      <c r="MBT40" s="42"/>
      <c r="MBU40" s="42"/>
      <c r="MBV40" s="42"/>
      <c r="MBW40" s="42"/>
      <c r="MBX40" s="42"/>
      <c r="MBY40" s="42"/>
      <c r="MBZ40" s="42"/>
      <c r="MCA40" s="42"/>
      <c r="MCB40" s="42"/>
      <c r="MCC40" s="42"/>
      <c r="MCD40" s="42"/>
      <c r="MCE40" s="42"/>
      <c r="MCF40" s="42"/>
      <c r="MCG40" s="42"/>
      <c r="MCH40" s="42"/>
      <c r="MCI40" s="42"/>
      <c r="MCJ40" s="42"/>
      <c r="MCK40" s="42"/>
      <c r="MCL40" s="42"/>
      <c r="MCM40" s="42"/>
      <c r="MCN40" s="42"/>
      <c r="MCO40" s="42"/>
      <c r="MCP40" s="42"/>
      <c r="MCQ40" s="42"/>
      <c r="MCR40" s="42"/>
      <c r="MCS40" s="42"/>
      <c r="MCT40" s="42"/>
      <c r="MCU40" s="42"/>
      <c r="MCV40" s="42"/>
      <c r="MCW40" s="42"/>
      <c r="MCX40" s="42"/>
      <c r="MCY40" s="42"/>
      <c r="MCZ40" s="42"/>
      <c r="MDA40" s="42"/>
      <c r="MDB40" s="42"/>
      <c r="MDC40" s="42"/>
      <c r="MDD40" s="42"/>
      <c r="MDE40" s="42"/>
      <c r="MDF40" s="42"/>
      <c r="MDG40" s="42"/>
      <c r="MDH40" s="42"/>
      <c r="MDI40" s="42"/>
      <c r="MDJ40" s="42"/>
      <c r="MDK40" s="42"/>
      <c r="MDL40" s="42"/>
      <c r="MDM40" s="42"/>
      <c r="MDN40" s="42"/>
      <c r="MDO40" s="42"/>
      <c r="MDP40" s="42"/>
      <c r="MDQ40" s="42"/>
      <c r="MDR40" s="42"/>
      <c r="MDS40" s="42"/>
      <c r="MDT40" s="42"/>
      <c r="MDU40" s="42"/>
      <c r="MDV40" s="42"/>
      <c r="MDW40" s="42"/>
      <c r="MDX40" s="42"/>
      <c r="MDY40" s="42"/>
      <c r="MDZ40" s="42"/>
      <c r="MEA40" s="42"/>
      <c r="MEB40" s="42"/>
      <c r="MEC40" s="42"/>
      <c r="MED40" s="42"/>
      <c r="MEE40" s="42"/>
      <c r="MEF40" s="42"/>
      <c r="MEG40" s="42"/>
      <c r="MEH40" s="42"/>
      <c r="MEI40" s="42"/>
      <c r="MEJ40" s="42"/>
      <c r="MEK40" s="42"/>
      <c r="MEL40" s="42"/>
      <c r="MEM40" s="42"/>
      <c r="MEN40" s="42"/>
      <c r="MEO40" s="42"/>
      <c r="MEP40" s="42"/>
      <c r="MEQ40" s="42"/>
      <c r="MER40" s="42"/>
      <c r="MES40" s="42"/>
      <c r="MET40" s="42"/>
      <c r="MEU40" s="42"/>
      <c r="MEV40" s="42"/>
      <c r="MEW40" s="42"/>
      <c r="MEX40" s="42"/>
      <c r="MEY40" s="42"/>
      <c r="MEZ40" s="42"/>
      <c r="MFA40" s="42"/>
      <c r="MFB40" s="42"/>
      <c r="MFC40" s="42"/>
      <c r="MFD40" s="42"/>
      <c r="MFE40" s="42"/>
      <c r="MFF40" s="42"/>
      <c r="MFG40" s="42"/>
      <c r="MFH40" s="42"/>
      <c r="MFI40" s="42"/>
      <c r="MFJ40" s="42"/>
      <c r="MFK40" s="42"/>
      <c r="MFL40" s="42"/>
      <c r="MFM40" s="42"/>
      <c r="MFN40" s="42"/>
      <c r="MFO40" s="42"/>
      <c r="MFP40" s="42"/>
      <c r="MFQ40" s="42"/>
      <c r="MFR40" s="42"/>
      <c r="MFS40" s="42"/>
      <c r="MFT40" s="42"/>
      <c r="MFU40" s="42"/>
      <c r="MFV40" s="42"/>
      <c r="MFW40" s="42"/>
      <c r="MFX40" s="42"/>
      <c r="MFY40" s="42"/>
      <c r="MFZ40" s="42"/>
      <c r="MGA40" s="42"/>
      <c r="MGB40" s="42"/>
      <c r="MGC40" s="42"/>
      <c r="MGD40" s="42"/>
      <c r="MGE40" s="42"/>
      <c r="MGF40" s="42"/>
      <c r="MGG40" s="42"/>
      <c r="MGH40" s="42"/>
      <c r="MGI40" s="42"/>
      <c r="MGJ40" s="42"/>
      <c r="MGK40" s="42"/>
      <c r="MGL40" s="42"/>
      <c r="MGM40" s="42"/>
      <c r="MGN40" s="42"/>
      <c r="MGO40" s="42"/>
      <c r="MGP40" s="42"/>
      <c r="MGQ40" s="42"/>
      <c r="MGR40" s="42"/>
      <c r="MGS40" s="42"/>
      <c r="MGT40" s="42"/>
      <c r="MGU40" s="42"/>
      <c r="MGV40" s="42"/>
      <c r="MGW40" s="42"/>
      <c r="MGX40" s="42"/>
      <c r="MGY40" s="42"/>
      <c r="MGZ40" s="42"/>
      <c r="MHA40" s="42"/>
      <c r="MHB40" s="42"/>
      <c r="MHC40" s="42"/>
      <c r="MHD40" s="42"/>
      <c r="MHE40" s="42"/>
      <c r="MHF40" s="42"/>
      <c r="MHG40" s="42"/>
      <c r="MHH40" s="42"/>
      <c r="MHI40" s="42"/>
      <c r="MHJ40" s="42"/>
      <c r="MHK40" s="42"/>
      <c r="MHL40" s="42"/>
      <c r="MHM40" s="42"/>
      <c r="MHN40" s="42"/>
      <c r="MHO40" s="42"/>
      <c r="MHP40" s="42"/>
      <c r="MHQ40" s="42"/>
      <c r="MHR40" s="42"/>
      <c r="MHS40" s="42"/>
      <c r="MHT40" s="42"/>
      <c r="MHU40" s="42"/>
      <c r="MHV40" s="42"/>
      <c r="MHW40" s="42"/>
      <c r="MHX40" s="42"/>
      <c r="MHY40" s="42"/>
      <c r="MHZ40" s="42"/>
      <c r="MIA40" s="42"/>
      <c r="MIB40" s="42"/>
      <c r="MIC40" s="42"/>
      <c r="MID40" s="42"/>
      <c r="MIE40" s="42"/>
      <c r="MIF40" s="42"/>
      <c r="MIG40" s="42"/>
      <c r="MIH40" s="42"/>
      <c r="MII40" s="42"/>
      <c r="MIJ40" s="42"/>
      <c r="MIK40" s="42"/>
      <c r="MIL40" s="42"/>
      <c r="MIM40" s="42"/>
      <c r="MIN40" s="42"/>
      <c r="MIO40" s="42"/>
      <c r="MIP40" s="42"/>
      <c r="MIQ40" s="42"/>
      <c r="MIR40" s="42"/>
      <c r="MIS40" s="42"/>
      <c r="MIT40" s="42"/>
      <c r="MIU40" s="42"/>
      <c r="MIV40" s="42"/>
      <c r="MIW40" s="42"/>
      <c r="MIX40" s="42"/>
      <c r="MIY40" s="42"/>
      <c r="MIZ40" s="42"/>
      <c r="MJA40" s="42"/>
      <c r="MJB40" s="42"/>
      <c r="MJC40" s="42"/>
      <c r="MJD40" s="42"/>
      <c r="MJE40" s="42"/>
      <c r="MJF40" s="42"/>
      <c r="MJG40" s="42"/>
      <c r="MJH40" s="42"/>
      <c r="MJI40" s="42"/>
      <c r="MJJ40" s="42"/>
      <c r="MJK40" s="42"/>
      <c r="MJL40" s="42"/>
      <c r="MJM40" s="42"/>
      <c r="MJN40" s="42"/>
      <c r="MJO40" s="42"/>
      <c r="MJP40" s="42"/>
      <c r="MJQ40" s="42"/>
      <c r="MJR40" s="42"/>
      <c r="MJS40" s="42"/>
      <c r="MJT40" s="42"/>
      <c r="MJU40" s="42"/>
      <c r="MJV40" s="42"/>
      <c r="MJW40" s="42"/>
      <c r="MJX40" s="42"/>
      <c r="MJY40" s="42"/>
      <c r="MJZ40" s="42"/>
      <c r="MKA40" s="42"/>
      <c r="MKB40" s="42"/>
      <c r="MKC40" s="42"/>
      <c r="MKD40" s="42"/>
      <c r="MKE40" s="42"/>
      <c r="MKF40" s="42"/>
      <c r="MKG40" s="42"/>
      <c r="MKH40" s="42"/>
      <c r="MKI40" s="42"/>
      <c r="MKJ40" s="42"/>
      <c r="MKK40" s="42"/>
      <c r="MKL40" s="42"/>
      <c r="MKM40" s="42"/>
      <c r="MKN40" s="42"/>
      <c r="MKO40" s="42"/>
      <c r="MKP40" s="42"/>
      <c r="MKQ40" s="42"/>
      <c r="MKR40" s="42"/>
      <c r="MKS40" s="42"/>
      <c r="MKT40" s="42"/>
      <c r="MKU40" s="42"/>
      <c r="MKV40" s="42"/>
      <c r="MKW40" s="42"/>
      <c r="MKX40" s="42"/>
      <c r="MKY40" s="42"/>
      <c r="MKZ40" s="42"/>
      <c r="MLA40" s="42"/>
      <c r="MLB40" s="42"/>
      <c r="MLC40" s="42"/>
      <c r="MLD40" s="42"/>
      <c r="MLE40" s="42"/>
      <c r="MLF40" s="42"/>
      <c r="MLG40" s="42"/>
      <c r="MLH40" s="42"/>
      <c r="MLI40" s="42"/>
      <c r="MLJ40" s="42"/>
      <c r="MLK40" s="42"/>
      <c r="MLL40" s="42"/>
      <c r="MLM40" s="42"/>
      <c r="MLN40" s="42"/>
      <c r="MLO40" s="42"/>
      <c r="MLP40" s="42"/>
      <c r="MLQ40" s="42"/>
      <c r="MLR40" s="42"/>
      <c r="MLS40" s="42"/>
      <c r="MLT40" s="42"/>
      <c r="MLU40" s="42"/>
      <c r="MLV40" s="42"/>
      <c r="MLW40" s="42"/>
      <c r="MLX40" s="42"/>
      <c r="MLY40" s="42"/>
      <c r="MLZ40" s="42"/>
      <c r="MMA40" s="42"/>
      <c r="MMB40" s="42"/>
      <c r="MMC40" s="42"/>
      <c r="MMD40" s="42"/>
      <c r="MME40" s="42"/>
      <c r="MMF40" s="42"/>
      <c r="MMG40" s="42"/>
      <c r="MMH40" s="42"/>
      <c r="MMI40" s="42"/>
      <c r="MMJ40" s="42"/>
      <c r="MMK40" s="42"/>
      <c r="MML40" s="42"/>
      <c r="MMM40" s="42"/>
      <c r="MMN40" s="42"/>
      <c r="MMO40" s="42"/>
      <c r="MMP40" s="42"/>
      <c r="MMQ40" s="42"/>
      <c r="MMR40" s="42"/>
      <c r="MMS40" s="42"/>
      <c r="MMT40" s="42"/>
      <c r="MMU40" s="42"/>
      <c r="MMV40" s="42"/>
      <c r="MMW40" s="42"/>
      <c r="MMX40" s="42"/>
      <c r="MMY40" s="42"/>
      <c r="MMZ40" s="42"/>
      <c r="MNA40" s="42"/>
      <c r="MNB40" s="42"/>
      <c r="MNC40" s="42"/>
      <c r="MND40" s="42"/>
      <c r="MNE40" s="42"/>
      <c r="MNF40" s="42"/>
      <c r="MNG40" s="42"/>
      <c r="MNH40" s="42"/>
      <c r="MNI40" s="42"/>
      <c r="MNJ40" s="42"/>
      <c r="MNK40" s="42"/>
      <c r="MNL40" s="42"/>
      <c r="MNM40" s="42"/>
      <c r="MNN40" s="42"/>
      <c r="MNO40" s="42"/>
      <c r="MNP40" s="42"/>
      <c r="MNQ40" s="42"/>
      <c r="MNR40" s="42"/>
      <c r="MNS40" s="42"/>
      <c r="MNT40" s="42"/>
      <c r="MNU40" s="42"/>
      <c r="MNV40" s="42"/>
      <c r="MNW40" s="42"/>
      <c r="MNX40" s="42"/>
      <c r="MNY40" s="42"/>
      <c r="MNZ40" s="42"/>
      <c r="MOA40" s="42"/>
      <c r="MOB40" s="42"/>
      <c r="MOC40" s="42"/>
      <c r="MOD40" s="42"/>
      <c r="MOE40" s="42"/>
      <c r="MOF40" s="42"/>
      <c r="MOG40" s="42"/>
      <c r="MOH40" s="42"/>
      <c r="MOI40" s="42"/>
      <c r="MOJ40" s="42"/>
      <c r="MOK40" s="42"/>
      <c r="MOL40" s="42"/>
      <c r="MOM40" s="42"/>
      <c r="MON40" s="42"/>
      <c r="MOO40" s="42"/>
      <c r="MOP40" s="42"/>
      <c r="MOQ40" s="42"/>
      <c r="MOR40" s="42"/>
      <c r="MOS40" s="42"/>
      <c r="MOT40" s="42"/>
      <c r="MOU40" s="42"/>
      <c r="MOV40" s="42"/>
      <c r="MOW40" s="42"/>
      <c r="MOX40" s="42"/>
      <c r="MOY40" s="42"/>
      <c r="MOZ40" s="42"/>
      <c r="MPA40" s="42"/>
      <c r="MPB40" s="42"/>
      <c r="MPC40" s="42"/>
      <c r="MPD40" s="42"/>
      <c r="MPE40" s="42"/>
      <c r="MPF40" s="42"/>
      <c r="MPG40" s="42"/>
      <c r="MPH40" s="42"/>
      <c r="MPI40" s="42"/>
      <c r="MPJ40" s="42"/>
      <c r="MPK40" s="42"/>
      <c r="MPL40" s="42"/>
      <c r="MPM40" s="42"/>
      <c r="MPN40" s="42"/>
      <c r="MPO40" s="42"/>
      <c r="MPP40" s="42"/>
      <c r="MPQ40" s="42"/>
      <c r="MPR40" s="42"/>
      <c r="MPS40" s="42"/>
      <c r="MPT40" s="42"/>
      <c r="MPU40" s="42"/>
      <c r="MPV40" s="42"/>
      <c r="MPW40" s="42"/>
      <c r="MPX40" s="42"/>
      <c r="MPY40" s="42"/>
      <c r="MPZ40" s="42"/>
      <c r="MQA40" s="42"/>
      <c r="MQB40" s="42"/>
      <c r="MQC40" s="42"/>
      <c r="MQD40" s="42"/>
      <c r="MQE40" s="42"/>
      <c r="MQF40" s="42"/>
      <c r="MQG40" s="42"/>
      <c r="MQH40" s="42"/>
      <c r="MQI40" s="42"/>
      <c r="MQJ40" s="42"/>
      <c r="MQK40" s="42"/>
      <c r="MQL40" s="42"/>
      <c r="MQM40" s="42"/>
      <c r="MQN40" s="42"/>
      <c r="MQO40" s="42"/>
      <c r="MQP40" s="42"/>
      <c r="MQQ40" s="42"/>
      <c r="MQR40" s="42"/>
      <c r="MQS40" s="42"/>
      <c r="MQT40" s="42"/>
      <c r="MQU40" s="42"/>
      <c r="MQV40" s="42"/>
      <c r="MQW40" s="42"/>
      <c r="MQX40" s="42"/>
      <c r="MQY40" s="42"/>
      <c r="MQZ40" s="42"/>
      <c r="MRA40" s="42"/>
      <c r="MRB40" s="42"/>
      <c r="MRC40" s="42"/>
      <c r="MRD40" s="42"/>
      <c r="MRE40" s="42"/>
      <c r="MRF40" s="42"/>
      <c r="MRG40" s="42"/>
      <c r="MRH40" s="42"/>
      <c r="MRI40" s="42"/>
      <c r="MRJ40" s="42"/>
      <c r="MRK40" s="42"/>
      <c r="MRL40" s="42"/>
      <c r="MRM40" s="42"/>
      <c r="MRN40" s="42"/>
      <c r="MRO40" s="42"/>
      <c r="MRP40" s="42"/>
      <c r="MRQ40" s="42"/>
      <c r="MRR40" s="42"/>
      <c r="MRS40" s="42"/>
      <c r="MRT40" s="42"/>
      <c r="MRU40" s="42"/>
      <c r="MRV40" s="42"/>
      <c r="MRW40" s="42"/>
      <c r="MRX40" s="42"/>
      <c r="MRY40" s="42"/>
      <c r="MRZ40" s="42"/>
      <c r="MSA40" s="42"/>
      <c r="MSB40" s="42"/>
      <c r="MSC40" s="42"/>
      <c r="MSD40" s="42"/>
      <c r="MSE40" s="42"/>
      <c r="MSF40" s="42"/>
      <c r="MSG40" s="42"/>
      <c r="MSH40" s="42"/>
      <c r="MSI40" s="42"/>
      <c r="MSJ40" s="42"/>
      <c r="MSK40" s="42"/>
      <c r="MSL40" s="42"/>
      <c r="MSM40" s="42"/>
      <c r="MSN40" s="42"/>
      <c r="MSO40" s="42"/>
      <c r="MSP40" s="42"/>
      <c r="MSQ40" s="42"/>
      <c r="MSR40" s="42"/>
      <c r="MSS40" s="42"/>
      <c r="MST40" s="42"/>
      <c r="MSU40" s="42"/>
      <c r="MSV40" s="42"/>
      <c r="MSW40" s="42"/>
      <c r="MSX40" s="42"/>
      <c r="MSY40" s="42"/>
      <c r="MSZ40" s="42"/>
      <c r="MTA40" s="42"/>
      <c r="MTB40" s="42"/>
      <c r="MTC40" s="42"/>
      <c r="MTD40" s="42"/>
      <c r="MTE40" s="42"/>
      <c r="MTF40" s="42"/>
      <c r="MTG40" s="42"/>
      <c r="MTH40" s="42"/>
      <c r="MTI40" s="42"/>
      <c r="MTJ40" s="42"/>
      <c r="MTK40" s="42"/>
      <c r="MTL40" s="42"/>
      <c r="MTM40" s="42"/>
      <c r="MTN40" s="42"/>
      <c r="MTO40" s="42"/>
      <c r="MTP40" s="42"/>
      <c r="MTQ40" s="42"/>
      <c r="MTR40" s="42"/>
      <c r="MTS40" s="42"/>
      <c r="MTT40" s="42"/>
      <c r="MTU40" s="42"/>
      <c r="MTV40" s="42"/>
      <c r="MTW40" s="42"/>
      <c r="MTX40" s="42"/>
      <c r="MTY40" s="42"/>
      <c r="MTZ40" s="42"/>
      <c r="MUA40" s="42"/>
      <c r="MUB40" s="42"/>
      <c r="MUC40" s="42"/>
      <c r="MUD40" s="42"/>
      <c r="MUE40" s="42"/>
      <c r="MUF40" s="42"/>
      <c r="MUG40" s="42"/>
      <c r="MUH40" s="42"/>
      <c r="MUI40" s="42"/>
      <c r="MUJ40" s="42"/>
      <c r="MUK40" s="42"/>
      <c r="MUL40" s="42"/>
      <c r="MUM40" s="42"/>
      <c r="MUN40" s="42"/>
      <c r="MUO40" s="42"/>
      <c r="MUP40" s="42"/>
      <c r="MUQ40" s="42"/>
      <c r="MUR40" s="42"/>
      <c r="MUS40" s="42"/>
      <c r="MUT40" s="42"/>
      <c r="MUU40" s="42"/>
      <c r="MUV40" s="42"/>
      <c r="MUW40" s="42"/>
      <c r="MUX40" s="42"/>
      <c r="MUY40" s="42"/>
      <c r="MUZ40" s="42"/>
      <c r="MVA40" s="42"/>
      <c r="MVB40" s="42"/>
      <c r="MVC40" s="42"/>
      <c r="MVD40" s="42"/>
      <c r="MVE40" s="42"/>
      <c r="MVF40" s="42"/>
      <c r="MVG40" s="42"/>
      <c r="MVH40" s="42"/>
      <c r="MVI40" s="42"/>
      <c r="MVJ40" s="42"/>
      <c r="MVK40" s="42"/>
      <c r="MVL40" s="42"/>
      <c r="MVM40" s="42"/>
      <c r="MVN40" s="42"/>
      <c r="MVO40" s="42"/>
      <c r="MVP40" s="42"/>
      <c r="MVQ40" s="42"/>
      <c r="MVR40" s="42"/>
      <c r="MVS40" s="42"/>
      <c r="MVT40" s="42"/>
      <c r="MVU40" s="42"/>
      <c r="MVV40" s="42"/>
      <c r="MVW40" s="42"/>
      <c r="MVX40" s="42"/>
      <c r="MVY40" s="42"/>
      <c r="MVZ40" s="42"/>
      <c r="MWA40" s="42"/>
      <c r="MWB40" s="42"/>
      <c r="MWC40" s="42"/>
      <c r="MWD40" s="42"/>
      <c r="MWE40" s="42"/>
      <c r="MWF40" s="42"/>
      <c r="MWG40" s="42"/>
      <c r="MWH40" s="42"/>
      <c r="MWI40" s="42"/>
      <c r="MWJ40" s="42"/>
      <c r="MWK40" s="42"/>
      <c r="MWL40" s="42"/>
      <c r="MWM40" s="42"/>
      <c r="MWN40" s="42"/>
      <c r="MWO40" s="42"/>
      <c r="MWP40" s="42"/>
      <c r="MWQ40" s="42"/>
      <c r="MWR40" s="42"/>
      <c r="MWS40" s="42"/>
      <c r="MWT40" s="42"/>
      <c r="MWU40" s="42"/>
      <c r="MWV40" s="42"/>
      <c r="MWW40" s="42"/>
      <c r="MWX40" s="42"/>
      <c r="MWY40" s="42"/>
      <c r="MWZ40" s="42"/>
      <c r="MXA40" s="42"/>
      <c r="MXB40" s="42"/>
      <c r="MXC40" s="42"/>
      <c r="MXD40" s="42"/>
      <c r="MXE40" s="42"/>
      <c r="MXF40" s="42"/>
      <c r="MXG40" s="42"/>
      <c r="MXH40" s="42"/>
      <c r="MXI40" s="42"/>
      <c r="MXJ40" s="42"/>
      <c r="MXK40" s="42"/>
      <c r="MXL40" s="42"/>
      <c r="MXM40" s="42"/>
      <c r="MXN40" s="42"/>
      <c r="MXO40" s="42"/>
      <c r="MXP40" s="42"/>
      <c r="MXQ40" s="42"/>
      <c r="MXR40" s="42"/>
      <c r="MXS40" s="42"/>
      <c r="MXT40" s="42"/>
      <c r="MXU40" s="42"/>
      <c r="MXV40" s="42"/>
      <c r="MXW40" s="42"/>
      <c r="MXX40" s="42"/>
      <c r="MXY40" s="42"/>
      <c r="MXZ40" s="42"/>
      <c r="MYA40" s="42"/>
      <c r="MYB40" s="42"/>
      <c r="MYC40" s="42"/>
      <c r="MYD40" s="42"/>
      <c r="MYE40" s="42"/>
      <c r="MYF40" s="42"/>
      <c r="MYG40" s="42"/>
      <c r="MYH40" s="42"/>
      <c r="MYI40" s="42"/>
      <c r="MYJ40" s="42"/>
      <c r="MYK40" s="42"/>
      <c r="MYL40" s="42"/>
      <c r="MYM40" s="42"/>
      <c r="MYN40" s="42"/>
      <c r="MYO40" s="42"/>
      <c r="MYP40" s="42"/>
      <c r="MYQ40" s="42"/>
      <c r="MYR40" s="42"/>
      <c r="MYS40" s="42"/>
      <c r="MYT40" s="42"/>
      <c r="MYU40" s="42"/>
      <c r="MYV40" s="42"/>
      <c r="MYW40" s="42"/>
      <c r="MYX40" s="42"/>
      <c r="MYY40" s="42"/>
      <c r="MYZ40" s="42"/>
      <c r="MZA40" s="42"/>
      <c r="MZB40" s="42"/>
      <c r="MZC40" s="42"/>
      <c r="MZD40" s="42"/>
      <c r="MZE40" s="42"/>
      <c r="MZF40" s="42"/>
      <c r="MZG40" s="42"/>
      <c r="MZH40" s="42"/>
      <c r="MZI40" s="42"/>
      <c r="MZJ40" s="42"/>
      <c r="MZK40" s="42"/>
      <c r="MZL40" s="42"/>
      <c r="MZM40" s="42"/>
      <c r="MZN40" s="42"/>
      <c r="MZO40" s="42"/>
      <c r="MZP40" s="42"/>
      <c r="MZQ40" s="42"/>
      <c r="MZR40" s="42"/>
      <c r="MZS40" s="42"/>
      <c r="MZT40" s="42"/>
      <c r="MZU40" s="42"/>
      <c r="MZV40" s="42"/>
      <c r="MZW40" s="42"/>
      <c r="MZX40" s="42"/>
      <c r="MZY40" s="42"/>
      <c r="MZZ40" s="42"/>
      <c r="NAA40" s="42"/>
      <c r="NAB40" s="42"/>
      <c r="NAC40" s="42"/>
      <c r="NAD40" s="42"/>
      <c r="NAE40" s="42"/>
      <c r="NAF40" s="42"/>
      <c r="NAG40" s="42"/>
      <c r="NAH40" s="42"/>
      <c r="NAI40" s="42"/>
      <c r="NAJ40" s="42"/>
      <c r="NAK40" s="42"/>
      <c r="NAL40" s="42"/>
      <c r="NAM40" s="42"/>
      <c r="NAN40" s="42"/>
      <c r="NAO40" s="42"/>
      <c r="NAP40" s="42"/>
      <c r="NAQ40" s="42"/>
      <c r="NAR40" s="42"/>
      <c r="NAS40" s="42"/>
      <c r="NAT40" s="42"/>
      <c r="NAU40" s="42"/>
      <c r="NAV40" s="42"/>
      <c r="NAW40" s="42"/>
      <c r="NAX40" s="42"/>
      <c r="NAY40" s="42"/>
      <c r="NAZ40" s="42"/>
      <c r="NBA40" s="42"/>
      <c r="NBB40" s="42"/>
      <c r="NBC40" s="42"/>
      <c r="NBD40" s="42"/>
      <c r="NBE40" s="42"/>
      <c r="NBF40" s="42"/>
      <c r="NBG40" s="42"/>
      <c r="NBH40" s="42"/>
      <c r="NBI40" s="42"/>
      <c r="NBJ40" s="42"/>
      <c r="NBK40" s="42"/>
      <c r="NBL40" s="42"/>
      <c r="NBM40" s="42"/>
      <c r="NBN40" s="42"/>
      <c r="NBO40" s="42"/>
      <c r="NBP40" s="42"/>
      <c r="NBQ40" s="42"/>
      <c r="NBR40" s="42"/>
      <c r="NBS40" s="42"/>
      <c r="NBT40" s="42"/>
      <c r="NBU40" s="42"/>
      <c r="NBV40" s="42"/>
      <c r="NBW40" s="42"/>
      <c r="NBX40" s="42"/>
      <c r="NBY40" s="42"/>
      <c r="NBZ40" s="42"/>
      <c r="NCA40" s="42"/>
      <c r="NCB40" s="42"/>
      <c r="NCC40" s="42"/>
      <c r="NCD40" s="42"/>
      <c r="NCE40" s="42"/>
      <c r="NCF40" s="42"/>
      <c r="NCG40" s="42"/>
      <c r="NCH40" s="42"/>
      <c r="NCI40" s="42"/>
      <c r="NCJ40" s="42"/>
      <c r="NCK40" s="42"/>
      <c r="NCL40" s="42"/>
      <c r="NCM40" s="42"/>
      <c r="NCN40" s="42"/>
      <c r="NCO40" s="42"/>
      <c r="NCP40" s="42"/>
      <c r="NCQ40" s="42"/>
      <c r="NCR40" s="42"/>
      <c r="NCS40" s="42"/>
      <c r="NCT40" s="42"/>
      <c r="NCU40" s="42"/>
      <c r="NCV40" s="42"/>
      <c r="NCW40" s="42"/>
      <c r="NCX40" s="42"/>
      <c r="NCY40" s="42"/>
      <c r="NCZ40" s="42"/>
      <c r="NDA40" s="42"/>
      <c r="NDB40" s="42"/>
      <c r="NDC40" s="42"/>
      <c r="NDD40" s="42"/>
      <c r="NDE40" s="42"/>
      <c r="NDF40" s="42"/>
      <c r="NDG40" s="42"/>
      <c r="NDH40" s="42"/>
      <c r="NDI40" s="42"/>
      <c r="NDJ40" s="42"/>
      <c r="NDK40" s="42"/>
      <c r="NDL40" s="42"/>
      <c r="NDM40" s="42"/>
      <c r="NDN40" s="42"/>
      <c r="NDO40" s="42"/>
      <c r="NDP40" s="42"/>
      <c r="NDQ40" s="42"/>
      <c r="NDR40" s="42"/>
      <c r="NDS40" s="42"/>
      <c r="NDT40" s="42"/>
      <c r="NDU40" s="42"/>
      <c r="NDV40" s="42"/>
      <c r="NDW40" s="42"/>
      <c r="NDX40" s="42"/>
      <c r="NDY40" s="42"/>
      <c r="NDZ40" s="42"/>
      <c r="NEA40" s="42"/>
      <c r="NEB40" s="42"/>
      <c r="NEC40" s="42"/>
      <c r="NED40" s="42"/>
      <c r="NEE40" s="42"/>
      <c r="NEF40" s="42"/>
      <c r="NEG40" s="42"/>
      <c r="NEH40" s="42"/>
      <c r="NEI40" s="42"/>
      <c r="NEJ40" s="42"/>
      <c r="NEK40" s="42"/>
      <c r="NEL40" s="42"/>
      <c r="NEM40" s="42"/>
      <c r="NEN40" s="42"/>
      <c r="NEO40" s="42"/>
      <c r="NEP40" s="42"/>
      <c r="NEQ40" s="42"/>
      <c r="NER40" s="42"/>
      <c r="NES40" s="42"/>
      <c r="NET40" s="42"/>
      <c r="NEU40" s="42"/>
      <c r="NEV40" s="42"/>
      <c r="NEW40" s="42"/>
      <c r="NEX40" s="42"/>
      <c r="NEY40" s="42"/>
      <c r="NEZ40" s="42"/>
      <c r="NFA40" s="42"/>
      <c r="NFB40" s="42"/>
      <c r="NFC40" s="42"/>
      <c r="NFD40" s="42"/>
      <c r="NFE40" s="42"/>
      <c r="NFF40" s="42"/>
      <c r="NFG40" s="42"/>
      <c r="NFH40" s="42"/>
      <c r="NFI40" s="42"/>
      <c r="NFJ40" s="42"/>
      <c r="NFK40" s="42"/>
      <c r="NFL40" s="42"/>
      <c r="NFM40" s="42"/>
      <c r="NFN40" s="42"/>
      <c r="NFO40" s="42"/>
      <c r="NFP40" s="42"/>
      <c r="NFQ40" s="42"/>
      <c r="NFR40" s="42"/>
      <c r="NFS40" s="42"/>
      <c r="NFT40" s="42"/>
      <c r="NFU40" s="42"/>
      <c r="NFV40" s="42"/>
      <c r="NFW40" s="42"/>
      <c r="NFX40" s="42"/>
      <c r="NFY40" s="42"/>
      <c r="NFZ40" s="42"/>
      <c r="NGA40" s="42"/>
      <c r="NGB40" s="42"/>
      <c r="NGC40" s="42"/>
      <c r="NGD40" s="42"/>
      <c r="NGE40" s="42"/>
      <c r="NGF40" s="42"/>
      <c r="NGG40" s="42"/>
      <c r="NGH40" s="42"/>
      <c r="NGI40" s="42"/>
      <c r="NGJ40" s="42"/>
      <c r="NGK40" s="42"/>
      <c r="NGL40" s="42"/>
      <c r="NGM40" s="42"/>
      <c r="NGN40" s="42"/>
      <c r="NGO40" s="42"/>
      <c r="NGP40" s="42"/>
      <c r="NGQ40" s="42"/>
      <c r="NGR40" s="42"/>
      <c r="NGS40" s="42"/>
      <c r="NGT40" s="42"/>
      <c r="NGU40" s="42"/>
      <c r="NGV40" s="42"/>
      <c r="NGW40" s="42"/>
      <c r="NGX40" s="42"/>
      <c r="NGY40" s="42"/>
      <c r="NGZ40" s="42"/>
      <c r="NHA40" s="42"/>
      <c r="NHB40" s="42"/>
      <c r="NHC40" s="42"/>
      <c r="NHD40" s="42"/>
      <c r="NHE40" s="42"/>
      <c r="NHF40" s="42"/>
      <c r="NHG40" s="42"/>
      <c r="NHH40" s="42"/>
      <c r="NHI40" s="42"/>
      <c r="NHJ40" s="42"/>
      <c r="NHK40" s="42"/>
      <c r="NHL40" s="42"/>
      <c r="NHM40" s="42"/>
      <c r="NHN40" s="42"/>
      <c r="NHO40" s="42"/>
      <c r="NHP40" s="42"/>
      <c r="NHQ40" s="42"/>
      <c r="NHR40" s="42"/>
      <c r="NHS40" s="42"/>
      <c r="NHT40" s="42"/>
      <c r="NHU40" s="42"/>
      <c r="NHV40" s="42"/>
      <c r="NHW40" s="42"/>
      <c r="NHX40" s="42"/>
      <c r="NHY40" s="42"/>
      <c r="NHZ40" s="42"/>
      <c r="NIA40" s="42"/>
      <c r="NIB40" s="42"/>
      <c r="NIC40" s="42"/>
      <c r="NID40" s="42"/>
      <c r="NIE40" s="42"/>
      <c r="NIF40" s="42"/>
      <c r="NIG40" s="42"/>
      <c r="NIH40" s="42"/>
      <c r="NII40" s="42"/>
      <c r="NIJ40" s="42"/>
      <c r="NIK40" s="42"/>
      <c r="NIL40" s="42"/>
      <c r="NIM40" s="42"/>
      <c r="NIN40" s="42"/>
      <c r="NIO40" s="42"/>
      <c r="NIP40" s="42"/>
      <c r="NIQ40" s="42"/>
      <c r="NIR40" s="42"/>
      <c r="NIS40" s="42"/>
      <c r="NIT40" s="42"/>
      <c r="NIU40" s="42"/>
      <c r="NIV40" s="42"/>
      <c r="NIW40" s="42"/>
      <c r="NIX40" s="42"/>
      <c r="NIY40" s="42"/>
      <c r="NIZ40" s="42"/>
      <c r="NJA40" s="42"/>
      <c r="NJB40" s="42"/>
      <c r="NJC40" s="42"/>
      <c r="NJD40" s="42"/>
      <c r="NJE40" s="42"/>
      <c r="NJF40" s="42"/>
      <c r="NJG40" s="42"/>
      <c r="NJH40" s="42"/>
      <c r="NJI40" s="42"/>
      <c r="NJJ40" s="42"/>
      <c r="NJK40" s="42"/>
      <c r="NJL40" s="42"/>
      <c r="NJM40" s="42"/>
      <c r="NJN40" s="42"/>
      <c r="NJO40" s="42"/>
      <c r="NJP40" s="42"/>
      <c r="NJQ40" s="42"/>
      <c r="NJR40" s="42"/>
      <c r="NJS40" s="42"/>
      <c r="NJT40" s="42"/>
      <c r="NJU40" s="42"/>
      <c r="NJV40" s="42"/>
      <c r="NJW40" s="42"/>
      <c r="NJX40" s="42"/>
      <c r="NJY40" s="42"/>
      <c r="NJZ40" s="42"/>
      <c r="NKA40" s="42"/>
      <c r="NKB40" s="42"/>
      <c r="NKC40" s="42"/>
      <c r="NKD40" s="42"/>
      <c r="NKE40" s="42"/>
      <c r="NKF40" s="42"/>
      <c r="NKG40" s="42"/>
      <c r="NKH40" s="42"/>
      <c r="NKI40" s="42"/>
      <c r="NKJ40" s="42"/>
      <c r="NKK40" s="42"/>
      <c r="NKL40" s="42"/>
      <c r="NKM40" s="42"/>
      <c r="NKN40" s="42"/>
      <c r="NKO40" s="42"/>
      <c r="NKP40" s="42"/>
      <c r="NKQ40" s="42"/>
      <c r="NKR40" s="42"/>
      <c r="NKS40" s="42"/>
      <c r="NKT40" s="42"/>
      <c r="NKU40" s="42"/>
      <c r="NKV40" s="42"/>
      <c r="NKW40" s="42"/>
      <c r="NKX40" s="42"/>
      <c r="NKY40" s="42"/>
      <c r="NKZ40" s="42"/>
      <c r="NLA40" s="42"/>
      <c r="NLB40" s="42"/>
      <c r="NLC40" s="42"/>
      <c r="NLD40" s="42"/>
      <c r="NLE40" s="42"/>
      <c r="NLF40" s="42"/>
      <c r="NLG40" s="42"/>
      <c r="NLH40" s="42"/>
      <c r="NLI40" s="42"/>
      <c r="NLJ40" s="42"/>
      <c r="NLK40" s="42"/>
      <c r="NLL40" s="42"/>
      <c r="NLM40" s="42"/>
      <c r="NLN40" s="42"/>
      <c r="NLO40" s="42"/>
      <c r="NLP40" s="42"/>
      <c r="NLQ40" s="42"/>
      <c r="NLR40" s="42"/>
      <c r="NLS40" s="42"/>
      <c r="NLT40" s="42"/>
      <c r="NLU40" s="42"/>
      <c r="NLV40" s="42"/>
      <c r="NLW40" s="42"/>
      <c r="NLX40" s="42"/>
      <c r="NLY40" s="42"/>
      <c r="NLZ40" s="42"/>
      <c r="NMA40" s="42"/>
      <c r="NMB40" s="42"/>
      <c r="NMC40" s="42"/>
      <c r="NMD40" s="42"/>
      <c r="NME40" s="42"/>
      <c r="NMF40" s="42"/>
      <c r="NMG40" s="42"/>
      <c r="NMH40" s="42"/>
      <c r="NMI40" s="42"/>
      <c r="NMJ40" s="42"/>
      <c r="NMK40" s="42"/>
      <c r="NML40" s="42"/>
      <c r="NMM40" s="42"/>
      <c r="NMN40" s="42"/>
      <c r="NMO40" s="42"/>
      <c r="NMP40" s="42"/>
      <c r="NMQ40" s="42"/>
      <c r="NMR40" s="42"/>
      <c r="NMS40" s="42"/>
      <c r="NMT40" s="42"/>
      <c r="NMU40" s="42"/>
      <c r="NMV40" s="42"/>
      <c r="NMW40" s="42"/>
      <c r="NMX40" s="42"/>
      <c r="NMY40" s="42"/>
      <c r="NMZ40" s="42"/>
      <c r="NNA40" s="42"/>
      <c r="NNB40" s="42"/>
      <c r="NNC40" s="42"/>
      <c r="NND40" s="42"/>
      <c r="NNE40" s="42"/>
      <c r="NNF40" s="42"/>
      <c r="NNG40" s="42"/>
      <c r="NNH40" s="42"/>
      <c r="NNI40" s="42"/>
      <c r="NNJ40" s="42"/>
      <c r="NNK40" s="42"/>
      <c r="NNL40" s="42"/>
      <c r="NNM40" s="42"/>
      <c r="NNN40" s="42"/>
      <c r="NNO40" s="42"/>
      <c r="NNP40" s="42"/>
      <c r="NNQ40" s="42"/>
      <c r="NNR40" s="42"/>
      <c r="NNS40" s="42"/>
      <c r="NNT40" s="42"/>
      <c r="NNU40" s="42"/>
      <c r="NNV40" s="42"/>
      <c r="NNW40" s="42"/>
      <c r="NNX40" s="42"/>
      <c r="NNY40" s="42"/>
      <c r="NNZ40" s="42"/>
      <c r="NOA40" s="42"/>
      <c r="NOB40" s="42"/>
      <c r="NOC40" s="42"/>
      <c r="NOD40" s="42"/>
      <c r="NOE40" s="42"/>
      <c r="NOF40" s="42"/>
      <c r="NOG40" s="42"/>
      <c r="NOH40" s="42"/>
      <c r="NOI40" s="42"/>
      <c r="NOJ40" s="42"/>
      <c r="NOK40" s="42"/>
      <c r="NOL40" s="42"/>
      <c r="NOM40" s="42"/>
      <c r="NON40" s="42"/>
      <c r="NOO40" s="42"/>
      <c r="NOP40" s="42"/>
      <c r="NOQ40" s="42"/>
      <c r="NOR40" s="42"/>
      <c r="NOS40" s="42"/>
      <c r="NOT40" s="42"/>
      <c r="NOU40" s="42"/>
      <c r="NOV40" s="42"/>
      <c r="NOW40" s="42"/>
      <c r="NOX40" s="42"/>
      <c r="NOY40" s="42"/>
      <c r="NOZ40" s="42"/>
      <c r="NPA40" s="42"/>
      <c r="NPB40" s="42"/>
      <c r="NPC40" s="42"/>
      <c r="NPD40" s="42"/>
      <c r="NPE40" s="42"/>
      <c r="NPF40" s="42"/>
      <c r="NPG40" s="42"/>
      <c r="NPH40" s="42"/>
      <c r="NPI40" s="42"/>
      <c r="NPJ40" s="42"/>
      <c r="NPK40" s="42"/>
      <c r="NPL40" s="42"/>
      <c r="NPM40" s="42"/>
      <c r="NPN40" s="42"/>
      <c r="NPO40" s="42"/>
      <c r="NPP40" s="42"/>
      <c r="NPQ40" s="42"/>
      <c r="NPR40" s="42"/>
      <c r="NPS40" s="42"/>
      <c r="NPT40" s="42"/>
      <c r="NPU40" s="42"/>
      <c r="NPV40" s="42"/>
      <c r="NPW40" s="42"/>
      <c r="NPX40" s="42"/>
      <c r="NPY40" s="42"/>
      <c r="NPZ40" s="42"/>
      <c r="NQA40" s="42"/>
      <c r="NQB40" s="42"/>
      <c r="NQC40" s="42"/>
      <c r="NQD40" s="42"/>
      <c r="NQE40" s="42"/>
      <c r="NQF40" s="42"/>
      <c r="NQG40" s="42"/>
      <c r="NQH40" s="42"/>
      <c r="NQI40" s="42"/>
      <c r="NQJ40" s="42"/>
      <c r="NQK40" s="42"/>
      <c r="NQL40" s="42"/>
      <c r="NQM40" s="42"/>
      <c r="NQN40" s="42"/>
      <c r="NQO40" s="42"/>
      <c r="NQP40" s="42"/>
      <c r="NQQ40" s="42"/>
      <c r="NQR40" s="42"/>
      <c r="NQS40" s="42"/>
      <c r="NQT40" s="42"/>
      <c r="NQU40" s="42"/>
      <c r="NQV40" s="42"/>
      <c r="NQW40" s="42"/>
      <c r="NQX40" s="42"/>
      <c r="NQY40" s="42"/>
      <c r="NQZ40" s="42"/>
      <c r="NRA40" s="42"/>
      <c r="NRB40" s="42"/>
      <c r="NRC40" s="42"/>
      <c r="NRD40" s="42"/>
      <c r="NRE40" s="42"/>
      <c r="NRF40" s="42"/>
      <c r="NRG40" s="42"/>
      <c r="NRH40" s="42"/>
      <c r="NRI40" s="42"/>
      <c r="NRJ40" s="42"/>
      <c r="NRK40" s="42"/>
      <c r="NRL40" s="42"/>
      <c r="NRM40" s="42"/>
      <c r="NRN40" s="42"/>
      <c r="NRO40" s="42"/>
      <c r="NRP40" s="42"/>
      <c r="NRQ40" s="42"/>
      <c r="NRR40" s="42"/>
      <c r="NRS40" s="42"/>
      <c r="NRT40" s="42"/>
      <c r="NRU40" s="42"/>
      <c r="NRV40" s="42"/>
      <c r="NRW40" s="42"/>
      <c r="NRX40" s="42"/>
      <c r="NRY40" s="42"/>
      <c r="NRZ40" s="42"/>
      <c r="NSA40" s="42"/>
      <c r="NSB40" s="42"/>
      <c r="NSC40" s="42"/>
      <c r="NSD40" s="42"/>
      <c r="NSE40" s="42"/>
      <c r="NSF40" s="42"/>
      <c r="NSG40" s="42"/>
      <c r="NSH40" s="42"/>
      <c r="NSI40" s="42"/>
      <c r="NSJ40" s="42"/>
      <c r="NSK40" s="42"/>
      <c r="NSL40" s="42"/>
      <c r="NSM40" s="42"/>
      <c r="NSN40" s="42"/>
      <c r="NSO40" s="42"/>
      <c r="NSP40" s="42"/>
      <c r="NSQ40" s="42"/>
      <c r="NSR40" s="42"/>
      <c r="NSS40" s="42"/>
      <c r="NST40" s="42"/>
      <c r="NSU40" s="42"/>
      <c r="NSV40" s="42"/>
      <c r="NSW40" s="42"/>
      <c r="NSX40" s="42"/>
      <c r="NSY40" s="42"/>
      <c r="NSZ40" s="42"/>
      <c r="NTA40" s="42"/>
      <c r="NTB40" s="42"/>
      <c r="NTC40" s="42"/>
      <c r="NTD40" s="42"/>
      <c r="NTE40" s="42"/>
      <c r="NTF40" s="42"/>
      <c r="NTG40" s="42"/>
      <c r="NTH40" s="42"/>
      <c r="NTI40" s="42"/>
      <c r="NTJ40" s="42"/>
      <c r="NTK40" s="42"/>
      <c r="NTL40" s="42"/>
      <c r="NTM40" s="42"/>
      <c r="NTN40" s="42"/>
      <c r="NTO40" s="42"/>
      <c r="NTP40" s="42"/>
      <c r="NTQ40" s="42"/>
      <c r="NTR40" s="42"/>
      <c r="NTS40" s="42"/>
      <c r="NTT40" s="42"/>
      <c r="NTU40" s="42"/>
      <c r="NTV40" s="42"/>
      <c r="NTW40" s="42"/>
      <c r="NTX40" s="42"/>
      <c r="NTY40" s="42"/>
      <c r="NTZ40" s="42"/>
      <c r="NUA40" s="42"/>
      <c r="NUB40" s="42"/>
      <c r="NUC40" s="42"/>
      <c r="NUD40" s="42"/>
      <c r="NUE40" s="42"/>
      <c r="NUF40" s="42"/>
      <c r="NUG40" s="42"/>
      <c r="NUH40" s="42"/>
      <c r="NUI40" s="42"/>
      <c r="NUJ40" s="42"/>
      <c r="NUK40" s="42"/>
      <c r="NUL40" s="42"/>
      <c r="NUM40" s="42"/>
      <c r="NUN40" s="42"/>
      <c r="NUO40" s="42"/>
      <c r="NUP40" s="42"/>
      <c r="NUQ40" s="42"/>
      <c r="NUR40" s="42"/>
      <c r="NUS40" s="42"/>
      <c r="NUT40" s="42"/>
      <c r="NUU40" s="42"/>
      <c r="NUV40" s="42"/>
      <c r="NUW40" s="42"/>
      <c r="NUX40" s="42"/>
      <c r="NUY40" s="42"/>
      <c r="NUZ40" s="42"/>
      <c r="NVA40" s="42"/>
      <c r="NVB40" s="42"/>
      <c r="NVC40" s="42"/>
      <c r="NVD40" s="42"/>
      <c r="NVE40" s="42"/>
      <c r="NVF40" s="42"/>
      <c r="NVG40" s="42"/>
      <c r="NVH40" s="42"/>
      <c r="NVI40" s="42"/>
      <c r="NVJ40" s="42"/>
      <c r="NVK40" s="42"/>
      <c r="NVL40" s="42"/>
      <c r="NVM40" s="42"/>
      <c r="NVN40" s="42"/>
      <c r="NVO40" s="42"/>
      <c r="NVP40" s="42"/>
      <c r="NVQ40" s="42"/>
      <c r="NVR40" s="42"/>
      <c r="NVS40" s="42"/>
      <c r="NVT40" s="42"/>
      <c r="NVU40" s="42"/>
      <c r="NVV40" s="42"/>
      <c r="NVW40" s="42"/>
      <c r="NVX40" s="42"/>
      <c r="NVY40" s="42"/>
      <c r="NVZ40" s="42"/>
      <c r="NWA40" s="42"/>
      <c r="NWB40" s="42"/>
      <c r="NWC40" s="42"/>
      <c r="NWD40" s="42"/>
      <c r="NWE40" s="42"/>
      <c r="NWF40" s="42"/>
      <c r="NWG40" s="42"/>
      <c r="NWH40" s="42"/>
      <c r="NWI40" s="42"/>
      <c r="NWJ40" s="42"/>
      <c r="NWK40" s="42"/>
      <c r="NWL40" s="42"/>
      <c r="NWM40" s="42"/>
      <c r="NWN40" s="42"/>
      <c r="NWO40" s="42"/>
      <c r="NWP40" s="42"/>
      <c r="NWQ40" s="42"/>
      <c r="NWR40" s="42"/>
      <c r="NWS40" s="42"/>
      <c r="NWT40" s="42"/>
      <c r="NWU40" s="42"/>
      <c r="NWV40" s="42"/>
      <c r="NWW40" s="42"/>
      <c r="NWX40" s="42"/>
      <c r="NWY40" s="42"/>
      <c r="NWZ40" s="42"/>
      <c r="NXA40" s="42"/>
      <c r="NXB40" s="42"/>
      <c r="NXC40" s="42"/>
      <c r="NXD40" s="42"/>
      <c r="NXE40" s="42"/>
      <c r="NXF40" s="42"/>
      <c r="NXG40" s="42"/>
      <c r="NXH40" s="42"/>
      <c r="NXI40" s="42"/>
      <c r="NXJ40" s="42"/>
      <c r="NXK40" s="42"/>
      <c r="NXL40" s="42"/>
      <c r="NXM40" s="42"/>
      <c r="NXN40" s="42"/>
      <c r="NXO40" s="42"/>
      <c r="NXP40" s="42"/>
      <c r="NXQ40" s="42"/>
      <c r="NXR40" s="42"/>
      <c r="NXS40" s="42"/>
      <c r="NXT40" s="42"/>
      <c r="NXU40" s="42"/>
      <c r="NXV40" s="42"/>
      <c r="NXW40" s="42"/>
      <c r="NXX40" s="42"/>
      <c r="NXY40" s="42"/>
      <c r="NXZ40" s="42"/>
      <c r="NYA40" s="42"/>
      <c r="NYB40" s="42"/>
      <c r="NYC40" s="42"/>
      <c r="NYD40" s="42"/>
      <c r="NYE40" s="42"/>
      <c r="NYF40" s="42"/>
      <c r="NYG40" s="42"/>
      <c r="NYH40" s="42"/>
      <c r="NYI40" s="42"/>
      <c r="NYJ40" s="42"/>
      <c r="NYK40" s="42"/>
      <c r="NYL40" s="42"/>
      <c r="NYM40" s="42"/>
      <c r="NYN40" s="42"/>
      <c r="NYO40" s="42"/>
      <c r="NYP40" s="42"/>
      <c r="NYQ40" s="42"/>
      <c r="NYR40" s="42"/>
      <c r="NYS40" s="42"/>
      <c r="NYT40" s="42"/>
      <c r="NYU40" s="42"/>
      <c r="NYV40" s="42"/>
      <c r="NYW40" s="42"/>
      <c r="NYX40" s="42"/>
      <c r="NYY40" s="42"/>
      <c r="NYZ40" s="42"/>
      <c r="NZA40" s="42"/>
      <c r="NZB40" s="42"/>
      <c r="NZC40" s="42"/>
      <c r="NZD40" s="42"/>
      <c r="NZE40" s="42"/>
      <c r="NZF40" s="42"/>
      <c r="NZG40" s="42"/>
      <c r="NZH40" s="42"/>
      <c r="NZI40" s="42"/>
      <c r="NZJ40" s="42"/>
      <c r="NZK40" s="42"/>
      <c r="NZL40" s="42"/>
      <c r="NZM40" s="42"/>
      <c r="NZN40" s="42"/>
      <c r="NZO40" s="42"/>
      <c r="NZP40" s="42"/>
      <c r="NZQ40" s="42"/>
      <c r="NZR40" s="42"/>
      <c r="NZS40" s="42"/>
      <c r="NZT40" s="42"/>
      <c r="NZU40" s="42"/>
      <c r="NZV40" s="42"/>
      <c r="NZW40" s="42"/>
      <c r="NZX40" s="42"/>
      <c r="NZY40" s="42"/>
      <c r="NZZ40" s="42"/>
      <c r="OAA40" s="42"/>
      <c r="OAB40" s="42"/>
      <c r="OAC40" s="42"/>
      <c r="OAD40" s="42"/>
      <c r="OAE40" s="42"/>
      <c r="OAF40" s="42"/>
      <c r="OAG40" s="42"/>
      <c r="OAH40" s="42"/>
      <c r="OAI40" s="42"/>
      <c r="OAJ40" s="42"/>
      <c r="OAK40" s="42"/>
      <c r="OAL40" s="42"/>
      <c r="OAM40" s="42"/>
      <c r="OAN40" s="42"/>
      <c r="OAO40" s="42"/>
      <c r="OAP40" s="42"/>
      <c r="OAQ40" s="42"/>
      <c r="OAR40" s="42"/>
      <c r="OAS40" s="42"/>
      <c r="OAT40" s="42"/>
      <c r="OAU40" s="42"/>
      <c r="OAV40" s="42"/>
      <c r="OAW40" s="42"/>
      <c r="OAX40" s="42"/>
      <c r="OAY40" s="42"/>
      <c r="OAZ40" s="42"/>
      <c r="OBA40" s="42"/>
      <c r="OBB40" s="42"/>
      <c r="OBC40" s="42"/>
      <c r="OBD40" s="42"/>
      <c r="OBE40" s="42"/>
      <c r="OBF40" s="42"/>
      <c r="OBG40" s="42"/>
      <c r="OBH40" s="42"/>
      <c r="OBI40" s="42"/>
      <c r="OBJ40" s="42"/>
      <c r="OBK40" s="42"/>
      <c r="OBL40" s="42"/>
      <c r="OBM40" s="42"/>
      <c r="OBN40" s="42"/>
      <c r="OBO40" s="42"/>
      <c r="OBP40" s="42"/>
      <c r="OBQ40" s="42"/>
      <c r="OBR40" s="42"/>
      <c r="OBS40" s="42"/>
      <c r="OBT40" s="42"/>
      <c r="OBU40" s="42"/>
      <c r="OBV40" s="42"/>
      <c r="OBW40" s="42"/>
      <c r="OBX40" s="42"/>
      <c r="OBY40" s="42"/>
      <c r="OBZ40" s="42"/>
      <c r="OCA40" s="42"/>
      <c r="OCB40" s="42"/>
      <c r="OCC40" s="42"/>
      <c r="OCD40" s="42"/>
      <c r="OCE40" s="42"/>
      <c r="OCF40" s="42"/>
      <c r="OCG40" s="42"/>
      <c r="OCH40" s="42"/>
      <c r="OCI40" s="42"/>
      <c r="OCJ40" s="42"/>
      <c r="OCK40" s="42"/>
      <c r="OCL40" s="42"/>
      <c r="OCM40" s="42"/>
      <c r="OCN40" s="42"/>
      <c r="OCO40" s="42"/>
      <c r="OCP40" s="42"/>
      <c r="OCQ40" s="42"/>
      <c r="OCR40" s="42"/>
      <c r="OCS40" s="42"/>
      <c r="OCT40" s="42"/>
      <c r="OCU40" s="42"/>
      <c r="OCV40" s="42"/>
      <c r="OCW40" s="42"/>
      <c r="OCX40" s="42"/>
      <c r="OCY40" s="42"/>
      <c r="OCZ40" s="42"/>
      <c r="ODA40" s="42"/>
      <c r="ODB40" s="42"/>
      <c r="ODC40" s="42"/>
      <c r="ODD40" s="42"/>
      <c r="ODE40" s="42"/>
      <c r="ODF40" s="42"/>
      <c r="ODG40" s="42"/>
      <c r="ODH40" s="42"/>
      <c r="ODI40" s="42"/>
      <c r="ODJ40" s="42"/>
      <c r="ODK40" s="42"/>
      <c r="ODL40" s="42"/>
      <c r="ODM40" s="42"/>
      <c r="ODN40" s="42"/>
      <c r="ODO40" s="42"/>
      <c r="ODP40" s="42"/>
      <c r="ODQ40" s="42"/>
      <c r="ODR40" s="42"/>
      <c r="ODS40" s="42"/>
      <c r="ODT40" s="42"/>
      <c r="ODU40" s="42"/>
      <c r="ODV40" s="42"/>
      <c r="ODW40" s="42"/>
      <c r="ODX40" s="42"/>
      <c r="ODY40" s="42"/>
      <c r="ODZ40" s="42"/>
      <c r="OEA40" s="42"/>
      <c r="OEB40" s="42"/>
      <c r="OEC40" s="42"/>
      <c r="OED40" s="42"/>
      <c r="OEE40" s="42"/>
      <c r="OEF40" s="42"/>
      <c r="OEG40" s="42"/>
      <c r="OEH40" s="42"/>
      <c r="OEI40" s="42"/>
      <c r="OEJ40" s="42"/>
      <c r="OEK40" s="42"/>
      <c r="OEL40" s="42"/>
      <c r="OEM40" s="42"/>
      <c r="OEN40" s="42"/>
      <c r="OEO40" s="42"/>
      <c r="OEP40" s="42"/>
      <c r="OEQ40" s="42"/>
      <c r="OER40" s="42"/>
      <c r="OES40" s="42"/>
      <c r="OET40" s="42"/>
      <c r="OEU40" s="42"/>
      <c r="OEV40" s="42"/>
      <c r="OEW40" s="42"/>
      <c r="OEX40" s="42"/>
      <c r="OEY40" s="42"/>
      <c r="OEZ40" s="42"/>
      <c r="OFA40" s="42"/>
      <c r="OFB40" s="42"/>
      <c r="OFC40" s="42"/>
      <c r="OFD40" s="42"/>
      <c r="OFE40" s="42"/>
      <c r="OFF40" s="42"/>
      <c r="OFG40" s="42"/>
      <c r="OFH40" s="42"/>
      <c r="OFI40" s="42"/>
      <c r="OFJ40" s="42"/>
      <c r="OFK40" s="42"/>
      <c r="OFL40" s="42"/>
      <c r="OFM40" s="42"/>
      <c r="OFN40" s="42"/>
      <c r="OFO40" s="42"/>
      <c r="OFP40" s="42"/>
      <c r="OFQ40" s="42"/>
      <c r="OFR40" s="42"/>
      <c r="OFS40" s="42"/>
      <c r="OFT40" s="42"/>
      <c r="OFU40" s="42"/>
      <c r="OFV40" s="42"/>
      <c r="OFW40" s="42"/>
      <c r="OFX40" s="42"/>
      <c r="OFY40" s="42"/>
      <c r="OFZ40" s="42"/>
      <c r="OGA40" s="42"/>
      <c r="OGB40" s="42"/>
      <c r="OGC40" s="42"/>
      <c r="OGD40" s="42"/>
      <c r="OGE40" s="42"/>
      <c r="OGF40" s="42"/>
      <c r="OGG40" s="42"/>
      <c r="OGH40" s="42"/>
      <c r="OGI40" s="42"/>
      <c r="OGJ40" s="42"/>
      <c r="OGK40" s="42"/>
      <c r="OGL40" s="42"/>
      <c r="OGM40" s="42"/>
      <c r="OGN40" s="42"/>
      <c r="OGO40" s="42"/>
      <c r="OGP40" s="42"/>
      <c r="OGQ40" s="42"/>
      <c r="OGR40" s="42"/>
      <c r="OGS40" s="42"/>
      <c r="OGT40" s="42"/>
      <c r="OGU40" s="42"/>
      <c r="OGV40" s="42"/>
      <c r="OGW40" s="42"/>
      <c r="OGX40" s="42"/>
      <c r="OGY40" s="42"/>
      <c r="OGZ40" s="42"/>
      <c r="OHA40" s="42"/>
      <c r="OHB40" s="42"/>
      <c r="OHC40" s="42"/>
      <c r="OHD40" s="42"/>
      <c r="OHE40" s="42"/>
      <c r="OHF40" s="42"/>
      <c r="OHG40" s="42"/>
      <c r="OHH40" s="42"/>
      <c r="OHI40" s="42"/>
      <c r="OHJ40" s="42"/>
      <c r="OHK40" s="42"/>
      <c r="OHL40" s="42"/>
      <c r="OHM40" s="42"/>
      <c r="OHN40" s="42"/>
      <c r="OHO40" s="42"/>
      <c r="OHP40" s="42"/>
      <c r="OHQ40" s="42"/>
      <c r="OHR40" s="42"/>
      <c r="OHS40" s="42"/>
      <c r="OHT40" s="42"/>
      <c r="OHU40" s="42"/>
      <c r="OHV40" s="42"/>
      <c r="OHW40" s="42"/>
      <c r="OHX40" s="42"/>
      <c r="OHY40" s="42"/>
      <c r="OHZ40" s="42"/>
      <c r="OIA40" s="42"/>
      <c r="OIB40" s="42"/>
      <c r="OIC40" s="42"/>
      <c r="OID40" s="42"/>
      <c r="OIE40" s="42"/>
      <c r="OIF40" s="42"/>
      <c r="OIG40" s="42"/>
      <c r="OIH40" s="42"/>
      <c r="OII40" s="42"/>
      <c r="OIJ40" s="42"/>
      <c r="OIK40" s="42"/>
      <c r="OIL40" s="42"/>
      <c r="OIM40" s="42"/>
      <c r="OIN40" s="42"/>
      <c r="OIO40" s="42"/>
      <c r="OIP40" s="42"/>
      <c r="OIQ40" s="42"/>
      <c r="OIR40" s="42"/>
      <c r="OIS40" s="42"/>
      <c r="OIT40" s="42"/>
      <c r="OIU40" s="42"/>
      <c r="OIV40" s="42"/>
      <c r="OIW40" s="42"/>
      <c r="OIX40" s="42"/>
      <c r="OIY40" s="42"/>
      <c r="OIZ40" s="42"/>
      <c r="OJA40" s="42"/>
      <c r="OJB40" s="42"/>
      <c r="OJC40" s="42"/>
      <c r="OJD40" s="42"/>
      <c r="OJE40" s="42"/>
      <c r="OJF40" s="42"/>
      <c r="OJG40" s="42"/>
      <c r="OJH40" s="42"/>
      <c r="OJI40" s="42"/>
      <c r="OJJ40" s="42"/>
      <c r="OJK40" s="42"/>
      <c r="OJL40" s="42"/>
      <c r="OJM40" s="42"/>
      <c r="OJN40" s="42"/>
      <c r="OJO40" s="42"/>
      <c r="OJP40" s="42"/>
      <c r="OJQ40" s="42"/>
      <c r="OJR40" s="42"/>
      <c r="OJS40" s="42"/>
      <c r="OJT40" s="42"/>
      <c r="OJU40" s="42"/>
      <c r="OJV40" s="42"/>
      <c r="OJW40" s="42"/>
      <c r="OJX40" s="42"/>
      <c r="OJY40" s="42"/>
      <c r="OJZ40" s="42"/>
      <c r="OKA40" s="42"/>
      <c r="OKB40" s="42"/>
      <c r="OKC40" s="42"/>
      <c r="OKD40" s="42"/>
      <c r="OKE40" s="42"/>
      <c r="OKF40" s="42"/>
      <c r="OKG40" s="42"/>
      <c r="OKH40" s="42"/>
      <c r="OKI40" s="42"/>
      <c r="OKJ40" s="42"/>
      <c r="OKK40" s="42"/>
      <c r="OKL40" s="42"/>
      <c r="OKM40" s="42"/>
      <c r="OKN40" s="42"/>
      <c r="OKO40" s="42"/>
      <c r="OKP40" s="42"/>
      <c r="OKQ40" s="42"/>
      <c r="OKR40" s="42"/>
      <c r="OKS40" s="42"/>
      <c r="OKT40" s="42"/>
      <c r="OKU40" s="42"/>
      <c r="OKV40" s="42"/>
      <c r="OKW40" s="42"/>
      <c r="OKX40" s="42"/>
      <c r="OKY40" s="42"/>
      <c r="OKZ40" s="42"/>
      <c r="OLA40" s="42"/>
      <c r="OLB40" s="42"/>
      <c r="OLC40" s="42"/>
      <c r="OLD40" s="42"/>
      <c r="OLE40" s="42"/>
      <c r="OLF40" s="42"/>
      <c r="OLG40" s="42"/>
      <c r="OLH40" s="42"/>
      <c r="OLI40" s="42"/>
      <c r="OLJ40" s="42"/>
      <c r="OLK40" s="42"/>
      <c r="OLL40" s="42"/>
      <c r="OLM40" s="42"/>
      <c r="OLN40" s="42"/>
      <c r="OLO40" s="42"/>
      <c r="OLP40" s="42"/>
      <c r="OLQ40" s="42"/>
      <c r="OLR40" s="42"/>
      <c r="OLS40" s="42"/>
      <c r="OLT40" s="42"/>
      <c r="OLU40" s="42"/>
      <c r="OLV40" s="42"/>
      <c r="OLW40" s="42"/>
      <c r="OLX40" s="42"/>
      <c r="OLY40" s="42"/>
      <c r="OLZ40" s="42"/>
      <c r="OMA40" s="42"/>
      <c r="OMB40" s="42"/>
      <c r="OMC40" s="42"/>
      <c r="OMD40" s="42"/>
      <c r="OME40" s="42"/>
      <c r="OMF40" s="42"/>
      <c r="OMG40" s="42"/>
      <c r="OMH40" s="42"/>
      <c r="OMI40" s="42"/>
      <c r="OMJ40" s="42"/>
      <c r="OMK40" s="42"/>
      <c r="OML40" s="42"/>
      <c r="OMM40" s="42"/>
      <c r="OMN40" s="42"/>
      <c r="OMO40" s="42"/>
      <c r="OMP40" s="42"/>
      <c r="OMQ40" s="42"/>
      <c r="OMR40" s="42"/>
      <c r="OMS40" s="42"/>
      <c r="OMT40" s="42"/>
      <c r="OMU40" s="42"/>
      <c r="OMV40" s="42"/>
      <c r="OMW40" s="42"/>
      <c r="OMX40" s="42"/>
      <c r="OMY40" s="42"/>
      <c r="OMZ40" s="42"/>
      <c r="ONA40" s="42"/>
      <c r="ONB40" s="42"/>
      <c r="ONC40" s="42"/>
      <c r="OND40" s="42"/>
      <c r="ONE40" s="42"/>
      <c r="ONF40" s="42"/>
      <c r="ONG40" s="42"/>
      <c r="ONH40" s="42"/>
      <c r="ONI40" s="42"/>
      <c r="ONJ40" s="42"/>
      <c r="ONK40" s="42"/>
      <c r="ONL40" s="42"/>
      <c r="ONM40" s="42"/>
      <c r="ONN40" s="42"/>
      <c r="ONO40" s="42"/>
      <c r="ONP40" s="42"/>
      <c r="ONQ40" s="42"/>
      <c r="ONR40" s="42"/>
      <c r="ONS40" s="42"/>
      <c r="ONT40" s="42"/>
      <c r="ONU40" s="42"/>
      <c r="ONV40" s="42"/>
      <c r="ONW40" s="42"/>
      <c r="ONX40" s="42"/>
      <c r="ONY40" s="42"/>
      <c r="ONZ40" s="42"/>
      <c r="OOA40" s="42"/>
      <c r="OOB40" s="42"/>
      <c r="OOC40" s="42"/>
      <c r="OOD40" s="42"/>
      <c r="OOE40" s="42"/>
      <c r="OOF40" s="42"/>
      <c r="OOG40" s="42"/>
      <c r="OOH40" s="42"/>
      <c r="OOI40" s="42"/>
      <c r="OOJ40" s="42"/>
      <c r="OOK40" s="42"/>
      <c r="OOL40" s="42"/>
      <c r="OOM40" s="42"/>
      <c r="OON40" s="42"/>
      <c r="OOO40" s="42"/>
      <c r="OOP40" s="42"/>
      <c r="OOQ40" s="42"/>
      <c r="OOR40" s="42"/>
      <c r="OOS40" s="42"/>
      <c r="OOT40" s="42"/>
      <c r="OOU40" s="42"/>
      <c r="OOV40" s="42"/>
      <c r="OOW40" s="42"/>
      <c r="OOX40" s="42"/>
      <c r="OOY40" s="42"/>
      <c r="OOZ40" s="42"/>
      <c r="OPA40" s="42"/>
      <c r="OPB40" s="42"/>
      <c r="OPC40" s="42"/>
      <c r="OPD40" s="42"/>
      <c r="OPE40" s="42"/>
      <c r="OPF40" s="42"/>
      <c r="OPG40" s="42"/>
      <c r="OPH40" s="42"/>
      <c r="OPI40" s="42"/>
      <c r="OPJ40" s="42"/>
      <c r="OPK40" s="42"/>
      <c r="OPL40" s="42"/>
      <c r="OPM40" s="42"/>
      <c r="OPN40" s="42"/>
      <c r="OPO40" s="42"/>
      <c r="OPP40" s="42"/>
      <c r="OPQ40" s="42"/>
      <c r="OPR40" s="42"/>
      <c r="OPS40" s="42"/>
      <c r="OPT40" s="42"/>
      <c r="OPU40" s="42"/>
      <c r="OPV40" s="42"/>
      <c r="OPW40" s="42"/>
      <c r="OPX40" s="42"/>
      <c r="OPY40" s="42"/>
      <c r="OPZ40" s="42"/>
      <c r="OQA40" s="42"/>
      <c r="OQB40" s="42"/>
      <c r="OQC40" s="42"/>
      <c r="OQD40" s="42"/>
      <c r="OQE40" s="42"/>
      <c r="OQF40" s="42"/>
      <c r="OQG40" s="42"/>
      <c r="OQH40" s="42"/>
      <c r="OQI40" s="42"/>
      <c r="OQJ40" s="42"/>
      <c r="OQK40" s="42"/>
      <c r="OQL40" s="42"/>
      <c r="OQM40" s="42"/>
      <c r="OQN40" s="42"/>
      <c r="OQO40" s="42"/>
      <c r="OQP40" s="42"/>
      <c r="OQQ40" s="42"/>
      <c r="OQR40" s="42"/>
      <c r="OQS40" s="42"/>
      <c r="OQT40" s="42"/>
      <c r="OQU40" s="42"/>
      <c r="OQV40" s="42"/>
      <c r="OQW40" s="42"/>
      <c r="OQX40" s="42"/>
      <c r="OQY40" s="42"/>
      <c r="OQZ40" s="42"/>
      <c r="ORA40" s="42"/>
      <c r="ORB40" s="42"/>
      <c r="ORC40" s="42"/>
      <c r="ORD40" s="42"/>
      <c r="ORE40" s="42"/>
      <c r="ORF40" s="42"/>
      <c r="ORG40" s="42"/>
      <c r="ORH40" s="42"/>
      <c r="ORI40" s="42"/>
      <c r="ORJ40" s="42"/>
      <c r="ORK40" s="42"/>
      <c r="ORL40" s="42"/>
      <c r="ORM40" s="42"/>
      <c r="ORN40" s="42"/>
      <c r="ORO40" s="42"/>
      <c r="ORP40" s="42"/>
      <c r="ORQ40" s="42"/>
      <c r="ORR40" s="42"/>
      <c r="ORS40" s="42"/>
      <c r="ORT40" s="42"/>
      <c r="ORU40" s="42"/>
      <c r="ORV40" s="42"/>
      <c r="ORW40" s="42"/>
      <c r="ORX40" s="42"/>
      <c r="ORY40" s="42"/>
      <c r="ORZ40" s="42"/>
      <c r="OSA40" s="42"/>
      <c r="OSB40" s="42"/>
      <c r="OSC40" s="42"/>
      <c r="OSD40" s="42"/>
      <c r="OSE40" s="42"/>
      <c r="OSF40" s="42"/>
      <c r="OSG40" s="42"/>
      <c r="OSH40" s="42"/>
      <c r="OSI40" s="42"/>
      <c r="OSJ40" s="42"/>
      <c r="OSK40" s="42"/>
      <c r="OSL40" s="42"/>
      <c r="OSM40" s="42"/>
      <c r="OSN40" s="42"/>
      <c r="OSO40" s="42"/>
      <c r="OSP40" s="42"/>
      <c r="OSQ40" s="42"/>
      <c r="OSR40" s="42"/>
      <c r="OSS40" s="42"/>
      <c r="OST40" s="42"/>
      <c r="OSU40" s="42"/>
      <c r="OSV40" s="42"/>
      <c r="OSW40" s="42"/>
      <c r="OSX40" s="42"/>
      <c r="OSY40" s="42"/>
      <c r="OSZ40" s="42"/>
      <c r="OTA40" s="42"/>
      <c r="OTB40" s="42"/>
      <c r="OTC40" s="42"/>
      <c r="OTD40" s="42"/>
      <c r="OTE40" s="42"/>
      <c r="OTF40" s="42"/>
      <c r="OTG40" s="42"/>
      <c r="OTH40" s="42"/>
      <c r="OTI40" s="42"/>
      <c r="OTJ40" s="42"/>
      <c r="OTK40" s="42"/>
      <c r="OTL40" s="42"/>
      <c r="OTM40" s="42"/>
      <c r="OTN40" s="42"/>
      <c r="OTO40" s="42"/>
      <c r="OTP40" s="42"/>
      <c r="OTQ40" s="42"/>
      <c r="OTR40" s="42"/>
      <c r="OTS40" s="42"/>
      <c r="OTT40" s="42"/>
      <c r="OTU40" s="42"/>
      <c r="OTV40" s="42"/>
      <c r="OTW40" s="42"/>
      <c r="OTX40" s="42"/>
      <c r="OTY40" s="42"/>
      <c r="OTZ40" s="42"/>
      <c r="OUA40" s="42"/>
      <c r="OUB40" s="42"/>
      <c r="OUC40" s="42"/>
      <c r="OUD40" s="42"/>
      <c r="OUE40" s="42"/>
      <c r="OUF40" s="42"/>
      <c r="OUG40" s="42"/>
      <c r="OUH40" s="42"/>
      <c r="OUI40" s="42"/>
      <c r="OUJ40" s="42"/>
      <c r="OUK40" s="42"/>
      <c r="OUL40" s="42"/>
      <c r="OUM40" s="42"/>
      <c r="OUN40" s="42"/>
      <c r="OUO40" s="42"/>
      <c r="OUP40" s="42"/>
      <c r="OUQ40" s="42"/>
      <c r="OUR40" s="42"/>
      <c r="OUS40" s="42"/>
      <c r="OUT40" s="42"/>
      <c r="OUU40" s="42"/>
      <c r="OUV40" s="42"/>
      <c r="OUW40" s="42"/>
      <c r="OUX40" s="42"/>
      <c r="OUY40" s="42"/>
      <c r="OUZ40" s="42"/>
      <c r="OVA40" s="42"/>
      <c r="OVB40" s="42"/>
      <c r="OVC40" s="42"/>
      <c r="OVD40" s="42"/>
      <c r="OVE40" s="42"/>
      <c r="OVF40" s="42"/>
      <c r="OVG40" s="42"/>
      <c r="OVH40" s="42"/>
      <c r="OVI40" s="42"/>
      <c r="OVJ40" s="42"/>
      <c r="OVK40" s="42"/>
      <c r="OVL40" s="42"/>
      <c r="OVM40" s="42"/>
      <c r="OVN40" s="42"/>
      <c r="OVO40" s="42"/>
      <c r="OVP40" s="42"/>
      <c r="OVQ40" s="42"/>
      <c r="OVR40" s="42"/>
      <c r="OVS40" s="42"/>
      <c r="OVT40" s="42"/>
      <c r="OVU40" s="42"/>
      <c r="OVV40" s="42"/>
      <c r="OVW40" s="42"/>
      <c r="OVX40" s="42"/>
      <c r="OVY40" s="42"/>
      <c r="OVZ40" s="42"/>
      <c r="OWA40" s="42"/>
      <c r="OWB40" s="42"/>
      <c r="OWC40" s="42"/>
      <c r="OWD40" s="42"/>
      <c r="OWE40" s="42"/>
      <c r="OWF40" s="42"/>
      <c r="OWG40" s="42"/>
      <c r="OWH40" s="42"/>
      <c r="OWI40" s="42"/>
      <c r="OWJ40" s="42"/>
      <c r="OWK40" s="42"/>
      <c r="OWL40" s="42"/>
      <c r="OWM40" s="42"/>
      <c r="OWN40" s="42"/>
      <c r="OWO40" s="42"/>
      <c r="OWP40" s="42"/>
      <c r="OWQ40" s="42"/>
      <c r="OWR40" s="42"/>
      <c r="OWS40" s="42"/>
      <c r="OWT40" s="42"/>
      <c r="OWU40" s="42"/>
      <c r="OWV40" s="42"/>
      <c r="OWW40" s="42"/>
      <c r="OWX40" s="42"/>
      <c r="OWY40" s="42"/>
      <c r="OWZ40" s="42"/>
      <c r="OXA40" s="42"/>
      <c r="OXB40" s="42"/>
      <c r="OXC40" s="42"/>
      <c r="OXD40" s="42"/>
      <c r="OXE40" s="42"/>
      <c r="OXF40" s="42"/>
      <c r="OXG40" s="42"/>
      <c r="OXH40" s="42"/>
      <c r="OXI40" s="42"/>
      <c r="OXJ40" s="42"/>
      <c r="OXK40" s="42"/>
      <c r="OXL40" s="42"/>
      <c r="OXM40" s="42"/>
      <c r="OXN40" s="42"/>
      <c r="OXO40" s="42"/>
      <c r="OXP40" s="42"/>
      <c r="OXQ40" s="42"/>
      <c r="OXR40" s="42"/>
      <c r="OXS40" s="42"/>
      <c r="OXT40" s="42"/>
      <c r="OXU40" s="42"/>
      <c r="OXV40" s="42"/>
      <c r="OXW40" s="42"/>
      <c r="OXX40" s="42"/>
      <c r="OXY40" s="42"/>
      <c r="OXZ40" s="42"/>
      <c r="OYA40" s="42"/>
      <c r="OYB40" s="42"/>
      <c r="OYC40" s="42"/>
      <c r="OYD40" s="42"/>
      <c r="OYE40" s="42"/>
      <c r="OYF40" s="42"/>
      <c r="OYG40" s="42"/>
      <c r="OYH40" s="42"/>
      <c r="OYI40" s="42"/>
      <c r="OYJ40" s="42"/>
      <c r="OYK40" s="42"/>
      <c r="OYL40" s="42"/>
      <c r="OYM40" s="42"/>
      <c r="OYN40" s="42"/>
      <c r="OYO40" s="42"/>
      <c r="OYP40" s="42"/>
      <c r="OYQ40" s="42"/>
      <c r="OYR40" s="42"/>
      <c r="OYS40" s="42"/>
      <c r="OYT40" s="42"/>
      <c r="OYU40" s="42"/>
      <c r="OYV40" s="42"/>
      <c r="OYW40" s="42"/>
      <c r="OYX40" s="42"/>
      <c r="OYY40" s="42"/>
      <c r="OYZ40" s="42"/>
      <c r="OZA40" s="42"/>
      <c r="OZB40" s="42"/>
      <c r="OZC40" s="42"/>
      <c r="OZD40" s="42"/>
      <c r="OZE40" s="42"/>
      <c r="OZF40" s="42"/>
      <c r="OZG40" s="42"/>
      <c r="OZH40" s="42"/>
      <c r="OZI40" s="42"/>
      <c r="OZJ40" s="42"/>
      <c r="OZK40" s="42"/>
      <c r="OZL40" s="42"/>
      <c r="OZM40" s="42"/>
      <c r="OZN40" s="42"/>
      <c r="OZO40" s="42"/>
      <c r="OZP40" s="42"/>
      <c r="OZQ40" s="42"/>
      <c r="OZR40" s="42"/>
      <c r="OZS40" s="42"/>
      <c r="OZT40" s="42"/>
      <c r="OZU40" s="42"/>
      <c r="OZV40" s="42"/>
      <c r="OZW40" s="42"/>
      <c r="OZX40" s="42"/>
      <c r="OZY40" s="42"/>
      <c r="OZZ40" s="42"/>
      <c r="PAA40" s="42"/>
      <c r="PAB40" s="42"/>
      <c r="PAC40" s="42"/>
      <c r="PAD40" s="42"/>
      <c r="PAE40" s="42"/>
      <c r="PAF40" s="42"/>
      <c r="PAG40" s="42"/>
      <c r="PAH40" s="42"/>
      <c r="PAI40" s="42"/>
      <c r="PAJ40" s="42"/>
      <c r="PAK40" s="42"/>
      <c r="PAL40" s="42"/>
      <c r="PAM40" s="42"/>
      <c r="PAN40" s="42"/>
      <c r="PAO40" s="42"/>
      <c r="PAP40" s="42"/>
      <c r="PAQ40" s="42"/>
      <c r="PAR40" s="42"/>
      <c r="PAS40" s="42"/>
      <c r="PAT40" s="42"/>
      <c r="PAU40" s="42"/>
      <c r="PAV40" s="42"/>
      <c r="PAW40" s="42"/>
      <c r="PAX40" s="42"/>
      <c r="PAY40" s="42"/>
      <c r="PAZ40" s="42"/>
      <c r="PBA40" s="42"/>
      <c r="PBB40" s="42"/>
      <c r="PBC40" s="42"/>
      <c r="PBD40" s="42"/>
      <c r="PBE40" s="42"/>
      <c r="PBF40" s="42"/>
      <c r="PBG40" s="42"/>
      <c r="PBH40" s="42"/>
      <c r="PBI40" s="42"/>
      <c r="PBJ40" s="42"/>
      <c r="PBK40" s="42"/>
      <c r="PBL40" s="42"/>
      <c r="PBM40" s="42"/>
      <c r="PBN40" s="42"/>
      <c r="PBO40" s="42"/>
      <c r="PBP40" s="42"/>
      <c r="PBQ40" s="42"/>
      <c r="PBR40" s="42"/>
      <c r="PBS40" s="42"/>
      <c r="PBT40" s="42"/>
      <c r="PBU40" s="42"/>
      <c r="PBV40" s="42"/>
      <c r="PBW40" s="42"/>
      <c r="PBX40" s="42"/>
      <c r="PBY40" s="42"/>
      <c r="PBZ40" s="42"/>
      <c r="PCA40" s="42"/>
      <c r="PCB40" s="42"/>
      <c r="PCC40" s="42"/>
      <c r="PCD40" s="42"/>
      <c r="PCE40" s="42"/>
      <c r="PCF40" s="42"/>
      <c r="PCG40" s="42"/>
      <c r="PCH40" s="42"/>
      <c r="PCI40" s="42"/>
      <c r="PCJ40" s="42"/>
      <c r="PCK40" s="42"/>
      <c r="PCL40" s="42"/>
      <c r="PCM40" s="42"/>
      <c r="PCN40" s="42"/>
      <c r="PCO40" s="42"/>
      <c r="PCP40" s="42"/>
      <c r="PCQ40" s="42"/>
      <c r="PCR40" s="42"/>
      <c r="PCS40" s="42"/>
      <c r="PCT40" s="42"/>
      <c r="PCU40" s="42"/>
      <c r="PCV40" s="42"/>
      <c r="PCW40" s="42"/>
      <c r="PCX40" s="42"/>
      <c r="PCY40" s="42"/>
      <c r="PCZ40" s="42"/>
      <c r="PDA40" s="42"/>
      <c r="PDB40" s="42"/>
      <c r="PDC40" s="42"/>
      <c r="PDD40" s="42"/>
      <c r="PDE40" s="42"/>
      <c r="PDF40" s="42"/>
      <c r="PDG40" s="42"/>
      <c r="PDH40" s="42"/>
      <c r="PDI40" s="42"/>
      <c r="PDJ40" s="42"/>
      <c r="PDK40" s="42"/>
      <c r="PDL40" s="42"/>
      <c r="PDM40" s="42"/>
      <c r="PDN40" s="42"/>
      <c r="PDO40" s="42"/>
      <c r="PDP40" s="42"/>
      <c r="PDQ40" s="42"/>
      <c r="PDR40" s="42"/>
      <c r="PDS40" s="42"/>
      <c r="PDT40" s="42"/>
      <c r="PDU40" s="42"/>
      <c r="PDV40" s="42"/>
      <c r="PDW40" s="42"/>
      <c r="PDX40" s="42"/>
      <c r="PDY40" s="42"/>
      <c r="PDZ40" s="42"/>
      <c r="PEA40" s="42"/>
      <c r="PEB40" s="42"/>
      <c r="PEC40" s="42"/>
      <c r="PED40" s="42"/>
      <c r="PEE40" s="42"/>
      <c r="PEF40" s="42"/>
      <c r="PEG40" s="42"/>
      <c r="PEH40" s="42"/>
      <c r="PEI40" s="42"/>
      <c r="PEJ40" s="42"/>
      <c r="PEK40" s="42"/>
      <c r="PEL40" s="42"/>
      <c r="PEM40" s="42"/>
      <c r="PEN40" s="42"/>
      <c r="PEO40" s="42"/>
      <c r="PEP40" s="42"/>
      <c r="PEQ40" s="42"/>
      <c r="PER40" s="42"/>
      <c r="PES40" s="42"/>
      <c r="PET40" s="42"/>
      <c r="PEU40" s="42"/>
      <c r="PEV40" s="42"/>
      <c r="PEW40" s="42"/>
      <c r="PEX40" s="42"/>
      <c r="PEY40" s="42"/>
      <c r="PEZ40" s="42"/>
      <c r="PFA40" s="42"/>
      <c r="PFB40" s="42"/>
      <c r="PFC40" s="42"/>
      <c r="PFD40" s="42"/>
      <c r="PFE40" s="42"/>
      <c r="PFF40" s="42"/>
      <c r="PFG40" s="42"/>
      <c r="PFH40" s="42"/>
      <c r="PFI40" s="42"/>
      <c r="PFJ40" s="42"/>
      <c r="PFK40" s="42"/>
      <c r="PFL40" s="42"/>
      <c r="PFM40" s="42"/>
      <c r="PFN40" s="42"/>
      <c r="PFO40" s="42"/>
      <c r="PFP40" s="42"/>
      <c r="PFQ40" s="42"/>
      <c r="PFR40" s="42"/>
      <c r="PFS40" s="42"/>
      <c r="PFT40" s="42"/>
      <c r="PFU40" s="42"/>
      <c r="PFV40" s="42"/>
      <c r="PFW40" s="42"/>
      <c r="PFX40" s="42"/>
      <c r="PFY40" s="42"/>
      <c r="PFZ40" s="42"/>
      <c r="PGA40" s="42"/>
      <c r="PGB40" s="42"/>
      <c r="PGC40" s="42"/>
      <c r="PGD40" s="42"/>
      <c r="PGE40" s="42"/>
      <c r="PGF40" s="42"/>
      <c r="PGG40" s="42"/>
      <c r="PGH40" s="42"/>
      <c r="PGI40" s="42"/>
      <c r="PGJ40" s="42"/>
      <c r="PGK40" s="42"/>
      <c r="PGL40" s="42"/>
      <c r="PGM40" s="42"/>
      <c r="PGN40" s="42"/>
      <c r="PGO40" s="42"/>
      <c r="PGP40" s="42"/>
      <c r="PGQ40" s="42"/>
      <c r="PGR40" s="42"/>
      <c r="PGS40" s="42"/>
      <c r="PGT40" s="42"/>
      <c r="PGU40" s="42"/>
      <c r="PGV40" s="42"/>
      <c r="PGW40" s="42"/>
      <c r="PGX40" s="42"/>
      <c r="PGY40" s="42"/>
      <c r="PGZ40" s="42"/>
      <c r="PHA40" s="42"/>
      <c r="PHB40" s="42"/>
      <c r="PHC40" s="42"/>
      <c r="PHD40" s="42"/>
      <c r="PHE40" s="42"/>
      <c r="PHF40" s="42"/>
      <c r="PHG40" s="42"/>
      <c r="PHH40" s="42"/>
      <c r="PHI40" s="42"/>
      <c r="PHJ40" s="42"/>
      <c r="PHK40" s="42"/>
      <c r="PHL40" s="42"/>
      <c r="PHM40" s="42"/>
      <c r="PHN40" s="42"/>
      <c r="PHO40" s="42"/>
      <c r="PHP40" s="42"/>
      <c r="PHQ40" s="42"/>
      <c r="PHR40" s="42"/>
      <c r="PHS40" s="42"/>
      <c r="PHT40" s="42"/>
      <c r="PHU40" s="42"/>
      <c r="PHV40" s="42"/>
      <c r="PHW40" s="42"/>
      <c r="PHX40" s="42"/>
      <c r="PHY40" s="42"/>
      <c r="PHZ40" s="42"/>
      <c r="PIA40" s="42"/>
      <c r="PIB40" s="42"/>
      <c r="PIC40" s="42"/>
      <c r="PID40" s="42"/>
      <c r="PIE40" s="42"/>
      <c r="PIF40" s="42"/>
      <c r="PIG40" s="42"/>
      <c r="PIH40" s="42"/>
      <c r="PII40" s="42"/>
      <c r="PIJ40" s="42"/>
      <c r="PIK40" s="42"/>
      <c r="PIL40" s="42"/>
      <c r="PIM40" s="42"/>
      <c r="PIN40" s="42"/>
      <c r="PIO40" s="42"/>
      <c r="PIP40" s="42"/>
      <c r="PIQ40" s="42"/>
      <c r="PIR40" s="42"/>
      <c r="PIS40" s="42"/>
      <c r="PIT40" s="42"/>
      <c r="PIU40" s="42"/>
      <c r="PIV40" s="42"/>
      <c r="PIW40" s="42"/>
      <c r="PIX40" s="42"/>
      <c r="PIY40" s="42"/>
      <c r="PIZ40" s="42"/>
      <c r="PJA40" s="42"/>
      <c r="PJB40" s="42"/>
      <c r="PJC40" s="42"/>
      <c r="PJD40" s="42"/>
      <c r="PJE40" s="42"/>
      <c r="PJF40" s="42"/>
      <c r="PJG40" s="42"/>
      <c r="PJH40" s="42"/>
      <c r="PJI40" s="42"/>
      <c r="PJJ40" s="42"/>
      <c r="PJK40" s="42"/>
      <c r="PJL40" s="42"/>
      <c r="PJM40" s="42"/>
      <c r="PJN40" s="42"/>
      <c r="PJO40" s="42"/>
      <c r="PJP40" s="42"/>
      <c r="PJQ40" s="42"/>
      <c r="PJR40" s="42"/>
      <c r="PJS40" s="42"/>
      <c r="PJT40" s="42"/>
      <c r="PJU40" s="42"/>
      <c r="PJV40" s="42"/>
      <c r="PJW40" s="42"/>
      <c r="PJX40" s="42"/>
      <c r="PJY40" s="42"/>
      <c r="PJZ40" s="42"/>
      <c r="PKA40" s="42"/>
      <c r="PKB40" s="42"/>
      <c r="PKC40" s="42"/>
      <c r="PKD40" s="42"/>
      <c r="PKE40" s="42"/>
      <c r="PKF40" s="42"/>
      <c r="PKG40" s="42"/>
      <c r="PKH40" s="42"/>
      <c r="PKI40" s="42"/>
      <c r="PKJ40" s="42"/>
      <c r="PKK40" s="42"/>
      <c r="PKL40" s="42"/>
      <c r="PKM40" s="42"/>
      <c r="PKN40" s="42"/>
      <c r="PKO40" s="42"/>
      <c r="PKP40" s="42"/>
      <c r="PKQ40" s="42"/>
      <c r="PKR40" s="42"/>
      <c r="PKS40" s="42"/>
      <c r="PKT40" s="42"/>
      <c r="PKU40" s="42"/>
      <c r="PKV40" s="42"/>
      <c r="PKW40" s="42"/>
      <c r="PKX40" s="42"/>
      <c r="PKY40" s="42"/>
      <c r="PKZ40" s="42"/>
      <c r="PLA40" s="42"/>
      <c r="PLB40" s="42"/>
      <c r="PLC40" s="42"/>
      <c r="PLD40" s="42"/>
      <c r="PLE40" s="42"/>
      <c r="PLF40" s="42"/>
      <c r="PLG40" s="42"/>
      <c r="PLH40" s="42"/>
      <c r="PLI40" s="42"/>
      <c r="PLJ40" s="42"/>
      <c r="PLK40" s="42"/>
      <c r="PLL40" s="42"/>
      <c r="PLM40" s="42"/>
      <c r="PLN40" s="42"/>
      <c r="PLO40" s="42"/>
      <c r="PLP40" s="42"/>
      <c r="PLQ40" s="42"/>
      <c r="PLR40" s="42"/>
      <c r="PLS40" s="42"/>
      <c r="PLT40" s="42"/>
      <c r="PLU40" s="42"/>
      <c r="PLV40" s="42"/>
      <c r="PLW40" s="42"/>
      <c r="PLX40" s="42"/>
      <c r="PLY40" s="42"/>
      <c r="PLZ40" s="42"/>
      <c r="PMA40" s="42"/>
      <c r="PMB40" s="42"/>
      <c r="PMC40" s="42"/>
      <c r="PMD40" s="42"/>
      <c r="PME40" s="42"/>
      <c r="PMF40" s="42"/>
      <c r="PMG40" s="42"/>
      <c r="PMH40" s="42"/>
      <c r="PMI40" s="42"/>
      <c r="PMJ40" s="42"/>
      <c r="PMK40" s="42"/>
      <c r="PML40" s="42"/>
      <c r="PMM40" s="42"/>
      <c r="PMN40" s="42"/>
      <c r="PMO40" s="42"/>
      <c r="PMP40" s="42"/>
      <c r="PMQ40" s="42"/>
      <c r="PMR40" s="42"/>
      <c r="PMS40" s="42"/>
      <c r="PMT40" s="42"/>
      <c r="PMU40" s="42"/>
      <c r="PMV40" s="42"/>
      <c r="PMW40" s="42"/>
      <c r="PMX40" s="42"/>
      <c r="PMY40" s="42"/>
      <c r="PMZ40" s="42"/>
      <c r="PNA40" s="42"/>
      <c r="PNB40" s="42"/>
      <c r="PNC40" s="42"/>
      <c r="PND40" s="42"/>
      <c r="PNE40" s="42"/>
      <c r="PNF40" s="42"/>
      <c r="PNG40" s="42"/>
      <c r="PNH40" s="42"/>
      <c r="PNI40" s="42"/>
      <c r="PNJ40" s="42"/>
      <c r="PNK40" s="42"/>
      <c r="PNL40" s="42"/>
      <c r="PNM40" s="42"/>
      <c r="PNN40" s="42"/>
      <c r="PNO40" s="42"/>
      <c r="PNP40" s="42"/>
      <c r="PNQ40" s="42"/>
      <c r="PNR40" s="42"/>
      <c r="PNS40" s="42"/>
      <c r="PNT40" s="42"/>
      <c r="PNU40" s="42"/>
      <c r="PNV40" s="42"/>
      <c r="PNW40" s="42"/>
      <c r="PNX40" s="42"/>
      <c r="PNY40" s="42"/>
      <c r="PNZ40" s="42"/>
      <c r="POA40" s="42"/>
      <c r="POB40" s="42"/>
      <c r="POC40" s="42"/>
      <c r="POD40" s="42"/>
      <c r="POE40" s="42"/>
      <c r="POF40" s="42"/>
      <c r="POG40" s="42"/>
      <c r="POH40" s="42"/>
      <c r="POI40" s="42"/>
      <c r="POJ40" s="42"/>
      <c r="POK40" s="42"/>
      <c r="POL40" s="42"/>
      <c r="POM40" s="42"/>
      <c r="PON40" s="42"/>
      <c r="POO40" s="42"/>
      <c r="POP40" s="42"/>
      <c r="POQ40" s="42"/>
      <c r="POR40" s="42"/>
      <c r="POS40" s="42"/>
      <c r="POT40" s="42"/>
      <c r="POU40" s="42"/>
      <c r="POV40" s="42"/>
      <c r="POW40" s="42"/>
      <c r="POX40" s="42"/>
      <c r="POY40" s="42"/>
      <c r="POZ40" s="42"/>
      <c r="PPA40" s="42"/>
      <c r="PPB40" s="42"/>
      <c r="PPC40" s="42"/>
      <c r="PPD40" s="42"/>
      <c r="PPE40" s="42"/>
      <c r="PPF40" s="42"/>
      <c r="PPG40" s="42"/>
      <c r="PPH40" s="42"/>
      <c r="PPI40" s="42"/>
      <c r="PPJ40" s="42"/>
      <c r="PPK40" s="42"/>
      <c r="PPL40" s="42"/>
      <c r="PPM40" s="42"/>
      <c r="PPN40" s="42"/>
      <c r="PPO40" s="42"/>
      <c r="PPP40" s="42"/>
      <c r="PPQ40" s="42"/>
      <c r="PPR40" s="42"/>
      <c r="PPS40" s="42"/>
      <c r="PPT40" s="42"/>
      <c r="PPU40" s="42"/>
      <c r="PPV40" s="42"/>
      <c r="PPW40" s="42"/>
      <c r="PPX40" s="42"/>
      <c r="PPY40" s="42"/>
      <c r="PPZ40" s="42"/>
      <c r="PQA40" s="42"/>
      <c r="PQB40" s="42"/>
      <c r="PQC40" s="42"/>
      <c r="PQD40" s="42"/>
      <c r="PQE40" s="42"/>
      <c r="PQF40" s="42"/>
      <c r="PQG40" s="42"/>
      <c r="PQH40" s="42"/>
      <c r="PQI40" s="42"/>
      <c r="PQJ40" s="42"/>
      <c r="PQK40" s="42"/>
      <c r="PQL40" s="42"/>
      <c r="PQM40" s="42"/>
      <c r="PQN40" s="42"/>
      <c r="PQO40" s="42"/>
      <c r="PQP40" s="42"/>
      <c r="PQQ40" s="42"/>
      <c r="PQR40" s="42"/>
      <c r="PQS40" s="42"/>
      <c r="PQT40" s="42"/>
      <c r="PQU40" s="42"/>
      <c r="PQV40" s="42"/>
      <c r="PQW40" s="42"/>
      <c r="PQX40" s="42"/>
      <c r="PQY40" s="42"/>
      <c r="PQZ40" s="42"/>
      <c r="PRA40" s="42"/>
      <c r="PRB40" s="42"/>
      <c r="PRC40" s="42"/>
      <c r="PRD40" s="42"/>
      <c r="PRE40" s="42"/>
      <c r="PRF40" s="42"/>
      <c r="PRG40" s="42"/>
      <c r="PRH40" s="42"/>
      <c r="PRI40" s="42"/>
      <c r="PRJ40" s="42"/>
      <c r="PRK40" s="42"/>
      <c r="PRL40" s="42"/>
      <c r="PRM40" s="42"/>
      <c r="PRN40" s="42"/>
      <c r="PRO40" s="42"/>
      <c r="PRP40" s="42"/>
      <c r="PRQ40" s="42"/>
      <c r="PRR40" s="42"/>
      <c r="PRS40" s="42"/>
      <c r="PRT40" s="42"/>
      <c r="PRU40" s="42"/>
      <c r="PRV40" s="42"/>
      <c r="PRW40" s="42"/>
      <c r="PRX40" s="42"/>
      <c r="PRY40" s="42"/>
      <c r="PRZ40" s="42"/>
      <c r="PSA40" s="42"/>
      <c r="PSB40" s="42"/>
      <c r="PSC40" s="42"/>
      <c r="PSD40" s="42"/>
      <c r="PSE40" s="42"/>
      <c r="PSF40" s="42"/>
      <c r="PSG40" s="42"/>
      <c r="PSH40" s="42"/>
      <c r="PSI40" s="42"/>
      <c r="PSJ40" s="42"/>
      <c r="PSK40" s="42"/>
      <c r="PSL40" s="42"/>
      <c r="PSM40" s="42"/>
      <c r="PSN40" s="42"/>
      <c r="PSO40" s="42"/>
      <c r="PSP40" s="42"/>
      <c r="PSQ40" s="42"/>
      <c r="PSR40" s="42"/>
      <c r="PSS40" s="42"/>
      <c r="PST40" s="42"/>
      <c r="PSU40" s="42"/>
      <c r="PSV40" s="42"/>
      <c r="PSW40" s="42"/>
      <c r="PSX40" s="42"/>
      <c r="PSY40" s="42"/>
      <c r="PSZ40" s="42"/>
      <c r="PTA40" s="42"/>
      <c r="PTB40" s="42"/>
      <c r="PTC40" s="42"/>
      <c r="PTD40" s="42"/>
      <c r="PTE40" s="42"/>
      <c r="PTF40" s="42"/>
      <c r="PTG40" s="42"/>
      <c r="PTH40" s="42"/>
      <c r="PTI40" s="42"/>
      <c r="PTJ40" s="42"/>
      <c r="PTK40" s="42"/>
      <c r="PTL40" s="42"/>
      <c r="PTM40" s="42"/>
      <c r="PTN40" s="42"/>
      <c r="PTO40" s="42"/>
      <c r="PTP40" s="42"/>
      <c r="PTQ40" s="42"/>
      <c r="PTR40" s="42"/>
      <c r="PTS40" s="42"/>
      <c r="PTT40" s="42"/>
      <c r="PTU40" s="42"/>
      <c r="PTV40" s="42"/>
      <c r="PTW40" s="42"/>
      <c r="PTX40" s="42"/>
      <c r="PTY40" s="42"/>
      <c r="PTZ40" s="42"/>
      <c r="PUA40" s="42"/>
      <c r="PUB40" s="42"/>
      <c r="PUC40" s="42"/>
      <c r="PUD40" s="42"/>
      <c r="PUE40" s="42"/>
      <c r="PUF40" s="42"/>
      <c r="PUG40" s="42"/>
      <c r="PUH40" s="42"/>
      <c r="PUI40" s="42"/>
      <c r="PUJ40" s="42"/>
      <c r="PUK40" s="42"/>
      <c r="PUL40" s="42"/>
      <c r="PUM40" s="42"/>
      <c r="PUN40" s="42"/>
      <c r="PUO40" s="42"/>
      <c r="PUP40" s="42"/>
      <c r="PUQ40" s="42"/>
      <c r="PUR40" s="42"/>
      <c r="PUS40" s="42"/>
      <c r="PUT40" s="42"/>
      <c r="PUU40" s="42"/>
      <c r="PUV40" s="42"/>
      <c r="PUW40" s="42"/>
      <c r="PUX40" s="42"/>
      <c r="PUY40" s="42"/>
      <c r="PUZ40" s="42"/>
      <c r="PVA40" s="42"/>
      <c r="PVB40" s="42"/>
      <c r="PVC40" s="42"/>
      <c r="PVD40" s="42"/>
      <c r="PVE40" s="42"/>
      <c r="PVF40" s="42"/>
      <c r="PVG40" s="42"/>
      <c r="PVH40" s="42"/>
      <c r="PVI40" s="42"/>
      <c r="PVJ40" s="42"/>
      <c r="PVK40" s="42"/>
      <c r="PVL40" s="42"/>
      <c r="PVM40" s="42"/>
      <c r="PVN40" s="42"/>
      <c r="PVO40" s="42"/>
      <c r="PVP40" s="42"/>
      <c r="PVQ40" s="42"/>
      <c r="PVR40" s="42"/>
      <c r="PVS40" s="42"/>
      <c r="PVT40" s="42"/>
      <c r="PVU40" s="42"/>
      <c r="PVV40" s="42"/>
      <c r="PVW40" s="42"/>
      <c r="PVX40" s="42"/>
      <c r="PVY40" s="42"/>
      <c r="PVZ40" s="42"/>
      <c r="PWA40" s="42"/>
      <c r="PWB40" s="42"/>
      <c r="PWC40" s="42"/>
      <c r="PWD40" s="42"/>
      <c r="PWE40" s="42"/>
      <c r="PWF40" s="42"/>
      <c r="PWG40" s="42"/>
      <c r="PWH40" s="42"/>
      <c r="PWI40" s="42"/>
      <c r="PWJ40" s="42"/>
      <c r="PWK40" s="42"/>
      <c r="PWL40" s="42"/>
      <c r="PWM40" s="42"/>
      <c r="PWN40" s="42"/>
      <c r="PWO40" s="42"/>
      <c r="PWP40" s="42"/>
      <c r="PWQ40" s="42"/>
      <c r="PWR40" s="42"/>
      <c r="PWS40" s="42"/>
      <c r="PWT40" s="42"/>
      <c r="PWU40" s="42"/>
      <c r="PWV40" s="42"/>
      <c r="PWW40" s="42"/>
      <c r="PWX40" s="42"/>
      <c r="PWY40" s="42"/>
      <c r="PWZ40" s="42"/>
      <c r="PXA40" s="42"/>
      <c r="PXB40" s="42"/>
      <c r="PXC40" s="42"/>
      <c r="PXD40" s="42"/>
      <c r="PXE40" s="42"/>
      <c r="PXF40" s="42"/>
      <c r="PXG40" s="42"/>
      <c r="PXH40" s="42"/>
      <c r="PXI40" s="42"/>
      <c r="PXJ40" s="42"/>
      <c r="PXK40" s="42"/>
      <c r="PXL40" s="42"/>
      <c r="PXM40" s="42"/>
      <c r="PXN40" s="42"/>
      <c r="PXO40" s="42"/>
      <c r="PXP40" s="42"/>
      <c r="PXQ40" s="42"/>
      <c r="PXR40" s="42"/>
      <c r="PXS40" s="42"/>
      <c r="PXT40" s="42"/>
      <c r="PXU40" s="42"/>
      <c r="PXV40" s="42"/>
      <c r="PXW40" s="42"/>
      <c r="PXX40" s="42"/>
      <c r="PXY40" s="42"/>
      <c r="PXZ40" s="42"/>
      <c r="PYA40" s="42"/>
      <c r="PYB40" s="42"/>
      <c r="PYC40" s="42"/>
      <c r="PYD40" s="42"/>
      <c r="PYE40" s="42"/>
      <c r="PYF40" s="42"/>
      <c r="PYG40" s="42"/>
      <c r="PYH40" s="42"/>
      <c r="PYI40" s="42"/>
      <c r="PYJ40" s="42"/>
      <c r="PYK40" s="42"/>
      <c r="PYL40" s="42"/>
      <c r="PYM40" s="42"/>
      <c r="PYN40" s="42"/>
      <c r="PYO40" s="42"/>
      <c r="PYP40" s="42"/>
      <c r="PYQ40" s="42"/>
      <c r="PYR40" s="42"/>
      <c r="PYS40" s="42"/>
      <c r="PYT40" s="42"/>
      <c r="PYU40" s="42"/>
      <c r="PYV40" s="42"/>
      <c r="PYW40" s="42"/>
      <c r="PYX40" s="42"/>
      <c r="PYY40" s="42"/>
      <c r="PYZ40" s="42"/>
      <c r="PZA40" s="42"/>
      <c r="PZB40" s="42"/>
      <c r="PZC40" s="42"/>
      <c r="PZD40" s="42"/>
      <c r="PZE40" s="42"/>
      <c r="PZF40" s="42"/>
      <c r="PZG40" s="42"/>
      <c r="PZH40" s="42"/>
      <c r="PZI40" s="42"/>
      <c r="PZJ40" s="42"/>
      <c r="PZK40" s="42"/>
      <c r="PZL40" s="42"/>
      <c r="PZM40" s="42"/>
      <c r="PZN40" s="42"/>
      <c r="PZO40" s="42"/>
      <c r="PZP40" s="42"/>
      <c r="PZQ40" s="42"/>
      <c r="PZR40" s="42"/>
      <c r="PZS40" s="42"/>
      <c r="PZT40" s="42"/>
      <c r="PZU40" s="42"/>
      <c r="PZV40" s="42"/>
      <c r="PZW40" s="42"/>
      <c r="PZX40" s="42"/>
      <c r="PZY40" s="42"/>
      <c r="PZZ40" s="42"/>
      <c r="QAA40" s="42"/>
      <c r="QAB40" s="42"/>
      <c r="QAC40" s="42"/>
      <c r="QAD40" s="42"/>
      <c r="QAE40" s="42"/>
      <c r="QAF40" s="42"/>
      <c r="QAG40" s="42"/>
      <c r="QAH40" s="42"/>
      <c r="QAI40" s="42"/>
      <c r="QAJ40" s="42"/>
      <c r="QAK40" s="42"/>
      <c r="QAL40" s="42"/>
      <c r="QAM40" s="42"/>
      <c r="QAN40" s="42"/>
      <c r="QAO40" s="42"/>
      <c r="QAP40" s="42"/>
      <c r="QAQ40" s="42"/>
      <c r="QAR40" s="42"/>
      <c r="QAS40" s="42"/>
      <c r="QAT40" s="42"/>
      <c r="QAU40" s="42"/>
      <c r="QAV40" s="42"/>
      <c r="QAW40" s="42"/>
      <c r="QAX40" s="42"/>
      <c r="QAY40" s="42"/>
      <c r="QAZ40" s="42"/>
      <c r="QBA40" s="42"/>
      <c r="QBB40" s="42"/>
      <c r="QBC40" s="42"/>
      <c r="QBD40" s="42"/>
      <c r="QBE40" s="42"/>
      <c r="QBF40" s="42"/>
      <c r="QBG40" s="42"/>
      <c r="QBH40" s="42"/>
      <c r="QBI40" s="42"/>
      <c r="QBJ40" s="42"/>
      <c r="QBK40" s="42"/>
      <c r="QBL40" s="42"/>
      <c r="QBM40" s="42"/>
      <c r="QBN40" s="42"/>
      <c r="QBO40" s="42"/>
      <c r="QBP40" s="42"/>
      <c r="QBQ40" s="42"/>
      <c r="QBR40" s="42"/>
      <c r="QBS40" s="42"/>
      <c r="QBT40" s="42"/>
      <c r="QBU40" s="42"/>
      <c r="QBV40" s="42"/>
      <c r="QBW40" s="42"/>
      <c r="QBX40" s="42"/>
      <c r="QBY40" s="42"/>
      <c r="QBZ40" s="42"/>
      <c r="QCA40" s="42"/>
      <c r="QCB40" s="42"/>
      <c r="QCC40" s="42"/>
      <c r="QCD40" s="42"/>
      <c r="QCE40" s="42"/>
      <c r="QCF40" s="42"/>
      <c r="QCG40" s="42"/>
      <c r="QCH40" s="42"/>
      <c r="QCI40" s="42"/>
      <c r="QCJ40" s="42"/>
      <c r="QCK40" s="42"/>
      <c r="QCL40" s="42"/>
      <c r="QCM40" s="42"/>
      <c r="QCN40" s="42"/>
      <c r="QCO40" s="42"/>
      <c r="QCP40" s="42"/>
      <c r="QCQ40" s="42"/>
      <c r="QCR40" s="42"/>
      <c r="QCS40" s="42"/>
      <c r="QCT40" s="42"/>
      <c r="QCU40" s="42"/>
      <c r="QCV40" s="42"/>
      <c r="QCW40" s="42"/>
      <c r="QCX40" s="42"/>
      <c r="QCY40" s="42"/>
      <c r="QCZ40" s="42"/>
      <c r="QDA40" s="42"/>
      <c r="QDB40" s="42"/>
      <c r="QDC40" s="42"/>
      <c r="QDD40" s="42"/>
      <c r="QDE40" s="42"/>
      <c r="QDF40" s="42"/>
      <c r="QDG40" s="42"/>
      <c r="QDH40" s="42"/>
      <c r="QDI40" s="42"/>
      <c r="QDJ40" s="42"/>
      <c r="QDK40" s="42"/>
      <c r="QDL40" s="42"/>
      <c r="QDM40" s="42"/>
      <c r="QDN40" s="42"/>
      <c r="QDO40" s="42"/>
      <c r="QDP40" s="42"/>
      <c r="QDQ40" s="42"/>
      <c r="QDR40" s="42"/>
      <c r="QDS40" s="42"/>
      <c r="QDT40" s="42"/>
      <c r="QDU40" s="42"/>
      <c r="QDV40" s="42"/>
      <c r="QDW40" s="42"/>
      <c r="QDX40" s="42"/>
      <c r="QDY40" s="42"/>
      <c r="QDZ40" s="42"/>
      <c r="QEA40" s="42"/>
      <c r="QEB40" s="42"/>
      <c r="QEC40" s="42"/>
      <c r="QED40" s="42"/>
      <c r="QEE40" s="42"/>
      <c r="QEF40" s="42"/>
      <c r="QEG40" s="42"/>
      <c r="QEH40" s="42"/>
      <c r="QEI40" s="42"/>
      <c r="QEJ40" s="42"/>
      <c r="QEK40" s="42"/>
      <c r="QEL40" s="42"/>
      <c r="QEM40" s="42"/>
      <c r="QEN40" s="42"/>
      <c r="QEO40" s="42"/>
      <c r="QEP40" s="42"/>
      <c r="QEQ40" s="42"/>
      <c r="QER40" s="42"/>
      <c r="QES40" s="42"/>
      <c r="QET40" s="42"/>
      <c r="QEU40" s="42"/>
      <c r="QEV40" s="42"/>
      <c r="QEW40" s="42"/>
      <c r="QEX40" s="42"/>
      <c r="QEY40" s="42"/>
      <c r="QEZ40" s="42"/>
      <c r="QFA40" s="42"/>
      <c r="QFB40" s="42"/>
      <c r="QFC40" s="42"/>
      <c r="QFD40" s="42"/>
      <c r="QFE40" s="42"/>
      <c r="QFF40" s="42"/>
      <c r="QFG40" s="42"/>
      <c r="QFH40" s="42"/>
      <c r="QFI40" s="42"/>
      <c r="QFJ40" s="42"/>
      <c r="QFK40" s="42"/>
      <c r="QFL40" s="42"/>
      <c r="QFM40" s="42"/>
      <c r="QFN40" s="42"/>
      <c r="QFO40" s="42"/>
      <c r="QFP40" s="42"/>
      <c r="QFQ40" s="42"/>
      <c r="QFR40" s="42"/>
      <c r="QFS40" s="42"/>
      <c r="QFT40" s="42"/>
      <c r="QFU40" s="42"/>
      <c r="QFV40" s="42"/>
      <c r="QFW40" s="42"/>
      <c r="QFX40" s="42"/>
      <c r="QFY40" s="42"/>
      <c r="QFZ40" s="42"/>
      <c r="QGA40" s="42"/>
      <c r="QGB40" s="42"/>
      <c r="QGC40" s="42"/>
      <c r="QGD40" s="42"/>
      <c r="QGE40" s="42"/>
      <c r="QGF40" s="42"/>
      <c r="QGG40" s="42"/>
      <c r="QGH40" s="42"/>
      <c r="QGI40" s="42"/>
      <c r="QGJ40" s="42"/>
      <c r="QGK40" s="42"/>
      <c r="QGL40" s="42"/>
      <c r="QGM40" s="42"/>
      <c r="QGN40" s="42"/>
      <c r="QGO40" s="42"/>
      <c r="QGP40" s="42"/>
      <c r="QGQ40" s="42"/>
      <c r="QGR40" s="42"/>
      <c r="QGS40" s="42"/>
      <c r="QGT40" s="42"/>
      <c r="QGU40" s="42"/>
      <c r="QGV40" s="42"/>
      <c r="QGW40" s="42"/>
      <c r="QGX40" s="42"/>
      <c r="QGY40" s="42"/>
      <c r="QGZ40" s="42"/>
      <c r="QHA40" s="42"/>
      <c r="QHB40" s="42"/>
      <c r="QHC40" s="42"/>
      <c r="QHD40" s="42"/>
      <c r="QHE40" s="42"/>
      <c r="QHF40" s="42"/>
      <c r="QHG40" s="42"/>
      <c r="QHH40" s="42"/>
      <c r="QHI40" s="42"/>
      <c r="QHJ40" s="42"/>
      <c r="QHK40" s="42"/>
      <c r="QHL40" s="42"/>
      <c r="QHM40" s="42"/>
      <c r="QHN40" s="42"/>
      <c r="QHO40" s="42"/>
      <c r="QHP40" s="42"/>
      <c r="QHQ40" s="42"/>
      <c r="QHR40" s="42"/>
      <c r="QHS40" s="42"/>
      <c r="QHT40" s="42"/>
      <c r="QHU40" s="42"/>
      <c r="QHV40" s="42"/>
      <c r="QHW40" s="42"/>
      <c r="QHX40" s="42"/>
      <c r="QHY40" s="42"/>
      <c r="QHZ40" s="42"/>
      <c r="QIA40" s="42"/>
      <c r="QIB40" s="42"/>
      <c r="QIC40" s="42"/>
      <c r="QID40" s="42"/>
      <c r="QIE40" s="42"/>
      <c r="QIF40" s="42"/>
      <c r="QIG40" s="42"/>
      <c r="QIH40" s="42"/>
      <c r="QII40" s="42"/>
      <c r="QIJ40" s="42"/>
      <c r="QIK40" s="42"/>
      <c r="QIL40" s="42"/>
      <c r="QIM40" s="42"/>
      <c r="QIN40" s="42"/>
      <c r="QIO40" s="42"/>
      <c r="QIP40" s="42"/>
      <c r="QIQ40" s="42"/>
      <c r="QIR40" s="42"/>
      <c r="QIS40" s="42"/>
      <c r="QIT40" s="42"/>
      <c r="QIU40" s="42"/>
      <c r="QIV40" s="42"/>
      <c r="QIW40" s="42"/>
      <c r="QIX40" s="42"/>
      <c r="QIY40" s="42"/>
      <c r="QIZ40" s="42"/>
      <c r="QJA40" s="42"/>
      <c r="QJB40" s="42"/>
      <c r="QJC40" s="42"/>
      <c r="QJD40" s="42"/>
      <c r="QJE40" s="42"/>
      <c r="QJF40" s="42"/>
      <c r="QJG40" s="42"/>
      <c r="QJH40" s="42"/>
      <c r="QJI40" s="42"/>
      <c r="QJJ40" s="42"/>
      <c r="QJK40" s="42"/>
      <c r="QJL40" s="42"/>
      <c r="QJM40" s="42"/>
      <c r="QJN40" s="42"/>
      <c r="QJO40" s="42"/>
      <c r="QJP40" s="42"/>
      <c r="QJQ40" s="42"/>
      <c r="QJR40" s="42"/>
      <c r="QJS40" s="42"/>
      <c r="QJT40" s="42"/>
      <c r="QJU40" s="42"/>
      <c r="QJV40" s="42"/>
      <c r="QJW40" s="42"/>
      <c r="QJX40" s="42"/>
      <c r="QJY40" s="42"/>
      <c r="QJZ40" s="42"/>
      <c r="QKA40" s="42"/>
      <c r="QKB40" s="42"/>
      <c r="QKC40" s="42"/>
      <c r="QKD40" s="42"/>
      <c r="QKE40" s="42"/>
      <c r="QKF40" s="42"/>
      <c r="QKG40" s="42"/>
      <c r="QKH40" s="42"/>
      <c r="QKI40" s="42"/>
      <c r="QKJ40" s="42"/>
      <c r="QKK40" s="42"/>
      <c r="QKL40" s="42"/>
      <c r="QKM40" s="42"/>
      <c r="QKN40" s="42"/>
      <c r="QKO40" s="42"/>
      <c r="QKP40" s="42"/>
      <c r="QKQ40" s="42"/>
      <c r="QKR40" s="42"/>
      <c r="QKS40" s="42"/>
      <c r="QKT40" s="42"/>
      <c r="QKU40" s="42"/>
      <c r="QKV40" s="42"/>
      <c r="QKW40" s="42"/>
      <c r="QKX40" s="42"/>
      <c r="QKY40" s="42"/>
      <c r="QKZ40" s="42"/>
      <c r="QLA40" s="42"/>
      <c r="QLB40" s="42"/>
      <c r="QLC40" s="42"/>
      <c r="QLD40" s="42"/>
      <c r="QLE40" s="42"/>
      <c r="QLF40" s="42"/>
      <c r="QLG40" s="42"/>
      <c r="QLH40" s="42"/>
      <c r="QLI40" s="42"/>
      <c r="QLJ40" s="42"/>
      <c r="QLK40" s="42"/>
      <c r="QLL40" s="42"/>
      <c r="QLM40" s="42"/>
      <c r="QLN40" s="42"/>
      <c r="QLO40" s="42"/>
      <c r="QLP40" s="42"/>
      <c r="QLQ40" s="42"/>
      <c r="QLR40" s="42"/>
      <c r="QLS40" s="42"/>
      <c r="QLT40" s="42"/>
      <c r="QLU40" s="42"/>
      <c r="QLV40" s="42"/>
      <c r="QLW40" s="42"/>
      <c r="QLX40" s="42"/>
      <c r="QLY40" s="42"/>
      <c r="QLZ40" s="42"/>
      <c r="QMA40" s="42"/>
      <c r="QMB40" s="42"/>
      <c r="QMC40" s="42"/>
      <c r="QMD40" s="42"/>
      <c r="QME40" s="42"/>
      <c r="QMF40" s="42"/>
      <c r="QMG40" s="42"/>
      <c r="QMH40" s="42"/>
      <c r="QMI40" s="42"/>
      <c r="QMJ40" s="42"/>
      <c r="QMK40" s="42"/>
      <c r="QML40" s="42"/>
      <c r="QMM40" s="42"/>
      <c r="QMN40" s="42"/>
      <c r="QMO40" s="42"/>
      <c r="QMP40" s="42"/>
      <c r="QMQ40" s="42"/>
      <c r="QMR40" s="42"/>
      <c r="QMS40" s="42"/>
      <c r="QMT40" s="42"/>
      <c r="QMU40" s="42"/>
      <c r="QMV40" s="42"/>
      <c r="QMW40" s="42"/>
      <c r="QMX40" s="42"/>
      <c r="QMY40" s="42"/>
      <c r="QMZ40" s="42"/>
      <c r="QNA40" s="42"/>
      <c r="QNB40" s="42"/>
      <c r="QNC40" s="42"/>
      <c r="QND40" s="42"/>
      <c r="QNE40" s="42"/>
      <c r="QNF40" s="42"/>
      <c r="QNG40" s="42"/>
      <c r="QNH40" s="42"/>
      <c r="QNI40" s="42"/>
      <c r="QNJ40" s="42"/>
      <c r="QNK40" s="42"/>
      <c r="QNL40" s="42"/>
      <c r="QNM40" s="42"/>
      <c r="QNN40" s="42"/>
      <c r="QNO40" s="42"/>
      <c r="QNP40" s="42"/>
      <c r="QNQ40" s="42"/>
      <c r="QNR40" s="42"/>
      <c r="QNS40" s="42"/>
      <c r="QNT40" s="42"/>
      <c r="QNU40" s="42"/>
      <c r="QNV40" s="42"/>
      <c r="QNW40" s="42"/>
      <c r="QNX40" s="42"/>
      <c r="QNY40" s="42"/>
      <c r="QNZ40" s="42"/>
      <c r="QOA40" s="42"/>
      <c r="QOB40" s="42"/>
      <c r="QOC40" s="42"/>
      <c r="QOD40" s="42"/>
      <c r="QOE40" s="42"/>
      <c r="QOF40" s="42"/>
      <c r="QOG40" s="42"/>
      <c r="QOH40" s="42"/>
      <c r="QOI40" s="42"/>
      <c r="QOJ40" s="42"/>
      <c r="QOK40" s="42"/>
      <c r="QOL40" s="42"/>
      <c r="QOM40" s="42"/>
      <c r="QON40" s="42"/>
      <c r="QOO40" s="42"/>
      <c r="QOP40" s="42"/>
      <c r="QOQ40" s="42"/>
      <c r="QOR40" s="42"/>
      <c r="QOS40" s="42"/>
      <c r="QOT40" s="42"/>
      <c r="QOU40" s="42"/>
      <c r="QOV40" s="42"/>
      <c r="QOW40" s="42"/>
      <c r="QOX40" s="42"/>
      <c r="QOY40" s="42"/>
      <c r="QOZ40" s="42"/>
      <c r="QPA40" s="42"/>
      <c r="QPB40" s="42"/>
      <c r="QPC40" s="42"/>
      <c r="QPD40" s="42"/>
      <c r="QPE40" s="42"/>
      <c r="QPF40" s="42"/>
      <c r="QPG40" s="42"/>
      <c r="QPH40" s="42"/>
      <c r="QPI40" s="42"/>
      <c r="QPJ40" s="42"/>
      <c r="QPK40" s="42"/>
      <c r="QPL40" s="42"/>
      <c r="QPM40" s="42"/>
      <c r="QPN40" s="42"/>
      <c r="QPO40" s="42"/>
      <c r="QPP40" s="42"/>
      <c r="QPQ40" s="42"/>
      <c r="QPR40" s="42"/>
      <c r="QPS40" s="42"/>
      <c r="QPT40" s="42"/>
      <c r="QPU40" s="42"/>
      <c r="QPV40" s="42"/>
      <c r="QPW40" s="42"/>
      <c r="QPX40" s="42"/>
      <c r="QPY40" s="42"/>
      <c r="QPZ40" s="42"/>
      <c r="QQA40" s="42"/>
      <c r="QQB40" s="42"/>
      <c r="QQC40" s="42"/>
      <c r="QQD40" s="42"/>
      <c r="QQE40" s="42"/>
      <c r="QQF40" s="42"/>
      <c r="QQG40" s="42"/>
      <c r="QQH40" s="42"/>
      <c r="QQI40" s="42"/>
      <c r="QQJ40" s="42"/>
      <c r="QQK40" s="42"/>
      <c r="QQL40" s="42"/>
      <c r="QQM40" s="42"/>
      <c r="QQN40" s="42"/>
      <c r="QQO40" s="42"/>
      <c r="QQP40" s="42"/>
      <c r="QQQ40" s="42"/>
      <c r="QQR40" s="42"/>
      <c r="QQS40" s="42"/>
      <c r="QQT40" s="42"/>
      <c r="QQU40" s="42"/>
      <c r="QQV40" s="42"/>
      <c r="QQW40" s="42"/>
      <c r="QQX40" s="42"/>
      <c r="QQY40" s="42"/>
      <c r="QQZ40" s="42"/>
      <c r="QRA40" s="42"/>
      <c r="QRB40" s="42"/>
      <c r="QRC40" s="42"/>
      <c r="QRD40" s="42"/>
      <c r="QRE40" s="42"/>
      <c r="QRF40" s="42"/>
      <c r="QRG40" s="42"/>
      <c r="QRH40" s="42"/>
      <c r="QRI40" s="42"/>
      <c r="QRJ40" s="42"/>
      <c r="QRK40" s="42"/>
      <c r="QRL40" s="42"/>
      <c r="QRM40" s="42"/>
      <c r="QRN40" s="42"/>
      <c r="QRO40" s="42"/>
      <c r="QRP40" s="42"/>
      <c r="QRQ40" s="42"/>
      <c r="QRR40" s="42"/>
      <c r="QRS40" s="42"/>
      <c r="QRT40" s="42"/>
      <c r="QRU40" s="42"/>
      <c r="QRV40" s="42"/>
      <c r="QRW40" s="42"/>
      <c r="QRX40" s="42"/>
      <c r="QRY40" s="42"/>
      <c r="QRZ40" s="42"/>
      <c r="QSA40" s="42"/>
      <c r="QSB40" s="42"/>
      <c r="QSC40" s="42"/>
      <c r="QSD40" s="42"/>
      <c r="QSE40" s="42"/>
      <c r="QSF40" s="42"/>
      <c r="QSG40" s="42"/>
      <c r="QSH40" s="42"/>
      <c r="QSI40" s="42"/>
      <c r="QSJ40" s="42"/>
      <c r="QSK40" s="42"/>
      <c r="QSL40" s="42"/>
      <c r="QSM40" s="42"/>
      <c r="QSN40" s="42"/>
      <c r="QSO40" s="42"/>
      <c r="QSP40" s="42"/>
      <c r="QSQ40" s="42"/>
      <c r="QSR40" s="42"/>
      <c r="QSS40" s="42"/>
      <c r="QST40" s="42"/>
      <c r="QSU40" s="42"/>
      <c r="QSV40" s="42"/>
      <c r="QSW40" s="42"/>
      <c r="QSX40" s="42"/>
      <c r="QSY40" s="42"/>
      <c r="QSZ40" s="42"/>
      <c r="QTA40" s="42"/>
      <c r="QTB40" s="42"/>
      <c r="QTC40" s="42"/>
      <c r="QTD40" s="42"/>
      <c r="QTE40" s="42"/>
      <c r="QTF40" s="42"/>
      <c r="QTG40" s="42"/>
      <c r="QTH40" s="42"/>
      <c r="QTI40" s="42"/>
      <c r="QTJ40" s="42"/>
      <c r="QTK40" s="42"/>
      <c r="QTL40" s="42"/>
      <c r="QTM40" s="42"/>
      <c r="QTN40" s="42"/>
      <c r="QTO40" s="42"/>
      <c r="QTP40" s="42"/>
      <c r="QTQ40" s="42"/>
      <c r="QTR40" s="42"/>
      <c r="QTS40" s="42"/>
      <c r="QTT40" s="42"/>
      <c r="QTU40" s="42"/>
      <c r="QTV40" s="42"/>
      <c r="QTW40" s="42"/>
      <c r="QTX40" s="42"/>
      <c r="QTY40" s="42"/>
      <c r="QTZ40" s="42"/>
      <c r="QUA40" s="42"/>
      <c r="QUB40" s="42"/>
      <c r="QUC40" s="42"/>
      <c r="QUD40" s="42"/>
      <c r="QUE40" s="42"/>
      <c r="QUF40" s="42"/>
      <c r="QUG40" s="42"/>
      <c r="QUH40" s="42"/>
      <c r="QUI40" s="42"/>
      <c r="QUJ40" s="42"/>
      <c r="QUK40" s="42"/>
      <c r="QUL40" s="42"/>
      <c r="QUM40" s="42"/>
      <c r="QUN40" s="42"/>
      <c r="QUO40" s="42"/>
      <c r="QUP40" s="42"/>
      <c r="QUQ40" s="42"/>
      <c r="QUR40" s="42"/>
      <c r="QUS40" s="42"/>
      <c r="QUT40" s="42"/>
      <c r="QUU40" s="42"/>
      <c r="QUV40" s="42"/>
      <c r="QUW40" s="42"/>
      <c r="QUX40" s="42"/>
      <c r="QUY40" s="42"/>
      <c r="QUZ40" s="42"/>
      <c r="QVA40" s="42"/>
      <c r="QVB40" s="42"/>
      <c r="QVC40" s="42"/>
      <c r="QVD40" s="42"/>
      <c r="QVE40" s="42"/>
      <c r="QVF40" s="42"/>
      <c r="QVG40" s="42"/>
      <c r="QVH40" s="42"/>
      <c r="QVI40" s="42"/>
      <c r="QVJ40" s="42"/>
      <c r="QVK40" s="42"/>
      <c r="QVL40" s="42"/>
      <c r="QVM40" s="42"/>
      <c r="QVN40" s="42"/>
      <c r="QVO40" s="42"/>
      <c r="QVP40" s="42"/>
      <c r="QVQ40" s="42"/>
      <c r="QVR40" s="42"/>
      <c r="QVS40" s="42"/>
      <c r="QVT40" s="42"/>
      <c r="QVU40" s="42"/>
      <c r="QVV40" s="42"/>
      <c r="QVW40" s="42"/>
      <c r="QVX40" s="42"/>
      <c r="QVY40" s="42"/>
      <c r="QVZ40" s="42"/>
      <c r="QWA40" s="42"/>
      <c r="QWB40" s="42"/>
      <c r="QWC40" s="42"/>
      <c r="QWD40" s="42"/>
      <c r="QWE40" s="42"/>
      <c r="QWF40" s="42"/>
      <c r="QWG40" s="42"/>
      <c r="QWH40" s="42"/>
      <c r="QWI40" s="42"/>
      <c r="QWJ40" s="42"/>
      <c r="QWK40" s="42"/>
      <c r="QWL40" s="42"/>
      <c r="QWM40" s="42"/>
      <c r="QWN40" s="42"/>
      <c r="QWO40" s="42"/>
      <c r="QWP40" s="42"/>
      <c r="QWQ40" s="42"/>
      <c r="QWR40" s="42"/>
      <c r="QWS40" s="42"/>
      <c r="QWT40" s="42"/>
      <c r="QWU40" s="42"/>
      <c r="QWV40" s="42"/>
      <c r="QWW40" s="42"/>
      <c r="QWX40" s="42"/>
      <c r="QWY40" s="42"/>
      <c r="QWZ40" s="42"/>
      <c r="QXA40" s="42"/>
      <c r="QXB40" s="42"/>
      <c r="QXC40" s="42"/>
      <c r="QXD40" s="42"/>
      <c r="QXE40" s="42"/>
      <c r="QXF40" s="42"/>
      <c r="QXG40" s="42"/>
      <c r="QXH40" s="42"/>
      <c r="QXI40" s="42"/>
      <c r="QXJ40" s="42"/>
      <c r="QXK40" s="42"/>
      <c r="QXL40" s="42"/>
      <c r="QXM40" s="42"/>
      <c r="QXN40" s="42"/>
      <c r="QXO40" s="42"/>
      <c r="QXP40" s="42"/>
      <c r="QXQ40" s="42"/>
      <c r="QXR40" s="42"/>
      <c r="QXS40" s="42"/>
      <c r="QXT40" s="42"/>
      <c r="QXU40" s="42"/>
      <c r="QXV40" s="42"/>
      <c r="QXW40" s="42"/>
      <c r="QXX40" s="42"/>
      <c r="QXY40" s="42"/>
      <c r="QXZ40" s="42"/>
      <c r="QYA40" s="42"/>
      <c r="QYB40" s="42"/>
      <c r="QYC40" s="42"/>
      <c r="QYD40" s="42"/>
      <c r="QYE40" s="42"/>
      <c r="QYF40" s="42"/>
      <c r="QYG40" s="42"/>
      <c r="QYH40" s="42"/>
      <c r="QYI40" s="42"/>
      <c r="QYJ40" s="42"/>
      <c r="QYK40" s="42"/>
      <c r="QYL40" s="42"/>
      <c r="QYM40" s="42"/>
      <c r="QYN40" s="42"/>
      <c r="QYO40" s="42"/>
      <c r="QYP40" s="42"/>
      <c r="QYQ40" s="42"/>
      <c r="QYR40" s="42"/>
      <c r="QYS40" s="42"/>
      <c r="QYT40" s="42"/>
      <c r="QYU40" s="42"/>
      <c r="QYV40" s="42"/>
      <c r="QYW40" s="42"/>
      <c r="QYX40" s="42"/>
      <c r="QYY40" s="42"/>
      <c r="QYZ40" s="42"/>
      <c r="QZA40" s="42"/>
      <c r="QZB40" s="42"/>
      <c r="QZC40" s="42"/>
      <c r="QZD40" s="42"/>
      <c r="QZE40" s="42"/>
      <c r="QZF40" s="42"/>
      <c r="QZG40" s="42"/>
      <c r="QZH40" s="42"/>
      <c r="QZI40" s="42"/>
      <c r="QZJ40" s="42"/>
      <c r="QZK40" s="42"/>
      <c r="QZL40" s="42"/>
      <c r="QZM40" s="42"/>
      <c r="QZN40" s="42"/>
      <c r="QZO40" s="42"/>
      <c r="QZP40" s="42"/>
      <c r="QZQ40" s="42"/>
      <c r="QZR40" s="42"/>
      <c r="QZS40" s="42"/>
      <c r="QZT40" s="42"/>
      <c r="QZU40" s="42"/>
      <c r="QZV40" s="42"/>
      <c r="QZW40" s="42"/>
      <c r="QZX40" s="42"/>
      <c r="QZY40" s="42"/>
      <c r="QZZ40" s="42"/>
      <c r="RAA40" s="42"/>
      <c r="RAB40" s="42"/>
      <c r="RAC40" s="42"/>
      <c r="RAD40" s="42"/>
      <c r="RAE40" s="42"/>
      <c r="RAF40" s="42"/>
      <c r="RAG40" s="42"/>
      <c r="RAH40" s="42"/>
      <c r="RAI40" s="42"/>
      <c r="RAJ40" s="42"/>
      <c r="RAK40" s="42"/>
      <c r="RAL40" s="42"/>
      <c r="RAM40" s="42"/>
      <c r="RAN40" s="42"/>
      <c r="RAO40" s="42"/>
      <c r="RAP40" s="42"/>
      <c r="RAQ40" s="42"/>
      <c r="RAR40" s="42"/>
      <c r="RAS40" s="42"/>
      <c r="RAT40" s="42"/>
      <c r="RAU40" s="42"/>
      <c r="RAV40" s="42"/>
      <c r="RAW40" s="42"/>
      <c r="RAX40" s="42"/>
      <c r="RAY40" s="42"/>
      <c r="RAZ40" s="42"/>
      <c r="RBA40" s="42"/>
      <c r="RBB40" s="42"/>
      <c r="RBC40" s="42"/>
      <c r="RBD40" s="42"/>
      <c r="RBE40" s="42"/>
      <c r="RBF40" s="42"/>
      <c r="RBG40" s="42"/>
      <c r="RBH40" s="42"/>
      <c r="RBI40" s="42"/>
      <c r="RBJ40" s="42"/>
      <c r="RBK40" s="42"/>
      <c r="RBL40" s="42"/>
      <c r="RBM40" s="42"/>
      <c r="RBN40" s="42"/>
      <c r="RBO40" s="42"/>
      <c r="RBP40" s="42"/>
      <c r="RBQ40" s="42"/>
      <c r="RBR40" s="42"/>
      <c r="RBS40" s="42"/>
      <c r="RBT40" s="42"/>
      <c r="RBU40" s="42"/>
      <c r="RBV40" s="42"/>
      <c r="RBW40" s="42"/>
      <c r="RBX40" s="42"/>
      <c r="RBY40" s="42"/>
      <c r="RBZ40" s="42"/>
      <c r="RCA40" s="42"/>
      <c r="RCB40" s="42"/>
      <c r="RCC40" s="42"/>
      <c r="RCD40" s="42"/>
      <c r="RCE40" s="42"/>
      <c r="RCF40" s="42"/>
      <c r="RCG40" s="42"/>
      <c r="RCH40" s="42"/>
      <c r="RCI40" s="42"/>
      <c r="RCJ40" s="42"/>
      <c r="RCK40" s="42"/>
      <c r="RCL40" s="42"/>
      <c r="RCM40" s="42"/>
      <c r="RCN40" s="42"/>
      <c r="RCO40" s="42"/>
      <c r="RCP40" s="42"/>
      <c r="RCQ40" s="42"/>
      <c r="RCR40" s="42"/>
      <c r="RCS40" s="42"/>
      <c r="RCT40" s="42"/>
      <c r="RCU40" s="42"/>
      <c r="RCV40" s="42"/>
      <c r="RCW40" s="42"/>
      <c r="RCX40" s="42"/>
      <c r="RCY40" s="42"/>
      <c r="RCZ40" s="42"/>
      <c r="RDA40" s="42"/>
      <c r="RDB40" s="42"/>
      <c r="RDC40" s="42"/>
      <c r="RDD40" s="42"/>
      <c r="RDE40" s="42"/>
      <c r="RDF40" s="42"/>
      <c r="RDG40" s="42"/>
      <c r="RDH40" s="42"/>
      <c r="RDI40" s="42"/>
      <c r="RDJ40" s="42"/>
      <c r="RDK40" s="42"/>
      <c r="RDL40" s="42"/>
      <c r="RDM40" s="42"/>
      <c r="RDN40" s="42"/>
      <c r="RDO40" s="42"/>
      <c r="RDP40" s="42"/>
      <c r="RDQ40" s="42"/>
      <c r="RDR40" s="42"/>
      <c r="RDS40" s="42"/>
      <c r="RDT40" s="42"/>
      <c r="RDU40" s="42"/>
      <c r="RDV40" s="42"/>
      <c r="RDW40" s="42"/>
      <c r="RDX40" s="42"/>
      <c r="RDY40" s="42"/>
      <c r="RDZ40" s="42"/>
      <c r="REA40" s="42"/>
      <c r="REB40" s="42"/>
      <c r="REC40" s="42"/>
      <c r="RED40" s="42"/>
      <c r="REE40" s="42"/>
      <c r="REF40" s="42"/>
      <c r="REG40" s="42"/>
      <c r="REH40" s="42"/>
      <c r="REI40" s="42"/>
      <c r="REJ40" s="42"/>
      <c r="REK40" s="42"/>
      <c r="REL40" s="42"/>
      <c r="REM40" s="42"/>
      <c r="REN40" s="42"/>
      <c r="REO40" s="42"/>
      <c r="REP40" s="42"/>
      <c r="REQ40" s="42"/>
      <c r="RER40" s="42"/>
      <c r="RES40" s="42"/>
      <c r="RET40" s="42"/>
      <c r="REU40" s="42"/>
      <c r="REV40" s="42"/>
      <c r="REW40" s="42"/>
      <c r="REX40" s="42"/>
      <c r="REY40" s="42"/>
      <c r="REZ40" s="42"/>
      <c r="RFA40" s="42"/>
      <c r="RFB40" s="42"/>
      <c r="RFC40" s="42"/>
      <c r="RFD40" s="42"/>
      <c r="RFE40" s="42"/>
      <c r="RFF40" s="42"/>
      <c r="RFG40" s="42"/>
      <c r="RFH40" s="42"/>
      <c r="RFI40" s="42"/>
      <c r="RFJ40" s="42"/>
      <c r="RFK40" s="42"/>
      <c r="RFL40" s="42"/>
      <c r="RFM40" s="42"/>
      <c r="RFN40" s="42"/>
      <c r="RFO40" s="42"/>
      <c r="RFP40" s="42"/>
      <c r="RFQ40" s="42"/>
      <c r="RFR40" s="42"/>
      <c r="RFS40" s="42"/>
      <c r="RFT40" s="42"/>
      <c r="RFU40" s="42"/>
      <c r="RFV40" s="42"/>
      <c r="RFW40" s="42"/>
      <c r="RFX40" s="42"/>
      <c r="RFY40" s="42"/>
      <c r="RFZ40" s="42"/>
      <c r="RGA40" s="42"/>
      <c r="RGB40" s="42"/>
      <c r="RGC40" s="42"/>
      <c r="RGD40" s="42"/>
      <c r="RGE40" s="42"/>
      <c r="RGF40" s="42"/>
      <c r="RGG40" s="42"/>
      <c r="RGH40" s="42"/>
      <c r="RGI40" s="42"/>
      <c r="RGJ40" s="42"/>
      <c r="RGK40" s="42"/>
      <c r="RGL40" s="42"/>
      <c r="RGM40" s="42"/>
      <c r="RGN40" s="42"/>
      <c r="RGO40" s="42"/>
      <c r="RGP40" s="42"/>
      <c r="RGQ40" s="42"/>
      <c r="RGR40" s="42"/>
      <c r="RGS40" s="42"/>
      <c r="RGT40" s="42"/>
      <c r="RGU40" s="42"/>
      <c r="RGV40" s="42"/>
      <c r="RGW40" s="42"/>
      <c r="RGX40" s="42"/>
      <c r="RGY40" s="42"/>
      <c r="RGZ40" s="42"/>
      <c r="RHA40" s="42"/>
      <c r="RHB40" s="42"/>
      <c r="RHC40" s="42"/>
      <c r="RHD40" s="42"/>
      <c r="RHE40" s="42"/>
      <c r="RHF40" s="42"/>
      <c r="RHG40" s="42"/>
      <c r="RHH40" s="42"/>
      <c r="RHI40" s="42"/>
      <c r="RHJ40" s="42"/>
      <c r="RHK40" s="42"/>
      <c r="RHL40" s="42"/>
      <c r="RHM40" s="42"/>
      <c r="RHN40" s="42"/>
      <c r="RHO40" s="42"/>
      <c r="RHP40" s="42"/>
      <c r="RHQ40" s="42"/>
      <c r="RHR40" s="42"/>
      <c r="RHS40" s="42"/>
      <c r="RHT40" s="42"/>
      <c r="RHU40" s="42"/>
      <c r="RHV40" s="42"/>
      <c r="RHW40" s="42"/>
      <c r="RHX40" s="42"/>
      <c r="RHY40" s="42"/>
      <c r="RHZ40" s="42"/>
      <c r="RIA40" s="42"/>
      <c r="RIB40" s="42"/>
      <c r="RIC40" s="42"/>
      <c r="RID40" s="42"/>
      <c r="RIE40" s="42"/>
      <c r="RIF40" s="42"/>
      <c r="RIG40" s="42"/>
      <c r="RIH40" s="42"/>
      <c r="RII40" s="42"/>
      <c r="RIJ40" s="42"/>
      <c r="RIK40" s="42"/>
      <c r="RIL40" s="42"/>
      <c r="RIM40" s="42"/>
      <c r="RIN40" s="42"/>
      <c r="RIO40" s="42"/>
      <c r="RIP40" s="42"/>
      <c r="RIQ40" s="42"/>
      <c r="RIR40" s="42"/>
      <c r="RIS40" s="42"/>
      <c r="RIT40" s="42"/>
      <c r="RIU40" s="42"/>
      <c r="RIV40" s="42"/>
      <c r="RIW40" s="42"/>
      <c r="RIX40" s="42"/>
      <c r="RIY40" s="42"/>
      <c r="RIZ40" s="42"/>
      <c r="RJA40" s="42"/>
      <c r="RJB40" s="42"/>
      <c r="RJC40" s="42"/>
      <c r="RJD40" s="42"/>
      <c r="RJE40" s="42"/>
      <c r="RJF40" s="42"/>
      <c r="RJG40" s="42"/>
      <c r="RJH40" s="42"/>
      <c r="RJI40" s="42"/>
      <c r="RJJ40" s="42"/>
      <c r="RJK40" s="42"/>
      <c r="RJL40" s="42"/>
      <c r="RJM40" s="42"/>
      <c r="RJN40" s="42"/>
      <c r="RJO40" s="42"/>
      <c r="RJP40" s="42"/>
      <c r="RJQ40" s="42"/>
      <c r="RJR40" s="42"/>
      <c r="RJS40" s="42"/>
      <c r="RJT40" s="42"/>
      <c r="RJU40" s="42"/>
      <c r="RJV40" s="42"/>
      <c r="RJW40" s="42"/>
      <c r="RJX40" s="42"/>
      <c r="RJY40" s="42"/>
      <c r="RJZ40" s="42"/>
      <c r="RKA40" s="42"/>
      <c r="RKB40" s="42"/>
      <c r="RKC40" s="42"/>
      <c r="RKD40" s="42"/>
      <c r="RKE40" s="42"/>
      <c r="RKF40" s="42"/>
      <c r="RKG40" s="42"/>
      <c r="RKH40" s="42"/>
      <c r="RKI40" s="42"/>
      <c r="RKJ40" s="42"/>
      <c r="RKK40" s="42"/>
      <c r="RKL40" s="42"/>
      <c r="RKM40" s="42"/>
      <c r="RKN40" s="42"/>
      <c r="RKO40" s="42"/>
      <c r="RKP40" s="42"/>
      <c r="RKQ40" s="42"/>
      <c r="RKR40" s="42"/>
      <c r="RKS40" s="42"/>
      <c r="RKT40" s="42"/>
      <c r="RKU40" s="42"/>
      <c r="RKV40" s="42"/>
      <c r="RKW40" s="42"/>
      <c r="RKX40" s="42"/>
      <c r="RKY40" s="42"/>
      <c r="RKZ40" s="42"/>
      <c r="RLA40" s="42"/>
      <c r="RLB40" s="42"/>
      <c r="RLC40" s="42"/>
      <c r="RLD40" s="42"/>
      <c r="RLE40" s="42"/>
      <c r="RLF40" s="42"/>
      <c r="RLG40" s="42"/>
      <c r="RLH40" s="42"/>
      <c r="RLI40" s="42"/>
      <c r="RLJ40" s="42"/>
      <c r="RLK40" s="42"/>
      <c r="RLL40" s="42"/>
      <c r="RLM40" s="42"/>
      <c r="RLN40" s="42"/>
      <c r="RLO40" s="42"/>
      <c r="RLP40" s="42"/>
      <c r="RLQ40" s="42"/>
      <c r="RLR40" s="42"/>
      <c r="RLS40" s="42"/>
      <c r="RLT40" s="42"/>
      <c r="RLU40" s="42"/>
      <c r="RLV40" s="42"/>
      <c r="RLW40" s="42"/>
      <c r="RLX40" s="42"/>
      <c r="RLY40" s="42"/>
      <c r="RLZ40" s="42"/>
      <c r="RMA40" s="42"/>
      <c r="RMB40" s="42"/>
      <c r="RMC40" s="42"/>
      <c r="RMD40" s="42"/>
      <c r="RME40" s="42"/>
      <c r="RMF40" s="42"/>
      <c r="RMG40" s="42"/>
      <c r="RMH40" s="42"/>
      <c r="RMI40" s="42"/>
      <c r="RMJ40" s="42"/>
      <c r="RMK40" s="42"/>
      <c r="RML40" s="42"/>
      <c r="RMM40" s="42"/>
      <c r="RMN40" s="42"/>
      <c r="RMO40" s="42"/>
      <c r="RMP40" s="42"/>
      <c r="RMQ40" s="42"/>
      <c r="RMR40" s="42"/>
      <c r="RMS40" s="42"/>
      <c r="RMT40" s="42"/>
      <c r="RMU40" s="42"/>
      <c r="RMV40" s="42"/>
      <c r="RMW40" s="42"/>
      <c r="RMX40" s="42"/>
      <c r="RMY40" s="42"/>
      <c r="RMZ40" s="42"/>
      <c r="RNA40" s="42"/>
      <c r="RNB40" s="42"/>
      <c r="RNC40" s="42"/>
      <c r="RND40" s="42"/>
      <c r="RNE40" s="42"/>
      <c r="RNF40" s="42"/>
      <c r="RNG40" s="42"/>
      <c r="RNH40" s="42"/>
      <c r="RNI40" s="42"/>
      <c r="RNJ40" s="42"/>
      <c r="RNK40" s="42"/>
      <c r="RNL40" s="42"/>
      <c r="RNM40" s="42"/>
      <c r="RNN40" s="42"/>
      <c r="RNO40" s="42"/>
      <c r="RNP40" s="42"/>
      <c r="RNQ40" s="42"/>
      <c r="RNR40" s="42"/>
      <c r="RNS40" s="42"/>
      <c r="RNT40" s="42"/>
      <c r="RNU40" s="42"/>
      <c r="RNV40" s="42"/>
      <c r="RNW40" s="42"/>
      <c r="RNX40" s="42"/>
      <c r="RNY40" s="42"/>
      <c r="RNZ40" s="42"/>
      <c r="ROA40" s="42"/>
      <c r="ROB40" s="42"/>
      <c r="ROC40" s="42"/>
      <c r="ROD40" s="42"/>
      <c r="ROE40" s="42"/>
      <c r="ROF40" s="42"/>
      <c r="ROG40" s="42"/>
      <c r="ROH40" s="42"/>
      <c r="ROI40" s="42"/>
      <c r="ROJ40" s="42"/>
      <c r="ROK40" s="42"/>
      <c r="ROL40" s="42"/>
      <c r="ROM40" s="42"/>
      <c r="RON40" s="42"/>
      <c r="ROO40" s="42"/>
      <c r="ROP40" s="42"/>
      <c r="ROQ40" s="42"/>
      <c r="ROR40" s="42"/>
      <c r="ROS40" s="42"/>
      <c r="ROT40" s="42"/>
      <c r="ROU40" s="42"/>
      <c r="ROV40" s="42"/>
      <c r="ROW40" s="42"/>
      <c r="ROX40" s="42"/>
      <c r="ROY40" s="42"/>
      <c r="ROZ40" s="42"/>
      <c r="RPA40" s="42"/>
      <c r="RPB40" s="42"/>
      <c r="RPC40" s="42"/>
      <c r="RPD40" s="42"/>
      <c r="RPE40" s="42"/>
      <c r="RPF40" s="42"/>
      <c r="RPG40" s="42"/>
      <c r="RPH40" s="42"/>
      <c r="RPI40" s="42"/>
      <c r="RPJ40" s="42"/>
      <c r="RPK40" s="42"/>
      <c r="RPL40" s="42"/>
      <c r="RPM40" s="42"/>
      <c r="RPN40" s="42"/>
      <c r="RPO40" s="42"/>
      <c r="RPP40" s="42"/>
      <c r="RPQ40" s="42"/>
      <c r="RPR40" s="42"/>
      <c r="RPS40" s="42"/>
      <c r="RPT40" s="42"/>
      <c r="RPU40" s="42"/>
      <c r="RPV40" s="42"/>
      <c r="RPW40" s="42"/>
      <c r="RPX40" s="42"/>
      <c r="RPY40" s="42"/>
      <c r="RPZ40" s="42"/>
      <c r="RQA40" s="42"/>
      <c r="RQB40" s="42"/>
      <c r="RQC40" s="42"/>
      <c r="RQD40" s="42"/>
      <c r="RQE40" s="42"/>
      <c r="RQF40" s="42"/>
      <c r="RQG40" s="42"/>
      <c r="RQH40" s="42"/>
      <c r="RQI40" s="42"/>
      <c r="RQJ40" s="42"/>
      <c r="RQK40" s="42"/>
      <c r="RQL40" s="42"/>
      <c r="RQM40" s="42"/>
      <c r="RQN40" s="42"/>
      <c r="RQO40" s="42"/>
      <c r="RQP40" s="42"/>
      <c r="RQQ40" s="42"/>
      <c r="RQR40" s="42"/>
      <c r="RQS40" s="42"/>
      <c r="RQT40" s="42"/>
      <c r="RQU40" s="42"/>
      <c r="RQV40" s="42"/>
      <c r="RQW40" s="42"/>
      <c r="RQX40" s="42"/>
      <c r="RQY40" s="42"/>
      <c r="RQZ40" s="42"/>
      <c r="RRA40" s="42"/>
      <c r="RRB40" s="42"/>
      <c r="RRC40" s="42"/>
      <c r="RRD40" s="42"/>
      <c r="RRE40" s="42"/>
      <c r="RRF40" s="42"/>
      <c r="RRG40" s="42"/>
      <c r="RRH40" s="42"/>
      <c r="RRI40" s="42"/>
      <c r="RRJ40" s="42"/>
      <c r="RRK40" s="42"/>
      <c r="RRL40" s="42"/>
      <c r="RRM40" s="42"/>
      <c r="RRN40" s="42"/>
      <c r="RRO40" s="42"/>
      <c r="RRP40" s="42"/>
      <c r="RRQ40" s="42"/>
      <c r="RRR40" s="42"/>
      <c r="RRS40" s="42"/>
      <c r="RRT40" s="42"/>
      <c r="RRU40" s="42"/>
      <c r="RRV40" s="42"/>
      <c r="RRW40" s="42"/>
      <c r="RRX40" s="42"/>
      <c r="RRY40" s="42"/>
      <c r="RRZ40" s="42"/>
      <c r="RSA40" s="42"/>
      <c r="RSB40" s="42"/>
      <c r="RSC40" s="42"/>
      <c r="RSD40" s="42"/>
      <c r="RSE40" s="42"/>
      <c r="RSF40" s="42"/>
      <c r="RSG40" s="42"/>
      <c r="RSH40" s="42"/>
      <c r="RSI40" s="42"/>
      <c r="RSJ40" s="42"/>
      <c r="RSK40" s="42"/>
      <c r="RSL40" s="42"/>
      <c r="RSM40" s="42"/>
      <c r="RSN40" s="42"/>
      <c r="RSO40" s="42"/>
      <c r="RSP40" s="42"/>
      <c r="RSQ40" s="42"/>
      <c r="RSR40" s="42"/>
      <c r="RSS40" s="42"/>
      <c r="RST40" s="42"/>
      <c r="RSU40" s="42"/>
      <c r="RSV40" s="42"/>
      <c r="RSW40" s="42"/>
      <c r="RSX40" s="42"/>
      <c r="RSY40" s="42"/>
      <c r="RSZ40" s="42"/>
      <c r="RTA40" s="42"/>
      <c r="RTB40" s="42"/>
      <c r="RTC40" s="42"/>
      <c r="RTD40" s="42"/>
      <c r="RTE40" s="42"/>
      <c r="RTF40" s="42"/>
      <c r="RTG40" s="42"/>
      <c r="RTH40" s="42"/>
      <c r="RTI40" s="42"/>
      <c r="RTJ40" s="42"/>
      <c r="RTK40" s="42"/>
      <c r="RTL40" s="42"/>
      <c r="RTM40" s="42"/>
      <c r="RTN40" s="42"/>
      <c r="RTO40" s="42"/>
      <c r="RTP40" s="42"/>
      <c r="RTQ40" s="42"/>
      <c r="RTR40" s="42"/>
      <c r="RTS40" s="42"/>
      <c r="RTT40" s="42"/>
      <c r="RTU40" s="42"/>
      <c r="RTV40" s="42"/>
      <c r="RTW40" s="42"/>
      <c r="RTX40" s="42"/>
      <c r="RTY40" s="42"/>
      <c r="RTZ40" s="42"/>
      <c r="RUA40" s="42"/>
      <c r="RUB40" s="42"/>
      <c r="RUC40" s="42"/>
      <c r="RUD40" s="42"/>
      <c r="RUE40" s="42"/>
      <c r="RUF40" s="42"/>
      <c r="RUG40" s="42"/>
      <c r="RUH40" s="42"/>
      <c r="RUI40" s="42"/>
      <c r="RUJ40" s="42"/>
      <c r="RUK40" s="42"/>
      <c r="RUL40" s="42"/>
      <c r="RUM40" s="42"/>
      <c r="RUN40" s="42"/>
      <c r="RUO40" s="42"/>
      <c r="RUP40" s="42"/>
      <c r="RUQ40" s="42"/>
      <c r="RUR40" s="42"/>
      <c r="RUS40" s="42"/>
      <c r="RUT40" s="42"/>
      <c r="RUU40" s="42"/>
      <c r="RUV40" s="42"/>
      <c r="RUW40" s="42"/>
      <c r="RUX40" s="42"/>
      <c r="RUY40" s="42"/>
      <c r="RUZ40" s="42"/>
      <c r="RVA40" s="42"/>
      <c r="RVB40" s="42"/>
      <c r="RVC40" s="42"/>
      <c r="RVD40" s="42"/>
      <c r="RVE40" s="42"/>
      <c r="RVF40" s="42"/>
      <c r="RVG40" s="42"/>
      <c r="RVH40" s="42"/>
      <c r="RVI40" s="42"/>
      <c r="RVJ40" s="42"/>
      <c r="RVK40" s="42"/>
      <c r="RVL40" s="42"/>
      <c r="RVM40" s="42"/>
      <c r="RVN40" s="42"/>
      <c r="RVO40" s="42"/>
      <c r="RVP40" s="42"/>
      <c r="RVQ40" s="42"/>
      <c r="RVR40" s="42"/>
      <c r="RVS40" s="42"/>
      <c r="RVT40" s="42"/>
      <c r="RVU40" s="42"/>
      <c r="RVV40" s="42"/>
      <c r="RVW40" s="42"/>
      <c r="RVX40" s="42"/>
      <c r="RVY40" s="42"/>
      <c r="RVZ40" s="42"/>
      <c r="RWA40" s="42"/>
      <c r="RWB40" s="42"/>
      <c r="RWC40" s="42"/>
      <c r="RWD40" s="42"/>
      <c r="RWE40" s="42"/>
      <c r="RWF40" s="42"/>
      <c r="RWG40" s="42"/>
      <c r="RWH40" s="42"/>
      <c r="RWI40" s="42"/>
      <c r="RWJ40" s="42"/>
      <c r="RWK40" s="42"/>
      <c r="RWL40" s="42"/>
      <c r="RWM40" s="42"/>
      <c r="RWN40" s="42"/>
      <c r="RWO40" s="42"/>
      <c r="RWP40" s="42"/>
      <c r="RWQ40" s="42"/>
      <c r="RWR40" s="42"/>
      <c r="RWS40" s="42"/>
      <c r="RWT40" s="42"/>
      <c r="RWU40" s="42"/>
      <c r="RWV40" s="42"/>
      <c r="RWW40" s="42"/>
      <c r="RWX40" s="42"/>
      <c r="RWY40" s="42"/>
      <c r="RWZ40" s="42"/>
      <c r="RXA40" s="42"/>
      <c r="RXB40" s="42"/>
      <c r="RXC40" s="42"/>
      <c r="RXD40" s="42"/>
      <c r="RXE40" s="42"/>
      <c r="RXF40" s="42"/>
      <c r="RXG40" s="42"/>
      <c r="RXH40" s="42"/>
      <c r="RXI40" s="42"/>
      <c r="RXJ40" s="42"/>
      <c r="RXK40" s="42"/>
      <c r="RXL40" s="42"/>
      <c r="RXM40" s="42"/>
      <c r="RXN40" s="42"/>
      <c r="RXO40" s="42"/>
      <c r="RXP40" s="42"/>
      <c r="RXQ40" s="42"/>
      <c r="RXR40" s="42"/>
      <c r="RXS40" s="42"/>
      <c r="RXT40" s="42"/>
      <c r="RXU40" s="42"/>
      <c r="RXV40" s="42"/>
      <c r="RXW40" s="42"/>
      <c r="RXX40" s="42"/>
      <c r="RXY40" s="42"/>
      <c r="RXZ40" s="42"/>
      <c r="RYA40" s="42"/>
      <c r="RYB40" s="42"/>
      <c r="RYC40" s="42"/>
      <c r="RYD40" s="42"/>
      <c r="RYE40" s="42"/>
      <c r="RYF40" s="42"/>
      <c r="RYG40" s="42"/>
      <c r="RYH40" s="42"/>
      <c r="RYI40" s="42"/>
      <c r="RYJ40" s="42"/>
      <c r="RYK40" s="42"/>
      <c r="RYL40" s="42"/>
      <c r="RYM40" s="42"/>
      <c r="RYN40" s="42"/>
      <c r="RYO40" s="42"/>
      <c r="RYP40" s="42"/>
      <c r="RYQ40" s="42"/>
      <c r="RYR40" s="42"/>
      <c r="RYS40" s="42"/>
      <c r="RYT40" s="42"/>
      <c r="RYU40" s="42"/>
      <c r="RYV40" s="42"/>
      <c r="RYW40" s="42"/>
      <c r="RYX40" s="42"/>
      <c r="RYY40" s="42"/>
      <c r="RYZ40" s="42"/>
      <c r="RZA40" s="42"/>
      <c r="RZB40" s="42"/>
      <c r="RZC40" s="42"/>
      <c r="RZD40" s="42"/>
      <c r="RZE40" s="42"/>
      <c r="RZF40" s="42"/>
      <c r="RZG40" s="42"/>
      <c r="RZH40" s="42"/>
      <c r="RZI40" s="42"/>
      <c r="RZJ40" s="42"/>
      <c r="RZK40" s="42"/>
      <c r="RZL40" s="42"/>
      <c r="RZM40" s="42"/>
      <c r="RZN40" s="42"/>
      <c r="RZO40" s="42"/>
      <c r="RZP40" s="42"/>
      <c r="RZQ40" s="42"/>
      <c r="RZR40" s="42"/>
      <c r="RZS40" s="42"/>
      <c r="RZT40" s="42"/>
      <c r="RZU40" s="42"/>
      <c r="RZV40" s="42"/>
      <c r="RZW40" s="42"/>
      <c r="RZX40" s="42"/>
      <c r="RZY40" s="42"/>
      <c r="RZZ40" s="42"/>
      <c r="SAA40" s="42"/>
      <c r="SAB40" s="42"/>
      <c r="SAC40" s="42"/>
      <c r="SAD40" s="42"/>
      <c r="SAE40" s="42"/>
      <c r="SAF40" s="42"/>
      <c r="SAG40" s="42"/>
      <c r="SAH40" s="42"/>
      <c r="SAI40" s="42"/>
      <c r="SAJ40" s="42"/>
      <c r="SAK40" s="42"/>
      <c r="SAL40" s="42"/>
      <c r="SAM40" s="42"/>
      <c r="SAN40" s="42"/>
      <c r="SAO40" s="42"/>
      <c r="SAP40" s="42"/>
      <c r="SAQ40" s="42"/>
      <c r="SAR40" s="42"/>
      <c r="SAS40" s="42"/>
      <c r="SAT40" s="42"/>
      <c r="SAU40" s="42"/>
      <c r="SAV40" s="42"/>
      <c r="SAW40" s="42"/>
      <c r="SAX40" s="42"/>
      <c r="SAY40" s="42"/>
      <c r="SAZ40" s="42"/>
      <c r="SBA40" s="42"/>
      <c r="SBB40" s="42"/>
      <c r="SBC40" s="42"/>
      <c r="SBD40" s="42"/>
      <c r="SBE40" s="42"/>
      <c r="SBF40" s="42"/>
      <c r="SBG40" s="42"/>
      <c r="SBH40" s="42"/>
      <c r="SBI40" s="42"/>
      <c r="SBJ40" s="42"/>
      <c r="SBK40" s="42"/>
      <c r="SBL40" s="42"/>
      <c r="SBM40" s="42"/>
      <c r="SBN40" s="42"/>
      <c r="SBO40" s="42"/>
      <c r="SBP40" s="42"/>
      <c r="SBQ40" s="42"/>
      <c r="SBR40" s="42"/>
      <c r="SBS40" s="42"/>
      <c r="SBT40" s="42"/>
      <c r="SBU40" s="42"/>
      <c r="SBV40" s="42"/>
      <c r="SBW40" s="42"/>
      <c r="SBX40" s="42"/>
      <c r="SBY40" s="42"/>
      <c r="SBZ40" s="42"/>
      <c r="SCA40" s="42"/>
      <c r="SCB40" s="42"/>
      <c r="SCC40" s="42"/>
      <c r="SCD40" s="42"/>
      <c r="SCE40" s="42"/>
      <c r="SCF40" s="42"/>
      <c r="SCG40" s="42"/>
      <c r="SCH40" s="42"/>
      <c r="SCI40" s="42"/>
      <c r="SCJ40" s="42"/>
      <c r="SCK40" s="42"/>
      <c r="SCL40" s="42"/>
      <c r="SCM40" s="42"/>
      <c r="SCN40" s="42"/>
      <c r="SCO40" s="42"/>
      <c r="SCP40" s="42"/>
      <c r="SCQ40" s="42"/>
      <c r="SCR40" s="42"/>
      <c r="SCS40" s="42"/>
      <c r="SCT40" s="42"/>
      <c r="SCU40" s="42"/>
      <c r="SCV40" s="42"/>
      <c r="SCW40" s="42"/>
      <c r="SCX40" s="42"/>
      <c r="SCY40" s="42"/>
      <c r="SCZ40" s="42"/>
      <c r="SDA40" s="42"/>
      <c r="SDB40" s="42"/>
      <c r="SDC40" s="42"/>
      <c r="SDD40" s="42"/>
      <c r="SDE40" s="42"/>
      <c r="SDF40" s="42"/>
      <c r="SDG40" s="42"/>
      <c r="SDH40" s="42"/>
      <c r="SDI40" s="42"/>
      <c r="SDJ40" s="42"/>
      <c r="SDK40" s="42"/>
      <c r="SDL40" s="42"/>
      <c r="SDM40" s="42"/>
      <c r="SDN40" s="42"/>
      <c r="SDO40" s="42"/>
      <c r="SDP40" s="42"/>
      <c r="SDQ40" s="42"/>
      <c r="SDR40" s="42"/>
      <c r="SDS40" s="42"/>
      <c r="SDT40" s="42"/>
      <c r="SDU40" s="42"/>
      <c r="SDV40" s="42"/>
      <c r="SDW40" s="42"/>
      <c r="SDX40" s="42"/>
      <c r="SDY40" s="42"/>
      <c r="SDZ40" s="42"/>
      <c r="SEA40" s="42"/>
      <c r="SEB40" s="42"/>
      <c r="SEC40" s="42"/>
      <c r="SED40" s="42"/>
      <c r="SEE40" s="42"/>
      <c r="SEF40" s="42"/>
      <c r="SEG40" s="42"/>
      <c r="SEH40" s="42"/>
      <c r="SEI40" s="42"/>
      <c r="SEJ40" s="42"/>
      <c r="SEK40" s="42"/>
      <c r="SEL40" s="42"/>
      <c r="SEM40" s="42"/>
      <c r="SEN40" s="42"/>
      <c r="SEO40" s="42"/>
      <c r="SEP40" s="42"/>
      <c r="SEQ40" s="42"/>
      <c r="SER40" s="42"/>
      <c r="SES40" s="42"/>
      <c r="SET40" s="42"/>
      <c r="SEU40" s="42"/>
      <c r="SEV40" s="42"/>
      <c r="SEW40" s="42"/>
      <c r="SEX40" s="42"/>
      <c r="SEY40" s="42"/>
      <c r="SEZ40" s="42"/>
      <c r="SFA40" s="42"/>
      <c r="SFB40" s="42"/>
      <c r="SFC40" s="42"/>
      <c r="SFD40" s="42"/>
      <c r="SFE40" s="42"/>
      <c r="SFF40" s="42"/>
      <c r="SFG40" s="42"/>
      <c r="SFH40" s="42"/>
      <c r="SFI40" s="42"/>
      <c r="SFJ40" s="42"/>
      <c r="SFK40" s="42"/>
      <c r="SFL40" s="42"/>
      <c r="SFM40" s="42"/>
      <c r="SFN40" s="42"/>
      <c r="SFO40" s="42"/>
      <c r="SFP40" s="42"/>
      <c r="SFQ40" s="42"/>
      <c r="SFR40" s="42"/>
      <c r="SFS40" s="42"/>
      <c r="SFT40" s="42"/>
      <c r="SFU40" s="42"/>
      <c r="SFV40" s="42"/>
      <c r="SFW40" s="42"/>
      <c r="SFX40" s="42"/>
      <c r="SFY40" s="42"/>
      <c r="SFZ40" s="42"/>
      <c r="SGA40" s="42"/>
      <c r="SGB40" s="42"/>
      <c r="SGC40" s="42"/>
      <c r="SGD40" s="42"/>
      <c r="SGE40" s="42"/>
      <c r="SGF40" s="42"/>
      <c r="SGG40" s="42"/>
      <c r="SGH40" s="42"/>
      <c r="SGI40" s="42"/>
      <c r="SGJ40" s="42"/>
      <c r="SGK40" s="42"/>
      <c r="SGL40" s="42"/>
      <c r="SGM40" s="42"/>
      <c r="SGN40" s="42"/>
      <c r="SGO40" s="42"/>
      <c r="SGP40" s="42"/>
      <c r="SGQ40" s="42"/>
      <c r="SGR40" s="42"/>
      <c r="SGS40" s="42"/>
      <c r="SGT40" s="42"/>
      <c r="SGU40" s="42"/>
      <c r="SGV40" s="42"/>
      <c r="SGW40" s="42"/>
      <c r="SGX40" s="42"/>
      <c r="SGY40" s="42"/>
      <c r="SGZ40" s="42"/>
      <c r="SHA40" s="42"/>
      <c r="SHB40" s="42"/>
      <c r="SHC40" s="42"/>
      <c r="SHD40" s="42"/>
      <c r="SHE40" s="42"/>
      <c r="SHF40" s="42"/>
      <c r="SHG40" s="42"/>
      <c r="SHH40" s="42"/>
      <c r="SHI40" s="42"/>
      <c r="SHJ40" s="42"/>
      <c r="SHK40" s="42"/>
      <c r="SHL40" s="42"/>
      <c r="SHM40" s="42"/>
      <c r="SHN40" s="42"/>
      <c r="SHO40" s="42"/>
      <c r="SHP40" s="42"/>
      <c r="SHQ40" s="42"/>
      <c r="SHR40" s="42"/>
      <c r="SHS40" s="42"/>
      <c r="SHT40" s="42"/>
      <c r="SHU40" s="42"/>
      <c r="SHV40" s="42"/>
      <c r="SHW40" s="42"/>
      <c r="SHX40" s="42"/>
      <c r="SHY40" s="42"/>
      <c r="SHZ40" s="42"/>
      <c r="SIA40" s="42"/>
      <c r="SIB40" s="42"/>
      <c r="SIC40" s="42"/>
      <c r="SID40" s="42"/>
      <c r="SIE40" s="42"/>
      <c r="SIF40" s="42"/>
      <c r="SIG40" s="42"/>
      <c r="SIH40" s="42"/>
      <c r="SII40" s="42"/>
      <c r="SIJ40" s="42"/>
      <c r="SIK40" s="42"/>
      <c r="SIL40" s="42"/>
      <c r="SIM40" s="42"/>
      <c r="SIN40" s="42"/>
      <c r="SIO40" s="42"/>
      <c r="SIP40" s="42"/>
      <c r="SIQ40" s="42"/>
      <c r="SIR40" s="42"/>
      <c r="SIS40" s="42"/>
      <c r="SIT40" s="42"/>
      <c r="SIU40" s="42"/>
      <c r="SIV40" s="42"/>
      <c r="SIW40" s="42"/>
      <c r="SIX40" s="42"/>
      <c r="SIY40" s="42"/>
      <c r="SIZ40" s="42"/>
      <c r="SJA40" s="42"/>
      <c r="SJB40" s="42"/>
      <c r="SJC40" s="42"/>
      <c r="SJD40" s="42"/>
      <c r="SJE40" s="42"/>
      <c r="SJF40" s="42"/>
      <c r="SJG40" s="42"/>
      <c r="SJH40" s="42"/>
      <c r="SJI40" s="42"/>
      <c r="SJJ40" s="42"/>
      <c r="SJK40" s="42"/>
      <c r="SJL40" s="42"/>
      <c r="SJM40" s="42"/>
      <c r="SJN40" s="42"/>
      <c r="SJO40" s="42"/>
      <c r="SJP40" s="42"/>
      <c r="SJQ40" s="42"/>
      <c r="SJR40" s="42"/>
      <c r="SJS40" s="42"/>
      <c r="SJT40" s="42"/>
      <c r="SJU40" s="42"/>
      <c r="SJV40" s="42"/>
      <c r="SJW40" s="42"/>
      <c r="SJX40" s="42"/>
      <c r="SJY40" s="42"/>
      <c r="SJZ40" s="42"/>
      <c r="SKA40" s="42"/>
      <c r="SKB40" s="42"/>
      <c r="SKC40" s="42"/>
      <c r="SKD40" s="42"/>
      <c r="SKE40" s="42"/>
      <c r="SKF40" s="42"/>
      <c r="SKG40" s="42"/>
      <c r="SKH40" s="42"/>
      <c r="SKI40" s="42"/>
      <c r="SKJ40" s="42"/>
      <c r="SKK40" s="42"/>
      <c r="SKL40" s="42"/>
      <c r="SKM40" s="42"/>
      <c r="SKN40" s="42"/>
      <c r="SKO40" s="42"/>
      <c r="SKP40" s="42"/>
      <c r="SKQ40" s="42"/>
      <c r="SKR40" s="42"/>
      <c r="SKS40" s="42"/>
      <c r="SKT40" s="42"/>
      <c r="SKU40" s="42"/>
      <c r="SKV40" s="42"/>
      <c r="SKW40" s="42"/>
      <c r="SKX40" s="42"/>
      <c r="SKY40" s="42"/>
      <c r="SKZ40" s="42"/>
      <c r="SLA40" s="42"/>
      <c r="SLB40" s="42"/>
      <c r="SLC40" s="42"/>
      <c r="SLD40" s="42"/>
      <c r="SLE40" s="42"/>
      <c r="SLF40" s="42"/>
      <c r="SLG40" s="42"/>
      <c r="SLH40" s="42"/>
      <c r="SLI40" s="42"/>
      <c r="SLJ40" s="42"/>
      <c r="SLK40" s="42"/>
      <c r="SLL40" s="42"/>
      <c r="SLM40" s="42"/>
      <c r="SLN40" s="42"/>
      <c r="SLO40" s="42"/>
      <c r="SLP40" s="42"/>
      <c r="SLQ40" s="42"/>
      <c r="SLR40" s="42"/>
      <c r="SLS40" s="42"/>
      <c r="SLT40" s="42"/>
      <c r="SLU40" s="42"/>
      <c r="SLV40" s="42"/>
      <c r="SLW40" s="42"/>
      <c r="SLX40" s="42"/>
      <c r="SLY40" s="42"/>
      <c r="SLZ40" s="42"/>
      <c r="SMA40" s="42"/>
      <c r="SMB40" s="42"/>
      <c r="SMC40" s="42"/>
      <c r="SMD40" s="42"/>
      <c r="SME40" s="42"/>
      <c r="SMF40" s="42"/>
      <c r="SMG40" s="42"/>
      <c r="SMH40" s="42"/>
      <c r="SMI40" s="42"/>
      <c r="SMJ40" s="42"/>
      <c r="SMK40" s="42"/>
      <c r="SML40" s="42"/>
      <c r="SMM40" s="42"/>
      <c r="SMN40" s="42"/>
      <c r="SMO40" s="42"/>
      <c r="SMP40" s="42"/>
      <c r="SMQ40" s="42"/>
      <c r="SMR40" s="42"/>
      <c r="SMS40" s="42"/>
      <c r="SMT40" s="42"/>
      <c r="SMU40" s="42"/>
      <c r="SMV40" s="42"/>
      <c r="SMW40" s="42"/>
      <c r="SMX40" s="42"/>
      <c r="SMY40" s="42"/>
      <c r="SMZ40" s="42"/>
      <c r="SNA40" s="42"/>
      <c r="SNB40" s="42"/>
      <c r="SNC40" s="42"/>
      <c r="SND40" s="42"/>
      <c r="SNE40" s="42"/>
      <c r="SNF40" s="42"/>
      <c r="SNG40" s="42"/>
      <c r="SNH40" s="42"/>
      <c r="SNI40" s="42"/>
      <c r="SNJ40" s="42"/>
      <c r="SNK40" s="42"/>
      <c r="SNL40" s="42"/>
      <c r="SNM40" s="42"/>
      <c r="SNN40" s="42"/>
      <c r="SNO40" s="42"/>
      <c r="SNP40" s="42"/>
      <c r="SNQ40" s="42"/>
      <c r="SNR40" s="42"/>
      <c r="SNS40" s="42"/>
      <c r="SNT40" s="42"/>
      <c r="SNU40" s="42"/>
      <c r="SNV40" s="42"/>
      <c r="SNW40" s="42"/>
      <c r="SNX40" s="42"/>
      <c r="SNY40" s="42"/>
      <c r="SNZ40" s="42"/>
      <c r="SOA40" s="42"/>
      <c r="SOB40" s="42"/>
      <c r="SOC40" s="42"/>
      <c r="SOD40" s="42"/>
      <c r="SOE40" s="42"/>
      <c r="SOF40" s="42"/>
      <c r="SOG40" s="42"/>
      <c r="SOH40" s="42"/>
      <c r="SOI40" s="42"/>
      <c r="SOJ40" s="42"/>
      <c r="SOK40" s="42"/>
      <c r="SOL40" s="42"/>
      <c r="SOM40" s="42"/>
      <c r="SON40" s="42"/>
      <c r="SOO40" s="42"/>
      <c r="SOP40" s="42"/>
      <c r="SOQ40" s="42"/>
      <c r="SOR40" s="42"/>
      <c r="SOS40" s="42"/>
      <c r="SOT40" s="42"/>
      <c r="SOU40" s="42"/>
      <c r="SOV40" s="42"/>
      <c r="SOW40" s="42"/>
      <c r="SOX40" s="42"/>
      <c r="SOY40" s="42"/>
      <c r="SOZ40" s="42"/>
      <c r="SPA40" s="42"/>
      <c r="SPB40" s="42"/>
      <c r="SPC40" s="42"/>
      <c r="SPD40" s="42"/>
      <c r="SPE40" s="42"/>
      <c r="SPF40" s="42"/>
      <c r="SPG40" s="42"/>
      <c r="SPH40" s="42"/>
      <c r="SPI40" s="42"/>
      <c r="SPJ40" s="42"/>
      <c r="SPK40" s="42"/>
      <c r="SPL40" s="42"/>
      <c r="SPM40" s="42"/>
      <c r="SPN40" s="42"/>
      <c r="SPO40" s="42"/>
      <c r="SPP40" s="42"/>
      <c r="SPQ40" s="42"/>
      <c r="SPR40" s="42"/>
      <c r="SPS40" s="42"/>
      <c r="SPT40" s="42"/>
      <c r="SPU40" s="42"/>
      <c r="SPV40" s="42"/>
      <c r="SPW40" s="42"/>
      <c r="SPX40" s="42"/>
      <c r="SPY40" s="42"/>
      <c r="SPZ40" s="42"/>
      <c r="SQA40" s="42"/>
      <c r="SQB40" s="42"/>
      <c r="SQC40" s="42"/>
      <c r="SQD40" s="42"/>
      <c r="SQE40" s="42"/>
      <c r="SQF40" s="42"/>
      <c r="SQG40" s="42"/>
      <c r="SQH40" s="42"/>
      <c r="SQI40" s="42"/>
      <c r="SQJ40" s="42"/>
      <c r="SQK40" s="42"/>
      <c r="SQL40" s="42"/>
      <c r="SQM40" s="42"/>
      <c r="SQN40" s="42"/>
      <c r="SQO40" s="42"/>
      <c r="SQP40" s="42"/>
      <c r="SQQ40" s="42"/>
      <c r="SQR40" s="42"/>
      <c r="SQS40" s="42"/>
      <c r="SQT40" s="42"/>
      <c r="SQU40" s="42"/>
      <c r="SQV40" s="42"/>
      <c r="SQW40" s="42"/>
      <c r="SQX40" s="42"/>
      <c r="SQY40" s="42"/>
      <c r="SQZ40" s="42"/>
      <c r="SRA40" s="42"/>
      <c r="SRB40" s="42"/>
      <c r="SRC40" s="42"/>
      <c r="SRD40" s="42"/>
      <c r="SRE40" s="42"/>
      <c r="SRF40" s="42"/>
      <c r="SRG40" s="42"/>
      <c r="SRH40" s="42"/>
      <c r="SRI40" s="42"/>
      <c r="SRJ40" s="42"/>
      <c r="SRK40" s="42"/>
      <c r="SRL40" s="42"/>
      <c r="SRM40" s="42"/>
      <c r="SRN40" s="42"/>
      <c r="SRO40" s="42"/>
      <c r="SRP40" s="42"/>
      <c r="SRQ40" s="42"/>
      <c r="SRR40" s="42"/>
      <c r="SRS40" s="42"/>
      <c r="SRT40" s="42"/>
      <c r="SRU40" s="42"/>
      <c r="SRV40" s="42"/>
      <c r="SRW40" s="42"/>
      <c r="SRX40" s="42"/>
      <c r="SRY40" s="42"/>
      <c r="SRZ40" s="42"/>
      <c r="SSA40" s="42"/>
      <c r="SSB40" s="42"/>
      <c r="SSC40" s="42"/>
      <c r="SSD40" s="42"/>
      <c r="SSE40" s="42"/>
      <c r="SSF40" s="42"/>
      <c r="SSG40" s="42"/>
      <c r="SSH40" s="42"/>
      <c r="SSI40" s="42"/>
      <c r="SSJ40" s="42"/>
      <c r="SSK40" s="42"/>
      <c r="SSL40" s="42"/>
      <c r="SSM40" s="42"/>
      <c r="SSN40" s="42"/>
      <c r="SSO40" s="42"/>
      <c r="SSP40" s="42"/>
      <c r="SSQ40" s="42"/>
      <c r="SSR40" s="42"/>
      <c r="SSS40" s="42"/>
      <c r="SST40" s="42"/>
      <c r="SSU40" s="42"/>
      <c r="SSV40" s="42"/>
      <c r="SSW40" s="42"/>
      <c r="SSX40" s="42"/>
      <c r="SSY40" s="42"/>
      <c r="SSZ40" s="42"/>
      <c r="STA40" s="42"/>
      <c r="STB40" s="42"/>
      <c r="STC40" s="42"/>
      <c r="STD40" s="42"/>
      <c r="STE40" s="42"/>
      <c r="STF40" s="42"/>
      <c r="STG40" s="42"/>
      <c r="STH40" s="42"/>
      <c r="STI40" s="42"/>
      <c r="STJ40" s="42"/>
      <c r="STK40" s="42"/>
      <c r="STL40" s="42"/>
      <c r="STM40" s="42"/>
      <c r="STN40" s="42"/>
      <c r="STO40" s="42"/>
      <c r="STP40" s="42"/>
      <c r="STQ40" s="42"/>
      <c r="STR40" s="42"/>
      <c r="STS40" s="42"/>
      <c r="STT40" s="42"/>
      <c r="STU40" s="42"/>
      <c r="STV40" s="42"/>
      <c r="STW40" s="42"/>
      <c r="STX40" s="42"/>
      <c r="STY40" s="42"/>
      <c r="STZ40" s="42"/>
      <c r="SUA40" s="42"/>
      <c r="SUB40" s="42"/>
      <c r="SUC40" s="42"/>
      <c r="SUD40" s="42"/>
      <c r="SUE40" s="42"/>
      <c r="SUF40" s="42"/>
      <c r="SUG40" s="42"/>
      <c r="SUH40" s="42"/>
      <c r="SUI40" s="42"/>
      <c r="SUJ40" s="42"/>
      <c r="SUK40" s="42"/>
      <c r="SUL40" s="42"/>
      <c r="SUM40" s="42"/>
      <c r="SUN40" s="42"/>
      <c r="SUO40" s="42"/>
      <c r="SUP40" s="42"/>
      <c r="SUQ40" s="42"/>
      <c r="SUR40" s="42"/>
      <c r="SUS40" s="42"/>
      <c r="SUT40" s="42"/>
      <c r="SUU40" s="42"/>
      <c r="SUV40" s="42"/>
      <c r="SUW40" s="42"/>
      <c r="SUX40" s="42"/>
      <c r="SUY40" s="42"/>
      <c r="SUZ40" s="42"/>
      <c r="SVA40" s="42"/>
      <c r="SVB40" s="42"/>
      <c r="SVC40" s="42"/>
      <c r="SVD40" s="42"/>
      <c r="SVE40" s="42"/>
      <c r="SVF40" s="42"/>
      <c r="SVG40" s="42"/>
      <c r="SVH40" s="42"/>
      <c r="SVI40" s="42"/>
      <c r="SVJ40" s="42"/>
      <c r="SVK40" s="42"/>
      <c r="SVL40" s="42"/>
      <c r="SVM40" s="42"/>
      <c r="SVN40" s="42"/>
      <c r="SVO40" s="42"/>
      <c r="SVP40" s="42"/>
      <c r="SVQ40" s="42"/>
      <c r="SVR40" s="42"/>
      <c r="SVS40" s="42"/>
      <c r="SVT40" s="42"/>
      <c r="SVU40" s="42"/>
      <c r="SVV40" s="42"/>
      <c r="SVW40" s="42"/>
      <c r="SVX40" s="42"/>
      <c r="SVY40" s="42"/>
      <c r="SVZ40" s="42"/>
      <c r="SWA40" s="42"/>
      <c r="SWB40" s="42"/>
      <c r="SWC40" s="42"/>
      <c r="SWD40" s="42"/>
      <c r="SWE40" s="42"/>
      <c r="SWF40" s="42"/>
      <c r="SWG40" s="42"/>
      <c r="SWH40" s="42"/>
      <c r="SWI40" s="42"/>
      <c r="SWJ40" s="42"/>
      <c r="SWK40" s="42"/>
      <c r="SWL40" s="42"/>
      <c r="SWM40" s="42"/>
      <c r="SWN40" s="42"/>
      <c r="SWO40" s="42"/>
      <c r="SWP40" s="42"/>
      <c r="SWQ40" s="42"/>
      <c r="SWR40" s="42"/>
      <c r="SWS40" s="42"/>
      <c r="SWT40" s="42"/>
      <c r="SWU40" s="42"/>
      <c r="SWV40" s="42"/>
      <c r="SWW40" s="42"/>
      <c r="SWX40" s="42"/>
      <c r="SWY40" s="42"/>
      <c r="SWZ40" s="42"/>
      <c r="SXA40" s="42"/>
      <c r="SXB40" s="42"/>
      <c r="SXC40" s="42"/>
      <c r="SXD40" s="42"/>
      <c r="SXE40" s="42"/>
      <c r="SXF40" s="42"/>
      <c r="SXG40" s="42"/>
      <c r="SXH40" s="42"/>
      <c r="SXI40" s="42"/>
      <c r="SXJ40" s="42"/>
      <c r="SXK40" s="42"/>
      <c r="SXL40" s="42"/>
      <c r="SXM40" s="42"/>
      <c r="SXN40" s="42"/>
      <c r="SXO40" s="42"/>
      <c r="SXP40" s="42"/>
      <c r="SXQ40" s="42"/>
      <c r="SXR40" s="42"/>
      <c r="SXS40" s="42"/>
      <c r="SXT40" s="42"/>
      <c r="SXU40" s="42"/>
      <c r="SXV40" s="42"/>
      <c r="SXW40" s="42"/>
      <c r="SXX40" s="42"/>
      <c r="SXY40" s="42"/>
      <c r="SXZ40" s="42"/>
      <c r="SYA40" s="42"/>
      <c r="SYB40" s="42"/>
      <c r="SYC40" s="42"/>
      <c r="SYD40" s="42"/>
      <c r="SYE40" s="42"/>
      <c r="SYF40" s="42"/>
      <c r="SYG40" s="42"/>
      <c r="SYH40" s="42"/>
      <c r="SYI40" s="42"/>
      <c r="SYJ40" s="42"/>
      <c r="SYK40" s="42"/>
      <c r="SYL40" s="42"/>
      <c r="SYM40" s="42"/>
      <c r="SYN40" s="42"/>
      <c r="SYO40" s="42"/>
      <c r="SYP40" s="42"/>
      <c r="SYQ40" s="42"/>
      <c r="SYR40" s="42"/>
      <c r="SYS40" s="42"/>
      <c r="SYT40" s="42"/>
      <c r="SYU40" s="42"/>
      <c r="SYV40" s="42"/>
      <c r="SYW40" s="42"/>
      <c r="SYX40" s="42"/>
      <c r="SYY40" s="42"/>
      <c r="SYZ40" s="42"/>
      <c r="SZA40" s="42"/>
      <c r="SZB40" s="42"/>
      <c r="SZC40" s="42"/>
      <c r="SZD40" s="42"/>
      <c r="SZE40" s="42"/>
      <c r="SZF40" s="42"/>
      <c r="SZG40" s="42"/>
      <c r="SZH40" s="42"/>
      <c r="SZI40" s="42"/>
      <c r="SZJ40" s="42"/>
      <c r="SZK40" s="42"/>
      <c r="SZL40" s="42"/>
      <c r="SZM40" s="42"/>
      <c r="SZN40" s="42"/>
      <c r="SZO40" s="42"/>
      <c r="SZP40" s="42"/>
      <c r="SZQ40" s="42"/>
      <c r="SZR40" s="42"/>
      <c r="SZS40" s="42"/>
      <c r="SZT40" s="42"/>
      <c r="SZU40" s="42"/>
      <c r="SZV40" s="42"/>
      <c r="SZW40" s="42"/>
      <c r="SZX40" s="42"/>
      <c r="SZY40" s="42"/>
      <c r="SZZ40" s="42"/>
      <c r="TAA40" s="42"/>
      <c r="TAB40" s="42"/>
      <c r="TAC40" s="42"/>
      <c r="TAD40" s="42"/>
      <c r="TAE40" s="42"/>
      <c r="TAF40" s="42"/>
      <c r="TAG40" s="42"/>
      <c r="TAH40" s="42"/>
      <c r="TAI40" s="42"/>
      <c r="TAJ40" s="42"/>
      <c r="TAK40" s="42"/>
      <c r="TAL40" s="42"/>
      <c r="TAM40" s="42"/>
      <c r="TAN40" s="42"/>
      <c r="TAO40" s="42"/>
      <c r="TAP40" s="42"/>
      <c r="TAQ40" s="42"/>
      <c r="TAR40" s="42"/>
      <c r="TAS40" s="42"/>
      <c r="TAT40" s="42"/>
      <c r="TAU40" s="42"/>
      <c r="TAV40" s="42"/>
      <c r="TAW40" s="42"/>
      <c r="TAX40" s="42"/>
      <c r="TAY40" s="42"/>
      <c r="TAZ40" s="42"/>
      <c r="TBA40" s="42"/>
      <c r="TBB40" s="42"/>
      <c r="TBC40" s="42"/>
      <c r="TBD40" s="42"/>
      <c r="TBE40" s="42"/>
      <c r="TBF40" s="42"/>
      <c r="TBG40" s="42"/>
      <c r="TBH40" s="42"/>
      <c r="TBI40" s="42"/>
      <c r="TBJ40" s="42"/>
      <c r="TBK40" s="42"/>
      <c r="TBL40" s="42"/>
      <c r="TBM40" s="42"/>
      <c r="TBN40" s="42"/>
      <c r="TBO40" s="42"/>
      <c r="TBP40" s="42"/>
      <c r="TBQ40" s="42"/>
      <c r="TBR40" s="42"/>
      <c r="TBS40" s="42"/>
      <c r="TBT40" s="42"/>
      <c r="TBU40" s="42"/>
      <c r="TBV40" s="42"/>
      <c r="TBW40" s="42"/>
      <c r="TBX40" s="42"/>
      <c r="TBY40" s="42"/>
      <c r="TBZ40" s="42"/>
      <c r="TCA40" s="42"/>
      <c r="TCB40" s="42"/>
      <c r="TCC40" s="42"/>
      <c r="TCD40" s="42"/>
      <c r="TCE40" s="42"/>
      <c r="TCF40" s="42"/>
      <c r="TCG40" s="42"/>
      <c r="TCH40" s="42"/>
      <c r="TCI40" s="42"/>
      <c r="TCJ40" s="42"/>
      <c r="TCK40" s="42"/>
      <c r="TCL40" s="42"/>
      <c r="TCM40" s="42"/>
      <c r="TCN40" s="42"/>
      <c r="TCO40" s="42"/>
      <c r="TCP40" s="42"/>
      <c r="TCQ40" s="42"/>
      <c r="TCR40" s="42"/>
      <c r="TCS40" s="42"/>
      <c r="TCT40" s="42"/>
      <c r="TCU40" s="42"/>
      <c r="TCV40" s="42"/>
      <c r="TCW40" s="42"/>
      <c r="TCX40" s="42"/>
      <c r="TCY40" s="42"/>
      <c r="TCZ40" s="42"/>
      <c r="TDA40" s="42"/>
      <c r="TDB40" s="42"/>
      <c r="TDC40" s="42"/>
      <c r="TDD40" s="42"/>
      <c r="TDE40" s="42"/>
      <c r="TDF40" s="42"/>
      <c r="TDG40" s="42"/>
      <c r="TDH40" s="42"/>
      <c r="TDI40" s="42"/>
      <c r="TDJ40" s="42"/>
      <c r="TDK40" s="42"/>
      <c r="TDL40" s="42"/>
      <c r="TDM40" s="42"/>
      <c r="TDN40" s="42"/>
      <c r="TDO40" s="42"/>
      <c r="TDP40" s="42"/>
      <c r="TDQ40" s="42"/>
      <c r="TDR40" s="42"/>
      <c r="TDS40" s="42"/>
      <c r="TDT40" s="42"/>
      <c r="TDU40" s="42"/>
      <c r="TDV40" s="42"/>
      <c r="TDW40" s="42"/>
      <c r="TDX40" s="42"/>
      <c r="TDY40" s="42"/>
      <c r="TDZ40" s="42"/>
      <c r="TEA40" s="42"/>
      <c r="TEB40" s="42"/>
      <c r="TEC40" s="42"/>
      <c r="TED40" s="42"/>
      <c r="TEE40" s="42"/>
      <c r="TEF40" s="42"/>
      <c r="TEG40" s="42"/>
      <c r="TEH40" s="42"/>
      <c r="TEI40" s="42"/>
      <c r="TEJ40" s="42"/>
      <c r="TEK40" s="42"/>
      <c r="TEL40" s="42"/>
      <c r="TEM40" s="42"/>
      <c r="TEN40" s="42"/>
      <c r="TEO40" s="42"/>
      <c r="TEP40" s="42"/>
      <c r="TEQ40" s="42"/>
      <c r="TER40" s="42"/>
      <c r="TES40" s="42"/>
      <c r="TET40" s="42"/>
      <c r="TEU40" s="42"/>
      <c r="TEV40" s="42"/>
      <c r="TEW40" s="42"/>
      <c r="TEX40" s="42"/>
      <c r="TEY40" s="42"/>
      <c r="TEZ40" s="42"/>
      <c r="TFA40" s="42"/>
      <c r="TFB40" s="42"/>
      <c r="TFC40" s="42"/>
      <c r="TFD40" s="42"/>
      <c r="TFE40" s="42"/>
      <c r="TFF40" s="42"/>
      <c r="TFG40" s="42"/>
      <c r="TFH40" s="42"/>
      <c r="TFI40" s="42"/>
      <c r="TFJ40" s="42"/>
      <c r="TFK40" s="42"/>
      <c r="TFL40" s="42"/>
      <c r="TFM40" s="42"/>
      <c r="TFN40" s="42"/>
      <c r="TFO40" s="42"/>
      <c r="TFP40" s="42"/>
      <c r="TFQ40" s="42"/>
      <c r="TFR40" s="42"/>
      <c r="TFS40" s="42"/>
      <c r="TFT40" s="42"/>
      <c r="TFU40" s="42"/>
      <c r="TFV40" s="42"/>
      <c r="TFW40" s="42"/>
      <c r="TFX40" s="42"/>
      <c r="TFY40" s="42"/>
      <c r="TFZ40" s="42"/>
      <c r="TGA40" s="42"/>
      <c r="TGB40" s="42"/>
      <c r="TGC40" s="42"/>
      <c r="TGD40" s="42"/>
      <c r="TGE40" s="42"/>
      <c r="TGF40" s="42"/>
      <c r="TGG40" s="42"/>
      <c r="TGH40" s="42"/>
      <c r="TGI40" s="42"/>
      <c r="TGJ40" s="42"/>
      <c r="TGK40" s="42"/>
      <c r="TGL40" s="42"/>
      <c r="TGM40" s="42"/>
      <c r="TGN40" s="42"/>
      <c r="TGO40" s="42"/>
      <c r="TGP40" s="42"/>
      <c r="TGQ40" s="42"/>
      <c r="TGR40" s="42"/>
      <c r="TGS40" s="42"/>
      <c r="TGT40" s="42"/>
      <c r="TGU40" s="42"/>
      <c r="TGV40" s="42"/>
      <c r="TGW40" s="42"/>
      <c r="TGX40" s="42"/>
      <c r="TGY40" s="42"/>
      <c r="TGZ40" s="42"/>
      <c r="THA40" s="42"/>
      <c r="THB40" s="42"/>
      <c r="THC40" s="42"/>
      <c r="THD40" s="42"/>
      <c r="THE40" s="42"/>
      <c r="THF40" s="42"/>
      <c r="THG40" s="42"/>
      <c r="THH40" s="42"/>
      <c r="THI40" s="42"/>
      <c r="THJ40" s="42"/>
      <c r="THK40" s="42"/>
      <c r="THL40" s="42"/>
      <c r="THM40" s="42"/>
      <c r="THN40" s="42"/>
      <c r="THO40" s="42"/>
      <c r="THP40" s="42"/>
      <c r="THQ40" s="42"/>
      <c r="THR40" s="42"/>
      <c r="THS40" s="42"/>
      <c r="THT40" s="42"/>
      <c r="THU40" s="42"/>
      <c r="THV40" s="42"/>
      <c r="THW40" s="42"/>
      <c r="THX40" s="42"/>
      <c r="THY40" s="42"/>
      <c r="THZ40" s="42"/>
      <c r="TIA40" s="42"/>
      <c r="TIB40" s="42"/>
      <c r="TIC40" s="42"/>
      <c r="TID40" s="42"/>
      <c r="TIE40" s="42"/>
      <c r="TIF40" s="42"/>
      <c r="TIG40" s="42"/>
      <c r="TIH40" s="42"/>
      <c r="TII40" s="42"/>
      <c r="TIJ40" s="42"/>
      <c r="TIK40" s="42"/>
      <c r="TIL40" s="42"/>
      <c r="TIM40" s="42"/>
      <c r="TIN40" s="42"/>
      <c r="TIO40" s="42"/>
      <c r="TIP40" s="42"/>
      <c r="TIQ40" s="42"/>
      <c r="TIR40" s="42"/>
      <c r="TIS40" s="42"/>
      <c r="TIT40" s="42"/>
      <c r="TIU40" s="42"/>
      <c r="TIV40" s="42"/>
      <c r="TIW40" s="42"/>
      <c r="TIX40" s="42"/>
      <c r="TIY40" s="42"/>
      <c r="TIZ40" s="42"/>
      <c r="TJA40" s="42"/>
      <c r="TJB40" s="42"/>
      <c r="TJC40" s="42"/>
      <c r="TJD40" s="42"/>
      <c r="TJE40" s="42"/>
      <c r="TJF40" s="42"/>
      <c r="TJG40" s="42"/>
      <c r="TJH40" s="42"/>
      <c r="TJI40" s="42"/>
      <c r="TJJ40" s="42"/>
      <c r="TJK40" s="42"/>
      <c r="TJL40" s="42"/>
      <c r="TJM40" s="42"/>
      <c r="TJN40" s="42"/>
      <c r="TJO40" s="42"/>
      <c r="TJP40" s="42"/>
      <c r="TJQ40" s="42"/>
      <c r="TJR40" s="42"/>
      <c r="TJS40" s="42"/>
      <c r="TJT40" s="42"/>
      <c r="TJU40" s="42"/>
      <c r="TJV40" s="42"/>
      <c r="TJW40" s="42"/>
      <c r="TJX40" s="42"/>
      <c r="TJY40" s="42"/>
      <c r="TJZ40" s="42"/>
      <c r="TKA40" s="42"/>
      <c r="TKB40" s="42"/>
      <c r="TKC40" s="42"/>
      <c r="TKD40" s="42"/>
      <c r="TKE40" s="42"/>
      <c r="TKF40" s="42"/>
      <c r="TKG40" s="42"/>
      <c r="TKH40" s="42"/>
      <c r="TKI40" s="42"/>
      <c r="TKJ40" s="42"/>
      <c r="TKK40" s="42"/>
      <c r="TKL40" s="42"/>
      <c r="TKM40" s="42"/>
      <c r="TKN40" s="42"/>
      <c r="TKO40" s="42"/>
      <c r="TKP40" s="42"/>
      <c r="TKQ40" s="42"/>
      <c r="TKR40" s="42"/>
      <c r="TKS40" s="42"/>
      <c r="TKT40" s="42"/>
      <c r="TKU40" s="42"/>
      <c r="TKV40" s="42"/>
      <c r="TKW40" s="42"/>
      <c r="TKX40" s="42"/>
      <c r="TKY40" s="42"/>
      <c r="TKZ40" s="42"/>
      <c r="TLA40" s="42"/>
      <c r="TLB40" s="42"/>
      <c r="TLC40" s="42"/>
      <c r="TLD40" s="42"/>
      <c r="TLE40" s="42"/>
      <c r="TLF40" s="42"/>
      <c r="TLG40" s="42"/>
      <c r="TLH40" s="42"/>
      <c r="TLI40" s="42"/>
      <c r="TLJ40" s="42"/>
      <c r="TLK40" s="42"/>
      <c r="TLL40" s="42"/>
      <c r="TLM40" s="42"/>
      <c r="TLN40" s="42"/>
      <c r="TLO40" s="42"/>
      <c r="TLP40" s="42"/>
      <c r="TLQ40" s="42"/>
      <c r="TLR40" s="42"/>
      <c r="TLS40" s="42"/>
      <c r="TLT40" s="42"/>
      <c r="TLU40" s="42"/>
      <c r="TLV40" s="42"/>
      <c r="TLW40" s="42"/>
      <c r="TLX40" s="42"/>
      <c r="TLY40" s="42"/>
      <c r="TLZ40" s="42"/>
      <c r="TMA40" s="42"/>
      <c r="TMB40" s="42"/>
      <c r="TMC40" s="42"/>
      <c r="TMD40" s="42"/>
      <c r="TME40" s="42"/>
      <c r="TMF40" s="42"/>
      <c r="TMG40" s="42"/>
      <c r="TMH40" s="42"/>
      <c r="TMI40" s="42"/>
      <c r="TMJ40" s="42"/>
      <c r="TMK40" s="42"/>
      <c r="TML40" s="42"/>
      <c r="TMM40" s="42"/>
      <c r="TMN40" s="42"/>
      <c r="TMO40" s="42"/>
      <c r="TMP40" s="42"/>
      <c r="TMQ40" s="42"/>
      <c r="TMR40" s="42"/>
      <c r="TMS40" s="42"/>
      <c r="TMT40" s="42"/>
      <c r="TMU40" s="42"/>
      <c r="TMV40" s="42"/>
      <c r="TMW40" s="42"/>
      <c r="TMX40" s="42"/>
      <c r="TMY40" s="42"/>
      <c r="TMZ40" s="42"/>
      <c r="TNA40" s="42"/>
      <c r="TNB40" s="42"/>
      <c r="TNC40" s="42"/>
      <c r="TND40" s="42"/>
      <c r="TNE40" s="42"/>
      <c r="TNF40" s="42"/>
      <c r="TNG40" s="42"/>
      <c r="TNH40" s="42"/>
      <c r="TNI40" s="42"/>
      <c r="TNJ40" s="42"/>
      <c r="TNK40" s="42"/>
      <c r="TNL40" s="42"/>
      <c r="TNM40" s="42"/>
      <c r="TNN40" s="42"/>
      <c r="TNO40" s="42"/>
      <c r="TNP40" s="42"/>
      <c r="TNQ40" s="42"/>
      <c r="TNR40" s="42"/>
      <c r="TNS40" s="42"/>
      <c r="TNT40" s="42"/>
      <c r="TNU40" s="42"/>
      <c r="TNV40" s="42"/>
      <c r="TNW40" s="42"/>
      <c r="TNX40" s="42"/>
      <c r="TNY40" s="42"/>
      <c r="TNZ40" s="42"/>
      <c r="TOA40" s="42"/>
      <c r="TOB40" s="42"/>
      <c r="TOC40" s="42"/>
      <c r="TOD40" s="42"/>
      <c r="TOE40" s="42"/>
      <c r="TOF40" s="42"/>
      <c r="TOG40" s="42"/>
      <c r="TOH40" s="42"/>
      <c r="TOI40" s="42"/>
      <c r="TOJ40" s="42"/>
      <c r="TOK40" s="42"/>
      <c r="TOL40" s="42"/>
      <c r="TOM40" s="42"/>
      <c r="TON40" s="42"/>
      <c r="TOO40" s="42"/>
      <c r="TOP40" s="42"/>
      <c r="TOQ40" s="42"/>
      <c r="TOR40" s="42"/>
      <c r="TOS40" s="42"/>
      <c r="TOT40" s="42"/>
      <c r="TOU40" s="42"/>
      <c r="TOV40" s="42"/>
      <c r="TOW40" s="42"/>
      <c r="TOX40" s="42"/>
      <c r="TOY40" s="42"/>
      <c r="TOZ40" s="42"/>
      <c r="TPA40" s="42"/>
      <c r="TPB40" s="42"/>
      <c r="TPC40" s="42"/>
      <c r="TPD40" s="42"/>
      <c r="TPE40" s="42"/>
      <c r="TPF40" s="42"/>
      <c r="TPG40" s="42"/>
      <c r="TPH40" s="42"/>
      <c r="TPI40" s="42"/>
      <c r="TPJ40" s="42"/>
      <c r="TPK40" s="42"/>
      <c r="TPL40" s="42"/>
      <c r="TPM40" s="42"/>
      <c r="TPN40" s="42"/>
      <c r="TPO40" s="42"/>
      <c r="TPP40" s="42"/>
      <c r="TPQ40" s="42"/>
      <c r="TPR40" s="42"/>
      <c r="TPS40" s="42"/>
      <c r="TPT40" s="42"/>
      <c r="TPU40" s="42"/>
      <c r="TPV40" s="42"/>
      <c r="TPW40" s="42"/>
      <c r="TPX40" s="42"/>
      <c r="TPY40" s="42"/>
      <c r="TPZ40" s="42"/>
      <c r="TQA40" s="42"/>
      <c r="TQB40" s="42"/>
      <c r="TQC40" s="42"/>
      <c r="TQD40" s="42"/>
      <c r="TQE40" s="42"/>
      <c r="TQF40" s="42"/>
      <c r="TQG40" s="42"/>
      <c r="TQH40" s="42"/>
      <c r="TQI40" s="42"/>
      <c r="TQJ40" s="42"/>
      <c r="TQK40" s="42"/>
      <c r="TQL40" s="42"/>
      <c r="TQM40" s="42"/>
      <c r="TQN40" s="42"/>
      <c r="TQO40" s="42"/>
      <c r="TQP40" s="42"/>
      <c r="TQQ40" s="42"/>
      <c r="TQR40" s="42"/>
      <c r="TQS40" s="42"/>
      <c r="TQT40" s="42"/>
      <c r="TQU40" s="42"/>
      <c r="TQV40" s="42"/>
      <c r="TQW40" s="42"/>
      <c r="TQX40" s="42"/>
      <c r="TQY40" s="42"/>
      <c r="TQZ40" s="42"/>
      <c r="TRA40" s="42"/>
      <c r="TRB40" s="42"/>
      <c r="TRC40" s="42"/>
      <c r="TRD40" s="42"/>
      <c r="TRE40" s="42"/>
      <c r="TRF40" s="42"/>
      <c r="TRG40" s="42"/>
      <c r="TRH40" s="42"/>
      <c r="TRI40" s="42"/>
      <c r="TRJ40" s="42"/>
      <c r="TRK40" s="42"/>
      <c r="TRL40" s="42"/>
      <c r="TRM40" s="42"/>
      <c r="TRN40" s="42"/>
      <c r="TRO40" s="42"/>
      <c r="TRP40" s="42"/>
      <c r="TRQ40" s="42"/>
      <c r="TRR40" s="42"/>
      <c r="TRS40" s="42"/>
      <c r="TRT40" s="42"/>
      <c r="TRU40" s="42"/>
      <c r="TRV40" s="42"/>
      <c r="TRW40" s="42"/>
      <c r="TRX40" s="42"/>
      <c r="TRY40" s="42"/>
      <c r="TRZ40" s="42"/>
      <c r="TSA40" s="42"/>
      <c r="TSB40" s="42"/>
      <c r="TSC40" s="42"/>
      <c r="TSD40" s="42"/>
      <c r="TSE40" s="42"/>
      <c r="TSF40" s="42"/>
      <c r="TSG40" s="42"/>
      <c r="TSH40" s="42"/>
      <c r="TSI40" s="42"/>
      <c r="TSJ40" s="42"/>
      <c r="TSK40" s="42"/>
      <c r="TSL40" s="42"/>
      <c r="TSM40" s="42"/>
      <c r="TSN40" s="42"/>
      <c r="TSO40" s="42"/>
      <c r="TSP40" s="42"/>
      <c r="TSQ40" s="42"/>
      <c r="TSR40" s="42"/>
      <c r="TSS40" s="42"/>
      <c r="TST40" s="42"/>
      <c r="TSU40" s="42"/>
      <c r="TSV40" s="42"/>
      <c r="TSW40" s="42"/>
      <c r="TSX40" s="42"/>
      <c r="TSY40" s="42"/>
      <c r="TSZ40" s="42"/>
      <c r="TTA40" s="42"/>
      <c r="TTB40" s="42"/>
      <c r="TTC40" s="42"/>
      <c r="TTD40" s="42"/>
      <c r="TTE40" s="42"/>
      <c r="TTF40" s="42"/>
      <c r="TTG40" s="42"/>
      <c r="TTH40" s="42"/>
      <c r="TTI40" s="42"/>
      <c r="TTJ40" s="42"/>
      <c r="TTK40" s="42"/>
      <c r="TTL40" s="42"/>
      <c r="TTM40" s="42"/>
      <c r="TTN40" s="42"/>
      <c r="TTO40" s="42"/>
      <c r="TTP40" s="42"/>
      <c r="TTQ40" s="42"/>
      <c r="TTR40" s="42"/>
      <c r="TTS40" s="42"/>
      <c r="TTT40" s="42"/>
      <c r="TTU40" s="42"/>
      <c r="TTV40" s="42"/>
      <c r="TTW40" s="42"/>
      <c r="TTX40" s="42"/>
      <c r="TTY40" s="42"/>
      <c r="TTZ40" s="42"/>
      <c r="TUA40" s="42"/>
      <c r="TUB40" s="42"/>
      <c r="TUC40" s="42"/>
      <c r="TUD40" s="42"/>
      <c r="TUE40" s="42"/>
      <c r="TUF40" s="42"/>
      <c r="TUG40" s="42"/>
      <c r="TUH40" s="42"/>
      <c r="TUI40" s="42"/>
      <c r="TUJ40" s="42"/>
      <c r="TUK40" s="42"/>
      <c r="TUL40" s="42"/>
      <c r="TUM40" s="42"/>
      <c r="TUN40" s="42"/>
      <c r="TUO40" s="42"/>
      <c r="TUP40" s="42"/>
      <c r="TUQ40" s="42"/>
      <c r="TUR40" s="42"/>
      <c r="TUS40" s="42"/>
      <c r="TUT40" s="42"/>
      <c r="TUU40" s="42"/>
      <c r="TUV40" s="42"/>
      <c r="TUW40" s="42"/>
      <c r="TUX40" s="42"/>
      <c r="TUY40" s="42"/>
      <c r="TUZ40" s="42"/>
      <c r="TVA40" s="42"/>
      <c r="TVB40" s="42"/>
      <c r="TVC40" s="42"/>
      <c r="TVD40" s="42"/>
      <c r="TVE40" s="42"/>
      <c r="TVF40" s="42"/>
      <c r="TVG40" s="42"/>
      <c r="TVH40" s="42"/>
      <c r="TVI40" s="42"/>
      <c r="TVJ40" s="42"/>
      <c r="TVK40" s="42"/>
      <c r="TVL40" s="42"/>
      <c r="TVM40" s="42"/>
      <c r="TVN40" s="42"/>
      <c r="TVO40" s="42"/>
      <c r="TVP40" s="42"/>
      <c r="TVQ40" s="42"/>
      <c r="TVR40" s="42"/>
      <c r="TVS40" s="42"/>
      <c r="TVT40" s="42"/>
      <c r="TVU40" s="42"/>
      <c r="TVV40" s="42"/>
      <c r="TVW40" s="42"/>
      <c r="TVX40" s="42"/>
      <c r="TVY40" s="42"/>
      <c r="TVZ40" s="42"/>
      <c r="TWA40" s="42"/>
      <c r="TWB40" s="42"/>
      <c r="TWC40" s="42"/>
      <c r="TWD40" s="42"/>
      <c r="TWE40" s="42"/>
      <c r="TWF40" s="42"/>
      <c r="TWG40" s="42"/>
      <c r="TWH40" s="42"/>
      <c r="TWI40" s="42"/>
      <c r="TWJ40" s="42"/>
      <c r="TWK40" s="42"/>
      <c r="TWL40" s="42"/>
      <c r="TWM40" s="42"/>
      <c r="TWN40" s="42"/>
      <c r="TWO40" s="42"/>
      <c r="TWP40" s="42"/>
      <c r="TWQ40" s="42"/>
      <c r="TWR40" s="42"/>
      <c r="TWS40" s="42"/>
      <c r="TWT40" s="42"/>
      <c r="TWU40" s="42"/>
      <c r="TWV40" s="42"/>
      <c r="TWW40" s="42"/>
      <c r="TWX40" s="42"/>
      <c r="TWY40" s="42"/>
      <c r="TWZ40" s="42"/>
      <c r="TXA40" s="42"/>
      <c r="TXB40" s="42"/>
      <c r="TXC40" s="42"/>
      <c r="TXD40" s="42"/>
      <c r="TXE40" s="42"/>
      <c r="TXF40" s="42"/>
      <c r="TXG40" s="42"/>
      <c r="TXH40" s="42"/>
      <c r="TXI40" s="42"/>
      <c r="TXJ40" s="42"/>
      <c r="TXK40" s="42"/>
      <c r="TXL40" s="42"/>
      <c r="TXM40" s="42"/>
      <c r="TXN40" s="42"/>
      <c r="TXO40" s="42"/>
      <c r="TXP40" s="42"/>
      <c r="TXQ40" s="42"/>
      <c r="TXR40" s="42"/>
      <c r="TXS40" s="42"/>
      <c r="TXT40" s="42"/>
      <c r="TXU40" s="42"/>
      <c r="TXV40" s="42"/>
      <c r="TXW40" s="42"/>
      <c r="TXX40" s="42"/>
      <c r="TXY40" s="42"/>
      <c r="TXZ40" s="42"/>
      <c r="TYA40" s="42"/>
      <c r="TYB40" s="42"/>
      <c r="TYC40" s="42"/>
      <c r="TYD40" s="42"/>
      <c r="TYE40" s="42"/>
      <c r="TYF40" s="42"/>
      <c r="TYG40" s="42"/>
      <c r="TYH40" s="42"/>
      <c r="TYI40" s="42"/>
      <c r="TYJ40" s="42"/>
      <c r="TYK40" s="42"/>
      <c r="TYL40" s="42"/>
      <c r="TYM40" s="42"/>
      <c r="TYN40" s="42"/>
      <c r="TYO40" s="42"/>
      <c r="TYP40" s="42"/>
      <c r="TYQ40" s="42"/>
      <c r="TYR40" s="42"/>
      <c r="TYS40" s="42"/>
      <c r="TYT40" s="42"/>
      <c r="TYU40" s="42"/>
      <c r="TYV40" s="42"/>
      <c r="TYW40" s="42"/>
      <c r="TYX40" s="42"/>
      <c r="TYY40" s="42"/>
      <c r="TYZ40" s="42"/>
      <c r="TZA40" s="42"/>
      <c r="TZB40" s="42"/>
      <c r="TZC40" s="42"/>
      <c r="TZD40" s="42"/>
      <c r="TZE40" s="42"/>
      <c r="TZF40" s="42"/>
      <c r="TZG40" s="42"/>
      <c r="TZH40" s="42"/>
      <c r="TZI40" s="42"/>
      <c r="TZJ40" s="42"/>
      <c r="TZK40" s="42"/>
      <c r="TZL40" s="42"/>
      <c r="TZM40" s="42"/>
      <c r="TZN40" s="42"/>
      <c r="TZO40" s="42"/>
      <c r="TZP40" s="42"/>
      <c r="TZQ40" s="42"/>
      <c r="TZR40" s="42"/>
      <c r="TZS40" s="42"/>
      <c r="TZT40" s="42"/>
      <c r="TZU40" s="42"/>
      <c r="TZV40" s="42"/>
      <c r="TZW40" s="42"/>
      <c r="TZX40" s="42"/>
      <c r="TZY40" s="42"/>
      <c r="TZZ40" s="42"/>
      <c r="UAA40" s="42"/>
      <c r="UAB40" s="42"/>
      <c r="UAC40" s="42"/>
      <c r="UAD40" s="42"/>
      <c r="UAE40" s="42"/>
      <c r="UAF40" s="42"/>
      <c r="UAG40" s="42"/>
      <c r="UAH40" s="42"/>
      <c r="UAI40" s="42"/>
      <c r="UAJ40" s="42"/>
      <c r="UAK40" s="42"/>
      <c r="UAL40" s="42"/>
      <c r="UAM40" s="42"/>
      <c r="UAN40" s="42"/>
      <c r="UAO40" s="42"/>
      <c r="UAP40" s="42"/>
      <c r="UAQ40" s="42"/>
      <c r="UAR40" s="42"/>
      <c r="UAS40" s="42"/>
      <c r="UAT40" s="42"/>
      <c r="UAU40" s="42"/>
      <c r="UAV40" s="42"/>
      <c r="UAW40" s="42"/>
      <c r="UAX40" s="42"/>
      <c r="UAY40" s="42"/>
      <c r="UAZ40" s="42"/>
      <c r="UBA40" s="42"/>
      <c r="UBB40" s="42"/>
      <c r="UBC40" s="42"/>
      <c r="UBD40" s="42"/>
      <c r="UBE40" s="42"/>
      <c r="UBF40" s="42"/>
      <c r="UBG40" s="42"/>
      <c r="UBH40" s="42"/>
      <c r="UBI40" s="42"/>
      <c r="UBJ40" s="42"/>
      <c r="UBK40" s="42"/>
      <c r="UBL40" s="42"/>
      <c r="UBM40" s="42"/>
      <c r="UBN40" s="42"/>
      <c r="UBO40" s="42"/>
      <c r="UBP40" s="42"/>
      <c r="UBQ40" s="42"/>
      <c r="UBR40" s="42"/>
      <c r="UBS40" s="42"/>
      <c r="UBT40" s="42"/>
      <c r="UBU40" s="42"/>
      <c r="UBV40" s="42"/>
      <c r="UBW40" s="42"/>
      <c r="UBX40" s="42"/>
      <c r="UBY40" s="42"/>
      <c r="UBZ40" s="42"/>
      <c r="UCA40" s="42"/>
      <c r="UCB40" s="42"/>
      <c r="UCC40" s="42"/>
      <c r="UCD40" s="42"/>
      <c r="UCE40" s="42"/>
      <c r="UCF40" s="42"/>
      <c r="UCG40" s="42"/>
      <c r="UCH40" s="42"/>
      <c r="UCI40" s="42"/>
      <c r="UCJ40" s="42"/>
      <c r="UCK40" s="42"/>
      <c r="UCL40" s="42"/>
      <c r="UCM40" s="42"/>
      <c r="UCN40" s="42"/>
      <c r="UCO40" s="42"/>
      <c r="UCP40" s="42"/>
      <c r="UCQ40" s="42"/>
      <c r="UCR40" s="42"/>
      <c r="UCS40" s="42"/>
      <c r="UCT40" s="42"/>
      <c r="UCU40" s="42"/>
      <c r="UCV40" s="42"/>
      <c r="UCW40" s="42"/>
      <c r="UCX40" s="42"/>
      <c r="UCY40" s="42"/>
      <c r="UCZ40" s="42"/>
      <c r="UDA40" s="42"/>
      <c r="UDB40" s="42"/>
      <c r="UDC40" s="42"/>
      <c r="UDD40" s="42"/>
      <c r="UDE40" s="42"/>
      <c r="UDF40" s="42"/>
      <c r="UDG40" s="42"/>
      <c r="UDH40" s="42"/>
      <c r="UDI40" s="42"/>
      <c r="UDJ40" s="42"/>
      <c r="UDK40" s="42"/>
      <c r="UDL40" s="42"/>
      <c r="UDM40" s="42"/>
      <c r="UDN40" s="42"/>
      <c r="UDO40" s="42"/>
      <c r="UDP40" s="42"/>
      <c r="UDQ40" s="42"/>
      <c r="UDR40" s="42"/>
      <c r="UDS40" s="42"/>
      <c r="UDT40" s="42"/>
      <c r="UDU40" s="42"/>
      <c r="UDV40" s="42"/>
      <c r="UDW40" s="42"/>
      <c r="UDX40" s="42"/>
      <c r="UDY40" s="42"/>
      <c r="UDZ40" s="42"/>
      <c r="UEA40" s="42"/>
      <c r="UEB40" s="42"/>
      <c r="UEC40" s="42"/>
      <c r="UED40" s="42"/>
      <c r="UEE40" s="42"/>
      <c r="UEF40" s="42"/>
      <c r="UEG40" s="42"/>
      <c r="UEH40" s="42"/>
      <c r="UEI40" s="42"/>
      <c r="UEJ40" s="42"/>
      <c r="UEK40" s="42"/>
      <c r="UEL40" s="42"/>
      <c r="UEM40" s="42"/>
      <c r="UEN40" s="42"/>
      <c r="UEO40" s="42"/>
      <c r="UEP40" s="42"/>
      <c r="UEQ40" s="42"/>
      <c r="UER40" s="42"/>
      <c r="UES40" s="42"/>
      <c r="UET40" s="42"/>
      <c r="UEU40" s="42"/>
      <c r="UEV40" s="42"/>
      <c r="UEW40" s="42"/>
      <c r="UEX40" s="42"/>
      <c r="UEY40" s="42"/>
      <c r="UEZ40" s="42"/>
      <c r="UFA40" s="42"/>
      <c r="UFB40" s="42"/>
      <c r="UFC40" s="42"/>
      <c r="UFD40" s="42"/>
      <c r="UFE40" s="42"/>
      <c r="UFF40" s="42"/>
      <c r="UFG40" s="42"/>
      <c r="UFH40" s="42"/>
      <c r="UFI40" s="42"/>
      <c r="UFJ40" s="42"/>
      <c r="UFK40" s="42"/>
      <c r="UFL40" s="42"/>
      <c r="UFM40" s="42"/>
      <c r="UFN40" s="42"/>
      <c r="UFO40" s="42"/>
      <c r="UFP40" s="42"/>
      <c r="UFQ40" s="42"/>
      <c r="UFR40" s="42"/>
      <c r="UFS40" s="42"/>
      <c r="UFT40" s="42"/>
      <c r="UFU40" s="42"/>
      <c r="UFV40" s="42"/>
      <c r="UFW40" s="42"/>
      <c r="UFX40" s="42"/>
      <c r="UFY40" s="42"/>
      <c r="UFZ40" s="42"/>
      <c r="UGA40" s="42"/>
      <c r="UGB40" s="42"/>
      <c r="UGC40" s="42"/>
      <c r="UGD40" s="42"/>
      <c r="UGE40" s="42"/>
      <c r="UGF40" s="42"/>
      <c r="UGG40" s="42"/>
      <c r="UGH40" s="42"/>
      <c r="UGI40" s="42"/>
      <c r="UGJ40" s="42"/>
      <c r="UGK40" s="42"/>
      <c r="UGL40" s="42"/>
      <c r="UGM40" s="42"/>
      <c r="UGN40" s="42"/>
      <c r="UGO40" s="42"/>
      <c r="UGP40" s="42"/>
      <c r="UGQ40" s="42"/>
      <c r="UGR40" s="42"/>
      <c r="UGS40" s="42"/>
      <c r="UGT40" s="42"/>
      <c r="UGU40" s="42"/>
      <c r="UGV40" s="42"/>
      <c r="UGW40" s="42"/>
      <c r="UGX40" s="42"/>
      <c r="UGY40" s="42"/>
      <c r="UGZ40" s="42"/>
      <c r="UHA40" s="42"/>
      <c r="UHB40" s="42"/>
      <c r="UHC40" s="42"/>
      <c r="UHD40" s="42"/>
      <c r="UHE40" s="42"/>
      <c r="UHF40" s="42"/>
      <c r="UHG40" s="42"/>
      <c r="UHH40" s="42"/>
      <c r="UHI40" s="42"/>
      <c r="UHJ40" s="42"/>
      <c r="UHK40" s="42"/>
      <c r="UHL40" s="42"/>
      <c r="UHM40" s="42"/>
      <c r="UHN40" s="42"/>
      <c r="UHO40" s="42"/>
      <c r="UHP40" s="42"/>
      <c r="UHQ40" s="42"/>
      <c r="UHR40" s="42"/>
      <c r="UHS40" s="42"/>
      <c r="UHT40" s="42"/>
      <c r="UHU40" s="42"/>
      <c r="UHV40" s="42"/>
      <c r="UHW40" s="42"/>
      <c r="UHX40" s="42"/>
      <c r="UHY40" s="42"/>
      <c r="UHZ40" s="42"/>
      <c r="UIA40" s="42"/>
      <c r="UIB40" s="42"/>
      <c r="UIC40" s="42"/>
      <c r="UID40" s="42"/>
      <c r="UIE40" s="42"/>
      <c r="UIF40" s="42"/>
      <c r="UIG40" s="42"/>
      <c r="UIH40" s="42"/>
      <c r="UII40" s="42"/>
      <c r="UIJ40" s="42"/>
      <c r="UIK40" s="42"/>
      <c r="UIL40" s="42"/>
      <c r="UIM40" s="42"/>
      <c r="UIN40" s="42"/>
      <c r="UIO40" s="42"/>
      <c r="UIP40" s="42"/>
      <c r="UIQ40" s="42"/>
      <c r="UIR40" s="42"/>
      <c r="UIS40" s="42"/>
      <c r="UIT40" s="42"/>
      <c r="UIU40" s="42"/>
      <c r="UIV40" s="42"/>
      <c r="UIW40" s="42"/>
      <c r="UIX40" s="42"/>
      <c r="UIY40" s="42"/>
      <c r="UIZ40" s="42"/>
      <c r="UJA40" s="42"/>
      <c r="UJB40" s="42"/>
      <c r="UJC40" s="42"/>
      <c r="UJD40" s="42"/>
      <c r="UJE40" s="42"/>
      <c r="UJF40" s="42"/>
      <c r="UJG40" s="42"/>
      <c r="UJH40" s="42"/>
      <c r="UJI40" s="42"/>
      <c r="UJJ40" s="42"/>
      <c r="UJK40" s="42"/>
      <c r="UJL40" s="42"/>
      <c r="UJM40" s="42"/>
      <c r="UJN40" s="42"/>
      <c r="UJO40" s="42"/>
      <c r="UJP40" s="42"/>
      <c r="UJQ40" s="42"/>
      <c r="UJR40" s="42"/>
      <c r="UJS40" s="42"/>
      <c r="UJT40" s="42"/>
      <c r="UJU40" s="42"/>
      <c r="UJV40" s="42"/>
      <c r="UJW40" s="42"/>
      <c r="UJX40" s="42"/>
      <c r="UJY40" s="42"/>
      <c r="UJZ40" s="42"/>
      <c r="UKA40" s="42"/>
      <c r="UKB40" s="42"/>
      <c r="UKC40" s="42"/>
      <c r="UKD40" s="42"/>
      <c r="UKE40" s="42"/>
      <c r="UKF40" s="42"/>
      <c r="UKG40" s="42"/>
      <c r="UKH40" s="42"/>
      <c r="UKI40" s="42"/>
      <c r="UKJ40" s="42"/>
      <c r="UKK40" s="42"/>
      <c r="UKL40" s="42"/>
      <c r="UKM40" s="42"/>
      <c r="UKN40" s="42"/>
      <c r="UKO40" s="42"/>
      <c r="UKP40" s="42"/>
      <c r="UKQ40" s="42"/>
      <c r="UKR40" s="42"/>
      <c r="UKS40" s="42"/>
      <c r="UKT40" s="42"/>
      <c r="UKU40" s="42"/>
      <c r="UKV40" s="42"/>
      <c r="UKW40" s="42"/>
      <c r="UKX40" s="42"/>
      <c r="UKY40" s="42"/>
      <c r="UKZ40" s="42"/>
      <c r="ULA40" s="42"/>
      <c r="ULB40" s="42"/>
      <c r="ULC40" s="42"/>
      <c r="ULD40" s="42"/>
      <c r="ULE40" s="42"/>
      <c r="ULF40" s="42"/>
      <c r="ULG40" s="42"/>
      <c r="ULH40" s="42"/>
      <c r="ULI40" s="42"/>
      <c r="ULJ40" s="42"/>
      <c r="ULK40" s="42"/>
      <c r="ULL40" s="42"/>
      <c r="ULM40" s="42"/>
      <c r="ULN40" s="42"/>
      <c r="ULO40" s="42"/>
      <c r="ULP40" s="42"/>
      <c r="ULQ40" s="42"/>
      <c r="ULR40" s="42"/>
      <c r="ULS40" s="42"/>
      <c r="ULT40" s="42"/>
      <c r="ULU40" s="42"/>
      <c r="ULV40" s="42"/>
      <c r="ULW40" s="42"/>
      <c r="ULX40" s="42"/>
      <c r="ULY40" s="42"/>
      <c r="ULZ40" s="42"/>
      <c r="UMA40" s="42"/>
      <c r="UMB40" s="42"/>
      <c r="UMC40" s="42"/>
      <c r="UMD40" s="42"/>
      <c r="UME40" s="42"/>
      <c r="UMF40" s="42"/>
      <c r="UMG40" s="42"/>
      <c r="UMH40" s="42"/>
      <c r="UMI40" s="42"/>
      <c r="UMJ40" s="42"/>
      <c r="UMK40" s="42"/>
      <c r="UML40" s="42"/>
      <c r="UMM40" s="42"/>
      <c r="UMN40" s="42"/>
      <c r="UMO40" s="42"/>
      <c r="UMP40" s="42"/>
      <c r="UMQ40" s="42"/>
      <c r="UMR40" s="42"/>
      <c r="UMS40" s="42"/>
      <c r="UMT40" s="42"/>
      <c r="UMU40" s="42"/>
      <c r="UMV40" s="42"/>
      <c r="UMW40" s="42"/>
      <c r="UMX40" s="42"/>
      <c r="UMY40" s="42"/>
      <c r="UMZ40" s="42"/>
      <c r="UNA40" s="42"/>
      <c r="UNB40" s="42"/>
      <c r="UNC40" s="42"/>
      <c r="UND40" s="42"/>
      <c r="UNE40" s="42"/>
      <c r="UNF40" s="42"/>
      <c r="UNG40" s="42"/>
      <c r="UNH40" s="42"/>
      <c r="UNI40" s="42"/>
      <c r="UNJ40" s="42"/>
      <c r="UNK40" s="42"/>
      <c r="UNL40" s="42"/>
      <c r="UNM40" s="42"/>
      <c r="UNN40" s="42"/>
      <c r="UNO40" s="42"/>
      <c r="UNP40" s="42"/>
      <c r="UNQ40" s="42"/>
      <c r="UNR40" s="42"/>
      <c r="UNS40" s="42"/>
      <c r="UNT40" s="42"/>
      <c r="UNU40" s="42"/>
      <c r="UNV40" s="42"/>
      <c r="UNW40" s="42"/>
      <c r="UNX40" s="42"/>
      <c r="UNY40" s="42"/>
      <c r="UNZ40" s="42"/>
      <c r="UOA40" s="42"/>
      <c r="UOB40" s="42"/>
      <c r="UOC40" s="42"/>
      <c r="UOD40" s="42"/>
      <c r="UOE40" s="42"/>
      <c r="UOF40" s="42"/>
      <c r="UOG40" s="42"/>
      <c r="UOH40" s="42"/>
      <c r="UOI40" s="42"/>
      <c r="UOJ40" s="42"/>
      <c r="UOK40" s="42"/>
      <c r="UOL40" s="42"/>
      <c r="UOM40" s="42"/>
      <c r="UON40" s="42"/>
      <c r="UOO40" s="42"/>
      <c r="UOP40" s="42"/>
      <c r="UOQ40" s="42"/>
      <c r="UOR40" s="42"/>
      <c r="UOS40" s="42"/>
      <c r="UOT40" s="42"/>
      <c r="UOU40" s="42"/>
      <c r="UOV40" s="42"/>
      <c r="UOW40" s="42"/>
      <c r="UOX40" s="42"/>
      <c r="UOY40" s="42"/>
      <c r="UOZ40" s="42"/>
      <c r="UPA40" s="42"/>
      <c r="UPB40" s="42"/>
      <c r="UPC40" s="42"/>
      <c r="UPD40" s="42"/>
      <c r="UPE40" s="42"/>
      <c r="UPF40" s="42"/>
      <c r="UPG40" s="42"/>
      <c r="UPH40" s="42"/>
      <c r="UPI40" s="42"/>
      <c r="UPJ40" s="42"/>
      <c r="UPK40" s="42"/>
      <c r="UPL40" s="42"/>
      <c r="UPM40" s="42"/>
      <c r="UPN40" s="42"/>
      <c r="UPO40" s="42"/>
      <c r="UPP40" s="42"/>
      <c r="UPQ40" s="42"/>
      <c r="UPR40" s="42"/>
      <c r="UPS40" s="42"/>
      <c r="UPT40" s="42"/>
      <c r="UPU40" s="42"/>
      <c r="UPV40" s="42"/>
      <c r="UPW40" s="42"/>
      <c r="UPX40" s="42"/>
      <c r="UPY40" s="42"/>
      <c r="UPZ40" s="42"/>
      <c r="UQA40" s="42"/>
      <c r="UQB40" s="42"/>
      <c r="UQC40" s="42"/>
      <c r="UQD40" s="42"/>
      <c r="UQE40" s="42"/>
      <c r="UQF40" s="42"/>
      <c r="UQG40" s="42"/>
      <c r="UQH40" s="42"/>
      <c r="UQI40" s="42"/>
      <c r="UQJ40" s="42"/>
      <c r="UQK40" s="42"/>
      <c r="UQL40" s="42"/>
      <c r="UQM40" s="42"/>
      <c r="UQN40" s="42"/>
      <c r="UQO40" s="42"/>
      <c r="UQP40" s="42"/>
      <c r="UQQ40" s="42"/>
      <c r="UQR40" s="42"/>
      <c r="UQS40" s="42"/>
      <c r="UQT40" s="42"/>
      <c r="UQU40" s="42"/>
      <c r="UQV40" s="42"/>
      <c r="UQW40" s="42"/>
      <c r="UQX40" s="42"/>
      <c r="UQY40" s="42"/>
      <c r="UQZ40" s="42"/>
      <c r="URA40" s="42"/>
      <c r="URB40" s="42"/>
      <c r="URC40" s="42"/>
      <c r="URD40" s="42"/>
      <c r="URE40" s="42"/>
      <c r="URF40" s="42"/>
      <c r="URG40" s="42"/>
      <c r="URH40" s="42"/>
      <c r="URI40" s="42"/>
      <c r="URJ40" s="42"/>
      <c r="URK40" s="42"/>
      <c r="URL40" s="42"/>
      <c r="URM40" s="42"/>
      <c r="URN40" s="42"/>
      <c r="URO40" s="42"/>
      <c r="URP40" s="42"/>
      <c r="URQ40" s="42"/>
      <c r="URR40" s="42"/>
      <c r="URS40" s="42"/>
      <c r="URT40" s="42"/>
      <c r="URU40" s="42"/>
      <c r="URV40" s="42"/>
      <c r="URW40" s="42"/>
      <c r="URX40" s="42"/>
      <c r="URY40" s="42"/>
      <c r="URZ40" s="42"/>
      <c r="USA40" s="42"/>
      <c r="USB40" s="42"/>
      <c r="USC40" s="42"/>
      <c r="USD40" s="42"/>
      <c r="USE40" s="42"/>
      <c r="USF40" s="42"/>
      <c r="USG40" s="42"/>
      <c r="USH40" s="42"/>
      <c r="USI40" s="42"/>
      <c r="USJ40" s="42"/>
      <c r="USK40" s="42"/>
      <c r="USL40" s="42"/>
      <c r="USM40" s="42"/>
      <c r="USN40" s="42"/>
      <c r="USO40" s="42"/>
      <c r="USP40" s="42"/>
      <c r="USQ40" s="42"/>
      <c r="USR40" s="42"/>
      <c r="USS40" s="42"/>
      <c r="UST40" s="42"/>
      <c r="USU40" s="42"/>
      <c r="USV40" s="42"/>
      <c r="USW40" s="42"/>
      <c r="USX40" s="42"/>
      <c r="USY40" s="42"/>
      <c r="USZ40" s="42"/>
      <c r="UTA40" s="42"/>
      <c r="UTB40" s="42"/>
      <c r="UTC40" s="42"/>
      <c r="UTD40" s="42"/>
      <c r="UTE40" s="42"/>
      <c r="UTF40" s="42"/>
      <c r="UTG40" s="42"/>
      <c r="UTH40" s="42"/>
      <c r="UTI40" s="42"/>
      <c r="UTJ40" s="42"/>
      <c r="UTK40" s="42"/>
      <c r="UTL40" s="42"/>
      <c r="UTM40" s="42"/>
      <c r="UTN40" s="42"/>
      <c r="UTO40" s="42"/>
      <c r="UTP40" s="42"/>
      <c r="UTQ40" s="42"/>
      <c r="UTR40" s="42"/>
      <c r="UTS40" s="42"/>
      <c r="UTT40" s="42"/>
      <c r="UTU40" s="42"/>
      <c r="UTV40" s="42"/>
      <c r="UTW40" s="42"/>
      <c r="UTX40" s="42"/>
      <c r="UTY40" s="42"/>
      <c r="UTZ40" s="42"/>
      <c r="UUA40" s="42"/>
      <c r="UUB40" s="42"/>
      <c r="UUC40" s="42"/>
      <c r="UUD40" s="42"/>
      <c r="UUE40" s="42"/>
      <c r="UUF40" s="42"/>
      <c r="UUG40" s="42"/>
      <c r="UUH40" s="42"/>
      <c r="UUI40" s="42"/>
      <c r="UUJ40" s="42"/>
      <c r="UUK40" s="42"/>
      <c r="UUL40" s="42"/>
      <c r="UUM40" s="42"/>
      <c r="UUN40" s="42"/>
      <c r="UUO40" s="42"/>
      <c r="UUP40" s="42"/>
      <c r="UUQ40" s="42"/>
      <c r="UUR40" s="42"/>
      <c r="UUS40" s="42"/>
      <c r="UUT40" s="42"/>
      <c r="UUU40" s="42"/>
      <c r="UUV40" s="42"/>
      <c r="UUW40" s="42"/>
      <c r="UUX40" s="42"/>
      <c r="UUY40" s="42"/>
      <c r="UUZ40" s="42"/>
      <c r="UVA40" s="42"/>
      <c r="UVB40" s="42"/>
      <c r="UVC40" s="42"/>
      <c r="UVD40" s="42"/>
      <c r="UVE40" s="42"/>
      <c r="UVF40" s="42"/>
      <c r="UVG40" s="42"/>
      <c r="UVH40" s="42"/>
      <c r="UVI40" s="42"/>
      <c r="UVJ40" s="42"/>
      <c r="UVK40" s="42"/>
      <c r="UVL40" s="42"/>
      <c r="UVM40" s="42"/>
      <c r="UVN40" s="42"/>
      <c r="UVO40" s="42"/>
      <c r="UVP40" s="42"/>
      <c r="UVQ40" s="42"/>
      <c r="UVR40" s="42"/>
      <c r="UVS40" s="42"/>
      <c r="UVT40" s="42"/>
      <c r="UVU40" s="42"/>
      <c r="UVV40" s="42"/>
      <c r="UVW40" s="42"/>
      <c r="UVX40" s="42"/>
      <c r="UVY40" s="42"/>
      <c r="UVZ40" s="42"/>
      <c r="UWA40" s="42"/>
      <c r="UWB40" s="42"/>
      <c r="UWC40" s="42"/>
      <c r="UWD40" s="42"/>
      <c r="UWE40" s="42"/>
      <c r="UWF40" s="42"/>
      <c r="UWG40" s="42"/>
      <c r="UWH40" s="42"/>
      <c r="UWI40" s="42"/>
      <c r="UWJ40" s="42"/>
      <c r="UWK40" s="42"/>
      <c r="UWL40" s="42"/>
      <c r="UWM40" s="42"/>
      <c r="UWN40" s="42"/>
      <c r="UWO40" s="42"/>
      <c r="UWP40" s="42"/>
      <c r="UWQ40" s="42"/>
      <c r="UWR40" s="42"/>
      <c r="UWS40" s="42"/>
      <c r="UWT40" s="42"/>
      <c r="UWU40" s="42"/>
      <c r="UWV40" s="42"/>
      <c r="UWW40" s="42"/>
      <c r="UWX40" s="42"/>
      <c r="UWY40" s="42"/>
      <c r="UWZ40" s="42"/>
      <c r="UXA40" s="42"/>
      <c r="UXB40" s="42"/>
      <c r="UXC40" s="42"/>
      <c r="UXD40" s="42"/>
      <c r="UXE40" s="42"/>
      <c r="UXF40" s="42"/>
      <c r="UXG40" s="42"/>
      <c r="UXH40" s="42"/>
      <c r="UXI40" s="42"/>
      <c r="UXJ40" s="42"/>
      <c r="UXK40" s="42"/>
      <c r="UXL40" s="42"/>
      <c r="UXM40" s="42"/>
      <c r="UXN40" s="42"/>
      <c r="UXO40" s="42"/>
      <c r="UXP40" s="42"/>
      <c r="UXQ40" s="42"/>
      <c r="UXR40" s="42"/>
      <c r="UXS40" s="42"/>
      <c r="UXT40" s="42"/>
      <c r="UXU40" s="42"/>
      <c r="UXV40" s="42"/>
      <c r="UXW40" s="42"/>
      <c r="UXX40" s="42"/>
      <c r="UXY40" s="42"/>
      <c r="UXZ40" s="42"/>
      <c r="UYA40" s="42"/>
      <c r="UYB40" s="42"/>
      <c r="UYC40" s="42"/>
      <c r="UYD40" s="42"/>
      <c r="UYE40" s="42"/>
      <c r="UYF40" s="42"/>
      <c r="UYG40" s="42"/>
      <c r="UYH40" s="42"/>
      <c r="UYI40" s="42"/>
      <c r="UYJ40" s="42"/>
      <c r="UYK40" s="42"/>
      <c r="UYL40" s="42"/>
      <c r="UYM40" s="42"/>
      <c r="UYN40" s="42"/>
      <c r="UYO40" s="42"/>
      <c r="UYP40" s="42"/>
      <c r="UYQ40" s="42"/>
      <c r="UYR40" s="42"/>
      <c r="UYS40" s="42"/>
      <c r="UYT40" s="42"/>
      <c r="UYU40" s="42"/>
      <c r="UYV40" s="42"/>
      <c r="UYW40" s="42"/>
      <c r="UYX40" s="42"/>
      <c r="UYY40" s="42"/>
      <c r="UYZ40" s="42"/>
      <c r="UZA40" s="42"/>
      <c r="UZB40" s="42"/>
      <c r="UZC40" s="42"/>
      <c r="UZD40" s="42"/>
      <c r="UZE40" s="42"/>
      <c r="UZF40" s="42"/>
      <c r="UZG40" s="42"/>
      <c r="UZH40" s="42"/>
      <c r="UZI40" s="42"/>
      <c r="UZJ40" s="42"/>
      <c r="UZK40" s="42"/>
      <c r="UZL40" s="42"/>
      <c r="UZM40" s="42"/>
      <c r="UZN40" s="42"/>
      <c r="UZO40" s="42"/>
      <c r="UZP40" s="42"/>
      <c r="UZQ40" s="42"/>
      <c r="UZR40" s="42"/>
      <c r="UZS40" s="42"/>
      <c r="UZT40" s="42"/>
      <c r="UZU40" s="42"/>
      <c r="UZV40" s="42"/>
      <c r="UZW40" s="42"/>
      <c r="UZX40" s="42"/>
      <c r="UZY40" s="42"/>
      <c r="UZZ40" s="42"/>
      <c r="VAA40" s="42"/>
      <c r="VAB40" s="42"/>
      <c r="VAC40" s="42"/>
      <c r="VAD40" s="42"/>
      <c r="VAE40" s="42"/>
      <c r="VAF40" s="42"/>
      <c r="VAG40" s="42"/>
      <c r="VAH40" s="42"/>
      <c r="VAI40" s="42"/>
      <c r="VAJ40" s="42"/>
      <c r="VAK40" s="42"/>
      <c r="VAL40" s="42"/>
      <c r="VAM40" s="42"/>
      <c r="VAN40" s="42"/>
      <c r="VAO40" s="42"/>
      <c r="VAP40" s="42"/>
      <c r="VAQ40" s="42"/>
      <c r="VAR40" s="42"/>
      <c r="VAS40" s="42"/>
      <c r="VAT40" s="42"/>
      <c r="VAU40" s="42"/>
      <c r="VAV40" s="42"/>
      <c r="VAW40" s="42"/>
      <c r="VAX40" s="42"/>
      <c r="VAY40" s="42"/>
      <c r="VAZ40" s="42"/>
      <c r="VBA40" s="42"/>
      <c r="VBB40" s="42"/>
      <c r="VBC40" s="42"/>
      <c r="VBD40" s="42"/>
      <c r="VBE40" s="42"/>
      <c r="VBF40" s="42"/>
      <c r="VBG40" s="42"/>
      <c r="VBH40" s="42"/>
      <c r="VBI40" s="42"/>
      <c r="VBJ40" s="42"/>
      <c r="VBK40" s="42"/>
      <c r="VBL40" s="42"/>
      <c r="VBM40" s="42"/>
      <c r="VBN40" s="42"/>
      <c r="VBO40" s="42"/>
      <c r="VBP40" s="42"/>
      <c r="VBQ40" s="42"/>
      <c r="VBR40" s="42"/>
      <c r="VBS40" s="42"/>
      <c r="VBT40" s="42"/>
      <c r="VBU40" s="42"/>
      <c r="VBV40" s="42"/>
      <c r="VBW40" s="42"/>
      <c r="VBX40" s="42"/>
      <c r="VBY40" s="42"/>
      <c r="VBZ40" s="42"/>
      <c r="VCA40" s="42"/>
      <c r="VCB40" s="42"/>
      <c r="VCC40" s="42"/>
      <c r="VCD40" s="42"/>
      <c r="VCE40" s="42"/>
      <c r="VCF40" s="42"/>
      <c r="VCG40" s="42"/>
      <c r="VCH40" s="42"/>
      <c r="VCI40" s="42"/>
      <c r="VCJ40" s="42"/>
      <c r="VCK40" s="42"/>
      <c r="VCL40" s="42"/>
      <c r="VCM40" s="42"/>
      <c r="VCN40" s="42"/>
      <c r="VCO40" s="42"/>
      <c r="VCP40" s="42"/>
      <c r="VCQ40" s="42"/>
      <c r="VCR40" s="42"/>
      <c r="VCS40" s="42"/>
      <c r="VCT40" s="42"/>
      <c r="VCU40" s="42"/>
      <c r="VCV40" s="42"/>
      <c r="VCW40" s="42"/>
      <c r="VCX40" s="42"/>
      <c r="VCY40" s="42"/>
      <c r="VCZ40" s="42"/>
      <c r="VDA40" s="42"/>
      <c r="VDB40" s="42"/>
      <c r="VDC40" s="42"/>
      <c r="VDD40" s="42"/>
      <c r="VDE40" s="42"/>
      <c r="VDF40" s="42"/>
      <c r="VDG40" s="42"/>
      <c r="VDH40" s="42"/>
      <c r="VDI40" s="42"/>
      <c r="VDJ40" s="42"/>
      <c r="VDK40" s="42"/>
      <c r="VDL40" s="42"/>
      <c r="VDM40" s="42"/>
      <c r="VDN40" s="42"/>
      <c r="VDO40" s="42"/>
      <c r="VDP40" s="42"/>
      <c r="VDQ40" s="42"/>
      <c r="VDR40" s="42"/>
      <c r="VDS40" s="42"/>
      <c r="VDT40" s="42"/>
      <c r="VDU40" s="42"/>
      <c r="VDV40" s="42"/>
      <c r="VDW40" s="42"/>
      <c r="VDX40" s="42"/>
      <c r="VDY40" s="42"/>
      <c r="VDZ40" s="42"/>
      <c r="VEA40" s="42"/>
      <c r="VEB40" s="42"/>
      <c r="VEC40" s="42"/>
      <c r="VED40" s="42"/>
      <c r="VEE40" s="42"/>
      <c r="VEF40" s="42"/>
      <c r="VEG40" s="42"/>
      <c r="VEH40" s="42"/>
      <c r="VEI40" s="42"/>
      <c r="VEJ40" s="42"/>
      <c r="VEK40" s="42"/>
      <c r="VEL40" s="42"/>
      <c r="VEM40" s="42"/>
      <c r="VEN40" s="42"/>
      <c r="VEO40" s="42"/>
      <c r="VEP40" s="42"/>
      <c r="VEQ40" s="42"/>
      <c r="VER40" s="42"/>
      <c r="VES40" s="42"/>
      <c r="VET40" s="42"/>
      <c r="VEU40" s="42"/>
      <c r="VEV40" s="42"/>
      <c r="VEW40" s="42"/>
      <c r="VEX40" s="42"/>
      <c r="VEY40" s="42"/>
      <c r="VEZ40" s="42"/>
      <c r="VFA40" s="42"/>
      <c r="VFB40" s="42"/>
      <c r="VFC40" s="42"/>
      <c r="VFD40" s="42"/>
      <c r="VFE40" s="42"/>
      <c r="VFF40" s="42"/>
      <c r="VFG40" s="42"/>
      <c r="VFH40" s="42"/>
      <c r="VFI40" s="42"/>
      <c r="VFJ40" s="42"/>
      <c r="VFK40" s="42"/>
      <c r="VFL40" s="42"/>
      <c r="VFM40" s="42"/>
      <c r="VFN40" s="42"/>
      <c r="VFO40" s="42"/>
      <c r="VFP40" s="42"/>
      <c r="VFQ40" s="42"/>
      <c r="VFR40" s="42"/>
      <c r="VFS40" s="42"/>
      <c r="VFT40" s="42"/>
      <c r="VFU40" s="42"/>
      <c r="VFV40" s="42"/>
      <c r="VFW40" s="42"/>
      <c r="VFX40" s="42"/>
      <c r="VFY40" s="42"/>
      <c r="VFZ40" s="42"/>
      <c r="VGA40" s="42"/>
      <c r="VGB40" s="42"/>
      <c r="VGC40" s="42"/>
      <c r="VGD40" s="42"/>
      <c r="VGE40" s="42"/>
      <c r="VGF40" s="42"/>
      <c r="VGG40" s="42"/>
      <c r="VGH40" s="42"/>
      <c r="VGI40" s="42"/>
      <c r="VGJ40" s="42"/>
      <c r="VGK40" s="42"/>
      <c r="VGL40" s="42"/>
      <c r="VGM40" s="42"/>
      <c r="VGN40" s="42"/>
      <c r="VGO40" s="42"/>
      <c r="VGP40" s="42"/>
      <c r="VGQ40" s="42"/>
      <c r="VGR40" s="42"/>
      <c r="VGS40" s="42"/>
      <c r="VGT40" s="42"/>
      <c r="VGU40" s="42"/>
      <c r="VGV40" s="42"/>
      <c r="VGW40" s="42"/>
      <c r="VGX40" s="42"/>
      <c r="VGY40" s="42"/>
      <c r="VGZ40" s="42"/>
      <c r="VHA40" s="42"/>
      <c r="VHB40" s="42"/>
      <c r="VHC40" s="42"/>
      <c r="VHD40" s="42"/>
      <c r="VHE40" s="42"/>
      <c r="VHF40" s="42"/>
      <c r="VHG40" s="42"/>
      <c r="VHH40" s="42"/>
      <c r="VHI40" s="42"/>
      <c r="VHJ40" s="42"/>
      <c r="VHK40" s="42"/>
      <c r="VHL40" s="42"/>
      <c r="VHM40" s="42"/>
      <c r="VHN40" s="42"/>
      <c r="VHO40" s="42"/>
      <c r="VHP40" s="42"/>
      <c r="VHQ40" s="42"/>
      <c r="VHR40" s="42"/>
      <c r="VHS40" s="42"/>
      <c r="VHT40" s="42"/>
      <c r="VHU40" s="42"/>
      <c r="VHV40" s="42"/>
      <c r="VHW40" s="42"/>
      <c r="VHX40" s="42"/>
      <c r="VHY40" s="42"/>
      <c r="VHZ40" s="42"/>
      <c r="VIA40" s="42"/>
      <c r="VIB40" s="42"/>
      <c r="VIC40" s="42"/>
      <c r="VID40" s="42"/>
      <c r="VIE40" s="42"/>
      <c r="VIF40" s="42"/>
      <c r="VIG40" s="42"/>
      <c r="VIH40" s="42"/>
      <c r="VII40" s="42"/>
      <c r="VIJ40" s="42"/>
      <c r="VIK40" s="42"/>
      <c r="VIL40" s="42"/>
      <c r="VIM40" s="42"/>
      <c r="VIN40" s="42"/>
      <c r="VIO40" s="42"/>
      <c r="VIP40" s="42"/>
      <c r="VIQ40" s="42"/>
      <c r="VIR40" s="42"/>
      <c r="VIS40" s="42"/>
      <c r="VIT40" s="42"/>
      <c r="VIU40" s="42"/>
      <c r="VIV40" s="42"/>
      <c r="VIW40" s="42"/>
      <c r="VIX40" s="42"/>
      <c r="VIY40" s="42"/>
      <c r="VIZ40" s="42"/>
      <c r="VJA40" s="42"/>
      <c r="VJB40" s="42"/>
      <c r="VJC40" s="42"/>
      <c r="VJD40" s="42"/>
      <c r="VJE40" s="42"/>
      <c r="VJF40" s="42"/>
      <c r="VJG40" s="42"/>
      <c r="VJH40" s="42"/>
      <c r="VJI40" s="42"/>
      <c r="VJJ40" s="42"/>
      <c r="VJK40" s="42"/>
      <c r="VJL40" s="42"/>
      <c r="VJM40" s="42"/>
      <c r="VJN40" s="42"/>
      <c r="VJO40" s="42"/>
      <c r="VJP40" s="42"/>
      <c r="VJQ40" s="42"/>
      <c r="VJR40" s="42"/>
      <c r="VJS40" s="42"/>
      <c r="VJT40" s="42"/>
      <c r="VJU40" s="42"/>
      <c r="VJV40" s="42"/>
      <c r="VJW40" s="42"/>
      <c r="VJX40" s="42"/>
      <c r="VJY40" s="42"/>
      <c r="VJZ40" s="42"/>
      <c r="VKA40" s="42"/>
      <c r="VKB40" s="42"/>
      <c r="VKC40" s="42"/>
      <c r="VKD40" s="42"/>
      <c r="VKE40" s="42"/>
      <c r="VKF40" s="42"/>
      <c r="VKG40" s="42"/>
      <c r="VKH40" s="42"/>
      <c r="VKI40" s="42"/>
      <c r="VKJ40" s="42"/>
      <c r="VKK40" s="42"/>
      <c r="VKL40" s="42"/>
      <c r="VKM40" s="42"/>
      <c r="VKN40" s="42"/>
      <c r="VKO40" s="42"/>
      <c r="VKP40" s="42"/>
      <c r="VKQ40" s="42"/>
      <c r="VKR40" s="42"/>
      <c r="VKS40" s="42"/>
      <c r="VKT40" s="42"/>
      <c r="VKU40" s="42"/>
      <c r="VKV40" s="42"/>
      <c r="VKW40" s="42"/>
      <c r="VKX40" s="42"/>
      <c r="VKY40" s="42"/>
      <c r="VKZ40" s="42"/>
      <c r="VLA40" s="42"/>
      <c r="VLB40" s="42"/>
      <c r="VLC40" s="42"/>
      <c r="VLD40" s="42"/>
      <c r="VLE40" s="42"/>
      <c r="VLF40" s="42"/>
      <c r="VLG40" s="42"/>
      <c r="VLH40" s="42"/>
      <c r="VLI40" s="42"/>
      <c r="VLJ40" s="42"/>
      <c r="VLK40" s="42"/>
      <c r="VLL40" s="42"/>
      <c r="VLM40" s="42"/>
      <c r="VLN40" s="42"/>
      <c r="VLO40" s="42"/>
      <c r="VLP40" s="42"/>
      <c r="VLQ40" s="42"/>
      <c r="VLR40" s="42"/>
      <c r="VLS40" s="42"/>
      <c r="VLT40" s="42"/>
      <c r="VLU40" s="42"/>
      <c r="VLV40" s="42"/>
      <c r="VLW40" s="42"/>
      <c r="VLX40" s="42"/>
      <c r="VLY40" s="42"/>
      <c r="VLZ40" s="42"/>
      <c r="VMA40" s="42"/>
      <c r="VMB40" s="42"/>
      <c r="VMC40" s="42"/>
      <c r="VMD40" s="42"/>
      <c r="VME40" s="42"/>
      <c r="VMF40" s="42"/>
      <c r="VMG40" s="42"/>
      <c r="VMH40" s="42"/>
      <c r="VMI40" s="42"/>
      <c r="VMJ40" s="42"/>
      <c r="VMK40" s="42"/>
      <c r="VML40" s="42"/>
      <c r="VMM40" s="42"/>
      <c r="VMN40" s="42"/>
      <c r="VMO40" s="42"/>
      <c r="VMP40" s="42"/>
      <c r="VMQ40" s="42"/>
      <c r="VMR40" s="42"/>
      <c r="VMS40" s="42"/>
      <c r="VMT40" s="42"/>
      <c r="VMU40" s="42"/>
      <c r="VMV40" s="42"/>
      <c r="VMW40" s="42"/>
      <c r="VMX40" s="42"/>
      <c r="VMY40" s="42"/>
      <c r="VMZ40" s="42"/>
      <c r="VNA40" s="42"/>
      <c r="VNB40" s="42"/>
      <c r="VNC40" s="42"/>
      <c r="VND40" s="42"/>
      <c r="VNE40" s="42"/>
      <c r="VNF40" s="42"/>
      <c r="VNG40" s="42"/>
      <c r="VNH40" s="42"/>
      <c r="VNI40" s="42"/>
      <c r="VNJ40" s="42"/>
      <c r="VNK40" s="42"/>
      <c r="VNL40" s="42"/>
      <c r="VNM40" s="42"/>
      <c r="VNN40" s="42"/>
      <c r="VNO40" s="42"/>
      <c r="VNP40" s="42"/>
      <c r="VNQ40" s="42"/>
      <c r="VNR40" s="42"/>
      <c r="VNS40" s="42"/>
      <c r="VNT40" s="42"/>
      <c r="VNU40" s="42"/>
      <c r="VNV40" s="42"/>
      <c r="VNW40" s="42"/>
      <c r="VNX40" s="42"/>
      <c r="VNY40" s="42"/>
      <c r="VNZ40" s="42"/>
      <c r="VOA40" s="42"/>
      <c r="VOB40" s="42"/>
      <c r="VOC40" s="42"/>
      <c r="VOD40" s="42"/>
      <c r="VOE40" s="42"/>
      <c r="VOF40" s="42"/>
      <c r="VOG40" s="42"/>
      <c r="VOH40" s="42"/>
      <c r="VOI40" s="42"/>
      <c r="VOJ40" s="42"/>
      <c r="VOK40" s="42"/>
      <c r="VOL40" s="42"/>
      <c r="VOM40" s="42"/>
      <c r="VON40" s="42"/>
      <c r="VOO40" s="42"/>
      <c r="VOP40" s="42"/>
      <c r="VOQ40" s="42"/>
      <c r="VOR40" s="42"/>
      <c r="VOS40" s="42"/>
      <c r="VOT40" s="42"/>
      <c r="VOU40" s="42"/>
      <c r="VOV40" s="42"/>
      <c r="VOW40" s="42"/>
      <c r="VOX40" s="42"/>
      <c r="VOY40" s="42"/>
      <c r="VOZ40" s="42"/>
      <c r="VPA40" s="42"/>
      <c r="VPB40" s="42"/>
      <c r="VPC40" s="42"/>
      <c r="VPD40" s="42"/>
      <c r="VPE40" s="42"/>
      <c r="VPF40" s="42"/>
      <c r="VPG40" s="42"/>
      <c r="VPH40" s="42"/>
      <c r="VPI40" s="42"/>
      <c r="VPJ40" s="42"/>
      <c r="VPK40" s="42"/>
      <c r="VPL40" s="42"/>
      <c r="VPM40" s="42"/>
      <c r="VPN40" s="42"/>
      <c r="VPO40" s="42"/>
      <c r="VPP40" s="42"/>
      <c r="VPQ40" s="42"/>
      <c r="VPR40" s="42"/>
      <c r="VPS40" s="42"/>
      <c r="VPT40" s="42"/>
      <c r="VPU40" s="42"/>
      <c r="VPV40" s="42"/>
      <c r="VPW40" s="42"/>
      <c r="VPX40" s="42"/>
      <c r="VPY40" s="42"/>
      <c r="VPZ40" s="42"/>
      <c r="VQA40" s="42"/>
      <c r="VQB40" s="42"/>
      <c r="VQC40" s="42"/>
      <c r="VQD40" s="42"/>
      <c r="VQE40" s="42"/>
      <c r="VQF40" s="42"/>
      <c r="VQG40" s="42"/>
      <c r="VQH40" s="42"/>
      <c r="VQI40" s="42"/>
      <c r="VQJ40" s="42"/>
      <c r="VQK40" s="42"/>
      <c r="VQL40" s="42"/>
      <c r="VQM40" s="42"/>
      <c r="VQN40" s="42"/>
      <c r="VQO40" s="42"/>
      <c r="VQP40" s="42"/>
      <c r="VQQ40" s="42"/>
      <c r="VQR40" s="42"/>
      <c r="VQS40" s="42"/>
      <c r="VQT40" s="42"/>
      <c r="VQU40" s="42"/>
      <c r="VQV40" s="42"/>
      <c r="VQW40" s="42"/>
      <c r="VQX40" s="42"/>
      <c r="VQY40" s="42"/>
      <c r="VQZ40" s="42"/>
      <c r="VRA40" s="42"/>
      <c r="VRB40" s="42"/>
      <c r="VRC40" s="42"/>
      <c r="VRD40" s="42"/>
      <c r="VRE40" s="42"/>
      <c r="VRF40" s="42"/>
      <c r="VRG40" s="42"/>
      <c r="VRH40" s="42"/>
      <c r="VRI40" s="42"/>
      <c r="VRJ40" s="42"/>
      <c r="VRK40" s="42"/>
      <c r="VRL40" s="42"/>
      <c r="VRM40" s="42"/>
      <c r="VRN40" s="42"/>
      <c r="VRO40" s="42"/>
      <c r="VRP40" s="42"/>
      <c r="VRQ40" s="42"/>
      <c r="VRR40" s="42"/>
      <c r="VRS40" s="42"/>
      <c r="VRT40" s="42"/>
      <c r="VRU40" s="42"/>
      <c r="VRV40" s="42"/>
      <c r="VRW40" s="42"/>
      <c r="VRX40" s="42"/>
      <c r="VRY40" s="42"/>
      <c r="VRZ40" s="42"/>
      <c r="VSA40" s="42"/>
      <c r="VSB40" s="42"/>
      <c r="VSC40" s="42"/>
      <c r="VSD40" s="42"/>
      <c r="VSE40" s="42"/>
      <c r="VSF40" s="42"/>
      <c r="VSG40" s="42"/>
      <c r="VSH40" s="42"/>
      <c r="VSI40" s="42"/>
      <c r="VSJ40" s="42"/>
      <c r="VSK40" s="42"/>
      <c r="VSL40" s="42"/>
      <c r="VSM40" s="42"/>
      <c r="VSN40" s="42"/>
      <c r="VSO40" s="42"/>
      <c r="VSP40" s="42"/>
      <c r="VSQ40" s="42"/>
      <c r="VSR40" s="42"/>
      <c r="VSS40" s="42"/>
      <c r="VST40" s="42"/>
      <c r="VSU40" s="42"/>
      <c r="VSV40" s="42"/>
      <c r="VSW40" s="42"/>
      <c r="VSX40" s="42"/>
      <c r="VSY40" s="42"/>
      <c r="VSZ40" s="42"/>
      <c r="VTA40" s="42"/>
      <c r="VTB40" s="42"/>
      <c r="VTC40" s="42"/>
      <c r="VTD40" s="42"/>
      <c r="VTE40" s="42"/>
      <c r="VTF40" s="42"/>
      <c r="VTG40" s="42"/>
      <c r="VTH40" s="42"/>
      <c r="VTI40" s="42"/>
      <c r="VTJ40" s="42"/>
      <c r="VTK40" s="42"/>
      <c r="VTL40" s="42"/>
      <c r="VTM40" s="42"/>
      <c r="VTN40" s="42"/>
      <c r="VTO40" s="42"/>
      <c r="VTP40" s="42"/>
      <c r="VTQ40" s="42"/>
      <c r="VTR40" s="42"/>
      <c r="VTS40" s="42"/>
      <c r="VTT40" s="42"/>
      <c r="VTU40" s="42"/>
      <c r="VTV40" s="42"/>
      <c r="VTW40" s="42"/>
      <c r="VTX40" s="42"/>
      <c r="VTY40" s="42"/>
      <c r="VTZ40" s="42"/>
      <c r="VUA40" s="42"/>
      <c r="VUB40" s="42"/>
      <c r="VUC40" s="42"/>
      <c r="VUD40" s="42"/>
      <c r="VUE40" s="42"/>
      <c r="VUF40" s="42"/>
      <c r="VUG40" s="42"/>
      <c r="VUH40" s="42"/>
      <c r="VUI40" s="42"/>
      <c r="VUJ40" s="42"/>
      <c r="VUK40" s="42"/>
      <c r="VUL40" s="42"/>
      <c r="VUM40" s="42"/>
      <c r="VUN40" s="42"/>
      <c r="VUO40" s="42"/>
      <c r="VUP40" s="42"/>
      <c r="VUQ40" s="42"/>
      <c r="VUR40" s="42"/>
      <c r="VUS40" s="42"/>
      <c r="VUT40" s="42"/>
      <c r="VUU40" s="42"/>
      <c r="VUV40" s="42"/>
      <c r="VUW40" s="42"/>
      <c r="VUX40" s="42"/>
      <c r="VUY40" s="42"/>
      <c r="VUZ40" s="42"/>
      <c r="VVA40" s="42"/>
      <c r="VVB40" s="42"/>
      <c r="VVC40" s="42"/>
      <c r="VVD40" s="42"/>
      <c r="VVE40" s="42"/>
      <c r="VVF40" s="42"/>
      <c r="VVG40" s="42"/>
      <c r="VVH40" s="42"/>
      <c r="VVI40" s="42"/>
      <c r="VVJ40" s="42"/>
      <c r="VVK40" s="42"/>
      <c r="VVL40" s="42"/>
      <c r="VVM40" s="42"/>
      <c r="VVN40" s="42"/>
      <c r="VVO40" s="42"/>
      <c r="VVP40" s="42"/>
      <c r="VVQ40" s="42"/>
      <c r="VVR40" s="42"/>
      <c r="VVS40" s="42"/>
      <c r="VVT40" s="42"/>
      <c r="VVU40" s="42"/>
      <c r="VVV40" s="42"/>
      <c r="VVW40" s="42"/>
      <c r="VVX40" s="42"/>
      <c r="VVY40" s="42"/>
      <c r="VVZ40" s="42"/>
      <c r="VWA40" s="42"/>
      <c r="VWB40" s="42"/>
      <c r="VWC40" s="42"/>
      <c r="VWD40" s="42"/>
      <c r="VWE40" s="42"/>
      <c r="VWF40" s="42"/>
      <c r="VWG40" s="42"/>
      <c r="VWH40" s="42"/>
      <c r="VWI40" s="42"/>
      <c r="VWJ40" s="42"/>
      <c r="VWK40" s="42"/>
      <c r="VWL40" s="42"/>
      <c r="VWM40" s="42"/>
      <c r="VWN40" s="42"/>
      <c r="VWO40" s="42"/>
      <c r="VWP40" s="42"/>
      <c r="VWQ40" s="42"/>
      <c r="VWR40" s="42"/>
      <c r="VWS40" s="42"/>
      <c r="VWT40" s="42"/>
      <c r="VWU40" s="42"/>
      <c r="VWV40" s="42"/>
      <c r="VWW40" s="42"/>
      <c r="VWX40" s="42"/>
      <c r="VWY40" s="42"/>
      <c r="VWZ40" s="42"/>
      <c r="VXA40" s="42"/>
      <c r="VXB40" s="42"/>
      <c r="VXC40" s="42"/>
      <c r="VXD40" s="42"/>
      <c r="VXE40" s="42"/>
      <c r="VXF40" s="42"/>
      <c r="VXG40" s="42"/>
      <c r="VXH40" s="42"/>
      <c r="VXI40" s="42"/>
      <c r="VXJ40" s="42"/>
      <c r="VXK40" s="42"/>
      <c r="VXL40" s="42"/>
      <c r="VXM40" s="42"/>
      <c r="VXN40" s="42"/>
      <c r="VXO40" s="42"/>
      <c r="VXP40" s="42"/>
      <c r="VXQ40" s="42"/>
      <c r="VXR40" s="42"/>
      <c r="VXS40" s="42"/>
      <c r="VXT40" s="42"/>
      <c r="VXU40" s="42"/>
      <c r="VXV40" s="42"/>
      <c r="VXW40" s="42"/>
      <c r="VXX40" s="42"/>
      <c r="VXY40" s="42"/>
      <c r="VXZ40" s="42"/>
      <c r="VYA40" s="42"/>
      <c r="VYB40" s="42"/>
      <c r="VYC40" s="42"/>
      <c r="VYD40" s="42"/>
      <c r="VYE40" s="42"/>
      <c r="VYF40" s="42"/>
      <c r="VYG40" s="42"/>
      <c r="VYH40" s="42"/>
      <c r="VYI40" s="42"/>
      <c r="VYJ40" s="42"/>
      <c r="VYK40" s="42"/>
      <c r="VYL40" s="42"/>
      <c r="VYM40" s="42"/>
      <c r="VYN40" s="42"/>
      <c r="VYO40" s="42"/>
      <c r="VYP40" s="42"/>
      <c r="VYQ40" s="42"/>
      <c r="VYR40" s="42"/>
      <c r="VYS40" s="42"/>
      <c r="VYT40" s="42"/>
      <c r="VYU40" s="42"/>
      <c r="VYV40" s="42"/>
      <c r="VYW40" s="42"/>
      <c r="VYX40" s="42"/>
      <c r="VYY40" s="42"/>
      <c r="VYZ40" s="42"/>
      <c r="VZA40" s="42"/>
      <c r="VZB40" s="42"/>
      <c r="VZC40" s="42"/>
      <c r="VZD40" s="42"/>
      <c r="VZE40" s="42"/>
      <c r="VZF40" s="42"/>
      <c r="VZG40" s="42"/>
      <c r="VZH40" s="42"/>
      <c r="VZI40" s="42"/>
      <c r="VZJ40" s="42"/>
      <c r="VZK40" s="42"/>
      <c r="VZL40" s="42"/>
      <c r="VZM40" s="42"/>
      <c r="VZN40" s="42"/>
      <c r="VZO40" s="42"/>
      <c r="VZP40" s="42"/>
      <c r="VZQ40" s="42"/>
      <c r="VZR40" s="42"/>
      <c r="VZS40" s="42"/>
      <c r="VZT40" s="42"/>
      <c r="VZU40" s="42"/>
      <c r="VZV40" s="42"/>
      <c r="VZW40" s="42"/>
      <c r="VZX40" s="42"/>
      <c r="VZY40" s="42"/>
      <c r="VZZ40" s="42"/>
      <c r="WAA40" s="42"/>
      <c r="WAB40" s="42"/>
      <c r="WAC40" s="42"/>
      <c r="WAD40" s="42"/>
      <c r="WAE40" s="42"/>
      <c r="WAF40" s="42"/>
      <c r="WAG40" s="42"/>
      <c r="WAH40" s="42"/>
      <c r="WAI40" s="42"/>
      <c r="WAJ40" s="42"/>
      <c r="WAK40" s="42"/>
      <c r="WAL40" s="42"/>
      <c r="WAM40" s="42"/>
      <c r="WAN40" s="42"/>
      <c r="WAO40" s="42"/>
      <c r="WAP40" s="42"/>
      <c r="WAQ40" s="42"/>
      <c r="WAR40" s="42"/>
      <c r="WAS40" s="42"/>
      <c r="WAT40" s="42"/>
      <c r="WAU40" s="42"/>
      <c r="WAV40" s="42"/>
      <c r="WAW40" s="42"/>
      <c r="WAX40" s="42"/>
      <c r="WAY40" s="42"/>
      <c r="WAZ40" s="42"/>
      <c r="WBA40" s="42"/>
      <c r="WBB40" s="42"/>
      <c r="WBC40" s="42"/>
      <c r="WBD40" s="42"/>
      <c r="WBE40" s="42"/>
      <c r="WBF40" s="42"/>
      <c r="WBG40" s="42"/>
      <c r="WBH40" s="42"/>
      <c r="WBI40" s="42"/>
      <c r="WBJ40" s="42"/>
      <c r="WBK40" s="42"/>
      <c r="WBL40" s="42"/>
      <c r="WBM40" s="42"/>
      <c r="WBN40" s="42"/>
      <c r="WBO40" s="42"/>
      <c r="WBP40" s="42"/>
      <c r="WBQ40" s="42"/>
      <c r="WBR40" s="42"/>
      <c r="WBS40" s="42"/>
      <c r="WBT40" s="42"/>
      <c r="WBU40" s="42"/>
      <c r="WBV40" s="42"/>
      <c r="WBW40" s="42"/>
      <c r="WBX40" s="42"/>
      <c r="WBY40" s="42"/>
      <c r="WBZ40" s="42"/>
      <c r="WCA40" s="42"/>
      <c r="WCB40" s="42"/>
      <c r="WCC40" s="42"/>
      <c r="WCD40" s="42"/>
      <c r="WCE40" s="42"/>
      <c r="WCF40" s="42"/>
      <c r="WCG40" s="42"/>
      <c r="WCH40" s="42"/>
      <c r="WCI40" s="42"/>
      <c r="WCJ40" s="42"/>
      <c r="WCK40" s="42"/>
      <c r="WCL40" s="42"/>
      <c r="WCM40" s="42"/>
      <c r="WCN40" s="42"/>
      <c r="WCO40" s="42"/>
      <c r="WCP40" s="42"/>
      <c r="WCQ40" s="42"/>
      <c r="WCR40" s="42"/>
      <c r="WCS40" s="42"/>
      <c r="WCT40" s="42"/>
      <c r="WCU40" s="42"/>
      <c r="WCV40" s="42"/>
      <c r="WCW40" s="42"/>
      <c r="WCX40" s="42"/>
      <c r="WCY40" s="42"/>
      <c r="WCZ40" s="42"/>
      <c r="WDA40" s="42"/>
      <c r="WDB40" s="42"/>
      <c r="WDC40" s="42"/>
      <c r="WDD40" s="42"/>
      <c r="WDE40" s="42"/>
      <c r="WDF40" s="42"/>
      <c r="WDG40" s="42"/>
      <c r="WDH40" s="42"/>
      <c r="WDI40" s="42"/>
      <c r="WDJ40" s="42"/>
      <c r="WDK40" s="42"/>
      <c r="WDL40" s="42"/>
      <c r="WDM40" s="42"/>
      <c r="WDN40" s="42"/>
      <c r="WDO40" s="42"/>
      <c r="WDP40" s="42"/>
      <c r="WDQ40" s="42"/>
      <c r="WDR40" s="42"/>
      <c r="WDS40" s="42"/>
      <c r="WDT40" s="42"/>
      <c r="WDU40" s="42"/>
      <c r="WDV40" s="42"/>
      <c r="WDW40" s="42"/>
      <c r="WDX40" s="42"/>
      <c r="WDY40" s="42"/>
      <c r="WDZ40" s="42"/>
      <c r="WEA40" s="42"/>
      <c r="WEB40" s="42"/>
      <c r="WEC40" s="42"/>
      <c r="WED40" s="42"/>
      <c r="WEE40" s="42"/>
      <c r="WEF40" s="42"/>
      <c r="WEG40" s="42"/>
      <c r="WEH40" s="42"/>
      <c r="WEI40" s="42"/>
      <c r="WEJ40" s="42"/>
      <c r="WEK40" s="42"/>
      <c r="WEL40" s="42"/>
      <c r="WEM40" s="42"/>
      <c r="WEN40" s="42"/>
      <c r="WEO40" s="42"/>
      <c r="WEP40" s="42"/>
      <c r="WEQ40" s="42"/>
      <c r="WER40" s="42"/>
      <c r="WES40" s="42"/>
      <c r="WET40" s="42"/>
      <c r="WEU40" s="42"/>
      <c r="WEV40" s="42"/>
      <c r="WEW40" s="42"/>
      <c r="WEX40" s="42"/>
      <c r="WEY40" s="42"/>
      <c r="WEZ40" s="42"/>
      <c r="WFA40" s="42"/>
      <c r="WFB40" s="42"/>
      <c r="WFC40" s="42"/>
      <c r="WFD40" s="42"/>
      <c r="WFE40" s="42"/>
      <c r="WFF40" s="42"/>
      <c r="WFG40" s="42"/>
      <c r="WFH40" s="42"/>
      <c r="WFI40" s="42"/>
      <c r="WFJ40" s="42"/>
      <c r="WFK40" s="42"/>
      <c r="WFL40" s="42"/>
      <c r="WFM40" s="42"/>
      <c r="WFN40" s="42"/>
      <c r="WFO40" s="42"/>
      <c r="WFP40" s="42"/>
      <c r="WFQ40" s="42"/>
      <c r="WFR40" s="42"/>
      <c r="WFS40" s="42"/>
      <c r="WFT40" s="42"/>
      <c r="WFU40" s="42"/>
      <c r="WFV40" s="42"/>
      <c r="WFW40" s="42"/>
      <c r="WFX40" s="42"/>
      <c r="WFY40" s="42"/>
      <c r="WFZ40" s="42"/>
      <c r="WGA40" s="42"/>
      <c r="WGB40" s="42"/>
      <c r="WGC40" s="42"/>
      <c r="WGD40" s="42"/>
      <c r="WGE40" s="42"/>
      <c r="WGF40" s="42"/>
      <c r="WGG40" s="42"/>
      <c r="WGH40" s="42"/>
      <c r="WGI40" s="42"/>
      <c r="WGJ40" s="42"/>
      <c r="WGK40" s="42"/>
      <c r="WGL40" s="42"/>
      <c r="WGM40" s="42"/>
      <c r="WGN40" s="42"/>
      <c r="WGO40" s="42"/>
      <c r="WGP40" s="42"/>
      <c r="WGQ40" s="42"/>
      <c r="WGR40" s="42"/>
      <c r="WGS40" s="42"/>
      <c r="WGT40" s="42"/>
      <c r="WGU40" s="42"/>
      <c r="WGV40" s="42"/>
      <c r="WGW40" s="42"/>
      <c r="WGX40" s="42"/>
      <c r="WGY40" s="42"/>
      <c r="WGZ40" s="42"/>
      <c r="WHA40" s="42"/>
      <c r="WHB40" s="42"/>
      <c r="WHC40" s="42"/>
      <c r="WHD40" s="42"/>
      <c r="WHE40" s="42"/>
      <c r="WHF40" s="42"/>
      <c r="WHG40" s="42"/>
      <c r="WHH40" s="42"/>
      <c r="WHI40" s="42"/>
      <c r="WHJ40" s="42"/>
      <c r="WHK40" s="42"/>
      <c r="WHL40" s="42"/>
      <c r="WHM40" s="42"/>
      <c r="WHN40" s="42"/>
      <c r="WHO40" s="42"/>
      <c r="WHP40" s="42"/>
      <c r="WHQ40" s="42"/>
      <c r="WHR40" s="42"/>
      <c r="WHS40" s="42"/>
      <c r="WHT40" s="42"/>
      <c r="WHU40" s="42"/>
      <c r="WHV40" s="42"/>
      <c r="WHW40" s="42"/>
      <c r="WHX40" s="42"/>
      <c r="WHY40" s="42"/>
      <c r="WHZ40" s="42"/>
      <c r="WIA40" s="42"/>
      <c r="WIB40" s="42"/>
      <c r="WIC40" s="42"/>
      <c r="WID40" s="42"/>
      <c r="WIE40" s="42"/>
      <c r="WIF40" s="42"/>
      <c r="WIG40" s="42"/>
      <c r="WIH40" s="42"/>
      <c r="WII40" s="42"/>
      <c r="WIJ40" s="42"/>
      <c r="WIK40" s="42"/>
      <c r="WIL40" s="42"/>
      <c r="WIM40" s="42"/>
      <c r="WIN40" s="42"/>
      <c r="WIO40" s="42"/>
      <c r="WIP40" s="42"/>
      <c r="WIQ40" s="42"/>
      <c r="WIR40" s="42"/>
      <c r="WIS40" s="42"/>
      <c r="WIT40" s="42"/>
      <c r="WIU40" s="42"/>
      <c r="WIV40" s="42"/>
      <c r="WIW40" s="42"/>
      <c r="WIX40" s="42"/>
      <c r="WIY40" s="42"/>
      <c r="WIZ40" s="42"/>
      <c r="WJA40" s="42"/>
      <c r="WJB40" s="42"/>
      <c r="WJC40" s="42"/>
      <c r="WJD40" s="42"/>
      <c r="WJE40" s="42"/>
      <c r="WJF40" s="42"/>
      <c r="WJG40" s="42"/>
      <c r="WJH40" s="42"/>
      <c r="WJI40" s="42"/>
      <c r="WJJ40" s="42"/>
      <c r="WJK40" s="42"/>
      <c r="WJL40" s="42"/>
      <c r="WJM40" s="42"/>
      <c r="WJN40" s="42"/>
      <c r="WJO40" s="42"/>
      <c r="WJP40" s="42"/>
      <c r="WJQ40" s="42"/>
      <c r="WJR40" s="42"/>
      <c r="WJS40" s="42"/>
      <c r="WJT40" s="42"/>
      <c r="WJU40" s="42"/>
      <c r="WJV40" s="42"/>
      <c r="WJW40" s="42"/>
      <c r="WJX40" s="42"/>
      <c r="WJY40" s="42"/>
      <c r="WJZ40" s="42"/>
      <c r="WKA40" s="42"/>
      <c r="WKB40" s="42"/>
      <c r="WKC40" s="42"/>
      <c r="WKD40" s="42"/>
      <c r="WKE40" s="42"/>
      <c r="WKF40" s="42"/>
      <c r="WKG40" s="42"/>
      <c r="WKH40" s="42"/>
      <c r="WKI40" s="42"/>
      <c r="WKJ40" s="42"/>
      <c r="WKK40" s="42"/>
      <c r="WKL40" s="42"/>
      <c r="WKM40" s="42"/>
      <c r="WKN40" s="42"/>
      <c r="WKO40" s="42"/>
      <c r="WKP40" s="42"/>
      <c r="WKQ40" s="42"/>
      <c r="WKR40" s="42"/>
      <c r="WKS40" s="42"/>
      <c r="WKT40" s="42"/>
      <c r="WKU40" s="42"/>
      <c r="WKV40" s="42"/>
      <c r="WKW40" s="42"/>
      <c r="WKX40" s="42"/>
      <c r="WKY40" s="42"/>
      <c r="WKZ40" s="42"/>
      <c r="WLA40" s="42"/>
      <c r="WLB40" s="42"/>
      <c r="WLC40" s="42"/>
      <c r="WLD40" s="42"/>
      <c r="WLE40" s="42"/>
      <c r="WLF40" s="42"/>
      <c r="WLG40" s="42"/>
      <c r="WLH40" s="42"/>
      <c r="WLI40" s="42"/>
      <c r="WLJ40" s="42"/>
      <c r="WLK40" s="42"/>
      <c r="WLL40" s="42"/>
      <c r="WLM40" s="42"/>
      <c r="WLN40" s="42"/>
      <c r="WLO40" s="42"/>
      <c r="WLP40" s="42"/>
      <c r="WLQ40" s="42"/>
      <c r="WLR40" s="42"/>
      <c r="WLS40" s="42"/>
      <c r="WLT40" s="42"/>
      <c r="WLU40" s="42"/>
      <c r="WLV40" s="42"/>
      <c r="WLW40" s="42"/>
      <c r="WLX40" s="42"/>
      <c r="WLY40" s="42"/>
      <c r="WLZ40" s="42"/>
      <c r="WMA40" s="42"/>
      <c r="WMB40" s="42"/>
      <c r="WMC40" s="42"/>
      <c r="WMD40" s="42"/>
      <c r="WME40" s="42"/>
      <c r="WMF40" s="42"/>
      <c r="WMG40" s="42"/>
      <c r="WMH40" s="42"/>
      <c r="WMI40" s="42"/>
      <c r="WMJ40" s="42"/>
      <c r="WMK40" s="42"/>
      <c r="WML40" s="42"/>
      <c r="WMM40" s="42"/>
      <c r="WMN40" s="42"/>
      <c r="WMO40" s="42"/>
      <c r="WMP40" s="42"/>
      <c r="WMQ40" s="42"/>
      <c r="WMR40" s="42"/>
      <c r="WMS40" s="42"/>
      <c r="WMT40" s="42"/>
      <c r="WMU40" s="42"/>
      <c r="WMV40" s="42"/>
      <c r="WMW40" s="42"/>
      <c r="WMX40" s="42"/>
      <c r="WMY40" s="42"/>
      <c r="WMZ40" s="42"/>
      <c r="WNA40" s="42"/>
      <c r="WNB40" s="42"/>
      <c r="WNC40" s="42"/>
      <c r="WND40" s="42"/>
      <c r="WNE40" s="42"/>
      <c r="WNF40" s="42"/>
      <c r="WNG40" s="42"/>
      <c r="WNH40" s="42"/>
      <c r="WNI40" s="42"/>
      <c r="WNJ40" s="42"/>
      <c r="WNK40" s="42"/>
      <c r="WNL40" s="42"/>
      <c r="WNM40" s="42"/>
      <c r="WNN40" s="42"/>
      <c r="WNO40" s="42"/>
      <c r="WNP40" s="42"/>
      <c r="WNQ40" s="42"/>
      <c r="WNR40" s="42"/>
      <c r="WNS40" s="42"/>
      <c r="WNT40" s="42"/>
      <c r="WNU40" s="42"/>
      <c r="WNV40" s="42"/>
      <c r="WNW40" s="42"/>
      <c r="WNX40" s="42"/>
      <c r="WNY40" s="42"/>
      <c r="WNZ40" s="42"/>
      <c r="WOA40" s="42"/>
      <c r="WOB40" s="42"/>
      <c r="WOC40" s="42"/>
      <c r="WOD40" s="42"/>
      <c r="WOE40" s="42"/>
      <c r="WOF40" s="42"/>
      <c r="WOG40" s="42"/>
      <c r="WOH40" s="42"/>
      <c r="WOI40" s="42"/>
      <c r="WOJ40" s="42"/>
      <c r="WOK40" s="42"/>
      <c r="WOL40" s="42"/>
      <c r="WOM40" s="42"/>
      <c r="WON40" s="42"/>
      <c r="WOO40" s="42"/>
      <c r="WOP40" s="42"/>
      <c r="WOQ40" s="42"/>
      <c r="WOR40" s="42"/>
      <c r="WOS40" s="42"/>
      <c r="WOT40" s="42"/>
      <c r="WOU40" s="42"/>
      <c r="WOV40" s="42"/>
      <c r="WOW40" s="42"/>
      <c r="WOX40" s="42"/>
      <c r="WOY40" s="42"/>
      <c r="WOZ40" s="42"/>
      <c r="WPA40" s="42"/>
      <c r="WPB40" s="42"/>
      <c r="WPC40" s="42"/>
      <c r="WPD40" s="42"/>
      <c r="WPE40" s="42"/>
      <c r="WPF40" s="42"/>
      <c r="WPG40" s="42"/>
      <c r="WPH40" s="42"/>
      <c r="WPI40" s="42"/>
      <c r="WPJ40" s="42"/>
      <c r="WPK40" s="42"/>
      <c r="WPL40" s="42"/>
      <c r="WPM40" s="42"/>
      <c r="WPN40" s="42"/>
      <c r="WPO40" s="42"/>
      <c r="WPP40" s="42"/>
      <c r="WPQ40" s="42"/>
      <c r="WPR40" s="42"/>
      <c r="WPS40" s="42"/>
      <c r="WPT40" s="42"/>
      <c r="WPU40" s="42"/>
      <c r="WPV40" s="42"/>
      <c r="WPW40" s="42"/>
      <c r="WPX40" s="42"/>
      <c r="WPY40" s="42"/>
      <c r="WPZ40" s="42"/>
      <c r="WQA40" s="42"/>
      <c r="WQB40" s="42"/>
      <c r="WQC40" s="42"/>
      <c r="WQD40" s="42"/>
      <c r="WQE40" s="42"/>
      <c r="WQF40" s="42"/>
      <c r="WQG40" s="42"/>
      <c r="WQH40" s="42"/>
      <c r="WQI40" s="42"/>
      <c r="WQJ40" s="42"/>
      <c r="WQK40" s="42"/>
      <c r="WQL40" s="42"/>
      <c r="WQM40" s="42"/>
      <c r="WQN40" s="42"/>
      <c r="WQO40" s="42"/>
      <c r="WQP40" s="42"/>
      <c r="WQQ40" s="42"/>
      <c r="WQR40" s="42"/>
      <c r="WQS40" s="42"/>
      <c r="WQT40" s="42"/>
      <c r="WQU40" s="42"/>
      <c r="WQV40" s="42"/>
      <c r="WQW40" s="42"/>
      <c r="WQX40" s="42"/>
      <c r="WQY40" s="42"/>
      <c r="WQZ40" s="42"/>
      <c r="WRA40" s="42"/>
      <c r="WRB40" s="42"/>
      <c r="WRC40" s="42"/>
      <c r="WRD40" s="42"/>
      <c r="WRE40" s="42"/>
      <c r="WRF40" s="42"/>
      <c r="WRG40" s="42"/>
      <c r="WRH40" s="42"/>
      <c r="WRI40" s="42"/>
      <c r="WRJ40" s="42"/>
      <c r="WRK40" s="42"/>
      <c r="WRL40" s="42"/>
      <c r="WRM40" s="42"/>
      <c r="WRN40" s="42"/>
      <c r="WRO40" s="42"/>
      <c r="WRP40" s="42"/>
      <c r="WRQ40" s="42"/>
      <c r="WRR40" s="42"/>
      <c r="WRS40" s="42"/>
      <c r="WRT40" s="42"/>
      <c r="WRU40" s="42"/>
      <c r="WRV40" s="42"/>
      <c r="WRW40" s="42"/>
      <c r="WRX40" s="42"/>
      <c r="WRY40" s="42"/>
      <c r="WRZ40" s="42"/>
      <c r="WSA40" s="42"/>
      <c r="WSB40" s="42"/>
      <c r="WSC40" s="42"/>
      <c r="WSD40" s="42"/>
      <c r="WSE40" s="42"/>
      <c r="WSF40" s="42"/>
      <c r="WSG40" s="42"/>
      <c r="WSH40" s="42"/>
      <c r="WSI40" s="42"/>
      <c r="WSJ40" s="42"/>
      <c r="WSK40" s="42"/>
      <c r="WSL40" s="42"/>
      <c r="WSM40" s="42"/>
      <c r="WSN40" s="42"/>
      <c r="WSO40" s="42"/>
      <c r="WSP40" s="42"/>
      <c r="WSQ40" s="42"/>
      <c r="WSR40" s="42"/>
      <c r="WSS40" s="42"/>
      <c r="WST40" s="42"/>
      <c r="WSU40" s="42"/>
      <c r="WSV40" s="42"/>
      <c r="WSW40" s="42"/>
      <c r="WSX40" s="42"/>
      <c r="WSY40" s="42"/>
      <c r="WSZ40" s="42"/>
      <c r="WTA40" s="42"/>
      <c r="WTB40" s="42"/>
      <c r="WTC40" s="42"/>
      <c r="WTD40" s="42"/>
      <c r="WTE40" s="42"/>
      <c r="WTF40" s="42"/>
      <c r="WTG40" s="42"/>
      <c r="WTH40" s="42"/>
      <c r="WTI40" s="42"/>
      <c r="WTJ40" s="42"/>
      <c r="WTK40" s="42"/>
      <c r="WTL40" s="42"/>
      <c r="WTM40" s="42"/>
      <c r="WTN40" s="42"/>
      <c r="WTO40" s="42"/>
      <c r="WTP40" s="42"/>
      <c r="WTQ40" s="42"/>
      <c r="WTR40" s="42"/>
      <c r="WTS40" s="42"/>
      <c r="WTT40" s="42"/>
      <c r="WTU40" s="42"/>
      <c r="WTV40" s="42"/>
      <c r="WTW40" s="42"/>
      <c r="WTX40" s="42"/>
      <c r="WTY40" s="42"/>
      <c r="WTZ40" s="42"/>
      <c r="WUA40" s="42"/>
      <c r="WUB40" s="42"/>
      <c r="WUC40" s="42"/>
      <c r="WUD40" s="42"/>
      <c r="WUE40" s="42"/>
      <c r="WUF40" s="42"/>
      <c r="WUG40" s="42"/>
      <c r="WUH40" s="42"/>
      <c r="WUI40" s="42"/>
      <c r="WUJ40" s="42"/>
      <c r="WUK40" s="42"/>
      <c r="WUL40" s="42"/>
      <c r="WUM40" s="42"/>
      <c r="WUN40" s="42"/>
      <c r="WUO40" s="42"/>
      <c r="WUP40" s="42"/>
      <c r="WUQ40" s="42"/>
      <c r="WUR40" s="42"/>
      <c r="WUS40" s="42"/>
      <c r="WUT40" s="42"/>
      <c r="WUU40" s="42"/>
      <c r="WUV40" s="42"/>
      <c r="WUW40" s="42"/>
      <c r="WUX40" s="42"/>
    </row>
  </sheetData>
  <mergeCells count="11">
    <mergeCell ref="B35:G35"/>
    <mergeCell ref="D37:F37"/>
    <mergeCell ref="B2:G2"/>
    <mergeCell ref="B3:G3"/>
    <mergeCell ref="B4:G4"/>
    <mergeCell ref="E1:G1"/>
    <mergeCell ref="A6:A7"/>
    <mergeCell ref="B6:B7"/>
    <mergeCell ref="C6:C7"/>
    <mergeCell ref="D6:E6"/>
    <mergeCell ref="F6:G6"/>
  </mergeCells>
  <conditionalFormatting sqref="C37">
    <cfRule type="cellIs" dxfId="8" priority="2" operator="equal">
      <formula>0</formula>
    </cfRule>
  </conditionalFormatting>
  <conditionalFormatting sqref="E1">
    <cfRule type="cellIs" dxfId="7" priority="1" operator="equal">
      <formula>0</formula>
    </cfRule>
  </conditionalFormatting>
  <pageMargins left="0.19685039370078741" right="0.23622047244094491" top="0.19685039370078741" bottom="0.98425196850393704" header="0.19685039370078741" footer="0.51181102362204722"/>
  <pageSetup paperSize="9" scale="80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fitToPage="1"/>
  </sheetPr>
  <dimension ref="A1:WVJ56"/>
  <sheetViews>
    <sheetView view="pageBreakPreview" zoomScaleNormal="80" zoomScaleSheetLayoutView="100" workbookViewId="0">
      <selection activeCell="D35" sqref="D35"/>
    </sheetView>
  </sheetViews>
  <sheetFormatPr defaultRowHeight="12.75" outlineLevelRow="1" x14ac:dyDescent="0.2"/>
  <cols>
    <col min="1" max="1" width="33.85546875" style="42" customWidth="1"/>
    <col min="2" max="2" width="14" style="42" customWidth="1"/>
    <col min="3" max="3" width="9.28515625" style="42" customWidth="1"/>
    <col min="4" max="4" width="11.42578125" style="42" customWidth="1"/>
    <col min="5" max="5" width="11.140625" style="42" customWidth="1"/>
    <col min="6" max="6" width="10.42578125" style="42" customWidth="1"/>
    <col min="7" max="7" width="14.7109375" style="42" customWidth="1"/>
    <col min="8" max="8" width="14.42578125" style="42" customWidth="1"/>
    <col min="9" max="9" width="12.7109375" style="42" customWidth="1"/>
    <col min="10" max="10" width="13.140625" style="42" bestFit="1" customWidth="1"/>
    <col min="11" max="12" width="12.7109375" style="42" customWidth="1"/>
    <col min="13" max="13" width="14.42578125" style="366" customWidth="1"/>
    <col min="14" max="14" width="9.140625" style="42"/>
    <col min="15" max="15" width="82.28515625" style="42" customWidth="1"/>
    <col min="16" max="244" width="9.140625" style="42"/>
    <col min="245" max="245" width="4.85546875" style="42" customWidth="1"/>
    <col min="246" max="246" width="31" style="42" customWidth="1"/>
    <col min="247" max="247" width="12.28515625" style="42" customWidth="1"/>
    <col min="248" max="248" width="11.5703125" style="42" customWidth="1"/>
    <col min="249" max="249" width="13.7109375" style="42" customWidth="1"/>
    <col min="250" max="250" width="12.7109375" style="42" customWidth="1"/>
    <col min="251" max="251" width="13.7109375" style="42" customWidth="1"/>
    <col min="252" max="252" width="14.42578125" style="42" customWidth="1"/>
    <col min="253" max="253" width="13" style="42" customWidth="1"/>
    <col min="254" max="254" width="12" style="42" customWidth="1"/>
    <col min="255" max="255" width="14.140625" style="42" customWidth="1"/>
    <col min="256" max="256" width="13.85546875" style="42" customWidth="1"/>
    <col min="257" max="257" width="9.140625" style="42"/>
    <col min="258" max="258" width="10.28515625" style="42" bestFit="1" customWidth="1"/>
    <col min="259" max="500" width="9.140625" style="42"/>
    <col min="501" max="501" width="4.85546875" style="42" customWidth="1"/>
    <col min="502" max="502" width="31" style="42" customWidth="1"/>
    <col min="503" max="503" width="12.28515625" style="42" customWidth="1"/>
    <col min="504" max="504" width="11.5703125" style="42" customWidth="1"/>
    <col min="505" max="505" width="13.7109375" style="42" customWidth="1"/>
    <col min="506" max="506" width="12.7109375" style="42" customWidth="1"/>
    <col min="507" max="507" width="13.7109375" style="42" customWidth="1"/>
    <col min="508" max="508" width="14.42578125" style="42" customWidth="1"/>
    <col min="509" max="509" width="13" style="42" customWidth="1"/>
    <col min="510" max="510" width="12" style="42" customWidth="1"/>
    <col min="511" max="511" width="14.140625" style="42" customWidth="1"/>
    <col min="512" max="512" width="13.85546875" style="42" customWidth="1"/>
    <col min="513" max="513" width="9.140625" style="42"/>
    <col min="514" max="514" width="10.28515625" style="42" bestFit="1" customWidth="1"/>
    <col min="515" max="756" width="9.140625" style="42"/>
    <col min="757" max="757" width="4.85546875" style="42" customWidth="1"/>
    <col min="758" max="758" width="31" style="42" customWidth="1"/>
    <col min="759" max="759" width="12.28515625" style="42" customWidth="1"/>
    <col min="760" max="760" width="11.5703125" style="42" customWidth="1"/>
    <col min="761" max="761" width="13.7109375" style="42" customWidth="1"/>
    <col min="762" max="762" width="12.7109375" style="42" customWidth="1"/>
    <col min="763" max="763" width="13.7109375" style="42" customWidth="1"/>
    <col min="764" max="764" width="14.42578125" style="42" customWidth="1"/>
    <col min="765" max="765" width="13" style="42" customWidth="1"/>
    <col min="766" max="766" width="12" style="42" customWidth="1"/>
    <col min="767" max="767" width="14.140625" style="42" customWidth="1"/>
    <col min="768" max="768" width="13.85546875" style="42" customWidth="1"/>
    <col min="769" max="769" width="9.140625" style="42"/>
    <col min="770" max="770" width="10.28515625" style="42" bestFit="1" customWidth="1"/>
    <col min="771" max="1012" width="9.140625" style="42"/>
    <col min="1013" max="1013" width="4.85546875" style="42" customWidth="1"/>
    <col min="1014" max="1014" width="31" style="42" customWidth="1"/>
    <col min="1015" max="1015" width="12.28515625" style="42" customWidth="1"/>
    <col min="1016" max="1016" width="11.5703125" style="42" customWidth="1"/>
    <col min="1017" max="1017" width="13.7109375" style="42" customWidth="1"/>
    <col min="1018" max="1018" width="12.7109375" style="42" customWidth="1"/>
    <col min="1019" max="1019" width="13.7109375" style="42" customWidth="1"/>
    <col min="1020" max="1020" width="14.42578125" style="42" customWidth="1"/>
    <col min="1021" max="1021" width="13" style="42" customWidth="1"/>
    <col min="1022" max="1022" width="12" style="42" customWidth="1"/>
    <col min="1023" max="1023" width="14.140625" style="42" customWidth="1"/>
    <col min="1024" max="1024" width="13.85546875" style="42" customWidth="1"/>
    <col min="1025" max="1025" width="9.140625" style="42"/>
    <col min="1026" max="1026" width="10.28515625" style="42" bestFit="1" customWidth="1"/>
    <col min="1027" max="1268" width="9.140625" style="42"/>
    <col min="1269" max="1269" width="4.85546875" style="42" customWidth="1"/>
    <col min="1270" max="1270" width="31" style="42" customWidth="1"/>
    <col min="1271" max="1271" width="12.28515625" style="42" customWidth="1"/>
    <col min="1272" max="1272" width="11.5703125" style="42" customWidth="1"/>
    <col min="1273" max="1273" width="13.7109375" style="42" customWidth="1"/>
    <col min="1274" max="1274" width="12.7109375" style="42" customWidth="1"/>
    <col min="1275" max="1275" width="13.7109375" style="42" customWidth="1"/>
    <col min="1276" max="1276" width="14.42578125" style="42" customWidth="1"/>
    <col min="1277" max="1277" width="13" style="42" customWidth="1"/>
    <col min="1278" max="1278" width="12" style="42" customWidth="1"/>
    <col min="1279" max="1279" width="14.140625" style="42" customWidth="1"/>
    <col min="1280" max="1280" width="13.85546875" style="42" customWidth="1"/>
    <col min="1281" max="1281" width="9.140625" style="42"/>
    <col min="1282" max="1282" width="10.28515625" style="42" bestFit="1" customWidth="1"/>
    <col min="1283" max="1524" width="9.140625" style="42"/>
    <col min="1525" max="1525" width="4.85546875" style="42" customWidth="1"/>
    <col min="1526" max="1526" width="31" style="42" customWidth="1"/>
    <col min="1527" max="1527" width="12.28515625" style="42" customWidth="1"/>
    <col min="1528" max="1528" width="11.5703125" style="42" customWidth="1"/>
    <col min="1529" max="1529" width="13.7109375" style="42" customWidth="1"/>
    <col min="1530" max="1530" width="12.7109375" style="42" customWidth="1"/>
    <col min="1531" max="1531" width="13.7109375" style="42" customWidth="1"/>
    <col min="1532" max="1532" width="14.42578125" style="42" customWidth="1"/>
    <col min="1533" max="1533" width="13" style="42" customWidth="1"/>
    <col min="1534" max="1534" width="12" style="42" customWidth="1"/>
    <col min="1535" max="1535" width="14.140625" style="42" customWidth="1"/>
    <col min="1536" max="1536" width="13.85546875" style="42" customWidth="1"/>
    <col min="1537" max="1537" width="9.140625" style="42"/>
    <col min="1538" max="1538" width="10.28515625" style="42" bestFit="1" customWidth="1"/>
    <col min="1539" max="1780" width="9.140625" style="42"/>
    <col min="1781" max="1781" width="4.85546875" style="42" customWidth="1"/>
    <col min="1782" max="1782" width="31" style="42" customWidth="1"/>
    <col min="1783" max="1783" width="12.28515625" style="42" customWidth="1"/>
    <col min="1784" max="1784" width="11.5703125" style="42" customWidth="1"/>
    <col min="1785" max="1785" width="13.7109375" style="42" customWidth="1"/>
    <col min="1786" max="1786" width="12.7109375" style="42" customWidth="1"/>
    <col min="1787" max="1787" width="13.7109375" style="42" customWidth="1"/>
    <col min="1788" max="1788" width="14.42578125" style="42" customWidth="1"/>
    <col min="1789" max="1789" width="13" style="42" customWidth="1"/>
    <col min="1790" max="1790" width="12" style="42" customWidth="1"/>
    <col min="1791" max="1791" width="14.140625" style="42" customWidth="1"/>
    <col min="1792" max="1792" width="13.85546875" style="42" customWidth="1"/>
    <col min="1793" max="1793" width="9.140625" style="42"/>
    <col min="1794" max="1794" width="10.28515625" style="42" bestFit="1" customWidth="1"/>
    <col min="1795" max="2036" width="9.140625" style="42"/>
    <col min="2037" max="2037" width="4.85546875" style="42" customWidth="1"/>
    <col min="2038" max="2038" width="31" style="42" customWidth="1"/>
    <col min="2039" max="2039" width="12.28515625" style="42" customWidth="1"/>
    <col min="2040" max="2040" width="11.5703125" style="42" customWidth="1"/>
    <col min="2041" max="2041" width="13.7109375" style="42" customWidth="1"/>
    <col min="2042" max="2042" width="12.7109375" style="42" customWidth="1"/>
    <col min="2043" max="2043" width="13.7109375" style="42" customWidth="1"/>
    <col min="2044" max="2044" width="14.42578125" style="42" customWidth="1"/>
    <col min="2045" max="2045" width="13" style="42" customWidth="1"/>
    <col min="2046" max="2046" width="12" style="42" customWidth="1"/>
    <col min="2047" max="2047" width="14.140625" style="42" customWidth="1"/>
    <col min="2048" max="2048" width="13.85546875" style="42" customWidth="1"/>
    <col min="2049" max="2049" width="9.140625" style="42"/>
    <col min="2050" max="2050" width="10.28515625" style="42" bestFit="1" customWidth="1"/>
    <col min="2051" max="2292" width="9.140625" style="42"/>
    <col min="2293" max="2293" width="4.85546875" style="42" customWidth="1"/>
    <col min="2294" max="2294" width="31" style="42" customWidth="1"/>
    <col min="2295" max="2295" width="12.28515625" style="42" customWidth="1"/>
    <col min="2296" max="2296" width="11.5703125" style="42" customWidth="1"/>
    <col min="2297" max="2297" width="13.7109375" style="42" customWidth="1"/>
    <col min="2298" max="2298" width="12.7109375" style="42" customWidth="1"/>
    <col min="2299" max="2299" width="13.7109375" style="42" customWidth="1"/>
    <col min="2300" max="2300" width="14.42578125" style="42" customWidth="1"/>
    <col min="2301" max="2301" width="13" style="42" customWidth="1"/>
    <col min="2302" max="2302" width="12" style="42" customWidth="1"/>
    <col min="2303" max="2303" width="14.140625" style="42" customWidth="1"/>
    <col min="2304" max="2304" width="13.85546875" style="42" customWidth="1"/>
    <col min="2305" max="2305" width="9.140625" style="42"/>
    <col min="2306" max="2306" width="10.28515625" style="42" bestFit="1" customWidth="1"/>
    <col min="2307" max="2548" width="9.140625" style="42"/>
    <col min="2549" max="2549" width="4.85546875" style="42" customWidth="1"/>
    <col min="2550" max="2550" width="31" style="42" customWidth="1"/>
    <col min="2551" max="2551" width="12.28515625" style="42" customWidth="1"/>
    <col min="2552" max="2552" width="11.5703125" style="42" customWidth="1"/>
    <col min="2553" max="2553" width="13.7109375" style="42" customWidth="1"/>
    <col min="2554" max="2554" width="12.7109375" style="42" customWidth="1"/>
    <col min="2555" max="2555" width="13.7109375" style="42" customWidth="1"/>
    <col min="2556" max="2556" width="14.42578125" style="42" customWidth="1"/>
    <col min="2557" max="2557" width="13" style="42" customWidth="1"/>
    <col min="2558" max="2558" width="12" style="42" customWidth="1"/>
    <col min="2559" max="2559" width="14.140625" style="42" customWidth="1"/>
    <col min="2560" max="2560" width="13.85546875" style="42" customWidth="1"/>
    <col min="2561" max="2561" width="9.140625" style="42"/>
    <col min="2562" max="2562" width="10.28515625" style="42" bestFit="1" customWidth="1"/>
    <col min="2563" max="2804" width="9.140625" style="42"/>
    <col min="2805" max="2805" width="4.85546875" style="42" customWidth="1"/>
    <col min="2806" max="2806" width="31" style="42" customWidth="1"/>
    <col min="2807" max="2807" width="12.28515625" style="42" customWidth="1"/>
    <col min="2808" max="2808" width="11.5703125" style="42" customWidth="1"/>
    <col min="2809" max="2809" width="13.7109375" style="42" customWidth="1"/>
    <col min="2810" max="2810" width="12.7109375" style="42" customWidth="1"/>
    <col min="2811" max="2811" width="13.7109375" style="42" customWidth="1"/>
    <col min="2812" max="2812" width="14.42578125" style="42" customWidth="1"/>
    <col min="2813" max="2813" width="13" style="42" customWidth="1"/>
    <col min="2814" max="2814" width="12" style="42" customWidth="1"/>
    <col min="2815" max="2815" width="14.140625" style="42" customWidth="1"/>
    <col min="2816" max="2816" width="13.85546875" style="42" customWidth="1"/>
    <col min="2817" max="2817" width="9.140625" style="42"/>
    <col min="2818" max="2818" width="10.28515625" style="42" bestFit="1" customWidth="1"/>
    <col min="2819" max="3060" width="9.140625" style="42"/>
    <col min="3061" max="3061" width="4.85546875" style="42" customWidth="1"/>
    <col min="3062" max="3062" width="31" style="42" customWidth="1"/>
    <col min="3063" max="3063" width="12.28515625" style="42" customWidth="1"/>
    <col min="3064" max="3064" width="11.5703125" style="42" customWidth="1"/>
    <col min="3065" max="3065" width="13.7109375" style="42" customWidth="1"/>
    <col min="3066" max="3066" width="12.7109375" style="42" customWidth="1"/>
    <col min="3067" max="3067" width="13.7109375" style="42" customWidth="1"/>
    <col min="3068" max="3068" width="14.42578125" style="42" customWidth="1"/>
    <col min="3069" max="3069" width="13" style="42" customWidth="1"/>
    <col min="3070" max="3070" width="12" style="42" customWidth="1"/>
    <col min="3071" max="3071" width="14.140625" style="42" customWidth="1"/>
    <col min="3072" max="3072" width="13.85546875" style="42" customWidth="1"/>
    <col min="3073" max="3073" width="9.140625" style="42"/>
    <col min="3074" max="3074" width="10.28515625" style="42" bestFit="1" customWidth="1"/>
    <col min="3075" max="3316" width="9.140625" style="42"/>
    <col min="3317" max="3317" width="4.85546875" style="42" customWidth="1"/>
    <col min="3318" max="3318" width="31" style="42" customWidth="1"/>
    <col min="3319" max="3319" width="12.28515625" style="42" customWidth="1"/>
    <col min="3320" max="3320" width="11.5703125" style="42" customWidth="1"/>
    <col min="3321" max="3321" width="13.7109375" style="42" customWidth="1"/>
    <col min="3322" max="3322" width="12.7109375" style="42" customWidth="1"/>
    <col min="3323" max="3323" width="13.7109375" style="42" customWidth="1"/>
    <col min="3324" max="3324" width="14.42578125" style="42" customWidth="1"/>
    <col min="3325" max="3325" width="13" style="42" customWidth="1"/>
    <col min="3326" max="3326" width="12" style="42" customWidth="1"/>
    <col min="3327" max="3327" width="14.140625" style="42" customWidth="1"/>
    <col min="3328" max="3328" width="13.85546875" style="42" customWidth="1"/>
    <col min="3329" max="3329" width="9.140625" style="42"/>
    <col min="3330" max="3330" width="10.28515625" style="42" bestFit="1" customWidth="1"/>
    <col min="3331" max="3572" width="9.140625" style="42"/>
    <col min="3573" max="3573" width="4.85546875" style="42" customWidth="1"/>
    <col min="3574" max="3574" width="31" style="42" customWidth="1"/>
    <col min="3575" max="3575" width="12.28515625" style="42" customWidth="1"/>
    <col min="3576" max="3576" width="11.5703125" style="42" customWidth="1"/>
    <col min="3577" max="3577" width="13.7109375" style="42" customWidth="1"/>
    <col min="3578" max="3578" width="12.7109375" style="42" customWidth="1"/>
    <col min="3579" max="3579" width="13.7109375" style="42" customWidth="1"/>
    <col min="3580" max="3580" width="14.42578125" style="42" customWidth="1"/>
    <col min="3581" max="3581" width="13" style="42" customWidth="1"/>
    <col min="3582" max="3582" width="12" style="42" customWidth="1"/>
    <col min="3583" max="3583" width="14.140625" style="42" customWidth="1"/>
    <col min="3584" max="3584" width="13.85546875" style="42" customWidth="1"/>
    <col min="3585" max="3585" width="9.140625" style="42"/>
    <col min="3586" max="3586" width="10.28515625" style="42" bestFit="1" customWidth="1"/>
    <col min="3587" max="3828" width="9.140625" style="42"/>
    <col min="3829" max="3829" width="4.85546875" style="42" customWidth="1"/>
    <col min="3830" max="3830" width="31" style="42" customWidth="1"/>
    <col min="3831" max="3831" width="12.28515625" style="42" customWidth="1"/>
    <col min="3832" max="3832" width="11.5703125" style="42" customWidth="1"/>
    <col min="3833" max="3833" width="13.7109375" style="42" customWidth="1"/>
    <col min="3834" max="3834" width="12.7109375" style="42" customWidth="1"/>
    <col min="3835" max="3835" width="13.7109375" style="42" customWidth="1"/>
    <col min="3836" max="3836" width="14.42578125" style="42" customWidth="1"/>
    <col min="3837" max="3837" width="13" style="42" customWidth="1"/>
    <col min="3838" max="3838" width="12" style="42" customWidth="1"/>
    <col min="3839" max="3839" width="14.140625" style="42" customWidth="1"/>
    <col min="3840" max="3840" width="13.85546875" style="42" customWidth="1"/>
    <col min="3841" max="3841" width="9.140625" style="42"/>
    <col min="3842" max="3842" width="10.28515625" style="42" bestFit="1" customWidth="1"/>
    <col min="3843" max="4084" width="9.140625" style="42"/>
    <col min="4085" max="4085" width="4.85546875" style="42" customWidth="1"/>
    <col min="4086" max="4086" width="31" style="42" customWidth="1"/>
    <col min="4087" max="4087" width="12.28515625" style="42" customWidth="1"/>
    <col min="4088" max="4088" width="11.5703125" style="42" customWidth="1"/>
    <col min="4089" max="4089" width="13.7109375" style="42" customWidth="1"/>
    <col min="4090" max="4090" width="12.7109375" style="42" customWidth="1"/>
    <col min="4091" max="4091" width="13.7109375" style="42" customWidth="1"/>
    <col min="4092" max="4092" width="14.42578125" style="42" customWidth="1"/>
    <col min="4093" max="4093" width="13" style="42" customWidth="1"/>
    <col min="4094" max="4094" width="12" style="42" customWidth="1"/>
    <col min="4095" max="4095" width="14.140625" style="42" customWidth="1"/>
    <col min="4096" max="4096" width="13.85546875" style="42" customWidth="1"/>
    <col min="4097" max="4097" width="9.140625" style="42"/>
    <col min="4098" max="4098" width="10.28515625" style="42" bestFit="1" customWidth="1"/>
    <col min="4099" max="4340" width="9.140625" style="42"/>
    <col min="4341" max="4341" width="4.85546875" style="42" customWidth="1"/>
    <col min="4342" max="4342" width="31" style="42" customWidth="1"/>
    <col min="4343" max="4343" width="12.28515625" style="42" customWidth="1"/>
    <col min="4344" max="4344" width="11.5703125" style="42" customWidth="1"/>
    <col min="4345" max="4345" width="13.7109375" style="42" customWidth="1"/>
    <col min="4346" max="4346" width="12.7109375" style="42" customWidth="1"/>
    <col min="4347" max="4347" width="13.7109375" style="42" customWidth="1"/>
    <col min="4348" max="4348" width="14.42578125" style="42" customWidth="1"/>
    <col min="4349" max="4349" width="13" style="42" customWidth="1"/>
    <col min="4350" max="4350" width="12" style="42" customWidth="1"/>
    <col min="4351" max="4351" width="14.140625" style="42" customWidth="1"/>
    <col min="4352" max="4352" width="13.85546875" style="42" customWidth="1"/>
    <col min="4353" max="4353" width="9.140625" style="42"/>
    <col min="4354" max="4354" width="10.28515625" style="42" bestFit="1" customWidth="1"/>
    <col min="4355" max="4596" width="9.140625" style="42"/>
    <col min="4597" max="4597" width="4.85546875" style="42" customWidth="1"/>
    <col min="4598" max="4598" width="31" style="42" customWidth="1"/>
    <col min="4599" max="4599" width="12.28515625" style="42" customWidth="1"/>
    <col min="4600" max="4600" width="11.5703125" style="42" customWidth="1"/>
    <col min="4601" max="4601" width="13.7109375" style="42" customWidth="1"/>
    <col min="4602" max="4602" width="12.7109375" style="42" customWidth="1"/>
    <col min="4603" max="4603" width="13.7109375" style="42" customWidth="1"/>
    <col min="4604" max="4604" width="14.42578125" style="42" customWidth="1"/>
    <col min="4605" max="4605" width="13" style="42" customWidth="1"/>
    <col min="4606" max="4606" width="12" style="42" customWidth="1"/>
    <col min="4607" max="4607" width="14.140625" style="42" customWidth="1"/>
    <col min="4608" max="4608" width="13.85546875" style="42" customWidth="1"/>
    <col min="4609" max="4609" width="9.140625" style="42"/>
    <col min="4610" max="4610" width="10.28515625" style="42" bestFit="1" customWidth="1"/>
    <col min="4611" max="4852" width="9.140625" style="42"/>
    <col min="4853" max="4853" width="4.85546875" style="42" customWidth="1"/>
    <col min="4854" max="4854" width="31" style="42" customWidth="1"/>
    <col min="4855" max="4855" width="12.28515625" style="42" customWidth="1"/>
    <col min="4856" max="4856" width="11.5703125" style="42" customWidth="1"/>
    <col min="4857" max="4857" width="13.7109375" style="42" customWidth="1"/>
    <col min="4858" max="4858" width="12.7109375" style="42" customWidth="1"/>
    <col min="4859" max="4859" width="13.7109375" style="42" customWidth="1"/>
    <col min="4860" max="4860" width="14.42578125" style="42" customWidth="1"/>
    <col min="4861" max="4861" width="13" style="42" customWidth="1"/>
    <col min="4862" max="4862" width="12" style="42" customWidth="1"/>
    <col min="4863" max="4863" width="14.140625" style="42" customWidth="1"/>
    <col min="4864" max="4864" width="13.85546875" style="42" customWidth="1"/>
    <col min="4865" max="4865" width="9.140625" style="42"/>
    <col min="4866" max="4866" width="10.28515625" style="42" bestFit="1" customWidth="1"/>
    <col min="4867" max="5108" width="9.140625" style="42"/>
    <col min="5109" max="5109" width="4.85546875" style="42" customWidth="1"/>
    <col min="5110" max="5110" width="31" style="42" customWidth="1"/>
    <col min="5111" max="5111" width="12.28515625" style="42" customWidth="1"/>
    <col min="5112" max="5112" width="11.5703125" style="42" customWidth="1"/>
    <col min="5113" max="5113" width="13.7109375" style="42" customWidth="1"/>
    <col min="5114" max="5114" width="12.7109375" style="42" customWidth="1"/>
    <col min="5115" max="5115" width="13.7109375" style="42" customWidth="1"/>
    <col min="5116" max="5116" width="14.42578125" style="42" customWidth="1"/>
    <col min="5117" max="5117" width="13" style="42" customWidth="1"/>
    <col min="5118" max="5118" width="12" style="42" customWidth="1"/>
    <col min="5119" max="5119" width="14.140625" style="42" customWidth="1"/>
    <col min="5120" max="5120" width="13.85546875" style="42" customWidth="1"/>
    <col min="5121" max="5121" width="9.140625" style="42"/>
    <col min="5122" max="5122" width="10.28515625" style="42" bestFit="1" customWidth="1"/>
    <col min="5123" max="5364" width="9.140625" style="42"/>
    <col min="5365" max="5365" width="4.85546875" style="42" customWidth="1"/>
    <col min="5366" max="5366" width="31" style="42" customWidth="1"/>
    <col min="5367" max="5367" width="12.28515625" style="42" customWidth="1"/>
    <col min="5368" max="5368" width="11.5703125" style="42" customWidth="1"/>
    <col min="5369" max="5369" width="13.7109375" style="42" customWidth="1"/>
    <col min="5370" max="5370" width="12.7109375" style="42" customWidth="1"/>
    <col min="5371" max="5371" width="13.7109375" style="42" customWidth="1"/>
    <col min="5372" max="5372" width="14.42578125" style="42" customWidth="1"/>
    <col min="5373" max="5373" width="13" style="42" customWidth="1"/>
    <col min="5374" max="5374" width="12" style="42" customWidth="1"/>
    <col min="5375" max="5375" width="14.140625" style="42" customWidth="1"/>
    <col min="5376" max="5376" width="13.85546875" style="42" customWidth="1"/>
    <col min="5377" max="5377" width="9.140625" style="42"/>
    <col min="5378" max="5378" width="10.28515625" style="42" bestFit="1" customWidth="1"/>
    <col min="5379" max="5620" width="9.140625" style="42"/>
    <col min="5621" max="5621" width="4.85546875" style="42" customWidth="1"/>
    <col min="5622" max="5622" width="31" style="42" customWidth="1"/>
    <col min="5623" max="5623" width="12.28515625" style="42" customWidth="1"/>
    <col min="5624" max="5624" width="11.5703125" style="42" customWidth="1"/>
    <col min="5625" max="5625" width="13.7109375" style="42" customWidth="1"/>
    <col min="5626" max="5626" width="12.7109375" style="42" customWidth="1"/>
    <col min="5627" max="5627" width="13.7109375" style="42" customWidth="1"/>
    <col min="5628" max="5628" width="14.42578125" style="42" customWidth="1"/>
    <col min="5629" max="5629" width="13" style="42" customWidth="1"/>
    <col min="5630" max="5630" width="12" style="42" customWidth="1"/>
    <col min="5631" max="5631" width="14.140625" style="42" customWidth="1"/>
    <col min="5632" max="5632" width="13.85546875" style="42" customWidth="1"/>
    <col min="5633" max="5633" width="9.140625" style="42"/>
    <col min="5634" max="5634" width="10.28515625" style="42" bestFit="1" customWidth="1"/>
    <col min="5635" max="5876" width="9.140625" style="42"/>
    <col min="5877" max="5877" width="4.85546875" style="42" customWidth="1"/>
    <col min="5878" max="5878" width="31" style="42" customWidth="1"/>
    <col min="5879" max="5879" width="12.28515625" style="42" customWidth="1"/>
    <col min="5880" max="5880" width="11.5703125" style="42" customWidth="1"/>
    <col min="5881" max="5881" width="13.7109375" style="42" customWidth="1"/>
    <col min="5882" max="5882" width="12.7109375" style="42" customWidth="1"/>
    <col min="5883" max="5883" width="13.7109375" style="42" customWidth="1"/>
    <col min="5884" max="5884" width="14.42578125" style="42" customWidth="1"/>
    <col min="5885" max="5885" width="13" style="42" customWidth="1"/>
    <col min="5886" max="5886" width="12" style="42" customWidth="1"/>
    <col min="5887" max="5887" width="14.140625" style="42" customWidth="1"/>
    <col min="5888" max="5888" width="13.85546875" style="42" customWidth="1"/>
    <col min="5889" max="5889" width="9.140625" style="42"/>
    <col min="5890" max="5890" width="10.28515625" style="42" bestFit="1" customWidth="1"/>
    <col min="5891" max="6132" width="9.140625" style="42"/>
    <col min="6133" max="6133" width="4.85546875" style="42" customWidth="1"/>
    <col min="6134" max="6134" width="31" style="42" customWidth="1"/>
    <col min="6135" max="6135" width="12.28515625" style="42" customWidth="1"/>
    <col min="6136" max="6136" width="11.5703125" style="42" customWidth="1"/>
    <col min="6137" max="6137" width="13.7109375" style="42" customWidth="1"/>
    <col min="6138" max="6138" width="12.7109375" style="42" customWidth="1"/>
    <col min="6139" max="6139" width="13.7109375" style="42" customWidth="1"/>
    <col min="6140" max="6140" width="14.42578125" style="42" customWidth="1"/>
    <col min="6141" max="6141" width="13" style="42" customWidth="1"/>
    <col min="6142" max="6142" width="12" style="42" customWidth="1"/>
    <col min="6143" max="6143" width="14.140625" style="42" customWidth="1"/>
    <col min="6144" max="6144" width="13.85546875" style="42" customWidth="1"/>
    <col min="6145" max="6145" width="9.140625" style="42"/>
    <col min="6146" max="6146" width="10.28515625" style="42" bestFit="1" customWidth="1"/>
    <col min="6147" max="6388" width="9.140625" style="42"/>
    <col min="6389" max="6389" width="4.85546875" style="42" customWidth="1"/>
    <col min="6390" max="6390" width="31" style="42" customWidth="1"/>
    <col min="6391" max="6391" width="12.28515625" style="42" customWidth="1"/>
    <col min="6392" max="6392" width="11.5703125" style="42" customWidth="1"/>
    <col min="6393" max="6393" width="13.7109375" style="42" customWidth="1"/>
    <col min="6394" max="6394" width="12.7109375" style="42" customWidth="1"/>
    <col min="6395" max="6395" width="13.7109375" style="42" customWidth="1"/>
    <col min="6396" max="6396" width="14.42578125" style="42" customWidth="1"/>
    <col min="6397" max="6397" width="13" style="42" customWidth="1"/>
    <col min="6398" max="6398" width="12" style="42" customWidth="1"/>
    <col min="6399" max="6399" width="14.140625" style="42" customWidth="1"/>
    <col min="6400" max="6400" width="13.85546875" style="42" customWidth="1"/>
    <col min="6401" max="6401" width="9.140625" style="42"/>
    <col min="6402" max="6402" width="10.28515625" style="42" bestFit="1" customWidth="1"/>
    <col min="6403" max="6644" width="9.140625" style="42"/>
    <col min="6645" max="6645" width="4.85546875" style="42" customWidth="1"/>
    <col min="6646" max="6646" width="31" style="42" customWidth="1"/>
    <col min="6647" max="6647" width="12.28515625" style="42" customWidth="1"/>
    <col min="6648" max="6648" width="11.5703125" style="42" customWidth="1"/>
    <col min="6649" max="6649" width="13.7109375" style="42" customWidth="1"/>
    <col min="6650" max="6650" width="12.7109375" style="42" customWidth="1"/>
    <col min="6651" max="6651" width="13.7109375" style="42" customWidth="1"/>
    <col min="6652" max="6652" width="14.42578125" style="42" customWidth="1"/>
    <col min="6653" max="6653" width="13" style="42" customWidth="1"/>
    <col min="6654" max="6654" width="12" style="42" customWidth="1"/>
    <col min="6655" max="6655" width="14.140625" style="42" customWidth="1"/>
    <col min="6656" max="6656" width="13.85546875" style="42" customWidth="1"/>
    <col min="6657" max="6657" width="9.140625" style="42"/>
    <col min="6658" max="6658" width="10.28515625" style="42" bestFit="1" customWidth="1"/>
    <col min="6659" max="6900" width="9.140625" style="42"/>
    <col min="6901" max="6901" width="4.85546875" style="42" customWidth="1"/>
    <col min="6902" max="6902" width="31" style="42" customWidth="1"/>
    <col min="6903" max="6903" width="12.28515625" style="42" customWidth="1"/>
    <col min="6904" max="6904" width="11.5703125" style="42" customWidth="1"/>
    <col min="6905" max="6905" width="13.7109375" style="42" customWidth="1"/>
    <col min="6906" max="6906" width="12.7109375" style="42" customWidth="1"/>
    <col min="6907" max="6907" width="13.7109375" style="42" customWidth="1"/>
    <col min="6908" max="6908" width="14.42578125" style="42" customWidth="1"/>
    <col min="6909" max="6909" width="13" style="42" customWidth="1"/>
    <col min="6910" max="6910" width="12" style="42" customWidth="1"/>
    <col min="6911" max="6911" width="14.140625" style="42" customWidth="1"/>
    <col min="6912" max="6912" width="13.85546875" style="42" customWidth="1"/>
    <col min="6913" max="6913" width="9.140625" style="42"/>
    <col min="6914" max="6914" width="10.28515625" style="42" bestFit="1" customWidth="1"/>
    <col min="6915" max="7156" width="9.140625" style="42"/>
    <col min="7157" max="7157" width="4.85546875" style="42" customWidth="1"/>
    <col min="7158" max="7158" width="31" style="42" customWidth="1"/>
    <col min="7159" max="7159" width="12.28515625" style="42" customWidth="1"/>
    <col min="7160" max="7160" width="11.5703125" style="42" customWidth="1"/>
    <col min="7161" max="7161" width="13.7109375" style="42" customWidth="1"/>
    <col min="7162" max="7162" width="12.7109375" style="42" customWidth="1"/>
    <col min="7163" max="7163" width="13.7109375" style="42" customWidth="1"/>
    <col min="7164" max="7164" width="14.42578125" style="42" customWidth="1"/>
    <col min="7165" max="7165" width="13" style="42" customWidth="1"/>
    <col min="7166" max="7166" width="12" style="42" customWidth="1"/>
    <col min="7167" max="7167" width="14.140625" style="42" customWidth="1"/>
    <col min="7168" max="7168" width="13.85546875" style="42" customWidth="1"/>
    <col min="7169" max="7169" width="9.140625" style="42"/>
    <col min="7170" max="7170" width="10.28515625" style="42" bestFit="1" customWidth="1"/>
    <col min="7171" max="7412" width="9.140625" style="42"/>
    <col min="7413" max="7413" width="4.85546875" style="42" customWidth="1"/>
    <col min="7414" max="7414" width="31" style="42" customWidth="1"/>
    <col min="7415" max="7415" width="12.28515625" style="42" customWidth="1"/>
    <col min="7416" max="7416" width="11.5703125" style="42" customWidth="1"/>
    <col min="7417" max="7417" width="13.7109375" style="42" customWidth="1"/>
    <col min="7418" max="7418" width="12.7109375" style="42" customWidth="1"/>
    <col min="7419" max="7419" width="13.7109375" style="42" customWidth="1"/>
    <col min="7420" max="7420" width="14.42578125" style="42" customWidth="1"/>
    <col min="7421" max="7421" width="13" style="42" customWidth="1"/>
    <col min="7422" max="7422" width="12" style="42" customWidth="1"/>
    <col min="7423" max="7423" width="14.140625" style="42" customWidth="1"/>
    <col min="7424" max="7424" width="13.85546875" style="42" customWidth="1"/>
    <col min="7425" max="7425" width="9.140625" style="42"/>
    <col min="7426" max="7426" width="10.28515625" style="42" bestFit="1" customWidth="1"/>
    <col min="7427" max="7668" width="9.140625" style="42"/>
    <col min="7669" max="7669" width="4.85546875" style="42" customWidth="1"/>
    <col min="7670" max="7670" width="31" style="42" customWidth="1"/>
    <col min="7671" max="7671" width="12.28515625" style="42" customWidth="1"/>
    <col min="7672" max="7672" width="11.5703125" style="42" customWidth="1"/>
    <col min="7673" max="7673" width="13.7109375" style="42" customWidth="1"/>
    <col min="7674" max="7674" width="12.7109375" style="42" customWidth="1"/>
    <col min="7675" max="7675" width="13.7109375" style="42" customWidth="1"/>
    <col min="7676" max="7676" width="14.42578125" style="42" customWidth="1"/>
    <col min="7677" max="7677" width="13" style="42" customWidth="1"/>
    <col min="7678" max="7678" width="12" style="42" customWidth="1"/>
    <col min="7679" max="7679" width="14.140625" style="42" customWidth="1"/>
    <col min="7680" max="7680" width="13.85546875" style="42" customWidth="1"/>
    <col min="7681" max="7681" width="9.140625" style="42"/>
    <col min="7682" max="7682" width="10.28515625" style="42" bestFit="1" customWidth="1"/>
    <col min="7683" max="7924" width="9.140625" style="42"/>
    <col min="7925" max="7925" width="4.85546875" style="42" customWidth="1"/>
    <col min="7926" max="7926" width="31" style="42" customWidth="1"/>
    <col min="7927" max="7927" width="12.28515625" style="42" customWidth="1"/>
    <col min="7928" max="7928" width="11.5703125" style="42" customWidth="1"/>
    <col min="7929" max="7929" width="13.7109375" style="42" customWidth="1"/>
    <col min="7930" max="7930" width="12.7109375" style="42" customWidth="1"/>
    <col min="7931" max="7931" width="13.7109375" style="42" customWidth="1"/>
    <col min="7932" max="7932" width="14.42578125" style="42" customWidth="1"/>
    <col min="7933" max="7933" width="13" style="42" customWidth="1"/>
    <col min="7934" max="7934" width="12" style="42" customWidth="1"/>
    <col min="7935" max="7935" width="14.140625" style="42" customWidth="1"/>
    <col min="7936" max="7936" width="13.85546875" style="42" customWidth="1"/>
    <col min="7937" max="7937" width="9.140625" style="42"/>
    <col min="7938" max="7938" width="10.28515625" style="42" bestFit="1" customWidth="1"/>
    <col min="7939" max="8180" width="9.140625" style="42"/>
    <col min="8181" max="8181" width="4.85546875" style="42" customWidth="1"/>
    <col min="8182" max="8182" width="31" style="42" customWidth="1"/>
    <col min="8183" max="8183" width="12.28515625" style="42" customWidth="1"/>
    <col min="8184" max="8184" width="11.5703125" style="42" customWidth="1"/>
    <col min="8185" max="8185" width="13.7109375" style="42" customWidth="1"/>
    <col min="8186" max="8186" width="12.7109375" style="42" customWidth="1"/>
    <col min="8187" max="8187" width="13.7109375" style="42" customWidth="1"/>
    <col min="8188" max="8188" width="14.42578125" style="42" customWidth="1"/>
    <col min="8189" max="8189" width="13" style="42" customWidth="1"/>
    <col min="8190" max="8190" width="12" style="42" customWidth="1"/>
    <col min="8191" max="8191" width="14.140625" style="42" customWidth="1"/>
    <col min="8192" max="8192" width="13.85546875" style="42" customWidth="1"/>
    <col min="8193" max="8193" width="9.140625" style="42"/>
    <col min="8194" max="8194" width="10.28515625" style="42" bestFit="1" customWidth="1"/>
    <col min="8195" max="8436" width="9.140625" style="42"/>
    <col min="8437" max="8437" width="4.85546875" style="42" customWidth="1"/>
    <col min="8438" max="8438" width="31" style="42" customWidth="1"/>
    <col min="8439" max="8439" width="12.28515625" style="42" customWidth="1"/>
    <col min="8440" max="8440" width="11.5703125" style="42" customWidth="1"/>
    <col min="8441" max="8441" width="13.7109375" style="42" customWidth="1"/>
    <col min="8442" max="8442" width="12.7109375" style="42" customWidth="1"/>
    <col min="8443" max="8443" width="13.7109375" style="42" customWidth="1"/>
    <col min="8444" max="8444" width="14.42578125" style="42" customWidth="1"/>
    <col min="8445" max="8445" width="13" style="42" customWidth="1"/>
    <col min="8446" max="8446" width="12" style="42" customWidth="1"/>
    <col min="8447" max="8447" width="14.140625" style="42" customWidth="1"/>
    <col min="8448" max="8448" width="13.85546875" style="42" customWidth="1"/>
    <col min="8449" max="8449" width="9.140625" style="42"/>
    <col min="8450" max="8450" width="10.28515625" style="42" bestFit="1" customWidth="1"/>
    <col min="8451" max="8692" width="9.140625" style="42"/>
    <col min="8693" max="8693" width="4.85546875" style="42" customWidth="1"/>
    <col min="8694" max="8694" width="31" style="42" customWidth="1"/>
    <col min="8695" max="8695" width="12.28515625" style="42" customWidth="1"/>
    <col min="8696" max="8696" width="11.5703125" style="42" customWidth="1"/>
    <col min="8697" max="8697" width="13.7109375" style="42" customWidth="1"/>
    <col min="8698" max="8698" width="12.7109375" style="42" customWidth="1"/>
    <col min="8699" max="8699" width="13.7109375" style="42" customWidth="1"/>
    <col min="8700" max="8700" width="14.42578125" style="42" customWidth="1"/>
    <col min="8701" max="8701" width="13" style="42" customWidth="1"/>
    <col min="8702" max="8702" width="12" style="42" customWidth="1"/>
    <col min="8703" max="8703" width="14.140625" style="42" customWidth="1"/>
    <col min="8704" max="8704" width="13.85546875" style="42" customWidth="1"/>
    <col min="8705" max="8705" width="9.140625" style="42"/>
    <col min="8706" max="8706" width="10.28515625" style="42" bestFit="1" customWidth="1"/>
    <col min="8707" max="8948" width="9.140625" style="42"/>
    <col min="8949" max="8949" width="4.85546875" style="42" customWidth="1"/>
    <col min="8950" max="8950" width="31" style="42" customWidth="1"/>
    <col min="8951" max="8951" width="12.28515625" style="42" customWidth="1"/>
    <col min="8952" max="8952" width="11.5703125" style="42" customWidth="1"/>
    <col min="8953" max="8953" width="13.7109375" style="42" customWidth="1"/>
    <col min="8954" max="8954" width="12.7109375" style="42" customWidth="1"/>
    <col min="8955" max="8955" width="13.7109375" style="42" customWidth="1"/>
    <col min="8956" max="8956" width="14.42578125" style="42" customWidth="1"/>
    <col min="8957" max="8957" width="13" style="42" customWidth="1"/>
    <col min="8958" max="8958" width="12" style="42" customWidth="1"/>
    <col min="8959" max="8959" width="14.140625" style="42" customWidth="1"/>
    <col min="8960" max="8960" width="13.85546875" style="42" customWidth="1"/>
    <col min="8961" max="8961" width="9.140625" style="42"/>
    <col min="8962" max="8962" width="10.28515625" style="42" bestFit="1" customWidth="1"/>
    <col min="8963" max="9204" width="9.140625" style="42"/>
    <col min="9205" max="9205" width="4.85546875" style="42" customWidth="1"/>
    <col min="9206" max="9206" width="31" style="42" customWidth="1"/>
    <col min="9207" max="9207" width="12.28515625" style="42" customWidth="1"/>
    <col min="9208" max="9208" width="11.5703125" style="42" customWidth="1"/>
    <col min="9209" max="9209" width="13.7109375" style="42" customWidth="1"/>
    <col min="9210" max="9210" width="12.7109375" style="42" customWidth="1"/>
    <col min="9211" max="9211" width="13.7109375" style="42" customWidth="1"/>
    <col min="9212" max="9212" width="14.42578125" style="42" customWidth="1"/>
    <col min="9213" max="9213" width="13" style="42" customWidth="1"/>
    <col min="9214" max="9214" width="12" style="42" customWidth="1"/>
    <col min="9215" max="9215" width="14.140625" style="42" customWidth="1"/>
    <col min="9216" max="9216" width="13.85546875" style="42" customWidth="1"/>
    <col min="9217" max="9217" width="9.140625" style="42"/>
    <col min="9218" max="9218" width="10.28515625" style="42" bestFit="1" customWidth="1"/>
    <col min="9219" max="9460" width="9.140625" style="42"/>
    <col min="9461" max="9461" width="4.85546875" style="42" customWidth="1"/>
    <col min="9462" max="9462" width="31" style="42" customWidth="1"/>
    <col min="9463" max="9463" width="12.28515625" style="42" customWidth="1"/>
    <col min="9464" max="9464" width="11.5703125" style="42" customWidth="1"/>
    <col min="9465" max="9465" width="13.7109375" style="42" customWidth="1"/>
    <col min="9466" max="9466" width="12.7109375" style="42" customWidth="1"/>
    <col min="9467" max="9467" width="13.7109375" style="42" customWidth="1"/>
    <col min="9468" max="9468" width="14.42578125" style="42" customWidth="1"/>
    <col min="9469" max="9469" width="13" style="42" customWidth="1"/>
    <col min="9470" max="9470" width="12" style="42" customWidth="1"/>
    <col min="9471" max="9471" width="14.140625" style="42" customWidth="1"/>
    <col min="9472" max="9472" width="13.85546875" style="42" customWidth="1"/>
    <col min="9473" max="9473" width="9.140625" style="42"/>
    <col min="9474" max="9474" width="10.28515625" style="42" bestFit="1" customWidth="1"/>
    <col min="9475" max="9716" width="9.140625" style="42"/>
    <col min="9717" max="9717" width="4.85546875" style="42" customWidth="1"/>
    <col min="9718" max="9718" width="31" style="42" customWidth="1"/>
    <col min="9719" max="9719" width="12.28515625" style="42" customWidth="1"/>
    <col min="9720" max="9720" width="11.5703125" style="42" customWidth="1"/>
    <col min="9721" max="9721" width="13.7109375" style="42" customWidth="1"/>
    <col min="9722" max="9722" width="12.7109375" style="42" customWidth="1"/>
    <col min="9723" max="9723" width="13.7109375" style="42" customWidth="1"/>
    <col min="9724" max="9724" width="14.42578125" style="42" customWidth="1"/>
    <col min="9725" max="9725" width="13" style="42" customWidth="1"/>
    <col min="9726" max="9726" width="12" style="42" customWidth="1"/>
    <col min="9727" max="9727" width="14.140625" style="42" customWidth="1"/>
    <col min="9728" max="9728" width="13.85546875" style="42" customWidth="1"/>
    <col min="9729" max="9729" width="9.140625" style="42"/>
    <col min="9730" max="9730" width="10.28515625" style="42" bestFit="1" customWidth="1"/>
    <col min="9731" max="9972" width="9.140625" style="42"/>
    <col min="9973" max="9973" width="4.85546875" style="42" customWidth="1"/>
    <col min="9974" max="9974" width="31" style="42" customWidth="1"/>
    <col min="9975" max="9975" width="12.28515625" style="42" customWidth="1"/>
    <col min="9976" max="9976" width="11.5703125" style="42" customWidth="1"/>
    <col min="9977" max="9977" width="13.7109375" style="42" customWidth="1"/>
    <col min="9978" max="9978" width="12.7109375" style="42" customWidth="1"/>
    <col min="9979" max="9979" width="13.7109375" style="42" customWidth="1"/>
    <col min="9980" max="9980" width="14.42578125" style="42" customWidth="1"/>
    <col min="9981" max="9981" width="13" style="42" customWidth="1"/>
    <col min="9982" max="9982" width="12" style="42" customWidth="1"/>
    <col min="9983" max="9983" width="14.140625" style="42" customWidth="1"/>
    <col min="9984" max="9984" width="13.85546875" style="42" customWidth="1"/>
    <col min="9985" max="9985" width="9.140625" style="42"/>
    <col min="9986" max="9986" width="10.28515625" style="42" bestFit="1" customWidth="1"/>
    <col min="9987" max="10228" width="9.140625" style="42"/>
    <col min="10229" max="10229" width="4.85546875" style="42" customWidth="1"/>
    <col min="10230" max="10230" width="31" style="42" customWidth="1"/>
    <col min="10231" max="10231" width="12.28515625" style="42" customWidth="1"/>
    <col min="10232" max="10232" width="11.5703125" style="42" customWidth="1"/>
    <col min="10233" max="10233" width="13.7109375" style="42" customWidth="1"/>
    <col min="10234" max="10234" width="12.7109375" style="42" customWidth="1"/>
    <col min="10235" max="10235" width="13.7109375" style="42" customWidth="1"/>
    <col min="10236" max="10236" width="14.42578125" style="42" customWidth="1"/>
    <col min="10237" max="10237" width="13" style="42" customWidth="1"/>
    <col min="10238" max="10238" width="12" style="42" customWidth="1"/>
    <col min="10239" max="10239" width="14.140625" style="42" customWidth="1"/>
    <col min="10240" max="10240" width="13.85546875" style="42" customWidth="1"/>
    <col min="10241" max="10241" width="9.140625" style="42"/>
    <col min="10242" max="10242" width="10.28515625" style="42" bestFit="1" customWidth="1"/>
    <col min="10243" max="10484" width="9.140625" style="42"/>
    <col min="10485" max="10485" width="4.85546875" style="42" customWidth="1"/>
    <col min="10486" max="10486" width="31" style="42" customWidth="1"/>
    <col min="10487" max="10487" width="12.28515625" style="42" customWidth="1"/>
    <col min="10488" max="10488" width="11.5703125" style="42" customWidth="1"/>
    <col min="10489" max="10489" width="13.7109375" style="42" customWidth="1"/>
    <col min="10490" max="10490" width="12.7109375" style="42" customWidth="1"/>
    <col min="10491" max="10491" width="13.7109375" style="42" customWidth="1"/>
    <col min="10492" max="10492" width="14.42578125" style="42" customWidth="1"/>
    <col min="10493" max="10493" width="13" style="42" customWidth="1"/>
    <col min="10494" max="10494" width="12" style="42" customWidth="1"/>
    <col min="10495" max="10495" width="14.140625" style="42" customWidth="1"/>
    <col min="10496" max="10496" width="13.85546875" style="42" customWidth="1"/>
    <col min="10497" max="10497" width="9.140625" style="42"/>
    <col min="10498" max="10498" width="10.28515625" style="42" bestFit="1" customWidth="1"/>
    <col min="10499" max="10740" width="9.140625" style="42"/>
    <col min="10741" max="10741" width="4.85546875" style="42" customWidth="1"/>
    <col min="10742" max="10742" width="31" style="42" customWidth="1"/>
    <col min="10743" max="10743" width="12.28515625" style="42" customWidth="1"/>
    <col min="10744" max="10744" width="11.5703125" style="42" customWidth="1"/>
    <col min="10745" max="10745" width="13.7109375" style="42" customWidth="1"/>
    <col min="10746" max="10746" width="12.7109375" style="42" customWidth="1"/>
    <col min="10747" max="10747" width="13.7109375" style="42" customWidth="1"/>
    <col min="10748" max="10748" width="14.42578125" style="42" customWidth="1"/>
    <col min="10749" max="10749" width="13" style="42" customWidth="1"/>
    <col min="10750" max="10750" width="12" style="42" customWidth="1"/>
    <col min="10751" max="10751" width="14.140625" style="42" customWidth="1"/>
    <col min="10752" max="10752" width="13.85546875" style="42" customWidth="1"/>
    <col min="10753" max="10753" width="9.140625" style="42"/>
    <col min="10754" max="10754" width="10.28515625" style="42" bestFit="1" customWidth="1"/>
    <col min="10755" max="10996" width="9.140625" style="42"/>
    <col min="10997" max="10997" width="4.85546875" style="42" customWidth="1"/>
    <col min="10998" max="10998" width="31" style="42" customWidth="1"/>
    <col min="10999" max="10999" width="12.28515625" style="42" customWidth="1"/>
    <col min="11000" max="11000" width="11.5703125" style="42" customWidth="1"/>
    <col min="11001" max="11001" width="13.7109375" style="42" customWidth="1"/>
    <col min="11002" max="11002" width="12.7109375" style="42" customWidth="1"/>
    <col min="11003" max="11003" width="13.7109375" style="42" customWidth="1"/>
    <col min="11004" max="11004" width="14.42578125" style="42" customWidth="1"/>
    <col min="11005" max="11005" width="13" style="42" customWidth="1"/>
    <col min="11006" max="11006" width="12" style="42" customWidth="1"/>
    <col min="11007" max="11007" width="14.140625" style="42" customWidth="1"/>
    <col min="11008" max="11008" width="13.85546875" style="42" customWidth="1"/>
    <col min="11009" max="11009" width="9.140625" style="42"/>
    <col min="11010" max="11010" width="10.28515625" style="42" bestFit="1" customWidth="1"/>
    <col min="11011" max="11252" width="9.140625" style="42"/>
    <col min="11253" max="11253" width="4.85546875" style="42" customWidth="1"/>
    <col min="11254" max="11254" width="31" style="42" customWidth="1"/>
    <col min="11255" max="11255" width="12.28515625" style="42" customWidth="1"/>
    <col min="11256" max="11256" width="11.5703125" style="42" customWidth="1"/>
    <col min="11257" max="11257" width="13.7109375" style="42" customWidth="1"/>
    <col min="11258" max="11258" width="12.7109375" style="42" customWidth="1"/>
    <col min="11259" max="11259" width="13.7109375" style="42" customWidth="1"/>
    <col min="11260" max="11260" width="14.42578125" style="42" customWidth="1"/>
    <col min="11261" max="11261" width="13" style="42" customWidth="1"/>
    <col min="11262" max="11262" width="12" style="42" customWidth="1"/>
    <col min="11263" max="11263" width="14.140625" style="42" customWidth="1"/>
    <col min="11264" max="11264" width="13.85546875" style="42" customWidth="1"/>
    <col min="11265" max="11265" width="9.140625" style="42"/>
    <col min="11266" max="11266" width="10.28515625" style="42" bestFit="1" customWidth="1"/>
    <col min="11267" max="11508" width="9.140625" style="42"/>
    <col min="11509" max="11509" width="4.85546875" style="42" customWidth="1"/>
    <col min="11510" max="11510" width="31" style="42" customWidth="1"/>
    <col min="11511" max="11511" width="12.28515625" style="42" customWidth="1"/>
    <col min="11512" max="11512" width="11.5703125" style="42" customWidth="1"/>
    <col min="11513" max="11513" width="13.7109375" style="42" customWidth="1"/>
    <col min="11514" max="11514" width="12.7109375" style="42" customWidth="1"/>
    <col min="11515" max="11515" width="13.7109375" style="42" customWidth="1"/>
    <col min="11516" max="11516" width="14.42578125" style="42" customWidth="1"/>
    <col min="11517" max="11517" width="13" style="42" customWidth="1"/>
    <col min="11518" max="11518" width="12" style="42" customWidth="1"/>
    <col min="11519" max="11519" width="14.140625" style="42" customWidth="1"/>
    <col min="11520" max="11520" width="13.85546875" style="42" customWidth="1"/>
    <col min="11521" max="11521" width="9.140625" style="42"/>
    <col min="11522" max="11522" width="10.28515625" style="42" bestFit="1" customWidth="1"/>
    <col min="11523" max="11764" width="9.140625" style="42"/>
    <col min="11765" max="11765" width="4.85546875" style="42" customWidth="1"/>
    <col min="11766" max="11766" width="31" style="42" customWidth="1"/>
    <col min="11767" max="11767" width="12.28515625" style="42" customWidth="1"/>
    <col min="11768" max="11768" width="11.5703125" style="42" customWidth="1"/>
    <col min="11769" max="11769" width="13.7109375" style="42" customWidth="1"/>
    <col min="11770" max="11770" width="12.7109375" style="42" customWidth="1"/>
    <col min="11771" max="11771" width="13.7109375" style="42" customWidth="1"/>
    <col min="11772" max="11772" width="14.42578125" style="42" customWidth="1"/>
    <col min="11773" max="11773" width="13" style="42" customWidth="1"/>
    <col min="11774" max="11774" width="12" style="42" customWidth="1"/>
    <col min="11775" max="11775" width="14.140625" style="42" customWidth="1"/>
    <col min="11776" max="11776" width="13.85546875" style="42" customWidth="1"/>
    <col min="11777" max="11777" width="9.140625" style="42"/>
    <col min="11778" max="11778" width="10.28515625" style="42" bestFit="1" customWidth="1"/>
    <col min="11779" max="12020" width="9.140625" style="42"/>
    <col min="12021" max="12021" width="4.85546875" style="42" customWidth="1"/>
    <col min="12022" max="12022" width="31" style="42" customWidth="1"/>
    <col min="12023" max="12023" width="12.28515625" style="42" customWidth="1"/>
    <col min="12024" max="12024" width="11.5703125" style="42" customWidth="1"/>
    <col min="12025" max="12025" width="13.7109375" style="42" customWidth="1"/>
    <col min="12026" max="12026" width="12.7109375" style="42" customWidth="1"/>
    <col min="12027" max="12027" width="13.7109375" style="42" customWidth="1"/>
    <col min="12028" max="12028" width="14.42578125" style="42" customWidth="1"/>
    <col min="12029" max="12029" width="13" style="42" customWidth="1"/>
    <col min="12030" max="12030" width="12" style="42" customWidth="1"/>
    <col min="12031" max="12031" width="14.140625" style="42" customWidth="1"/>
    <col min="12032" max="12032" width="13.85546875" style="42" customWidth="1"/>
    <col min="12033" max="12033" width="9.140625" style="42"/>
    <col min="12034" max="12034" width="10.28515625" style="42" bestFit="1" customWidth="1"/>
    <col min="12035" max="12276" width="9.140625" style="42"/>
    <col min="12277" max="12277" width="4.85546875" style="42" customWidth="1"/>
    <col min="12278" max="12278" width="31" style="42" customWidth="1"/>
    <col min="12279" max="12279" width="12.28515625" style="42" customWidth="1"/>
    <col min="12280" max="12280" width="11.5703125" style="42" customWidth="1"/>
    <col min="12281" max="12281" width="13.7109375" style="42" customWidth="1"/>
    <col min="12282" max="12282" width="12.7109375" style="42" customWidth="1"/>
    <col min="12283" max="12283" width="13.7109375" style="42" customWidth="1"/>
    <col min="12284" max="12284" width="14.42578125" style="42" customWidth="1"/>
    <col min="12285" max="12285" width="13" style="42" customWidth="1"/>
    <col min="12286" max="12286" width="12" style="42" customWidth="1"/>
    <col min="12287" max="12287" width="14.140625" style="42" customWidth="1"/>
    <col min="12288" max="12288" width="13.85546875" style="42" customWidth="1"/>
    <col min="12289" max="12289" width="9.140625" style="42"/>
    <col min="12290" max="12290" width="10.28515625" style="42" bestFit="1" customWidth="1"/>
    <col min="12291" max="12532" width="9.140625" style="42"/>
    <col min="12533" max="12533" width="4.85546875" style="42" customWidth="1"/>
    <col min="12534" max="12534" width="31" style="42" customWidth="1"/>
    <col min="12535" max="12535" width="12.28515625" style="42" customWidth="1"/>
    <col min="12536" max="12536" width="11.5703125" style="42" customWidth="1"/>
    <col min="12537" max="12537" width="13.7109375" style="42" customWidth="1"/>
    <col min="12538" max="12538" width="12.7109375" style="42" customWidth="1"/>
    <col min="12539" max="12539" width="13.7109375" style="42" customWidth="1"/>
    <col min="12540" max="12540" width="14.42578125" style="42" customWidth="1"/>
    <col min="12541" max="12541" width="13" style="42" customWidth="1"/>
    <col min="12542" max="12542" width="12" style="42" customWidth="1"/>
    <col min="12543" max="12543" width="14.140625" style="42" customWidth="1"/>
    <col min="12544" max="12544" width="13.85546875" style="42" customWidth="1"/>
    <col min="12545" max="12545" width="9.140625" style="42"/>
    <col min="12546" max="12546" width="10.28515625" style="42" bestFit="1" customWidth="1"/>
    <col min="12547" max="12788" width="9.140625" style="42"/>
    <col min="12789" max="12789" width="4.85546875" style="42" customWidth="1"/>
    <col min="12790" max="12790" width="31" style="42" customWidth="1"/>
    <col min="12791" max="12791" width="12.28515625" style="42" customWidth="1"/>
    <col min="12792" max="12792" width="11.5703125" style="42" customWidth="1"/>
    <col min="12793" max="12793" width="13.7109375" style="42" customWidth="1"/>
    <col min="12794" max="12794" width="12.7109375" style="42" customWidth="1"/>
    <col min="12795" max="12795" width="13.7109375" style="42" customWidth="1"/>
    <col min="12796" max="12796" width="14.42578125" style="42" customWidth="1"/>
    <col min="12797" max="12797" width="13" style="42" customWidth="1"/>
    <col min="12798" max="12798" width="12" style="42" customWidth="1"/>
    <col min="12799" max="12799" width="14.140625" style="42" customWidth="1"/>
    <col min="12800" max="12800" width="13.85546875" style="42" customWidth="1"/>
    <col min="12801" max="12801" width="9.140625" style="42"/>
    <col min="12802" max="12802" width="10.28515625" style="42" bestFit="1" customWidth="1"/>
    <col min="12803" max="13044" width="9.140625" style="42"/>
    <col min="13045" max="13045" width="4.85546875" style="42" customWidth="1"/>
    <col min="13046" max="13046" width="31" style="42" customWidth="1"/>
    <col min="13047" max="13047" width="12.28515625" style="42" customWidth="1"/>
    <col min="13048" max="13048" width="11.5703125" style="42" customWidth="1"/>
    <col min="13049" max="13049" width="13.7109375" style="42" customWidth="1"/>
    <col min="13050" max="13050" width="12.7109375" style="42" customWidth="1"/>
    <col min="13051" max="13051" width="13.7109375" style="42" customWidth="1"/>
    <col min="13052" max="13052" width="14.42578125" style="42" customWidth="1"/>
    <col min="13053" max="13053" width="13" style="42" customWidth="1"/>
    <col min="13054" max="13054" width="12" style="42" customWidth="1"/>
    <col min="13055" max="13055" width="14.140625" style="42" customWidth="1"/>
    <col min="13056" max="13056" width="13.85546875" style="42" customWidth="1"/>
    <col min="13057" max="13057" width="9.140625" style="42"/>
    <col min="13058" max="13058" width="10.28515625" style="42" bestFit="1" customWidth="1"/>
    <col min="13059" max="13300" width="9.140625" style="42"/>
    <col min="13301" max="13301" width="4.85546875" style="42" customWidth="1"/>
    <col min="13302" max="13302" width="31" style="42" customWidth="1"/>
    <col min="13303" max="13303" width="12.28515625" style="42" customWidth="1"/>
    <col min="13304" max="13304" width="11.5703125" style="42" customWidth="1"/>
    <col min="13305" max="13305" width="13.7109375" style="42" customWidth="1"/>
    <col min="13306" max="13306" width="12.7109375" style="42" customWidth="1"/>
    <col min="13307" max="13307" width="13.7109375" style="42" customWidth="1"/>
    <col min="13308" max="13308" width="14.42578125" style="42" customWidth="1"/>
    <col min="13309" max="13309" width="13" style="42" customWidth="1"/>
    <col min="13310" max="13310" width="12" style="42" customWidth="1"/>
    <col min="13311" max="13311" width="14.140625" style="42" customWidth="1"/>
    <col min="13312" max="13312" width="13.85546875" style="42" customWidth="1"/>
    <col min="13313" max="13313" width="9.140625" style="42"/>
    <col min="13314" max="13314" width="10.28515625" style="42" bestFit="1" customWidth="1"/>
    <col min="13315" max="13556" width="9.140625" style="42"/>
    <col min="13557" max="13557" width="4.85546875" style="42" customWidth="1"/>
    <col min="13558" max="13558" width="31" style="42" customWidth="1"/>
    <col min="13559" max="13559" width="12.28515625" style="42" customWidth="1"/>
    <col min="13560" max="13560" width="11.5703125" style="42" customWidth="1"/>
    <col min="13561" max="13561" width="13.7109375" style="42" customWidth="1"/>
    <col min="13562" max="13562" width="12.7109375" style="42" customWidth="1"/>
    <col min="13563" max="13563" width="13.7109375" style="42" customWidth="1"/>
    <col min="13564" max="13564" width="14.42578125" style="42" customWidth="1"/>
    <col min="13565" max="13565" width="13" style="42" customWidth="1"/>
    <col min="13566" max="13566" width="12" style="42" customWidth="1"/>
    <col min="13567" max="13567" width="14.140625" style="42" customWidth="1"/>
    <col min="13568" max="13568" width="13.85546875" style="42" customWidth="1"/>
    <col min="13569" max="13569" width="9.140625" style="42"/>
    <col min="13570" max="13570" width="10.28515625" style="42" bestFit="1" customWidth="1"/>
    <col min="13571" max="13812" width="9.140625" style="42"/>
    <col min="13813" max="13813" width="4.85546875" style="42" customWidth="1"/>
    <col min="13814" max="13814" width="31" style="42" customWidth="1"/>
    <col min="13815" max="13815" width="12.28515625" style="42" customWidth="1"/>
    <col min="13816" max="13816" width="11.5703125" style="42" customWidth="1"/>
    <col min="13817" max="13817" width="13.7109375" style="42" customWidth="1"/>
    <col min="13818" max="13818" width="12.7109375" style="42" customWidth="1"/>
    <col min="13819" max="13819" width="13.7109375" style="42" customWidth="1"/>
    <col min="13820" max="13820" width="14.42578125" style="42" customWidth="1"/>
    <col min="13821" max="13821" width="13" style="42" customWidth="1"/>
    <col min="13822" max="13822" width="12" style="42" customWidth="1"/>
    <col min="13823" max="13823" width="14.140625" style="42" customWidth="1"/>
    <col min="13824" max="13824" width="13.85546875" style="42" customWidth="1"/>
    <col min="13825" max="13825" width="9.140625" style="42"/>
    <col min="13826" max="13826" width="10.28515625" style="42" bestFit="1" customWidth="1"/>
    <col min="13827" max="14068" width="9.140625" style="42"/>
    <col min="14069" max="14069" width="4.85546875" style="42" customWidth="1"/>
    <col min="14070" max="14070" width="31" style="42" customWidth="1"/>
    <col min="14071" max="14071" width="12.28515625" style="42" customWidth="1"/>
    <col min="14072" max="14072" width="11.5703125" style="42" customWidth="1"/>
    <col min="14073" max="14073" width="13.7109375" style="42" customWidth="1"/>
    <col min="14074" max="14074" width="12.7109375" style="42" customWidth="1"/>
    <col min="14075" max="14075" width="13.7109375" style="42" customWidth="1"/>
    <col min="14076" max="14076" width="14.42578125" style="42" customWidth="1"/>
    <col min="14077" max="14077" width="13" style="42" customWidth="1"/>
    <col min="14078" max="14078" width="12" style="42" customWidth="1"/>
    <col min="14079" max="14079" width="14.140625" style="42" customWidth="1"/>
    <col min="14080" max="14080" width="13.85546875" style="42" customWidth="1"/>
    <col min="14081" max="14081" width="9.140625" style="42"/>
    <col min="14082" max="14082" width="10.28515625" style="42" bestFit="1" customWidth="1"/>
    <col min="14083" max="14324" width="9.140625" style="42"/>
    <col min="14325" max="14325" width="4.85546875" style="42" customWidth="1"/>
    <col min="14326" max="14326" width="31" style="42" customWidth="1"/>
    <col min="14327" max="14327" width="12.28515625" style="42" customWidth="1"/>
    <col min="14328" max="14328" width="11.5703125" style="42" customWidth="1"/>
    <col min="14329" max="14329" width="13.7109375" style="42" customWidth="1"/>
    <col min="14330" max="14330" width="12.7109375" style="42" customWidth="1"/>
    <col min="14331" max="14331" width="13.7109375" style="42" customWidth="1"/>
    <col min="14332" max="14332" width="14.42578125" style="42" customWidth="1"/>
    <col min="14333" max="14333" width="13" style="42" customWidth="1"/>
    <col min="14334" max="14334" width="12" style="42" customWidth="1"/>
    <col min="14335" max="14335" width="14.140625" style="42" customWidth="1"/>
    <col min="14336" max="14336" width="13.85546875" style="42" customWidth="1"/>
    <col min="14337" max="14337" width="9.140625" style="42"/>
    <col min="14338" max="14338" width="10.28515625" style="42" bestFit="1" customWidth="1"/>
    <col min="14339" max="14580" width="9.140625" style="42"/>
    <col min="14581" max="14581" width="4.85546875" style="42" customWidth="1"/>
    <col min="14582" max="14582" width="31" style="42" customWidth="1"/>
    <col min="14583" max="14583" width="12.28515625" style="42" customWidth="1"/>
    <col min="14584" max="14584" width="11.5703125" style="42" customWidth="1"/>
    <col min="14585" max="14585" width="13.7109375" style="42" customWidth="1"/>
    <col min="14586" max="14586" width="12.7109375" style="42" customWidth="1"/>
    <col min="14587" max="14587" width="13.7109375" style="42" customWidth="1"/>
    <col min="14588" max="14588" width="14.42578125" style="42" customWidth="1"/>
    <col min="14589" max="14589" width="13" style="42" customWidth="1"/>
    <col min="14590" max="14590" width="12" style="42" customWidth="1"/>
    <col min="14591" max="14591" width="14.140625" style="42" customWidth="1"/>
    <col min="14592" max="14592" width="13.85546875" style="42" customWidth="1"/>
    <col min="14593" max="14593" width="9.140625" style="42"/>
    <col min="14594" max="14594" width="10.28515625" style="42" bestFit="1" customWidth="1"/>
    <col min="14595" max="14836" width="9.140625" style="42"/>
    <col min="14837" max="14837" width="4.85546875" style="42" customWidth="1"/>
    <col min="14838" max="14838" width="31" style="42" customWidth="1"/>
    <col min="14839" max="14839" width="12.28515625" style="42" customWidth="1"/>
    <col min="14840" max="14840" width="11.5703125" style="42" customWidth="1"/>
    <col min="14841" max="14841" width="13.7109375" style="42" customWidth="1"/>
    <col min="14842" max="14842" width="12.7109375" style="42" customWidth="1"/>
    <col min="14843" max="14843" width="13.7109375" style="42" customWidth="1"/>
    <col min="14844" max="14844" width="14.42578125" style="42" customWidth="1"/>
    <col min="14845" max="14845" width="13" style="42" customWidth="1"/>
    <col min="14846" max="14846" width="12" style="42" customWidth="1"/>
    <col min="14847" max="14847" width="14.140625" style="42" customWidth="1"/>
    <col min="14848" max="14848" width="13.85546875" style="42" customWidth="1"/>
    <col min="14849" max="14849" width="9.140625" style="42"/>
    <col min="14850" max="14850" width="10.28515625" style="42" bestFit="1" customWidth="1"/>
    <col min="14851" max="15092" width="9.140625" style="42"/>
    <col min="15093" max="15093" width="4.85546875" style="42" customWidth="1"/>
    <col min="15094" max="15094" width="31" style="42" customWidth="1"/>
    <col min="15095" max="15095" width="12.28515625" style="42" customWidth="1"/>
    <col min="15096" max="15096" width="11.5703125" style="42" customWidth="1"/>
    <col min="15097" max="15097" width="13.7109375" style="42" customWidth="1"/>
    <col min="15098" max="15098" width="12.7109375" style="42" customWidth="1"/>
    <col min="15099" max="15099" width="13.7109375" style="42" customWidth="1"/>
    <col min="15100" max="15100" width="14.42578125" style="42" customWidth="1"/>
    <col min="15101" max="15101" width="13" style="42" customWidth="1"/>
    <col min="15102" max="15102" width="12" style="42" customWidth="1"/>
    <col min="15103" max="15103" width="14.140625" style="42" customWidth="1"/>
    <col min="15104" max="15104" width="13.85546875" style="42" customWidth="1"/>
    <col min="15105" max="15105" width="9.140625" style="42"/>
    <col min="15106" max="15106" width="10.28515625" style="42" bestFit="1" customWidth="1"/>
    <col min="15107" max="15348" width="9.140625" style="42"/>
    <col min="15349" max="15349" width="4.85546875" style="42" customWidth="1"/>
    <col min="15350" max="15350" width="31" style="42" customWidth="1"/>
    <col min="15351" max="15351" width="12.28515625" style="42" customWidth="1"/>
    <col min="15352" max="15352" width="11.5703125" style="42" customWidth="1"/>
    <col min="15353" max="15353" width="13.7109375" style="42" customWidth="1"/>
    <col min="15354" max="15354" width="12.7109375" style="42" customWidth="1"/>
    <col min="15355" max="15355" width="13.7109375" style="42" customWidth="1"/>
    <col min="15356" max="15356" width="14.42578125" style="42" customWidth="1"/>
    <col min="15357" max="15357" width="13" style="42" customWidth="1"/>
    <col min="15358" max="15358" width="12" style="42" customWidth="1"/>
    <col min="15359" max="15359" width="14.140625" style="42" customWidth="1"/>
    <col min="15360" max="15360" width="13.85546875" style="42" customWidth="1"/>
    <col min="15361" max="15361" width="9.140625" style="42"/>
    <col min="15362" max="15362" width="10.28515625" style="42" bestFit="1" customWidth="1"/>
    <col min="15363" max="15604" width="9.140625" style="42"/>
    <col min="15605" max="15605" width="4.85546875" style="42" customWidth="1"/>
    <col min="15606" max="15606" width="31" style="42" customWidth="1"/>
    <col min="15607" max="15607" width="12.28515625" style="42" customWidth="1"/>
    <col min="15608" max="15608" width="11.5703125" style="42" customWidth="1"/>
    <col min="15609" max="15609" width="13.7109375" style="42" customWidth="1"/>
    <col min="15610" max="15610" width="12.7109375" style="42" customWidth="1"/>
    <col min="15611" max="15611" width="13.7109375" style="42" customWidth="1"/>
    <col min="15612" max="15612" width="14.42578125" style="42" customWidth="1"/>
    <col min="15613" max="15613" width="13" style="42" customWidth="1"/>
    <col min="15614" max="15614" width="12" style="42" customWidth="1"/>
    <col min="15615" max="15615" width="14.140625" style="42" customWidth="1"/>
    <col min="15616" max="15616" width="13.85546875" style="42" customWidth="1"/>
    <col min="15617" max="15617" width="9.140625" style="42"/>
    <col min="15618" max="15618" width="10.28515625" style="42" bestFit="1" customWidth="1"/>
    <col min="15619" max="15860" width="9.140625" style="42"/>
    <col min="15861" max="15861" width="4.85546875" style="42" customWidth="1"/>
    <col min="15862" max="15862" width="31" style="42" customWidth="1"/>
    <col min="15863" max="15863" width="12.28515625" style="42" customWidth="1"/>
    <col min="15864" max="15864" width="11.5703125" style="42" customWidth="1"/>
    <col min="15865" max="15865" width="13.7109375" style="42" customWidth="1"/>
    <col min="15866" max="15866" width="12.7109375" style="42" customWidth="1"/>
    <col min="15867" max="15867" width="13.7109375" style="42" customWidth="1"/>
    <col min="15868" max="15868" width="14.42578125" style="42" customWidth="1"/>
    <col min="15869" max="15869" width="13" style="42" customWidth="1"/>
    <col min="15870" max="15870" width="12" style="42" customWidth="1"/>
    <col min="15871" max="15871" width="14.140625" style="42" customWidth="1"/>
    <col min="15872" max="15872" width="13.85546875" style="42" customWidth="1"/>
    <col min="15873" max="15873" width="9.140625" style="42"/>
    <col min="15874" max="15874" width="10.28515625" style="42" bestFit="1" customWidth="1"/>
    <col min="15875" max="16116" width="9.140625" style="42"/>
    <col min="16117" max="16117" width="4.85546875" style="42" customWidth="1"/>
    <col min="16118" max="16118" width="31" style="42" customWidth="1"/>
    <col min="16119" max="16119" width="12.28515625" style="42" customWidth="1"/>
    <col min="16120" max="16120" width="11.5703125" style="42" customWidth="1"/>
    <col min="16121" max="16121" width="13.7109375" style="42" customWidth="1"/>
    <col min="16122" max="16122" width="12.7109375" style="42" customWidth="1"/>
    <col min="16123" max="16123" width="13.7109375" style="42" customWidth="1"/>
    <col min="16124" max="16124" width="14.42578125" style="42" customWidth="1"/>
    <col min="16125" max="16125" width="13" style="42" customWidth="1"/>
    <col min="16126" max="16126" width="12" style="42" customWidth="1"/>
    <col min="16127" max="16127" width="14.140625" style="42" customWidth="1"/>
    <col min="16128" max="16128" width="13.85546875" style="42" customWidth="1"/>
    <col min="16129" max="16129" width="9.140625" style="42"/>
    <col min="16130" max="16130" width="10.28515625" style="42" bestFit="1" customWidth="1"/>
    <col min="16131" max="16384" width="9.140625" style="42"/>
  </cols>
  <sheetData>
    <row r="1" spans="1:16" ht="59.25" customHeight="1" x14ac:dyDescent="0.2">
      <c r="A1" s="18"/>
      <c r="B1" s="18"/>
      <c r="C1" s="18"/>
      <c r="D1" s="18"/>
      <c r="E1" s="18"/>
      <c r="F1" s="18"/>
      <c r="G1" s="18"/>
      <c r="H1" s="18"/>
      <c r="I1" s="61"/>
      <c r="J1" s="1318" t="s">
        <v>859</v>
      </c>
      <c r="K1" s="1318"/>
      <c r="L1" s="1318"/>
      <c r="M1" s="1318"/>
      <c r="N1" s="112"/>
      <c r="O1" s="112"/>
      <c r="P1" s="112"/>
    </row>
    <row r="2" spans="1:16" ht="61.5" customHeight="1" x14ac:dyDescent="0.25">
      <c r="A2" s="1297" t="s">
        <v>570</v>
      </c>
      <c r="B2" s="1297"/>
      <c r="C2" s="1297"/>
      <c r="D2" s="1297"/>
      <c r="E2" s="1297"/>
      <c r="F2" s="1297"/>
      <c r="G2" s="1297"/>
      <c r="H2" s="1297"/>
      <c r="I2" s="1297"/>
      <c r="J2" s="1297"/>
      <c r="K2" s="113"/>
      <c r="L2" s="113"/>
      <c r="M2" s="44"/>
    </row>
    <row r="3" spans="1:16" ht="29.25" customHeight="1" x14ac:dyDescent="0.25">
      <c r="A3" s="1297" t="e">
        <f>#REF!</f>
        <v>#REF!</v>
      </c>
      <c r="B3" s="1297"/>
      <c r="C3" s="1297"/>
      <c r="D3" s="1297"/>
      <c r="E3" s="1297"/>
      <c r="F3" s="1297"/>
      <c r="G3" s="1297"/>
      <c r="H3" s="1297"/>
      <c r="I3" s="1297"/>
      <c r="J3" s="1297"/>
      <c r="K3" s="1297"/>
      <c r="L3" s="113"/>
      <c r="M3" s="390"/>
    </row>
    <row r="4" spans="1:16" x14ac:dyDescent="0.2">
      <c r="A4" s="1357" t="s">
        <v>21</v>
      </c>
      <c r="B4" s="1357"/>
      <c r="C4" s="1357"/>
      <c r="D4" s="1357"/>
      <c r="E4" s="1357"/>
      <c r="F4" s="1357"/>
      <c r="G4" s="1357"/>
      <c r="H4" s="1357"/>
      <c r="I4" s="1357"/>
      <c r="J4" s="1357"/>
      <c r="K4" s="18"/>
      <c r="L4" s="18"/>
      <c r="M4" s="183"/>
    </row>
    <row r="5" spans="1:16" x14ac:dyDescent="0.2">
      <c r="A5" s="18"/>
      <c r="B5" s="18"/>
      <c r="C5" s="18"/>
      <c r="D5" s="18"/>
      <c r="E5" s="18"/>
      <c r="F5" s="1308"/>
      <c r="G5" s="1308"/>
      <c r="H5" s="1308"/>
      <c r="I5" s="45"/>
      <c r="J5" s="45"/>
      <c r="K5" s="18"/>
      <c r="L5" s="46" t="s">
        <v>124</v>
      </c>
      <c r="M5" s="183"/>
    </row>
    <row r="6" spans="1:16" ht="29.25" customHeight="1" x14ac:dyDescent="0.2">
      <c r="A6" s="1358" t="s">
        <v>300</v>
      </c>
      <c r="B6" s="1358" t="s">
        <v>243</v>
      </c>
      <c r="C6" s="1358" t="s">
        <v>301</v>
      </c>
      <c r="D6" s="1358"/>
      <c r="E6" s="1358"/>
      <c r="F6" s="1358"/>
      <c r="G6" s="1358" t="s">
        <v>455</v>
      </c>
      <c r="H6" s="1358"/>
      <c r="I6" s="1358"/>
      <c r="J6" s="1358"/>
      <c r="K6" s="1358"/>
      <c r="L6" s="1358"/>
      <c r="M6" s="25"/>
      <c r="O6" s="114"/>
    </row>
    <row r="7" spans="1:16" ht="18.75" customHeight="1" x14ac:dyDescent="0.2">
      <c r="A7" s="1358"/>
      <c r="B7" s="1358"/>
      <c r="C7" s="1358" t="s">
        <v>448</v>
      </c>
      <c r="D7" s="1358" t="s">
        <v>170</v>
      </c>
      <c r="E7" s="1358"/>
      <c r="F7" s="1358"/>
      <c r="G7" s="1358" t="s">
        <v>448</v>
      </c>
      <c r="H7" s="1358" t="s">
        <v>170</v>
      </c>
      <c r="I7" s="1358"/>
      <c r="J7" s="1358"/>
      <c r="K7" s="1358"/>
      <c r="L7" s="1358"/>
      <c r="M7" s="25"/>
      <c r="O7" s="114"/>
    </row>
    <row r="8" spans="1:16" ht="86.25" customHeight="1" x14ac:dyDescent="0.2">
      <c r="A8" s="1358"/>
      <c r="B8" s="1358"/>
      <c r="C8" s="1358"/>
      <c r="D8" s="25" t="s">
        <v>456</v>
      </c>
      <c r="E8" s="3" t="s">
        <v>457</v>
      </c>
      <c r="F8" s="3" t="s">
        <v>601</v>
      </c>
      <c r="G8" s="1358"/>
      <c r="H8" s="25" t="s">
        <v>302</v>
      </c>
      <c r="I8" s="3" t="s">
        <v>457</v>
      </c>
      <c r="J8" s="3" t="s">
        <v>222</v>
      </c>
      <c r="K8" s="3" t="s">
        <v>458</v>
      </c>
      <c r="L8" s="3" t="s">
        <v>303</v>
      </c>
      <c r="M8" s="25" t="s">
        <v>304</v>
      </c>
      <c r="O8" s="114"/>
    </row>
    <row r="9" spans="1:16" ht="18.75" x14ac:dyDescent="0.2">
      <c r="A9" s="24">
        <v>2</v>
      </c>
      <c r="B9" s="24">
        <v>3</v>
      </c>
      <c r="C9" s="24">
        <v>4</v>
      </c>
      <c r="D9" s="24">
        <v>5</v>
      </c>
      <c r="E9" s="24">
        <v>6</v>
      </c>
      <c r="F9" s="24">
        <v>7</v>
      </c>
      <c r="G9" s="24">
        <v>10</v>
      </c>
      <c r="H9" s="24">
        <v>11</v>
      </c>
      <c r="I9" s="24">
        <v>12</v>
      </c>
      <c r="J9" s="24">
        <v>13</v>
      </c>
      <c r="K9" s="24">
        <v>14</v>
      </c>
      <c r="L9" s="24">
        <v>15</v>
      </c>
      <c r="M9" s="25">
        <v>16</v>
      </c>
      <c r="O9" s="114"/>
    </row>
    <row r="10" spans="1:16" s="64" customFormat="1" ht="66.75" customHeight="1" x14ac:dyDescent="0.25">
      <c r="A10" s="8" t="s">
        <v>459</v>
      </c>
      <c r="B10" s="10">
        <f>'Додаток 12.2'!C10</f>
        <v>0</v>
      </c>
      <c r="C10" s="10">
        <f>'Додаток 12.2'!D10</f>
        <v>0</v>
      </c>
      <c r="D10" s="10">
        <f>'Додаток 12.2'!E10</f>
        <v>0</v>
      </c>
      <c r="E10" s="10">
        <f>'Додаток 12.2'!F10</f>
        <v>0</v>
      </c>
      <c r="F10" s="10">
        <f>'Додаток 12.2'!G10</f>
        <v>0</v>
      </c>
      <c r="G10" s="122">
        <f>'Додаток 12.2'!J10</f>
        <v>0</v>
      </c>
      <c r="H10" s="122">
        <f>'Додаток 12.2'!K10</f>
        <v>0</v>
      </c>
      <c r="I10" s="122">
        <f>'Додаток 12.2'!L10</f>
        <v>0</v>
      </c>
      <c r="J10" s="122">
        <f>'Додаток 12.2'!M10</f>
        <v>0</v>
      </c>
      <c r="K10" s="122">
        <f>'Додаток 12.2'!N10</f>
        <v>0</v>
      </c>
      <c r="L10" s="122">
        <f>'Додаток 12.2'!O10</f>
        <v>0</v>
      </c>
      <c r="M10" s="63">
        <f>'Додаток 12.2'!P10</f>
        <v>0</v>
      </c>
    </row>
    <row r="11" spans="1:16" s="52" customFormat="1" ht="15" x14ac:dyDescent="0.25">
      <c r="A11" s="6" t="s">
        <v>11</v>
      </c>
      <c r="B11" s="126">
        <f>'Додаток 12.2'!C11</f>
        <v>0</v>
      </c>
      <c r="C11" s="126">
        <f>'Додаток 12.2'!D11</f>
        <v>0</v>
      </c>
      <c r="D11" s="126">
        <f>'Додаток 12.2'!E11</f>
        <v>0</v>
      </c>
      <c r="E11" s="126">
        <f>'Додаток 12.2'!F11</f>
        <v>0</v>
      </c>
      <c r="F11" s="126">
        <f>'Додаток 12.2'!G11+'Додаток 12.2'!H11+'Додаток 12.2'!I11</f>
        <v>0</v>
      </c>
      <c r="G11" s="65">
        <f>'Додаток 12.2'!J11</f>
        <v>0</v>
      </c>
      <c r="H11" s="65">
        <f>'Додаток 12.2'!K11</f>
        <v>0</v>
      </c>
      <c r="I11" s="65">
        <f>'Додаток 12.2'!L11</f>
        <v>0</v>
      </c>
      <c r="J11" s="65">
        <f>'Додаток 12.2'!M11</f>
        <v>0</v>
      </c>
      <c r="K11" s="65">
        <f>'Додаток 12.2'!N11</f>
        <v>0</v>
      </c>
      <c r="L11" s="65">
        <f>'Додаток 12.2'!O11</f>
        <v>0</v>
      </c>
      <c r="M11" s="53">
        <f>'Додаток 12.2'!P11</f>
        <v>0</v>
      </c>
    </row>
    <row r="12" spans="1:16" s="52" customFormat="1" ht="15" x14ac:dyDescent="0.25">
      <c r="A12" s="6" t="s">
        <v>49</v>
      </c>
      <c r="B12" s="126">
        <f>'Додаток 12.2'!C12</f>
        <v>0</v>
      </c>
      <c r="C12" s="126">
        <f>'Додаток 12.2'!D12</f>
        <v>0</v>
      </c>
      <c r="D12" s="126">
        <f>'Додаток 12.2'!E12</f>
        <v>0</v>
      </c>
      <c r="E12" s="126">
        <f>'Додаток 12.2'!F12</f>
        <v>0</v>
      </c>
      <c r="F12" s="126">
        <f>'Додаток 12.2'!G12+'Додаток 12.2'!H12+'Додаток 12.2'!I12</f>
        <v>0</v>
      </c>
      <c r="G12" s="65">
        <f>'Додаток 12.2'!J12</f>
        <v>0</v>
      </c>
      <c r="H12" s="65">
        <f>'Додаток 12.2'!K12</f>
        <v>0</v>
      </c>
      <c r="I12" s="65">
        <f>'Додаток 12.2'!L12</f>
        <v>0</v>
      </c>
      <c r="J12" s="65">
        <f>'Додаток 12.2'!M12</f>
        <v>0</v>
      </c>
      <c r="K12" s="65">
        <f>'Додаток 12.2'!N12</f>
        <v>0</v>
      </c>
      <c r="L12" s="65">
        <f>'Додаток 12.2'!O12</f>
        <v>0</v>
      </c>
      <c r="M12" s="53">
        <f>'Додаток 12.2'!P12</f>
        <v>0</v>
      </c>
    </row>
    <row r="13" spans="1:16" s="52" customFormat="1" ht="15" x14ac:dyDescent="0.25">
      <c r="A13" s="6" t="s">
        <v>51</v>
      </c>
      <c r="B13" s="126">
        <f>'Додаток 12.2'!C13</f>
        <v>0</v>
      </c>
      <c r="C13" s="126">
        <f>'Додаток 12.2'!D13</f>
        <v>0</v>
      </c>
      <c r="D13" s="126">
        <f>'Додаток 12.2'!E13</f>
        <v>0</v>
      </c>
      <c r="E13" s="126">
        <f>'Додаток 12.2'!F13</f>
        <v>0</v>
      </c>
      <c r="F13" s="126">
        <f>'Додаток 12.2'!G13+'Додаток 12.2'!H13+'Додаток 12.2'!I13</f>
        <v>0</v>
      </c>
      <c r="G13" s="65">
        <f>'Додаток 12.2'!J13</f>
        <v>0</v>
      </c>
      <c r="H13" s="65">
        <f>'Додаток 12.2'!K13</f>
        <v>0</v>
      </c>
      <c r="I13" s="65">
        <f>'Додаток 12.2'!L13</f>
        <v>0</v>
      </c>
      <c r="J13" s="65">
        <f>'Додаток 12.2'!M13</f>
        <v>0</v>
      </c>
      <c r="K13" s="65">
        <f>'Додаток 12.2'!N13</f>
        <v>0</v>
      </c>
      <c r="L13" s="65">
        <f>'Додаток 12.2'!O13</f>
        <v>0</v>
      </c>
      <c r="M13" s="53">
        <f>'Додаток 12.2'!P13</f>
        <v>0</v>
      </c>
    </row>
    <row r="14" spans="1:16" s="52" customFormat="1" ht="15" x14ac:dyDescent="0.25">
      <c r="A14" s="6" t="s">
        <v>47</v>
      </c>
      <c r="B14" s="126">
        <f>'Додаток 12.2'!C14</f>
        <v>0</v>
      </c>
      <c r="C14" s="126">
        <f>'Додаток 12.2'!D14</f>
        <v>0</v>
      </c>
      <c r="D14" s="126">
        <f>'Додаток 12.2'!E14</f>
        <v>0</v>
      </c>
      <c r="E14" s="126">
        <f>'Додаток 12.2'!F14</f>
        <v>0</v>
      </c>
      <c r="F14" s="126">
        <f>'Додаток 12.2'!G14+'Додаток 12.2'!H14+'Додаток 12.2'!I14</f>
        <v>0</v>
      </c>
      <c r="G14" s="65">
        <f>'Додаток 12.2'!J14</f>
        <v>0</v>
      </c>
      <c r="H14" s="65">
        <f>'Додаток 12.2'!K14</f>
        <v>0</v>
      </c>
      <c r="I14" s="65">
        <f>'Додаток 12.2'!L14</f>
        <v>0</v>
      </c>
      <c r="J14" s="65">
        <f>'Додаток 12.2'!M14</f>
        <v>0</v>
      </c>
      <c r="K14" s="65">
        <f>'Додаток 12.2'!N14</f>
        <v>0</v>
      </c>
      <c r="L14" s="65">
        <f>'Додаток 12.2'!O14</f>
        <v>0</v>
      </c>
      <c r="M14" s="53">
        <f>'Додаток 12.2'!P14</f>
        <v>0</v>
      </c>
    </row>
    <row r="15" spans="1:16" s="52" customFormat="1" ht="25.5" x14ac:dyDescent="0.25">
      <c r="A15" s="6" t="s">
        <v>247</v>
      </c>
      <c r="B15" s="126">
        <f>'Додаток 12.2'!C15</f>
        <v>0</v>
      </c>
      <c r="C15" s="65">
        <f>'Додаток 12.2'!D15</f>
        <v>0</v>
      </c>
      <c r="D15" s="65">
        <f>'Додаток 12.2'!E15</f>
        <v>0</v>
      </c>
      <c r="E15" s="65">
        <f>'Додаток 12.2'!F15</f>
        <v>0</v>
      </c>
      <c r="F15" s="65">
        <f>'Додаток 12.2'!G15+'Додаток 12.2'!H15+'Додаток 12.2'!I15</f>
        <v>0</v>
      </c>
      <c r="G15" s="65">
        <f>'Додаток 12.2'!J15</f>
        <v>0</v>
      </c>
      <c r="H15" s="65">
        <f>'Додаток 12.2'!K15</f>
        <v>0</v>
      </c>
      <c r="I15" s="65">
        <f>'Додаток 12.2'!L15</f>
        <v>0</v>
      </c>
      <c r="J15" s="65">
        <f>'Додаток 12.2'!M15</f>
        <v>0</v>
      </c>
      <c r="K15" s="65">
        <f>'Додаток 12.2'!N15</f>
        <v>0</v>
      </c>
      <c r="L15" s="65">
        <f>'Додаток 12.2'!O15</f>
        <v>0</v>
      </c>
      <c r="M15" s="53">
        <f>'Додаток 12.2'!P15</f>
        <v>0</v>
      </c>
    </row>
    <row r="16" spans="1:16" s="52" customFormat="1" ht="15" x14ac:dyDescent="0.25">
      <c r="A16" s="6" t="s">
        <v>248</v>
      </c>
      <c r="B16" s="10">
        <f>'Додаток 12.2'!C16</f>
        <v>0</v>
      </c>
      <c r="C16" s="10">
        <f>'Додаток 12.2'!D16</f>
        <v>0</v>
      </c>
      <c r="D16" s="10">
        <f>'Додаток 12.2'!E16</f>
        <v>0</v>
      </c>
      <c r="E16" s="10">
        <f>'Додаток 12.2'!F16</f>
        <v>0</v>
      </c>
      <c r="F16" s="10">
        <f>'Додаток 12.2'!G16</f>
        <v>0</v>
      </c>
      <c r="G16" s="127">
        <f>'Додаток 12.2'!J16</f>
        <v>0</v>
      </c>
      <c r="H16" s="127">
        <f>'Додаток 12.2'!K16</f>
        <v>0</v>
      </c>
      <c r="I16" s="127">
        <f>'Додаток 12.2'!L16</f>
        <v>0</v>
      </c>
      <c r="J16" s="127">
        <f>'Додаток 12.2'!M16</f>
        <v>0</v>
      </c>
      <c r="K16" s="127">
        <f>'Додаток 12.2'!N16</f>
        <v>0</v>
      </c>
      <c r="L16" s="127">
        <f>'Додаток 12.2'!O16</f>
        <v>0</v>
      </c>
      <c r="M16" s="53">
        <f>'Додаток 12.2'!P16</f>
        <v>0</v>
      </c>
    </row>
    <row r="17" spans="1:14" s="52" customFormat="1" ht="15" x14ac:dyDescent="0.25">
      <c r="A17" s="6" t="s">
        <v>249</v>
      </c>
      <c r="B17" s="10">
        <f>'Додаток 12.2'!C17</f>
        <v>0</v>
      </c>
      <c r="C17" s="10">
        <f>'Додаток 12.2'!D17</f>
        <v>0</v>
      </c>
      <c r="D17" s="10">
        <f>'Додаток 12.2'!E17</f>
        <v>0</v>
      </c>
      <c r="E17" s="10">
        <f>'Додаток 12.2'!F17</f>
        <v>0</v>
      </c>
      <c r="F17" s="10">
        <f>'Додаток 12.2'!G17</f>
        <v>0</v>
      </c>
      <c r="G17" s="127">
        <f>'Додаток 12.2'!J17</f>
        <v>0</v>
      </c>
      <c r="H17" s="127">
        <f>'Додаток 12.2'!K17</f>
        <v>0</v>
      </c>
      <c r="I17" s="127">
        <f>'Додаток 12.2'!L17</f>
        <v>0</v>
      </c>
      <c r="J17" s="127">
        <f>'Додаток 12.2'!M17</f>
        <v>0</v>
      </c>
      <c r="K17" s="127">
        <f>'Додаток 12.2'!N17</f>
        <v>0</v>
      </c>
      <c r="L17" s="127">
        <f>'Додаток 12.2'!O17</f>
        <v>0</v>
      </c>
      <c r="M17" s="127">
        <f>'Додаток 12.2'!P17</f>
        <v>0</v>
      </c>
    </row>
    <row r="18" spans="1:14" s="52" customFormat="1" ht="15" x14ac:dyDescent="0.25">
      <c r="A18" s="6" t="s">
        <v>250</v>
      </c>
      <c r="B18" s="10">
        <f>'Додаток 12.2'!C18</f>
        <v>0</v>
      </c>
      <c r="C18" s="10">
        <f>'Додаток 12.2'!D18</f>
        <v>0</v>
      </c>
      <c r="D18" s="10">
        <f>'Додаток 12.2'!E18</f>
        <v>0</v>
      </c>
      <c r="E18" s="10">
        <f>'Додаток 12.2'!F18</f>
        <v>0</v>
      </c>
      <c r="F18" s="10">
        <f>'Додаток 12.2'!G18</f>
        <v>0</v>
      </c>
      <c r="G18" s="127">
        <f>'Додаток 12.2'!J18</f>
        <v>0</v>
      </c>
      <c r="H18" s="127">
        <f>'Додаток 12.2'!K18</f>
        <v>0</v>
      </c>
      <c r="I18" s="127">
        <f>'Додаток 12.2'!L18</f>
        <v>0</v>
      </c>
      <c r="J18" s="127">
        <f>'Додаток 12.2'!M18</f>
        <v>0</v>
      </c>
      <c r="K18" s="127">
        <f>'Додаток 12.2'!N18</f>
        <v>0</v>
      </c>
      <c r="L18" s="127">
        <f>'Додаток 12.2'!O18</f>
        <v>0</v>
      </c>
      <c r="M18" s="127">
        <f>'Додаток 12.2'!P18</f>
        <v>0</v>
      </c>
    </row>
    <row r="19" spans="1:14" s="52" customFormat="1" ht="15" x14ac:dyDescent="0.25">
      <c r="A19" s="6" t="s">
        <v>251</v>
      </c>
      <c r="B19" s="10">
        <f>'Додаток 12.2'!C19</f>
        <v>0</v>
      </c>
      <c r="C19" s="10">
        <f>'Додаток 12.2'!D19</f>
        <v>0</v>
      </c>
      <c r="D19" s="10">
        <f>'Додаток 12.2'!E19</f>
        <v>0</v>
      </c>
      <c r="E19" s="10">
        <f>'Додаток 12.2'!F19</f>
        <v>0</v>
      </c>
      <c r="F19" s="10">
        <f>'Додаток 12.2'!G19</f>
        <v>0</v>
      </c>
      <c r="G19" s="127">
        <f>'Додаток 12.2'!J19</f>
        <v>0</v>
      </c>
      <c r="H19" s="127">
        <f>'Додаток 12.2'!K19</f>
        <v>0</v>
      </c>
      <c r="I19" s="127">
        <f>'Додаток 12.2'!L19</f>
        <v>0</v>
      </c>
      <c r="J19" s="127">
        <f>'Додаток 12.2'!M19</f>
        <v>0</v>
      </c>
      <c r="K19" s="127">
        <f>'Додаток 12.2'!N19</f>
        <v>0</v>
      </c>
      <c r="L19" s="127">
        <f>'Додаток 12.2'!O19</f>
        <v>0</v>
      </c>
      <c r="M19" s="127">
        <f>'Додаток 12.2'!P19</f>
        <v>0</v>
      </c>
    </row>
    <row r="20" spans="1:14" s="64" customFormat="1" ht="45" customHeight="1" outlineLevel="1" x14ac:dyDescent="0.25">
      <c r="A20" s="8" t="s">
        <v>460</v>
      </c>
      <c r="B20" s="10">
        <f>'Додаток 12.2'!C20</f>
        <v>0</v>
      </c>
      <c r="C20" s="10">
        <f>'Додаток 12.2'!D20</f>
        <v>0</v>
      </c>
      <c r="D20" s="10">
        <f>'Додаток 12.2'!E20</f>
        <v>0</v>
      </c>
      <c r="E20" s="10">
        <f>'Додаток 12.2'!F20</f>
        <v>0</v>
      </c>
      <c r="F20" s="10">
        <f>'Додаток 12.2'!G20</f>
        <v>0</v>
      </c>
      <c r="G20" s="135">
        <f>'Додаток 12.2'!J20</f>
        <v>0</v>
      </c>
      <c r="H20" s="9">
        <f>'Додаток 12.2'!K20</f>
        <v>0</v>
      </c>
      <c r="I20" s="9">
        <f>'Додаток 12.2'!L20</f>
        <v>0</v>
      </c>
      <c r="J20" s="9">
        <f>'Додаток 12.2'!M20</f>
        <v>0</v>
      </c>
      <c r="K20" s="9">
        <f>'Додаток 12.2'!N20</f>
        <v>0</v>
      </c>
      <c r="L20" s="9">
        <f>'Додаток 12.2'!O20</f>
        <v>0</v>
      </c>
      <c r="M20" s="9">
        <f>'Додаток 12.2'!P20</f>
        <v>0</v>
      </c>
    </row>
    <row r="21" spans="1:14" s="52" customFormat="1" ht="15" outlineLevel="1" x14ac:dyDescent="0.25">
      <c r="A21" s="6" t="s">
        <v>11</v>
      </c>
      <c r="B21" s="134">
        <f>'Додаток 12.2'!C21</f>
        <v>0</v>
      </c>
      <c r="C21" s="134">
        <f>'Додаток 12.2'!D21</f>
        <v>0</v>
      </c>
      <c r="D21" s="134">
        <f>'Додаток 12.2'!E21</f>
        <v>0</v>
      </c>
      <c r="E21" s="134">
        <f>'Додаток 12.2'!F21</f>
        <v>0</v>
      </c>
      <c r="F21" s="134">
        <f>'Додаток 12.2'!G21+'Додаток 12.2'!H21+'Додаток 12.2'!I21</f>
        <v>0</v>
      </c>
      <c r="G21" s="53">
        <f>'Додаток 12.2'!J21</f>
        <v>0</v>
      </c>
      <c r="H21" s="53">
        <f>'Додаток 12.2'!K21</f>
        <v>0</v>
      </c>
      <c r="I21" s="53">
        <f>'Додаток 12.2'!L21</f>
        <v>0</v>
      </c>
      <c r="J21" s="53">
        <f>'Додаток 12.2'!M21</f>
        <v>0</v>
      </c>
      <c r="K21" s="53">
        <f>'Додаток 12.2'!N21</f>
        <v>0</v>
      </c>
      <c r="L21" s="53">
        <f>'Додаток 12.2'!O21</f>
        <v>0</v>
      </c>
      <c r="M21" s="53">
        <f>'Додаток 12.2'!P21</f>
        <v>0</v>
      </c>
      <c r="N21" s="189"/>
    </row>
    <row r="22" spans="1:14" s="52" customFormat="1" ht="15" outlineLevel="1" x14ac:dyDescent="0.25">
      <c r="A22" s="6" t="s">
        <v>49</v>
      </c>
      <c r="B22" s="134">
        <f>'Додаток 12.2'!C22</f>
        <v>0</v>
      </c>
      <c r="C22" s="134">
        <f>'Додаток 12.2'!D22</f>
        <v>0</v>
      </c>
      <c r="D22" s="134">
        <f>'Додаток 12.2'!E22</f>
        <v>0</v>
      </c>
      <c r="E22" s="134">
        <f>'Додаток 12.2'!F22</f>
        <v>0</v>
      </c>
      <c r="F22" s="134">
        <f>'Додаток 12.2'!G22+'Додаток 12.2'!H22+'Додаток 12.2'!I22</f>
        <v>0</v>
      </c>
      <c r="G22" s="53">
        <f>'Додаток 12.2'!J22</f>
        <v>0</v>
      </c>
      <c r="H22" s="53">
        <f>'Додаток 12.2'!K22</f>
        <v>0</v>
      </c>
      <c r="I22" s="53">
        <f>'Додаток 12.2'!L22</f>
        <v>0</v>
      </c>
      <c r="J22" s="53">
        <f>'Додаток 12.2'!M22</f>
        <v>0</v>
      </c>
      <c r="K22" s="53">
        <f>'Додаток 12.2'!N22</f>
        <v>0</v>
      </c>
      <c r="L22" s="53">
        <f>'Додаток 12.2'!O22</f>
        <v>0</v>
      </c>
      <c r="M22" s="53">
        <f>'Додаток 12.2'!P22</f>
        <v>0</v>
      </c>
    </row>
    <row r="23" spans="1:14" s="52" customFormat="1" ht="15" outlineLevel="1" x14ac:dyDescent="0.25">
      <c r="A23" s="6" t="s">
        <v>51</v>
      </c>
      <c r="B23" s="134">
        <f>'Додаток 12.2'!C23</f>
        <v>0</v>
      </c>
      <c r="C23" s="134">
        <f>'Додаток 12.2'!D23</f>
        <v>0</v>
      </c>
      <c r="D23" s="134">
        <f>'Додаток 12.2'!E23</f>
        <v>0</v>
      </c>
      <c r="E23" s="134">
        <f>'Додаток 12.2'!F23</f>
        <v>0</v>
      </c>
      <c r="F23" s="134">
        <f>'Додаток 12.2'!G23+'Додаток 12.2'!H23+'Додаток 12.2'!I23</f>
        <v>0</v>
      </c>
      <c r="G23" s="53">
        <f>'Додаток 12.2'!J23</f>
        <v>0</v>
      </c>
      <c r="H23" s="53">
        <f>'Додаток 12.2'!K23</f>
        <v>0</v>
      </c>
      <c r="I23" s="53">
        <f>'Додаток 12.2'!L23</f>
        <v>0</v>
      </c>
      <c r="J23" s="53">
        <f>'Додаток 12.2'!M23</f>
        <v>0</v>
      </c>
      <c r="K23" s="53">
        <f>'Додаток 12.2'!N23</f>
        <v>0</v>
      </c>
      <c r="L23" s="53">
        <f>'Додаток 12.2'!O23</f>
        <v>0</v>
      </c>
      <c r="M23" s="53">
        <f>'Додаток 12.2'!P23</f>
        <v>0</v>
      </c>
    </row>
    <row r="24" spans="1:14" s="52" customFormat="1" ht="15" outlineLevel="1" x14ac:dyDescent="0.25">
      <c r="A24" s="6" t="s">
        <v>47</v>
      </c>
      <c r="B24" s="134">
        <f>'Додаток 12.2'!C24</f>
        <v>0</v>
      </c>
      <c r="C24" s="134">
        <f>'Додаток 12.2'!D24</f>
        <v>0</v>
      </c>
      <c r="D24" s="134">
        <f>'Додаток 12.2'!E24</f>
        <v>0</v>
      </c>
      <c r="E24" s="134">
        <f>'Додаток 12.2'!F24</f>
        <v>0</v>
      </c>
      <c r="F24" s="134">
        <f>'Додаток 12.2'!G24+'Додаток 12.2'!H24+'Додаток 12.2'!I24</f>
        <v>0</v>
      </c>
      <c r="G24" s="53">
        <f>'Додаток 12.2'!J24</f>
        <v>0</v>
      </c>
      <c r="H24" s="53">
        <f>'Додаток 12.2'!K24</f>
        <v>0</v>
      </c>
      <c r="I24" s="53">
        <f>'Додаток 12.2'!L24</f>
        <v>0</v>
      </c>
      <c r="J24" s="53">
        <f>'Додаток 12.2'!M24</f>
        <v>0</v>
      </c>
      <c r="K24" s="53">
        <f>'Додаток 12.2'!N24</f>
        <v>0</v>
      </c>
      <c r="L24" s="53">
        <f>'Додаток 12.2'!O24</f>
        <v>0</v>
      </c>
      <c r="M24" s="53">
        <f>'Додаток 12.2'!P24</f>
        <v>0</v>
      </c>
    </row>
    <row r="25" spans="1:14" s="52" customFormat="1" ht="25.5" outlineLevel="1" x14ac:dyDescent="0.25">
      <c r="A25" s="6" t="s">
        <v>247</v>
      </c>
      <c r="B25" s="126">
        <f>'Додаток 12.2'!C25</f>
        <v>0</v>
      </c>
      <c r="C25" s="65">
        <f>'Додаток 12.2'!D25</f>
        <v>0</v>
      </c>
      <c r="D25" s="65">
        <f>'Додаток 12.2'!E25</f>
        <v>0</v>
      </c>
      <c r="E25" s="65">
        <f>'Додаток 12.2'!F25</f>
        <v>0</v>
      </c>
      <c r="F25" s="65">
        <f>'Додаток 12.2'!G25+'Додаток 12.2'!H25+'Додаток 12.2'!I25</f>
        <v>0</v>
      </c>
      <c r="G25" s="53">
        <f>'Додаток 12.2'!J25</f>
        <v>0</v>
      </c>
      <c r="H25" s="53">
        <f>'Додаток 12.2'!K25</f>
        <v>0</v>
      </c>
      <c r="I25" s="53">
        <f>'Додаток 12.2'!L25</f>
        <v>0</v>
      </c>
      <c r="J25" s="53">
        <f>'Додаток 12.2'!M25</f>
        <v>0</v>
      </c>
      <c r="K25" s="53">
        <f>'Додаток 12.2'!N25</f>
        <v>0</v>
      </c>
      <c r="L25" s="53">
        <f>'Додаток 12.2'!O25</f>
        <v>0</v>
      </c>
      <c r="M25" s="53">
        <f>'Додаток 12.2'!P25</f>
        <v>0</v>
      </c>
    </row>
    <row r="26" spans="1:14" s="52" customFormat="1" ht="15" outlineLevel="1" x14ac:dyDescent="0.25">
      <c r="A26" s="6" t="s">
        <v>248</v>
      </c>
      <c r="B26" s="10">
        <f>'Додаток 12.2'!C26</f>
        <v>0</v>
      </c>
      <c r="C26" s="10">
        <f>'Додаток 12.2'!D26</f>
        <v>0</v>
      </c>
      <c r="D26" s="10">
        <f>'Додаток 12.2'!E26</f>
        <v>0</v>
      </c>
      <c r="E26" s="10">
        <f>'Додаток 12.2'!F26</f>
        <v>0</v>
      </c>
      <c r="F26" s="10">
        <f>'Додаток 12.2'!G26</f>
        <v>0</v>
      </c>
      <c r="G26" s="142">
        <f>'Додаток 12.2'!J26</f>
        <v>0</v>
      </c>
      <c r="H26" s="142">
        <f>'Додаток 12.2'!K26</f>
        <v>0</v>
      </c>
      <c r="I26" s="142">
        <f>'Додаток 12.2'!L26</f>
        <v>0</v>
      </c>
      <c r="J26" s="142">
        <f>'Додаток 12.2'!M26</f>
        <v>0</v>
      </c>
      <c r="K26" s="142">
        <f>'Додаток 12.2'!N26</f>
        <v>0</v>
      </c>
      <c r="L26" s="142">
        <f>'Додаток 12.2'!O26</f>
        <v>0</v>
      </c>
      <c r="M26" s="142">
        <f>'Додаток 12.2'!P26</f>
        <v>0</v>
      </c>
    </row>
    <row r="27" spans="1:14" s="52" customFormat="1" ht="15" outlineLevel="1" x14ac:dyDescent="0.25">
      <c r="A27" s="6" t="s">
        <v>249</v>
      </c>
      <c r="B27" s="10">
        <f>'Додаток 12.2'!C27</f>
        <v>0</v>
      </c>
      <c r="C27" s="10">
        <f>'Додаток 12.2'!D27</f>
        <v>0</v>
      </c>
      <c r="D27" s="10">
        <f>'Додаток 12.2'!E27</f>
        <v>0</v>
      </c>
      <c r="E27" s="10">
        <f>'Додаток 12.2'!F27</f>
        <v>0</v>
      </c>
      <c r="F27" s="10">
        <f>'Додаток 12.2'!G27</f>
        <v>0</v>
      </c>
      <c r="G27" s="142">
        <f>'Додаток 12.2'!J27</f>
        <v>0</v>
      </c>
      <c r="H27" s="142">
        <f>'Додаток 12.2'!K27</f>
        <v>0</v>
      </c>
      <c r="I27" s="142">
        <f>'Додаток 12.2'!L27</f>
        <v>0</v>
      </c>
      <c r="J27" s="142">
        <f>'Додаток 12.2'!M27</f>
        <v>0</v>
      </c>
      <c r="K27" s="142">
        <f>'Додаток 12.2'!N27</f>
        <v>0</v>
      </c>
      <c r="L27" s="142">
        <f>'Додаток 12.2'!O27</f>
        <v>0</v>
      </c>
      <c r="M27" s="142">
        <f>'Додаток 12.2'!P27</f>
        <v>0</v>
      </c>
    </row>
    <row r="28" spans="1:14" s="52" customFormat="1" ht="15" outlineLevel="1" x14ac:dyDescent="0.25">
      <c r="A28" s="6" t="s">
        <v>250</v>
      </c>
      <c r="B28" s="10">
        <f>'Додаток 12.2'!C28</f>
        <v>0</v>
      </c>
      <c r="C28" s="10">
        <f>'Додаток 12.2'!D28</f>
        <v>0</v>
      </c>
      <c r="D28" s="10">
        <f>'Додаток 12.2'!E28</f>
        <v>0</v>
      </c>
      <c r="E28" s="10">
        <f>'Додаток 12.2'!F28</f>
        <v>0</v>
      </c>
      <c r="F28" s="10">
        <f>'Додаток 12.2'!G28</f>
        <v>0</v>
      </c>
      <c r="G28" s="142">
        <f>'Додаток 12.2'!J28</f>
        <v>0</v>
      </c>
      <c r="H28" s="142">
        <f>'Додаток 12.2'!K28</f>
        <v>0</v>
      </c>
      <c r="I28" s="142">
        <f>'Додаток 12.2'!L28</f>
        <v>0</v>
      </c>
      <c r="J28" s="142">
        <f>'Додаток 12.2'!M28</f>
        <v>0</v>
      </c>
      <c r="K28" s="142">
        <f>'Додаток 12.2'!N28</f>
        <v>0</v>
      </c>
      <c r="L28" s="142">
        <f>'Додаток 12.2'!O28</f>
        <v>0</v>
      </c>
      <c r="M28" s="142">
        <f>'Додаток 12.2'!P28</f>
        <v>0</v>
      </c>
    </row>
    <row r="29" spans="1:14" s="52" customFormat="1" ht="15" outlineLevel="1" x14ac:dyDescent="0.25">
      <c r="A29" s="6" t="s">
        <v>251</v>
      </c>
      <c r="B29" s="10">
        <f>'Додаток 12.2'!C29</f>
        <v>0</v>
      </c>
      <c r="C29" s="10">
        <f>'Додаток 12.2'!D29</f>
        <v>0</v>
      </c>
      <c r="D29" s="10">
        <f>'Додаток 12.2'!E29</f>
        <v>0</v>
      </c>
      <c r="E29" s="10">
        <f>'Додаток 12.2'!F29</f>
        <v>0</v>
      </c>
      <c r="F29" s="10">
        <f>'Додаток 12.2'!G29</f>
        <v>0</v>
      </c>
      <c r="G29" s="142">
        <f>'Додаток 12.2'!J29</f>
        <v>0</v>
      </c>
      <c r="H29" s="142">
        <f>'Додаток 12.2'!K29</f>
        <v>0</v>
      </c>
      <c r="I29" s="142">
        <f>'Додаток 12.2'!L29</f>
        <v>0</v>
      </c>
      <c r="J29" s="142">
        <f>'Додаток 12.2'!M29</f>
        <v>0</v>
      </c>
      <c r="K29" s="142">
        <f>'Додаток 12.2'!N29</f>
        <v>0</v>
      </c>
      <c r="L29" s="142">
        <f>'Додаток 12.2'!O29</f>
        <v>0</v>
      </c>
      <c r="M29" s="142">
        <f>'Додаток 12.2'!P29</f>
        <v>0</v>
      </c>
    </row>
    <row r="30" spans="1:14" s="64" customFormat="1" ht="68.25" customHeight="1" x14ac:dyDescent="0.25">
      <c r="A30" s="8" t="s">
        <v>461</v>
      </c>
      <c r="B30" s="10">
        <f>'Додаток 12.2'!C30</f>
        <v>0</v>
      </c>
      <c r="C30" s="10">
        <f>'Додаток 12.2'!D30</f>
        <v>0</v>
      </c>
      <c r="D30" s="10">
        <f>'Додаток 12.2'!E30</f>
        <v>0</v>
      </c>
      <c r="E30" s="10">
        <f>'Додаток 12.2'!F30</f>
        <v>0</v>
      </c>
      <c r="F30" s="10">
        <f>'Додаток 12.2'!G30</f>
        <v>0</v>
      </c>
      <c r="G30" s="122">
        <f>'Додаток 12.2'!J30</f>
        <v>0</v>
      </c>
      <c r="H30" s="10">
        <f>'Додаток 12.2'!K30</f>
        <v>0</v>
      </c>
      <c r="I30" s="10">
        <f>'Додаток 12.2'!L30</f>
        <v>0</v>
      </c>
      <c r="J30" s="10">
        <f>'Додаток 12.2'!M30</f>
        <v>0</v>
      </c>
      <c r="K30" s="10">
        <f>'Додаток 12.2'!N30</f>
        <v>0</v>
      </c>
      <c r="L30" s="10">
        <f>'Додаток 12.2'!O30</f>
        <v>0</v>
      </c>
      <c r="M30" s="188">
        <f>'Додаток 12.2'!P30</f>
        <v>0</v>
      </c>
    </row>
    <row r="31" spans="1:14" s="52" customFormat="1" ht="15" x14ac:dyDescent="0.25">
      <c r="A31" s="6" t="s">
        <v>11</v>
      </c>
      <c r="B31" s="126">
        <f>'Додаток 12.2'!C31</f>
        <v>0</v>
      </c>
      <c r="C31" s="126">
        <f>'Додаток 12.2'!D31</f>
        <v>0</v>
      </c>
      <c r="D31" s="126">
        <f>'Додаток 12.2'!E31</f>
        <v>0</v>
      </c>
      <c r="E31" s="126">
        <f>'Додаток 12.2'!F31</f>
        <v>0</v>
      </c>
      <c r="F31" s="126">
        <f>'Додаток 12.2'!G31+'Додаток 12.2'!H31+'Додаток 12.2'!I31</f>
        <v>0</v>
      </c>
      <c r="G31" s="65">
        <f>'Додаток 12.2'!J31</f>
        <v>0</v>
      </c>
      <c r="H31" s="65">
        <f>'Додаток 12.2'!K31</f>
        <v>0</v>
      </c>
      <c r="I31" s="65">
        <f>'Додаток 12.2'!L31</f>
        <v>0</v>
      </c>
      <c r="J31" s="65">
        <f>'Додаток 12.2'!M31</f>
        <v>0</v>
      </c>
      <c r="K31" s="65">
        <f>'Додаток 12.2'!N31</f>
        <v>0</v>
      </c>
      <c r="L31" s="65">
        <f>'Додаток 12.2'!O31</f>
        <v>0</v>
      </c>
      <c r="M31" s="53">
        <f>'Додаток 12.2'!P31</f>
        <v>0</v>
      </c>
    </row>
    <row r="32" spans="1:14" s="52" customFormat="1" ht="15" x14ac:dyDescent="0.25">
      <c r="A32" s="6" t="s">
        <v>49</v>
      </c>
      <c r="B32" s="126">
        <f>'Додаток 12.2'!C32</f>
        <v>0</v>
      </c>
      <c r="C32" s="126">
        <f>'Додаток 12.2'!D32</f>
        <v>0</v>
      </c>
      <c r="D32" s="126">
        <f>'Додаток 12.2'!E32</f>
        <v>0</v>
      </c>
      <c r="E32" s="126">
        <f>'Додаток 12.2'!F32</f>
        <v>0</v>
      </c>
      <c r="F32" s="126">
        <f>'Додаток 12.2'!G32+'Додаток 12.2'!H32+'Додаток 12.2'!I32</f>
        <v>0</v>
      </c>
      <c r="G32" s="65">
        <f>'Додаток 12.2'!J32</f>
        <v>0</v>
      </c>
      <c r="H32" s="65">
        <f>'Додаток 12.2'!K32</f>
        <v>0</v>
      </c>
      <c r="I32" s="65">
        <f>'Додаток 12.2'!L32</f>
        <v>0</v>
      </c>
      <c r="J32" s="65">
        <f>'Додаток 12.2'!M32</f>
        <v>0</v>
      </c>
      <c r="K32" s="65">
        <f>'Додаток 12.2'!N32</f>
        <v>0</v>
      </c>
      <c r="L32" s="65">
        <f>'Додаток 12.2'!O32</f>
        <v>0</v>
      </c>
      <c r="M32" s="53">
        <f>'Додаток 12.2'!P32</f>
        <v>0</v>
      </c>
    </row>
    <row r="33" spans="1:13" s="52" customFormat="1" ht="15" x14ac:dyDescent="0.25">
      <c r="A33" s="6" t="s">
        <v>51</v>
      </c>
      <c r="B33" s="126">
        <f>'Додаток 12.2'!C33</f>
        <v>0</v>
      </c>
      <c r="C33" s="126">
        <f>'Додаток 12.2'!D33</f>
        <v>0</v>
      </c>
      <c r="D33" s="126">
        <f>'Додаток 12.2'!E33</f>
        <v>0</v>
      </c>
      <c r="E33" s="126">
        <f>'Додаток 12.2'!F33</f>
        <v>0</v>
      </c>
      <c r="F33" s="126">
        <f>'Додаток 12.2'!G33+'Додаток 12.2'!H33+'Додаток 12.2'!I33</f>
        <v>0</v>
      </c>
      <c r="G33" s="65">
        <f>'Додаток 12.2'!J33</f>
        <v>0</v>
      </c>
      <c r="H33" s="65">
        <f>'Додаток 12.2'!K33</f>
        <v>0</v>
      </c>
      <c r="I33" s="65">
        <f>'Додаток 12.2'!L33</f>
        <v>0</v>
      </c>
      <c r="J33" s="65">
        <f>'Додаток 12.2'!M33</f>
        <v>0</v>
      </c>
      <c r="K33" s="65">
        <f>'Додаток 12.2'!N33</f>
        <v>0</v>
      </c>
      <c r="L33" s="65">
        <f>'Додаток 12.2'!O33</f>
        <v>0</v>
      </c>
      <c r="M33" s="53">
        <f>'Додаток 12.2'!P33</f>
        <v>0</v>
      </c>
    </row>
    <row r="34" spans="1:13" s="52" customFormat="1" ht="15" x14ac:dyDescent="0.25">
      <c r="A34" s="6" t="s">
        <v>47</v>
      </c>
      <c r="B34" s="126">
        <f>'Додаток 12.2'!C34</f>
        <v>0</v>
      </c>
      <c r="C34" s="126">
        <f>'Додаток 12.2'!D34</f>
        <v>0</v>
      </c>
      <c r="D34" s="126">
        <f>'Додаток 12.2'!E34</f>
        <v>0</v>
      </c>
      <c r="E34" s="126">
        <f>'Додаток 12.2'!F34</f>
        <v>0</v>
      </c>
      <c r="F34" s="126">
        <f>'Додаток 12.2'!G34+'Додаток 12.2'!H34+'Додаток 12.2'!I34</f>
        <v>0</v>
      </c>
      <c r="G34" s="65">
        <f>'Додаток 12.2'!J34</f>
        <v>0</v>
      </c>
      <c r="H34" s="65">
        <f>'Додаток 12.2'!K34</f>
        <v>0</v>
      </c>
      <c r="I34" s="65">
        <f>'Додаток 12.2'!L34</f>
        <v>0</v>
      </c>
      <c r="J34" s="65">
        <f>'Додаток 12.2'!M34</f>
        <v>0</v>
      </c>
      <c r="K34" s="65">
        <f>'Додаток 12.2'!N34</f>
        <v>0</v>
      </c>
      <c r="L34" s="65">
        <f>'Додаток 12.2'!O34</f>
        <v>0</v>
      </c>
      <c r="M34" s="53">
        <f>'Додаток 12.2'!P34</f>
        <v>0</v>
      </c>
    </row>
    <row r="35" spans="1:13" s="52" customFormat="1" ht="25.5" x14ac:dyDescent="0.25">
      <c r="A35" s="6" t="s">
        <v>247</v>
      </c>
      <c r="B35" s="126">
        <f>'Додаток 12.2'!C35</f>
        <v>0</v>
      </c>
      <c r="C35" s="65">
        <f>'Додаток 12.2'!D35</f>
        <v>0</v>
      </c>
      <c r="D35" s="65">
        <f>'Додаток 12.2'!E35</f>
        <v>0</v>
      </c>
      <c r="E35" s="65">
        <f>'Додаток 12.2'!F35</f>
        <v>0</v>
      </c>
      <c r="F35" s="65">
        <f>'Додаток 12.2'!G35+'Додаток 12.2'!H35+'Додаток 12.2'!I35</f>
        <v>0</v>
      </c>
      <c r="G35" s="65">
        <f>'Додаток 12.2'!J35</f>
        <v>0</v>
      </c>
      <c r="H35" s="65">
        <f>'Додаток 12.2'!K35</f>
        <v>0</v>
      </c>
      <c r="I35" s="65">
        <f>'Додаток 12.2'!L35</f>
        <v>0</v>
      </c>
      <c r="J35" s="65">
        <f>'Додаток 12.2'!M35</f>
        <v>0</v>
      </c>
      <c r="K35" s="65">
        <f>'Додаток 12.2'!N35</f>
        <v>0</v>
      </c>
      <c r="L35" s="65">
        <f>'Додаток 12.2'!O35</f>
        <v>0</v>
      </c>
      <c r="M35" s="53">
        <f>'Додаток 12.2'!P35</f>
        <v>0</v>
      </c>
    </row>
    <row r="36" spans="1:13" s="52" customFormat="1" ht="15" x14ac:dyDescent="0.25">
      <c r="A36" s="6" t="s">
        <v>248</v>
      </c>
      <c r="B36" s="10">
        <f>'Додаток 12.2'!C36</f>
        <v>0</v>
      </c>
      <c r="C36" s="10">
        <f>'Додаток 12.2'!D36</f>
        <v>0</v>
      </c>
      <c r="D36" s="10">
        <f>'Додаток 12.2'!E36</f>
        <v>0</v>
      </c>
      <c r="E36" s="10">
        <f>'Додаток 12.2'!F36</f>
        <v>0</v>
      </c>
      <c r="F36" s="10">
        <f>'Додаток 12.2'!G36</f>
        <v>0</v>
      </c>
      <c r="G36" s="127">
        <f>'Додаток 12.2'!J36</f>
        <v>0</v>
      </c>
      <c r="H36" s="127">
        <f>'Додаток 12.2'!K36</f>
        <v>0</v>
      </c>
      <c r="I36" s="65">
        <f>'Додаток 12.2'!L36</f>
        <v>0</v>
      </c>
      <c r="J36" s="127">
        <f>'Додаток 12.2'!M36</f>
        <v>0</v>
      </c>
      <c r="K36" s="127">
        <f>'Додаток 12.2'!N36</f>
        <v>0</v>
      </c>
      <c r="L36" s="127">
        <f>'Додаток 12.2'!O36</f>
        <v>0</v>
      </c>
      <c r="M36" s="391">
        <f>'Додаток 12.2'!P36</f>
        <v>0</v>
      </c>
    </row>
    <row r="37" spans="1:13" s="52" customFormat="1" ht="15" x14ac:dyDescent="0.25">
      <c r="A37" s="6" t="s">
        <v>249</v>
      </c>
      <c r="B37" s="65">
        <f>'Додаток 12.2'!C37</f>
        <v>0</v>
      </c>
      <c r="C37" s="65">
        <f>'Додаток 12.2'!D37</f>
        <v>0</v>
      </c>
      <c r="D37" s="65">
        <f>'Додаток 12.2'!E37</f>
        <v>0</v>
      </c>
      <c r="E37" s="65">
        <f>'Додаток 12.2'!F37</f>
        <v>0</v>
      </c>
      <c r="F37" s="65">
        <f>'Додаток 12.2'!G37+'Додаток 12.2'!H37+'Додаток 12.2'!I37</f>
        <v>0</v>
      </c>
      <c r="G37" s="127">
        <f>'Додаток 12.2'!J37</f>
        <v>0</v>
      </c>
      <c r="H37" s="127">
        <f>'Додаток 12.2'!K37</f>
        <v>0</v>
      </c>
      <c r="I37" s="65">
        <f>'Додаток 12.2'!L37</f>
        <v>0</v>
      </c>
      <c r="J37" s="127">
        <f>'Додаток 12.2'!M37</f>
        <v>0</v>
      </c>
      <c r="K37" s="127">
        <f>'Додаток 12.2'!N37</f>
        <v>0</v>
      </c>
      <c r="L37" s="127">
        <f>'Додаток 12.2'!O37</f>
        <v>0</v>
      </c>
      <c r="M37" s="391">
        <f>'Додаток 12.2'!P37</f>
        <v>0</v>
      </c>
    </row>
    <row r="38" spans="1:13" s="52" customFormat="1" ht="15" x14ac:dyDescent="0.25">
      <c r="A38" s="6" t="s">
        <v>250</v>
      </c>
      <c r="B38" s="10">
        <f>'Додаток 12.2'!C38</f>
        <v>0</v>
      </c>
      <c r="C38" s="10">
        <f>'Додаток 12.2'!D38</f>
        <v>0</v>
      </c>
      <c r="D38" s="10">
        <f>'Додаток 12.2'!E38</f>
        <v>0</v>
      </c>
      <c r="E38" s="10">
        <f>'Додаток 12.2'!F38</f>
        <v>0</v>
      </c>
      <c r="F38" s="10">
        <f>'Додаток 12.2'!G38</f>
        <v>0</v>
      </c>
      <c r="G38" s="127">
        <f>'Додаток 12.2'!J38</f>
        <v>0</v>
      </c>
      <c r="H38" s="127">
        <f>'Додаток 12.2'!K38</f>
        <v>0</v>
      </c>
      <c r="I38" s="127">
        <f>'Додаток 12.2'!L38</f>
        <v>0</v>
      </c>
      <c r="J38" s="127">
        <f>'Додаток 12.2'!M38</f>
        <v>0</v>
      </c>
      <c r="K38" s="127">
        <f>'Додаток 12.2'!N38</f>
        <v>0</v>
      </c>
      <c r="L38" s="127">
        <f>'Додаток 12.2'!O38</f>
        <v>0</v>
      </c>
      <c r="M38" s="391">
        <f>'Додаток 12.2'!P38</f>
        <v>0</v>
      </c>
    </row>
    <row r="39" spans="1:13" s="52" customFormat="1" ht="15" x14ac:dyDescent="0.25">
      <c r="A39" s="6" t="s">
        <v>251</v>
      </c>
      <c r="B39" s="10">
        <f>'Додаток 12.2'!C39</f>
        <v>0</v>
      </c>
      <c r="C39" s="10">
        <f>'Додаток 12.2'!D39</f>
        <v>0</v>
      </c>
      <c r="D39" s="10">
        <f>'Додаток 12.2'!E39</f>
        <v>0</v>
      </c>
      <c r="E39" s="10">
        <f>'Додаток 12.2'!F39</f>
        <v>0</v>
      </c>
      <c r="F39" s="10">
        <f>'Додаток 12.2'!G39</f>
        <v>0</v>
      </c>
      <c r="G39" s="127">
        <f>'Додаток 12.2'!J39</f>
        <v>0</v>
      </c>
      <c r="H39" s="127">
        <f>'Додаток 12.2'!K39</f>
        <v>0</v>
      </c>
      <c r="I39" s="127">
        <f>'Додаток 12.2'!L39</f>
        <v>0</v>
      </c>
      <c r="J39" s="127">
        <f>'Додаток 12.2'!M39</f>
        <v>0</v>
      </c>
      <c r="K39" s="127">
        <f>'Додаток 12.2'!N39</f>
        <v>0</v>
      </c>
      <c r="L39" s="127">
        <f>'Додаток 12.2'!O39</f>
        <v>0</v>
      </c>
      <c r="M39" s="391">
        <f>'Додаток 12.2'!P39</f>
        <v>0</v>
      </c>
    </row>
    <row r="40" spans="1:13" s="52" customFormat="1" ht="84" customHeight="1" x14ac:dyDescent="0.25">
      <c r="A40" s="8" t="s">
        <v>462</v>
      </c>
      <c r="B40" s="9">
        <f>'Додаток 12.2'!C40</f>
        <v>0</v>
      </c>
      <c r="C40" s="9">
        <f>'Додаток 12.2'!D40</f>
        <v>0</v>
      </c>
      <c r="D40" s="9">
        <f>'Додаток 12.2'!E40</f>
        <v>0</v>
      </c>
      <c r="E40" s="9">
        <f>'Додаток 12.2'!F40</f>
        <v>0</v>
      </c>
      <c r="F40" s="10">
        <f>'Додаток 12.2'!G40+'Додаток 12.2'!H40+'Додаток 12.2'!I40</f>
        <v>0</v>
      </c>
      <c r="G40" s="9">
        <f>'Додаток 12.2'!J40</f>
        <v>0</v>
      </c>
      <c r="H40" s="9">
        <f>'Додаток 12.2'!K40</f>
        <v>0</v>
      </c>
      <c r="I40" s="9">
        <f>'Додаток 12.2'!L40</f>
        <v>0</v>
      </c>
      <c r="J40" s="9">
        <f>'Додаток 12.2'!M40</f>
        <v>0</v>
      </c>
      <c r="K40" s="9">
        <f>'Додаток 12.2'!N40</f>
        <v>0</v>
      </c>
      <c r="L40" s="9">
        <f>'Додаток 12.2'!O40</f>
        <v>0</v>
      </c>
      <c r="M40" s="9">
        <f>'Додаток 12.2'!P40</f>
        <v>0</v>
      </c>
    </row>
    <row r="41" spans="1:13" s="52" customFormat="1" ht="14.25" x14ac:dyDescent="0.25">
      <c r="A41" s="6" t="s">
        <v>11</v>
      </c>
      <c r="B41" s="9">
        <f>'Додаток 12.2'!C41</f>
        <v>0</v>
      </c>
      <c r="C41" s="9">
        <f>'Додаток 12.2'!D41</f>
        <v>0</v>
      </c>
      <c r="D41" s="9">
        <f>'Додаток 12.2'!E41</f>
        <v>0</v>
      </c>
      <c r="E41" s="9">
        <f>'Додаток 12.2'!F41</f>
        <v>0</v>
      </c>
      <c r="F41" s="10">
        <f>'Додаток 12.2'!G41+'Додаток 12.2'!H41+'Додаток 12.2'!I41</f>
        <v>0</v>
      </c>
      <c r="G41" s="9">
        <f>'Додаток 12.2'!J41</f>
        <v>0</v>
      </c>
      <c r="H41" s="9">
        <f>'Додаток 12.2'!K41</f>
        <v>0</v>
      </c>
      <c r="I41" s="9">
        <f>'Додаток 12.2'!L41</f>
        <v>0</v>
      </c>
      <c r="J41" s="9">
        <f>'Додаток 12.2'!M41</f>
        <v>0</v>
      </c>
      <c r="K41" s="9">
        <f>'Додаток 12.2'!N41</f>
        <v>0</v>
      </c>
      <c r="L41" s="9">
        <f>'Додаток 12.2'!O41</f>
        <v>0</v>
      </c>
      <c r="M41" s="9">
        <f>'Додаток 12.2'!P41</f>
        <v>0</v>
      </c>
    </row>
    <row r="42" spans="1:13" s="52" customFormat="1" ht="14.25" x14ac:dyDescent="0.25">
      <c r="A42" s="6" t="s">
        <v>49</v>
      </c>
      <c r="B42" s="9">
        <f>'Додаток 12.2'!C42</f>
        <v>0</v>
      </c>
      <c r="C42" s="9">
        <f>'Додаток 12.2'!D42</f>
        <v>0</v>
      </c>
      <c r="D42" s="9">
        <f>'Додаток 12.2'!E42</f>
        <v>0</v>
      </c>
      <c r="E42" s="9">
        <f>'Додаток 12.2'!F42</f>
        <v>0</v>
      </c>
      <c r="F42" s="10">
        <f>'Додаток 12.2'!G42+'Додаток 12.2'!H42+'Додаток 12.2'!I42</f>
        <v>0</v>
      </c>
      <c r="G42" s="9">
        <f>'Додаток 12.2'!J42</f>
        <v>0</v>
      </c>
      <c r="H42" s="9">
        <f>'Додаток 12.2'!K42</f>
        <v>0</v>
      </c>
      <c r="I42" s="9">
        <f>'Додаток 12.2'!L42</f>
        <v>0</v>
      </c>
      <c r="J42" s="9">
        <f>'Додаток 12.2'!M42</f>
        <v>0</v>
      </c>
      <c r="K42" s="9">
        <f>'Додаток 12.2'!N42</f>
        <v>0</v>
      </c>
      <c r="L42" s="9">
        <f>'Додаток 12.2'!O42</f>
        <v>0</v>
      </c>
      <c r="M42" s="9">
        <f>'Додаток 12.2'!P42</f>
        <v>0</v>
      </c>
    </row>
    <row r="43" spans="1:13" s="52" customFormat="1" ht="23.25" customHeight="1" x14ac:dyDescent="0.25">
      <c r="A43" s="6" t="s">
        <v>51</v>
      </c>
      <c r="B43" s="10">
        <f>'Додаток 12.2'!C43</f>
        <v>0</v>
      </c>
      <c r="C43" s="10">
        <f>'Додаток 12.2'!D43</f>
        <v>0</v>
      </c>
      <c r="D43" s="10">
        <f>'Додаток 12.2'!E43</f>
        <v>0</v>
      </c>
      <c r="E43" s="10">
        <f>'Додаток 12.2'!F43</f>
        <v>0</v>
      </c>
      <c r="F43" s="10">
        <f>'Додаток 12.2'!G43+'Додаток 12.2'!H43+'Додаток 12.2'!I43</f>
        <v>0</v>
      </c>
      <c r="G43" s="9">
        <f>'Додаток 12.2'!J43</f>
        <v>0</v>
      </c>
      <c r="H43" s="9">
        <f>'Додаток 12.2'!K43</f>
        <v>0</v>
      </c>
      <c r="I43" s="9">
        <f>'Додаток 12.2'!L43</f>
        <v>0</v>
      </c>
      <c r="J43" s="9">
        <f>'Додаток 12.2'!M43</f>
        <v>0</v>
      </c>
      <c r="K43" s="9">
        <f>'Додаток 12.2'!N43</f>
        <v>0</v>
      </c>
      <c r="L43" s="9">
        <f>'Додаток 12.2'!O43</f>
        <v>0</v>
      </c>
      <c r="M43" s="9">
        <f>'Додаток 12.2'!P43</f>
        <v>0</v>
      </c>
    </row>
    <row r="44" spans="1:13" s="52" customFormat="1" ht="16.5" customHeight="1" x14ac:dyDescent="0.25">
      <c r="A44" s="6" t="s">
        <v>47</v>
      </c>
      <c r="B44" s="10">
        <f>'Додаток 12.2'!C44</f>
        <v>0</v>
      </c>
      <c r="C44" s="10">
        <f>'Додаток 12.2'!D44</f>
        <v>0</v>
      </c>
      <c r="D44" s="10">
        <f>'Додаток 12.2'!E44</f>
        <v>0</v>
      </c>
      <c r="E44" s="10">
        <f>'Додаток 12.2'!F44</f>
        <v>0</v>
      </c>
      <c r="F44" s="10">
        <f>'Додаток 12.2'!G44+'Додаток 12.2'!H44+'Додаток 12.2'!I44</f>
        <v>0</v>
      </c>
      <c r="G44" s="9">
        <f>'Додаток 12.2'!J44</f>
        <v>0</v>
      </c>
      <c r="H44" s="9">
        <f>'Додаток 12.2'!K44</f>
        <v>0</v>
      </c>
      <c r="I44" s="9">
        <f>'Додаток 12.2'!L44</f>
        <v>0</v>
      </c>
      <c r="J44" s="9">
        <f>'Додаток 12.2'!M44</f>
        <v>0</v>
      </c>
      <c r="K44" s="9">
        <f>'Додаток 12.2'!N44</f>
        <v>0</v>
      </c>
      <c r="L44" s="9">
        <f>'Додаток 12.2'!O44</f>
        <v>0</v>
      </c>
      <c r="M44" s="9">
        <f>'Додаток 12.2'!P44</f>
        <v>0</v>
      </c>
    </row>
    <row r="45" spans="1:13" x14ac:dyDescent="0.2">
      <c r="A45" s="23" t="s">
        <v>463</v>
      </c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3"/>
    </row>
    <row r="46" spans="1:13" x14ac:dyDescent="0.2">
      <c r="A46" s="11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3"/>
    </row>
    <row r="47" spans="1:13" s="388" customFormat="1" ht="16.5" x14ac:dyDescent="0.25">
      <c r="A47" s="374" t="s">
        <v>530</v>
      </c>
      <c r="B47" s="374"/>
      <c r="C47" s="374"/>
      <c r="D47" s="374"/>
      <c r="E47" s="374"/>
      <c r="F47" s="387"/>
      <c r="G47" s="389"/>
      <c r="H47" s="1359" t="s">
        <v>531</v>
      </c>
      <c r="I47" s="1359"/>
      <c r="J47" s="1359"/>
      <c r="K47" s="1359"/>
      <c r="L47" s="1359"/>
      <c r="M47" s="1359"/>
    </row>
    <row r="48" spans="1:13" ht="15" x14ac:dyDescent="0.2">
      <c r="A48" s="13"/>
      <c r="B48" s="14"/>
      <c r="C48" s="14"/>
      <c r="D48" s="14"/>
      <c r="E48" s="14"/>
      <c r="F48" s="1" t="s">
        <v>453</v>
      </c>
      <c r="G48" s="21"/>
      <c r="H48" s="1302" t="s">
        <v>337</v>
      </c>
      <c r="I48" s="1302"/>
      <c r="J48" s="1302"/>
      <c r="K48" s="1302"/>
      <c r="L48" s="1302"/>
      <c r="M48" s="1302"/>
    </row>
    <row r="55" spans="1:16130" s="60" customFormat="1" x14ac:dyDescent="0.2">
      <c r="A55" s="42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366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/>
      <c r="BL55" s="42"/>
      <c r="BM55" s="42"/>
      <c r="BN55" s="42"/>
      <c r="BO55" s="42"/>
      <c r="BP55" s="42"/>
      <c r="BQ55" s="42"/>
      <c r="BR55" s="42"/>
      <c r="BS55" s="42"/>
      <c r="BT55" s="42"/>
      <c r="BU55" s="42"/>
      <c r="BV55" s="42"/>
      <c r="BW55" s="42"/>
      <c r="BX55" s="42"/>
      <c r="BY55" s="42"/>
      <c r="BZ55" s="42"/>
      <c r="CA55" s="42"/>
      <c r="CB55" s="42"/>
      <c r="CC55" s="4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  <c r="CT55" s="42"/>
      <c r="CU55" s="42"/>
      <c r="CV55" s="42"/>
      <c r="CW55" s="42"/>
      <c r="CX55" s="42"/>
      <c r="CY55" s="42"/>
      <c r="CZ55" s="42"/>
      <c r="DA55" s="42"/>
      <c r="DB55" s="42"/>
      <c r="DC55" s="42"/>
      <c r="DD55" s="42"/>
      <c r="DE55" s="42"/>
      <c r="DF55" s="42"/>
      <c r="DG55" s="42"/>
      <c r="DH55" s="42"/>
      <c r="DI55" s="42"/>
      <c r="DJ55" s="42"/>
      <c r="DK55" s="42"/>
      <c r="DL55" s="42"/>
      <c r="DM55" s="42"/>
      <c r="DN55" s="42"/>
      <c r="DO55" s="42"/>
      <c r="DP55" s="42"/>
      <c r="DQ55" s="42"/>
      <c r="DR55" s="42"/>
      <c r="DS55" s="42"/>
      <c r="DT55" s="42"/>
      <c r="DU55" s="42"/>
      <c r="DV55" s="42"/>
      <c r="DW55" s="42"/>
      <c r="DX55" s="42"/>
      <c r="DY55" s="42"/>
      <c r="DZ55" s="42"/>
      <c r="EA55" s="42"/>
      <c r="EB55" s="42"/>
      <c r="EC55" s="42"/>
      <c r="ED55" s="42"/>
      <c r="EE55" s="42"/>
      <c r="EF55" s="42"/>
      <c r="EG55" s="42"/>
      <c r="EH55" s="42"/>
      <c r="EI55" s="42"/>
      <c r="EJ55" s="42"/>
      <c r="EK55" s="42"/>
      <c r="EL55" s="42"/>
      <c r="EM55" s="42"/>
      <c r="EN55" s="42"/>
      <c r="EO55" s="42"/>
      <c r="EP55" s="42"/>
      <c r="EQ55" s="42"/>
      <c r="ER55" s="42"/>
      <c r="ES55" s="42"/>
      <c r="ET55" s="42"/>
      <c r="EU55" s="42"/>
      <c r="EV55" s="42"/>
      <c r="EW55" s="42"/>
      <c r="EX55" s="42"/>
      <c r="EY55" s="42"/>
      <c r="EZ55" s="42"/>
      <c r="FA55" s="42"/>
      <c r="FB55" s="42"/>
      <c r="FC55" s="42"/>
      <c r="FD55" s="42"/>
      <c r="FE55" s="42"/>
      <c r="FF55" s="42"/>
      <c r="FG55" s="42"/>
      <c r="FH55" s="42"/>
      <c r="FI55" s="42"/>
      <c r="FJ55" s="42"/>
      <c r="FK55" s="42"/>
      <c r="FL55" s="42"/>
      <c r="FM55" s="42"/>
      <c r="FN55" s="42"/>
      <c r="FO55" s="42"/>
      <c r="FP55" s="42"/>
      <c r="FQ55" s="42"/>
      <c r="FR55" s="42"/>
      <c r="FS55" s="42"/>
      <c r="FT55" s="42"/>
      <c r="FU55" s="42"/>
      <c r="FV55" s="42"/>
      <c r="FW55" s="42"/>
      <c r="FX55" s="42"/>
      <c r="FY55" s="42"/>
      <c r="FZ55" s="42"/>
      <c r="GA55" s="42"/>
      <c r="GB55" s="42"/>
      <c r="GC55" s="42"/>
      <c r="GD55" s="42"/>
      <c r="GE55" s="42"/>
      <c r="GF55" s="42"/>
      <c r="GG55" s="42"/>
      <c r="GH55" s="42"/>
      <c r="GI55" s="42"/>
      <c r="GJ55" s="42"/>
      <c r="GK55" s="42"/>
      <c r="GL55" s="42"/>
      <c r="GM55" s="42"/>
      <c r="GN55" s="42"/>
      <c r="GO55" s="42"/>
      <c r="GP55" s="42"/>
      <c r="GQ55" s="42"/>
      <c r="GR55" s="42"/>
      <c r="GS55" s="42"/>
      <c r="GT55" s="42"/>
      <c r="GU55" s="42"/>
      <c r="GV55" s="42"/>
      <c r="GW55" s="42"/>
      <c r="GX55" s="42"/>
      <c r="GY55" s="42"/>
      <c r="GZ55" s="42"/>
      <c r="HA55" s="42"/>
      <c r="HB55" s="42"/>
      <c r="HC55" s="42"/>
      <c r="HD55" s="42"/>
      <c r="HE55" s="42"/>
      <c r="HF55" s="42"/>
      <c r="HG55" s="42"/>
      <c r="HH55" s="42"/>
      <c r="HI55" s="42"/>
      <c r="HJ55" s="42"/>
      <c r="HK55" s="42"/>
      <c r="HL55" s="42"/>
      <c r="HM55" s="42"/>
      <c r="HN55" s="42"/>
      <c r="HO55" s="42"/>
      <c r="HP55" s="42"/>
      <c r="HQ55" s="42"/>
      <c r="HR55" s="42"/>
      <c r="HS55" s="42"/>
      <c r="HT55" s="42"/>
      <c r="HU55" s="42"/>
      <c r="HV55" s="42"/>
      <c r="HW55" s="42"/>
      <c r="HX55" s="42"/>
      <c r="HY55" s="42"/>
      <c r="HZ55" s="42"/>
      <c r="IA55" s="42"/>
      <c r="IB55" s="42"/>
      <c r="IC55" s="42"/>
      <c r="ID55" s="42"/>
      <c r="IE55" s="42"/>
      <c r="IF55" s="42"/>
      <c r="IG55" s="42"/>
      <c r="IH55" s="42"/>
      <c r="II55" s="42"/>
      <c r="IJ55" s="42"/>
      <c r="IK55" s="42"/>
      <c r="IL55" s="42"/>
      <c r="IM55" s="42"/>
      <c r="IN55" s="42"/>
      <c r="IO55" s="42"/>
      <c r="IP55" s="42"/>
      <c r="IQ55" s="42"/>
      <c r="IR55" s="42"/>
      <c r="IS55" s="42"/>
      <c r="IT55" s="42"/>
      <c r="IU55" s="42"/>
      <c r="IV55" s="42"/>
      <c r="IW55" s="42"/>
      <c r="IX55" s="42"/>
      <c r="IY55" s="42"/>
      <c r="IZ55" s="42"/>
      <c r="JA55" s="42"/>
      <c r="JB55" s="42"/>
      <c r="JC55" s="42"/>
      <c r="JD55" s="42"/>
      <c r="JE55" s="42"/>
      <c r="JF55" s="42"/>
      <c r="JG55" s="42"/>
      <c r="JH55" s="42"/>
      <c r="JI55" s="42"/>
      <c r="JJ55" s="42"/>
      <c r="JK55" s="42"/>
      <c r="JL55" s="42"/>
      <c r="JM55" s="42"/>
      <c r="JN55" s="42"/>
      <c r="JO55" s="42"/>
      <c r="JP55" s="42"/>
      <c r="JQ55" s="42"/>
      <c r="JR55" s="42"/>
      <c r="JS55" s="42"/>
      <c r="JT55" s="42"/>
      <c r="JU55" s="42"/>
      <c r="JV55" s="42"/>
      <c r="JW55" s="42"/>
      <c r="JX55" s="42"/>
      <c r="JY55" s="42"/>
      <c r="JZ55" s="42"/>
      <c r="KA55" s="42"/>
      <c r="KB55" s="42"/>
      <c r="KC55" s="42"/>
      <c r="KD55" s="42"/>
      <c r="KE55" s="42"/>
      <c r="KF55" s="42"/>
      <c r="KG55" s="42"/>
      <c r="KH55" s="42"/>
      <c r="KI55" s="42"/>
      <c r="KJ55" s="42"/>
      <c r="KK55" s="42"/>
      <c r="KL55" s="42"/>
      <c r="KM55" s="42"/>
      <c r="KN55" s="42"/>
      <c r="KO55" s="42"/>
      <c r="KP55" s="42"/>
      <c r="KQ55" s="42"/>
      <c r="KR55" s="42"/>
      <c r="KS55" s="42"/>
      <c r="KT55" s="42"/>
      <c r="KU55" s="42"/>
      <c r="KV55" s="42"/>
      <c r="KW55" s="42"/>
      <c r="KX55" s="42"/>
      <c r="KY55" s="42"/>
      <c r="KZ55" s="42"/>
      <c r="LA55" s="42"/>
      <c r="LB55" s="42"/>
      <c r="LC55" s="42"/>
      <c r="LD55" s="42"/>
      <c r="LE55" s="42"/>
      <c r="LF55" s="42"/>
      <c r="LG55" s="42"/>
      <c r="LH55" s="42"/>
      <c r="LI55" s="42"/>
      <c r="LJ55" s="42"/>
      <c r="LK55" s="42"/>
      <c r="LL55" s="42"/>
      <c r="LM55" s="42"/>
      <c r="LN55" s="42"/>
      <c r="LO55" s="42"/>
      <c r="LP55" s="42"/>
      <c r="LQ55" s="42"/>
      <c r="LR55" s="42"/>
      <c r="LS55" s="42"/>
      <c r="LT55" s="42"/>
      <c r="LU55" s="42"/>
      <c r="LV55" s="42"/>
      <c r="LW55" s="42"/>
      <c r="LX55" s="42"/>
      <c r="LY55" s="42"/>
      <c r="LZ55" s="42"/>
      <c r="MA55" s="42"/>
      <c r="MB55" s="42"/>
      <c r="MC55" s="42"/>
      <c r="MD55" s="42"/>
      <c r="ME55" s="42"/>
      <c r="MF55" s="42"/>
      <c r="MG55" s="42"/>
      <c r="MH55" s="42"/>
      <c r="MI55" s="42"/>
      <c r="MJ55" s="42"/>
      <c r="MK55" s="42"/>
      <c r="ML55" s="42"/>
      <c r="MM55" s="42"/>
      <c r="MN55" s="42"/>
      <c r="MO55" s="42"/>
      <c r="MP55" s="42"/>
      <c r="MQ55" s="42"/>
      <c r="MR55" s="42"/>
      <c r="MS55" s="42"/>
      <c r="MT55" s="42"/>
      <c r="MU55" s="42"/>
      <c r="MV55" s="42"/>
      <c r="MW55" s="42"/>
      <c r="MX55" s="42"/>
      <c r="MY55" s="42"/>
      <c r="MZ55" s="42"/>
      <c r="NA55" s="42"/>
      <c r="NB55" s="42"/>
      <c r="NC55" s="42"/>
      <c r="ND55" s="42"/>
      <c r="NE55" s="42"/>
      <c r="NF55" s="42"/>
      <c r="NG55" s="42"/>
      <c r="NH55" s="42"/>
      <c r="NI55" s="42"/>
      <c r="NJ55" s="42"/>
      <c r="NK55" s="42"/>
      <c r="NL55" s="42"/>
      <c r="NM55" s="42"/>
      <c r="NN55" s="42"/>
      <c r="NO55" s="42"/>
      <c r="NP55" s="42"/>
      <c r="NQ55" s="42"/>
      <c r="NR55" s="42"/>
      <c r="NS55" s="42"/>
      <c r="NT55" s="42"/>
      <c r="NU55" s="42"/>
      <c r="NV55" s="42"/>
      <c r="NW55" s="42"/>
      <c r="NX55" s="42"/>
      <c r="NY55" s="42"/>
      <c r="NZ55" s="42"/>
      <c r="OA55" s="42"/>
      <c r="OB55" s="42"/>
      <c r="OC55" s="42"/>
      <c r="OD55" s="42"/>
      <c r="OE55" s="42"/>
      <c r="OF55" s="42"/>
      <c r="OG55" s="42"/>
      <c r="OH55" s="42"/>
      <c r="OI55" s="42"/>
      <c r="OJ55" s="42"/>
      <c r="OK55" s="42"/>
      <c r="OL55" s="42"/>
      <c r="OM55" s="42"/>
      <c r="ON55" s="42"/>
      <c r="OO55" s="42"/>
      <c r="OP55" s="42"/>
      <c r="OQ55" s="42"/>
      <c r="OR55" s="42"/>
      <c r="OS55" s="42"/>
      <c r="OT55" s="42"/>
      <c r="OU55" s="42"/>
      <c r="OV55" s="42"/>
      <c r="OW55" s="42"/>
      <c r="OX55" s="42"/>
      <c r="OY55" s="42"/>
      <c r="OZ55" s="42"/>
      <c r="PA55" s="42"/>
      <c r="PB55" s="42"/>
      <c r="PC55" s="42"/>
      <c r="PD55" s="42"/>
      <c r="PE55" s="42"/>
      <c r="PF55" s="42"/>
      <c r="PG55" s="42"/>
      <c r="PH55" s="42"/>
      <c r="PI55" s="42"/>
      <c r="PJ55" s="42"/>
      <c r="PK55" s="42"/>
      <c r="PL55" s="42"/>
      <c r="PM55" s="42"/>
      <c r="PN55" s="42"/>
      <c r="PO55" s="42"/>
      <c r="PP55" s="42"/>
      <c r="PQ55" s="42"/>
      <c r="PR55" s="42"/>
      <c r="PS55" s="42"/>
      <c r="PT55" s="42"/>
      <c r="PU55" s="42"/>
      <c r="PV55" s="42"/>
      <c r="PW55" s="42"/>
      <c r="PX55" s="42"/>
      <c r="PY55" s="42"/>
      <c r="PZ55" s="42"/>
      <c r="QA55" s="42"/>
      <c r="QB55" s="42"/>
      <c r="QC55" s="42"/>
      <c r="QD55" s="42"/>
      <c r="QE55" s="42"/>
      <c r="QF55" s="42"/>
      <c r="QG55" s="42"/>
      <c r="QH55" s="42"/>
      <c r="QI55" s="42"/>
      <c r="QJ55" s="42"/>
      <c r="QK55" s="42"/>
      <c r="QL55" s="42"/>
      <c r="QM55" s="42"/>
      <c r="QN55" s="42"/>
      <c r="QO55" s="42"/>
      <c r="QP55" s="42"/>
      <c r="QQ55" s="42"/>
      <c r="QR55" s="42"/>
      <c r="QS55" s="42"/>
      <c r="QT55" s="42"/>
      <c r="QU55" s="42"/>
      <c r="QV55" s="42"/>
      <c r="QW55" s="42"/>
      <c r="QX55" s="42"/>
      <c r="QY55" s="42"/>
      <c r="QZ55" s="42"/>
      <c r="RA55" s="42"/>
      <c r="RB55" s="42"/>
      <c r="RC55" s="42"/>
      <c r="RD55" s="42"/>
      <c r="RE55" s="42"/>
      <c r="RF55" s="42"/>
      <c r="RG55" s="42"/>
      <c r="RH55" s="42"/>
      <c r="RI55" s="42"/>
      <c r="RJ55" s="42"/>
      <c r="RK55" s="42"/>
      <c r="RL55" s="42"/>
      <c r="RM55" s="42"/>
      <c r="RN55" s="42"/>
      <c r="RO55" s="42"/>
      <c r="RP55" s="42"/>
      <c r="RQ55" s="42"/>
      <c r="RR55" s="42"/>
      <c r="RS55" s="42"/>
      <c r="RT55" s="42"/>
      <c r="RU55" s="42"/>
      <c r="RV55" s="42"/>
      <c r="RW55" s="42"/>
      <c r="RX55" s="42"/>
      <c r="RY55" s="42"/>
      <c r="RZ55" s="42"/>
      <c r="SA55" s="42"/>
      <c r="SB55" s="42"/>
      <c r="SC55" s="42"/>
      <c r="SD55" s="42"/>
      <c r="SE55" s="42"/>
      <c r="SF55" s="42"/>
      <c r="SG55" s="42"/>
      <c r="SH55" s="42"/>
      <c r="SI55" s="42"/>
      <c r="SJ55" s="42"/>
      <c r="SK55" s="42"/>
      <c r="SL55" s="42"/>
      <c r="SM55" s="42"/>
      <c r="SN55" s="42"/>
      <c r="SO55" s="42"/>
      <c r="SP55" s="42"/>
      <c r="SQ55" s="42"/>
      <c r="SR55" s="42"/>
      <c r="SS55" s="42"/>
      <c r="ST55" s="42"/>
      <c r="SU55" s="42"/>
      <c r="SV55" s="42"/>
      <c r="SW55" s="42"/>
      <c r="SX55" s="42"/>
      <c r="SY55" s="42"/>
      <c r="SZ55" s="42"/>
      <c r="TA55" s="42"/>
      <c r="TB55" s="42"/>
      <c r="TC55" s="42"/>
      <c r="TD55" s="42"/>
      <c r="TE55" s="42"/>
      <c r="TF55" s="42"/>
      <c r="TG55" s="42"/>
      <c r="TH55" s="42"/>
      <c r="TI55" s="42"/>
      <c r="TJ55" s="42"/>
      <c r="TK55" s="42"/>
      <c r="TL55" s="42"/>
      <c r="TM55" s="42"/>
      <c r="TN55" s="42"/>
      <c r="TO55" s="42"/>
      <c r="TP55" s="42"/>
      <c r="TQ55" s="42"/>
      <c r="TR55" s="42"/>
      <c r="TS55" s="42"/>
      <c r="TT55" s="42"/>
      <c r="TU55" s="42"/>
      <c r="TV55" s="42"/>
      <c r="TW55" s="42"/>
      <c r="TX55" s="42"/>
      <c r="TY55" s="42"/>
      <c r="TZ55" s="42"/>
      <c r="UA55" s="42"/>
      <c r="UB55" s="42"/>
      <c r="UC55" s="42"/>
      <c r="UD55" s="42"/>
      <c r="UE55" s="42"/>
      <c r="UF55" s="42"/>
      <c r="UG55" s="42"/>
      <c r="UH55" s="42"/>
      <c r="UI55" s="42"/>
      <c r="UJ55" s="42"/>
      <c r="UK55" s="42"/>
      <c r="UL55" s="42"/>
      <c r="UM55" s="42"/>
      <c r="UN55" s="42"/>
      <c r="UO55" s="42"/>
      <c r="UP55" s="42"/>
      <c r="UQ55" s="42"/>
      <c r="UR55" s="42"/>
      <c r="US55" s="42"/>
      <c r="UT55" s="42"/>
      <c r="UU55" s="42"/>
      <c r="UV55" s="42"/>
      <c r="UW55" s="42"/>
      <c r="UX55" s="42"/>
      <c r="UY55" s="42"/>
      <c r="UZ55" s="42"/>
      <c r="VA55" s="42"/>
      <c r="VB55" s="42"/>
      <c r="VC55" s="42"/>
      <c r="VD55" s="42"/>
      <c r="VE55" s="42"/>
      <c r="VF55" s="42"/>
      <c r="VG55" s="42"/>
      <c r="VH55" s="42"/>
      <c r="VI55" s="42"/>
      <c r="VJ55" s="42"/>
      <c r="VK55" s="42"/>
      <c r="VL55" s="42"/>
      <c r="VM55" s="42"/>
      <c r="VN55" s="42"/>
      <c r="VO55" s="42"/>
      <c r="VP55" s="42"/>
      <c r="VQ55" s="42"/>
      <c r="VR55" s="42"/>
      <c r="VS55" s="42"/>
      <c r="VT55" s="42"/>
      <c r="VU55" s="42"/>
      <c r="VV55" s="42"/>
      <c r="VW55" s="42"/>
      <c r="VX55" s="42"/>
      <c r="VY55" s="42"/>
      <c r="VZ55" s="42"/>
      <c r="WA55" s="42"/>
      <c r="WB55" s="42"/>
      <c r="WC55" s="42"/>
      <c r="WD55" s="42"/>
      <c r="WE55" s="42"/>
      <c r="WF55" s="42"/>
      <c r="WG55" s="42"/>
      <c r="WH55" s="42"/>
      <c r="WI55" s="42"/>
      <c r="WJ55" s="42"/>
      <c r="WK55" s="42"/>
      <c r="WL55" s="42"/>
      <c r="WM55" s="42"/>
      <c r="WN55" s="42"/>
      <c r="WO55" s="42"/>
      <c r="WP55" s="42"/>
      <c r="WQ55" s="42"/>
      <c r="WR55" s="42"/>
      <c r="WS55" s="42"/>
      <c r="WT55" s="42"/>
      <c r="WU55" s="42"/>
      <c r="WV55" s="42"/>
      <c r="WW55" s="42"/>
      <c r="WX55" s="42"/>
      <c r="WY55" s="42"/>
      <c r="WZ55" s="42"/>
      <c r="XA55" s="42"/>
      <c r="XB55" s="42"/>
      <c r="XC55" s="42"/>
      <c r="XD55" s="42"/>
      <c r="XE55" s="42"/>
      <c r="XF55" s="42"/>
      <c r="XG55" s="42"/>
      <c r="XH55" s="42"/>
      <c r="XI55" s="42"/>
      <c r="XJ55" s="42"/>
      <c r="XK55" s="42"/>
      <c r="XL55" s="42"/>
      <c r="XM55" s="42"/>
      <c r="XN55" s="42"/>
      <c r="XO55" s="42"/>
      <c r="XP55" s="42"/>
      <c r="XQ55" s="42"/>
      <c r="XR55" s="42"/>
      <c r="XS55" s="42"/>
      <c r="XT55" s="42"/>
      <c r="XU55" s="42"/>
      <c r="XV55" s="42"/>
      <c r="XW55" s="42"/>
      <c r="XX55" s="42"/>
      <c r="XY55" s="42"/>
      <c r="XZ55" s="42"/>
      <c r="YA55" s="42"/>
      <c r="YB55" s="42"/>
      <c r="YC55" s="42"/>
      <c r="YD55" s="42"/>
      <c r="YE55" s="42"/>
      <c r="YF55" s="42"/>
      <c r="YG55" s="42"/>
      <c r="YH55" s="42"/>
      <c r="YI55" s="42"/>
      <c r="YJ55" s="42"/>
      <c r="YK55" s="42"/>
      <c r="YL55" s="42"/>
      <c r="YM55" s="42"/>
      <c r="YN55" s="42"/>
      <c r="YO55" s="42"/>
      <c r="YP55" s="42"/>
      <c r="YQ55" s="42"/>
      <c r="YR55" s="42"/>
      <c r="YS55" s="42"/>
      <c r="YT55" s="42"/>
      <c r="YU55" s="42"/>
      <c r="YV55" s="42"/>
      <c r="YW55" s="42"/>
      <c r="YX55" s="42"/>
      <c r="YY55" s="42"/>
      <c r="YZ55" s="42"/>
      <c r="ZA55" s="42"/>
      <c r="ZB55" s="42"/>
      <c r="ZC55" s="42"/>
      <c r="ZD55" s="42"/>
      <c r="ZE55" s="42"/>
      <c r="ZF55" s="42"/>
      <c r="ZG55" s="42"/>
      <c r="ZH55" s="42"/>
      <c r="ZI55" s="42"/>
      <c r="ZJ55" s="42"/>
      <c r="ZK55" s="42"/>
      <c r="ZL55" s="42"/>
      <c r="ZM55" s="42"/>
      <c r="ZN55" s="42"/>
      <c r="ZO55" s="42"/>
      <c r="ZP55" s="42"/>
      <c r="ZQ55" s="42"/>
      <c r="ZR55" s="42"/>
      <c r="ZS55" s="42"/>
      <c r="ZT55" s="42"/>
      <c r="ZU55" s="42"/>
      <c r="ZV55" s="42"/>
      <c r="ZW55" s="42"/>
      <c r="ZX55" s="42"/>
      <c r="ZY55" s="42"/>
      <c r="ZZ55" s="42"/>
      <c r="AAA55" s="42"/>
      <c r="AAB55" s="42"/>
      <c r="AAC55" s="42"/>
      <c r="AAD55" s="42"/>
      <c r="AAE55" s="42"/>
      <c r="AAF55" s="42"/>
      <c r="AAG55" s="42"/>
      <c r="AAH55" s="42"/>
      <c r="AAI55" s="42"/>
      <c r="AAJ55" s="42"/>
      <c r="AAK55" s="42"/>
      <c r="AAL55" s="42"/>
      <c r="AAM55" s="42"/>
      <c r="AAN55" s="42"/>
      <c r="AAO55" s="42"/>
      <c r="AAP55" s="42"/>
      <c r="AAQ55" s="42"/>
      <c r="AAR55" s="42"/>
      <c r="AAS55" s="42"/>
      <c r="AAT55" s="42"/>
      <c r="AAU55" s="42"/>
      <c r="AAV55" s="42"/>
      <c r="AAW55" s="42"/>
      <c r="AAX55" s="42"/>
      <c r="AAY55" s="42"/>
      <c r="AAZ55" s="42"/>
      <c r="ABA55" s="42"/>
      <c r="ABB55" s="42"/>
      <c r="ABC55" s="42"/>
      <c r="ABD55" s="42"/>
      <c r="ABE55" s="42"/>
      <c r="ABF55" s="42"/>
      <c r="ABG55" s="42"/>
      <c r="ABH55" s="42"/>
      <c r="ABI55" s="42"/>
      <c r="ABJ55" s="42"/>
      <c r="ABK55" s="42"/>
      <c r="ABL55" s="42"/>
      <c r="ABM55" s="42"/>
      <c r="ABN55" s="42"/>
      <c r="ABO55" s="42"/>
      <c r="ABP55" s="42"/>
      <c r="ABQ55" s="42"/>
      <c r="ABR55" s="42"/>
      <c r="ABS55" s="42"/>
      <c r="ABT55" s="42"/>
      <c r="ABU55" s="42"/>
      <c r="ABV55" s="42"/>
      <c r="ABW55" s="42"/>
      <c r="ABX55" s="42"/>
      <c r="ABY55" s="42"/>
      <c r="ABZ55" s="42"/>
      <c r="ACA55" s="42"/>
      <c r="ACB55" s="42"/>
      <c r="ACC55" s="42"/>
      <c r="ACD55" s="42"/>
      <c r="ACE55" s="42"/>
      <c r="ACF55" s="42"/>
      <c r="ACG55" s="42"/>
      <c r="ACH55" s="42"/>
      <c r="ACI55" s="42"/>
      <c r="ACJ55" s="42"/>
      <c r="ACK55" s="42"/>
      <c r="ACL55" s="42"/>
      <c r="ACM55" s="42"/>
      <c r="ACN55" s="42"/>
      <c r="ACO55" s="42"/>
      <c r="ACP55" s="42"/>
      <c r="ACQ55" s="42"/>
      <c r="ACR55" s="42"/>
      <c r="ACS55" s="42"/>
      <c r="ACT55" s="42"/>
      <c r="ACU55" s="42"/>
      <c r="ACV55" s="42"/>
      <c r="ACW55" s="42"/>
      <c r="ACX55" s="42"/>
      <c r="ACY55" s="42"/>
      <c r="ACZ55" s="42"/>
      <c r="ADA55" s="42"/>
      <c r="ADB55" s="42"/>
      <c r="ADC55" s="42"/>
      <c r="ADD55" s="42"/>
      <c r="ADE55" s="42"/>
      <c r="ADF55" s="42"/>
      <c r="ADG55" s="42"/>
      <c r="ADH55" s="42"/>
      <c r="ADI55" s="42"/>
      <c r="ADJ55" s="42"/>
      <c r="ADK55" s="42"/>
      <c r="ADL55" s="42"/>
      <c r="ADM55" s="42"/>
      <c r="ADN55" s="42"/>
      <c r="ADO55" s="42"/>
      <c r="ADP55" s="42"/>
      <c r="ADQ55" s="42"/>
      <c r="ADR55" s="42"/>
      <c r="ADS55" s="42"/>
      <c r="ADT55" s="42"/>
      <c r="ADU55" s="42"/>
      <c r="ADV55" s="42"/>
      <c r="ADW55" s="42"/>
      <c r="ADX55" s="42"/>
      <c r="ADY55" s="42"/>
      <c r="ADZ55" s="42"/>
      <c r="AEA55" s="42"/>
      <c r="AEB55" s="42"/>
      <c r="AEC55" s="42"/>
      <c r="AED55" s="42"/>
      <c r="AEE55" s="42"/>
      <c r="AEF55" s="42"/>
      <c r="AEG55" s="42"/>
      <c r="AEH55" s="42"/>
      <c r="AEI55" s="42"/>
      <c r="AEJ55" s="42"/>
      <c r="AEK55" s="42"/>
      <c r="AEL55" s="42"/>
      <c r="AEM55" s="42"/>
      <c r="AEN55" s="42"/>
      <c r="AEO55" s="42"/>
      <c r="AEP55" s="42"/>
      <c r="AEQ55" s="42"/>
      <c r="AER55" s="42"/>
      <c r="AES55" s="42"/>
      <c r="AET55" s="42"/>
      <c r="AEU55" s="42"/>
      <c r="AEV55" s="42"/>
      <c r="AEW55" s="42"/>
      <c r="AEX55" s="42"/>
      <c r="AEY55" s="42"/>
      <c r="AEZ55" s="42"/>
      <c r="AFA55" s="42"/>
      <c r="AFB55" s="42"/>
      <c r="AFC55" s="42"/>
      <c r="AFD55" s="42"/>
      <c r="AFE55" s="42"/>
      <c r="AFF55" s="42"/>
      <c r="AFG55" s="42"/>
      <c r="AFH55" s="42"/>
      <c r="AFI55" s="42"/>
      <c r="AFJ55" s="42"/>
      <c r="AFK55" s="42"/>
      <c r="AFL55" s="42"/>
      <c r="AFM55" s="42"/>
      <c r="AFN55" s="42"/>
      <c r="AFO55" s="42"/>
      <c r="AFP55" s="42"/>
      <c r="AFQ55" s="42"/>
      <c r="AFR55" s="42"/>
      <c r="AFS55" s="42"/>
      <c r="AFT55" s="42"/>
      <c r="AFU55" s="42"/>
      <c r="AFV55" s="42"/>
      <c r="AFW55" s="42"/>
      <c r="AFX55" s="42"/>
      <c r="AFY55" s="42"/>
      <c r="AFZ55" s="42"/>
      <c r="AGA55" s="42"/>
      <c r="AGB55" s="42"/>
      <c r="AGC55" s="42"/>
      <c r="AGD55" s="42"/>
      <c r="AGE55" s="42"/>
      <c r="AGF55" s="42"/>
      <c r="AGG55" s="42"/>
      <c r="AGH55" s="42"/>
      <c r="AGI55" s="42"/>
      <c r="AGJ55" s="42"/>
      <c r="AGK55" s="42"/>
      <c r="AGL55" s="42"/>
      <c r="AGM55" s="42"/>
      <c r="AGN55" s="42"/>
      <c r="AGO55" s="42"/>
      <c r="AGP55" s="42"/>
      <c r="AGQ55" s="42"/>
      <c r="AGR55" s="42"/>
      <c r="AGS55" s="42"/>
      <c r="AGT55" s="42"/>
      <c r="AGU55" s="42"/>
      <c r="AGV55" s="42"/>
      <c r="AGW55" s="42"/>
      <c r="AGX55" s="42"/>
      <c r="AGY55" s="42"/>
      <c r="AGZ55" s="42"/>
      <c r="AHA55" s="42"/>
      <c r="AHB55" s="42"/>
      <c r="AHC55" s="42"/>
      <c r="AHD55" s="42"/>
      <c r="AHE55" s="42"/>
      <c r="AHF55" s="42"/>
      <c r="AHG55" s="42"/>
      <c r="AHH55" s="42"/>
      <c r="AHI55" s="42"/>
      <c r="AHJ55" s="42"/>
      <c r="AHK55" s="42"/>
      <c r="AHL55" s="42"/>
      <c r="AHM55" s="42"/>
      <c r="AHN55" s="42"/>
      <c r="AHO55" s="42"/>
      <c r="AHP55" s="42"/>
      <c r="AHQ55" s="42"/>
      <c r="AHR55" s="42"/>
      <c r="AHS55" s="42"/>
      <c r="AHT55" s="42"/>
      <c r="AHU55" s="42"/>
      <c r="AHV55" s="42"/>
      <c r="AHW55" s="42"/>
      <c r="AHX55" s="42"/>
      <c r="AHY55" s="42"/>
      <c r="AHZ55" s="42"/>
      <c r="AIA55" s="42"/>
      <c r="AIB55" s="42"/>
      <c r="AIC55" s="42"/>
      <c r="AID55" s="42"/>
      <c r="AIE55" s="42"/>
      <c r="AIF55" s="42"/>
      <c r="AIG55" s="42"/>
      <c r="AIH55" s="42"/>
      <c r="AII55" s="42"/>
      <c r="AIJ55" s="42"/>
      <c r="AIK55" s="42"/>
      <c r="AIL55" s="42"/>
      <c r="AIM55" s="42"/>
      <c r="AIN55" s="42"/>
      <c r="AIO55" s="42"/>
      <c r="AIP55" s="42"/>
      <c r="AIQ55" s="42"/>
      <c r="AIR55" s="42"/>
      <c r="AIS55" s="42"/>
      <c r="AIT55" s="42"/>
      <c r="AIU55" s="42"/>
      <c r="AIV55" s="42"/>
      <c r="AIW55" s="42"/>
      <c r="AIX55" s="42"/>
      <c r="AIY55" s="42"/>
      <c r="AIZ55" s="42"/>
      <c r="AJA55" s="42"/>
      <c r="AJB55" s="42"/>
      <c r="AJC55" s="42"/>
      <c r="AJD55" s="42"/>
      <c r="AJE55" s="42"/>
      <c r="AJF55" s="42"/>
      <c r="AJG55" s="42"/>
      <c r="AJH55" s="42"/>
      <c r="AJI55" s="42"/>
      <c r="AJJ55" s="42"/>
      <c r="AJK55" s="42"/>
      <c r="AJL55" s="42"/>
      <c r="AJM55" s="42"/>
      <c r="AJN55" s="42"/>
      <c r="AJO55" s="42"/>
      <c r="AJP55" s="42"/>
      <c r="AJQ55" s="42"/>
      <c r="AJR55" s="42"/>
      <c r="AJS55" s="42"/>
      <c r="AJT55" s="42"/>
      <c r="AJU55" s="42"/>
      <c r="AJV55" s="42"/>
      <c r="AJW55" s="42"/>
      <c r="AJX55" s="42"/>
      <c r="AJY55" s="42"/>
      <c r="AJZ55" s="42"/>
      <c r="AKA55" s="42"/>
      <c r="AKB55" s="42"/>
      <c r="AKC55" s="42"/>
      <c r="AKD55" s="42"/>
      <c r="AKE55" s="42"/>
      <c r="AKF55" s="42"/>
      <c r="AKG55" s="42"/>
      <c r="AKH55" s="42"/>
      <c r="AKI55" s="42"/>
      <c r="AKJ55" s="42"/>
      <c r="AKK55" s="42"/>
      <c r="AKL55" s="42"/>
      <c r="AKM55" s="42"/>
      <c r="AKN55" s="42"/>
      <c r="AKO55" s="42"/>
      <c r="AKP55" s="42"/>
      <c r="AKQ55" s="42"/>
      <c r="AKR55" s="42"/>
      <c r="AKS55" s="42"/>
      <c r="AKT55" s="42"/>
      <c r="AKU55" s="42"/>
      <c r="AKV55" s="42"/>
      <c r="AKW55" s="42"/>
      <c r="AKX55" s="42"/>
      <c r="AKY55" s="42"/>
      <c r="AKZ55" s="42"/>
      <c r="ALA55" s="42"/>
      <c r="ALB55" s="42"/>
      <c r="ALC55" s="42"/>
      <c r="ALD55" s="42"/>
      <c r="ALE55" s="42"/>
      <c r="ALF55" s="42"/>
      <c r="ALG55" s="42"/>
      <c r="ALH55" s="42"/>
      <c r="ALI55" s="42"/>
      <c r="ALJ55" s="42"/>
      <c r="ALK55" s="42"/>
      <c r="ALL55" s="42"/>
      <c r="ALM55" s="42"/>
      <c r="ALN55" s="42"/>
      <c r="ALO55" s="42"/>
      <c r="ALP55" s="42"/>
      <c r="ALQ55" s="42"/>
      <c r="ALR55" s="42"/>
      <c r="ALS55" s="42"/>
      <c r="ALT55" s="42"/>
      <c r="ALU55" s="42"/>
      <c r="ALV55" s="42"/>
      <c r="ALW55" s="42"/>
      <c r="ALX55" s="42"/>
      <c r="ALY55" s="42"/>
      <c r="ALZ55" s="42"/>
      <c r="AMA55" s="42"/>
      <c r="AMB55" s="42"/>
      <c r="AMC55" s="42"/>
      <c r="AMD55" s="42"/>
      <c r="AME55" s="42"/>
      <c r="AMF55" s="42"/>
      <c r="AMG55" s="42"/>
      <c r="AMH55" s="42"/>
      <c r="AMI55" s="42"/>
      <c r="AMJ55" s="42"/>
      <c r="AMK55" s="42"/>
      <c r="AML55" s="42"/>
      <c r="AMM55" s="42"/>
      <c r="AMN55" s="42"/>
      <c r="AMO55" s="42"/>
      <c r="AMP55" s="42"/>
      <c r="AMQ55" s="42"/>
      <c r="AMR55" s="42"/>
      <c r="AMS55" s="42"/>
      <c r="AMT55" s="42"/>
      <c r="AMU55" s="42"/>
      <c r="AMV55" s="42"/>
      <c r="AMW55" s="42"/>
      <c r="AMX55" s="42"/>
      <c r="AMY55" s="42"/>
      <c r="AMZ55" s="42"/>
      <c r="ANA55" s="42"/>
      <c r="ANB55" s="42"/>
      <c r="ANC55" s="42"/>
      <c r="AND55" s="42"/>
      <c r="ANE55" s="42"/>
      <c r="ANF55" s="42"/>
      <c r="ANG55" s="42"/>
      <c r="ANH55" s="42"/>
      <c r="ANI55" s="42"/>
      <c r="ANJ55" s="42"/>
      <c r="ANK55" s="42"/>
      <c r="ANL55" s="42"/>
      <c r="ANM55" s="42"/>
      <c r="ANN55" s="42"/>
      <c r="ANO55" s="42"/>
      <c r="ANP55" s="42"/>
      <c r="ANQ55" s="42"/>
      <c r="ANR55" s="42"/>
      <c r="ANS55" s="42"/>
      <c r="ANT55" s="42"/>
      <c r="ANU55" s="42"/>
      <c r="ANV55" s="42"/>
      <c r="ANW55" s="42"/>
      <c r="ANX55" s="42"/>
      <c r="ANY55" s="42"/>
      <c r="ANZ55" s="42"/>
      <c r="AOA55" s="42"/>
      <c r="AOB55" s="42"/>
      <c r="AOC55" s="42"/>
      <c r="AOD55" s="42"/>
      <c r="AOE55" s="42"/>
      <c r="AOF55" s="42"/>
      <c r="AOG55" s="42"/>
      <c r="AOH55" s="42"/>
      <c r="AOI55" s="42"/>
      <c r="AOJ55" s="42"/>
      <c r="AOK55" s="42"/>
      <c r="AOL55" s="42"/>
      <c r="AOM55" s="42"/>
      <c r="AON55" s="42"/>
      <c r="AOO55" s="42"/>
      <c r="AOP55" s="42"/>
      <c r="AOQ55" s="42"/>
      <c r="AOR55" s="42"/>
      <c r="AOS55" s="42"/>
      <c r="AOT55" s="42"/>
      <c r="AOU55" s="42"/>
      <c r="AOV55" s="42"/>
      <c r="AOW55" s="42"/>
      <c r="AOX55" s="42"/>
      <c r="AOY55" s="42"/>
      <c r="AOZ55" s="42"/>
      <c r="APA55" s="42"/>
      <c r="APB55" s="42"/>
      <c r="APC55" s="42"/>
      <c r="APD55" s="42"/>
      <c r="APE55" s="42"/>
      <c r="APF55" s="42"/>
      <c r="APG55" s="42"/>
      <c r="APH55" s="42"/>
      <c r="API55" s="42"/>
      <c r="APJ55" s="42"/>
      <c r="APK55" s="42"/>
      <c r="APL55" s="42"/>
      <c r="APM55" s="42"/>
      <c r="APN55" s="42"/>
      <c r="APO55" s="42"/>
      <c r="APP55" s="42"/>
      <c r="APQ55" s="42"/>
      <c r="APR55" s="42"/>
      <c r="APS55" s="42"/>
      <c r="APT55" s="42"/>
      <c r="APU55" s="42"/>
      <c r="APV55" s="42"/>
      <c r="APW55" s="42"/>
      <c r="APX55" s="42"/>
      <c r="APY55" s="42"/>
      <c r="APZ55" s="42"/>
      <c r="AQA55" s="42"/>
      <c r="AQB55" s="42"/>
      <c r="AQC55" s="42"/>
      <c r="AQD55" s="42"/>
      <c r="AQE55" s="42"/>
      <c r="AQF55" s="42"/>
      <c r="AQG55" s="42"/>
      <c r="AQH55" s="42"/>
      <c r="AQI55" s="42"/>
      <c r="AQJ55" s="42"/>
      <c r="AQK55" s="42"/>
      <c r="AQL55" s="42"/>
      <c r="AQM55" s="42"/>
      <c r="AQN55" s="42"/>
      <c r="AQO55" s="42"/>
      <c r="AQP55" s="42"/>
      <c r="AQQ55" s="42"/>
      <c r="AQR55" s="42"/>
      <c r="AQS55" s="42"/>
      <c r="AQT55" s="42"/>
      <c r="AQU55" s="42"/>
      <c r="AQV55" s="42"/>
      <c r="AQW55" s="42"/>
      <c r="AQX55" s="42"/>
      <c r="AQY55" s="42"/>
      <c r="AQZ55" s="42"/>
      <c r="ARA55" s="42"/>
      <c r="ARB55" s="42"/>
      <c r="ARC55" s="42"/>
      <c r="ARD55" s="42"/>
      <c r="ARE55" s="42"/>
      <c r="ARF55" s="42"/>
      <c r="ARG55" s="42"/>
      <c r="ARH55" s="42"/>
      <c r="ARI55" s="42"/>
      <c r="ARJ55" s="42"/>
      <c r="ARK55" s="42"/>
      <c r="ARL55" s="42"/>
      <c r="ARM55" s="42"/>
      <c r="ARN55" s="42"/>
      <c r="ARO55" s="42"/>
      <c r="ARP55" s="42"/>
      <c r="ARQ55" s="42"/>
      <c r="ARR55" s="42"/>
      <c r="ARS55" s="42"/>
      <c r="ART55" s="42"/>
      <c r="ARU55" s="42"/>
      <c r="ARV55" s="42"/>
      <c r="ARW55" s="42"/>
      <c r="ARX55" s="42"/>
      <c r="ARY55" s="42"/>
      <c r="ARZ55" s="42"/>
      <c r="ASA55" s="42"/>
      <c r="ASB55" s="42"/>
      <c r="ASC55" s="42"/>
      <c r="ASD55" s="42"/>
      <c r="ASE55" s="42"/>
      <c r="ASF55" s="42"/>
      <c r="ASG55" s="42"/>
      <c r="ASH55" s="42"/>
      <c r="ASI55" s="42"/>
      <c r="ASJ55" s="42"/>
      <c r="ASK55" s="42"/>
      <c r="ASL55" s="42"/>
      <c r="ASM55" s="42"/>
      <c r="ASN55" s="42"/>
      <c r="ASO55" s="42"/>
      <c r="ASP55" s="42"/>
      <c r="ASQ55" s="42"/>
      <c r="ASR55" s="42"/>
      <c r="ASS55" s="42"/>
      <c r="AST55" s="42"/>
      <c r="ASU55" s="42"/>
      <c r="ASV55" s="42"/>
      <c r="ASW55" s="42"/>
      <c r="ASX55" s="42"/>
      <c r="ASY55" s="42"/>
      <c r="ASZ55" s="42"/>
      <c r="ATA55" s="42"/>
      <c r="ATB55" s="42"/>
      <c r="ATC55" s="42"/>
      <c r="ATD55" s="42"/>
      <c r="ATE55" s="42"/>
      <c r="ATF55" s="42"/>
      <c r="ATG55" s="42"/>
      <c r="ATH55" s="42"/>
      <c r="ATI55" s="42"/>
      <c r="ATJ55" s="42"/>
      <c r="ATK55" s="42"/>
      <c r="ATL55" s="42"/>
      <c r="ATM55" s="42"/>
      <c r="ATN55" s="42"/>
      <c r="ATO55" s="42"/>
      <c r="ATP55" s="42"/>
      <c r="ATQ55" s="42"/>
      <c r="ATR55" s="42"/>
      <c r="ATS55" s="42"/>
      <c r="ATT55" s="42"/>
      <c r="ATU55" s="42"/>
      <c r="ATV55" s="42"/>
      <c r="ATW55" s="42"/>
      <c r="ATX55" s="42"/>
      <c r="ATY55" s="42"/>
      <c r="ATZ55" s="42"/>
      <c r="AUA55" s="42"/>
      <c r="AUB55" s="42"/>
      <c r="AUC55" s="42"/>
      <c r="AUD55" s="42"/>
      <c r="AUE55" s="42"/>
      <c r="AUF55" s="42"/>
      <c r="AUG55" s="42"/>
      <c r="AUH55" s="42"/>
      <c r="AUI55" s="42"/>
      <c r="AUJ55" s="42"/>
      <c r="AUK55" s="42"/>
      <c r="AUL55" s="42"/>
      <c r="AUM55" s="42"/>
      <c r="AUN55" s="42"/>
      <c r="AUO55" s="42"/>
      <c r="AUP55" s="42"/>
      <c r="AUQ55" s="42"/>
      <c r="AUR55" s="42"/>
      <c r="AUS55" s="42"/>
      <c r="AUT55" s="42"/>
      <c r="AUU55" s="42"/>
      <c r="AUV55" s="42"/>
      <c r="AUW55" s="42"/>
      <c r="AUX55" s="42"/>
      <c r="AUY55" s="42"/>
      <c r="AUZ55" s="42"/>
      <c r="AVA55" s="42"/>
      <c r="AVB55" s="42"/>
      <c r="AVC55" s="42"/>
      <c r="AVD55" s="42"/>
      <c r="AVE55" s="42"/>
      <c r="AVF55" s="42"/>
      <c r="AVG55" s="42"/>
      <c r="AVH55" s="42"/>
      <c r="AVI55" s="42"/>
      <c r="AVJ55" s="42"/>
      <c r="AVK55" s="42"/>
      <c r="AVL55" s="42"/>
      <c r="AVM55" s="42"/>
      <c r="AVN55" s="42"/>
      <c r="AVO55" s="42"/>
      <c r="AVP55" s="42"/>
      <c r="AVQ55" s="42"/>
      <c r="AVR55" s="42"/>
      <c r="AVS55" s="42"/>
      <c r="AVT55" s="42"/>
      <c r="AVU55" s="42"/>
      <c r="AVV55" s="42"/>
      <c r="AVW55" s="42"/>
      <c r="AVX55" s="42"/>
      <c r="AVY55" s="42"/>
      <c r="AVZ55" s="42"/>
      <c r="AWA55" s="42"/>
      <c r="AWB55" s="42"/>
      <c r="AWC55" s="42"/>
      <c r="AWD55" s="42"/>
      <c r="AWE55" s="42"/>
      <c r="AWF55" s="42"/>
      <c r="AWG55" s="42"/>
      <c r="AWH55" s="42"/>
      <c r="AWI55" s="42"/>
      <c r="AWJ55" s="42"/>
      <c r="AWK55" s="42"/>
      <c r="AWL55" s="42"/>
      <c r="AWM55" s="42"/>
      <c r="AWN55" s="42"/>
      <c r="AWO55" s="42"/>
      <c r="AWP55" s="42"/>
      <c r="AWQ55" s="42"/>
      <c r="AWR55" s="42"/>
      <c r="AWS55" s="42"/>
      <c r="AWT55" s="42"/>
      <c r="AWU55" s="42"/>
      <c r="AWV55" s="42"/>
      <c r="AWW55" s="42"/>
      <c r="AWX55" s="42"/>
      <c r="AWY55" s="42"/>
      <c r="AWZ55" s="42"/>
      <c r="AXA55" s="42"/>
      <c r="AXB55" s="42"/>
      <c r="AXC55" s="42"/>
      <c r="AXD55" s="42"/>
      <c r="AXE55" s="42"/>
      <c r="AXF55" s="42"/>
      <c r="AXG55" s="42"/>
      <c r="AXH55" s="42"/>
      <c r="AXI55" s="42"/>
      <c r="AXJ55" s="42"/>
      <c r="AXK55" s="42"/>
      <c r="AXL55" s="42"/>
      <c r="AXM55" s="42"/>
      <c r="AXN55" s="42"/>
      <c r="AXO55" s="42"/>
      <c r="AXP55" s="42"/>
      <c r="AXQ55" s="42"/>
      <c r="AXR55" s="42"/>
      <c r="AXS55" s="42"/>
      <c r="AXT55" s="42"/>
      <c r="AXU55" s="42"/>
      <c r="AXV55" s="42"/>
      <c r="AXW55" s="42"/>
      <c r="AXX55" s="42"/>
      <c r="AXY55" s="42"/>
      <c r="AXZ55" s="42"/>
      <c r="AYA55" s="42"/>
      <c r="AYB55" s="42"/>
      <c r="AYC55" s="42"/>
      <c r="AYD55" s="42"/>
      <c r="AYE55" s="42"/>
      <c r="AYF55" s="42"/>
      <c r="AYG55" s="42"/>
      <c r="AYH55" s="42"/>
      <c r="AYI55" s="42"/>
      <c r="AYJ55" s="42"/>
      <c r="AYK55" s="42"/>
      <c r="AYL55" s="42"/>
      <c r="AYM55" s="42"/>
      <c r="AYN55" s="42"/>
      <c r="AYO55" s="42"/>
      <c r="AYP55" s="42"/>
      <c r="AYQ55" s="42"/>
      <c r="AYR55" s="42"/>
      <c r="AYS55" s="42"/>
      <c r="AYT55" s="42"/>
      <c r="AYU55" s="42"/>
      <c r="AYV55" s="42"/>
      <c r="AYW55" s="42"/>
      <c r="AYX55" s="42"/>
      <c r="AYY55" s="42"/>
      <c r="AYZ55" s="42"/>
      <c r="AZA55" s="42"/>
      <c r="AZB55" s="42"/>
      <c r="AZC55" s="42"/>
      <c r="AZD55" s="42"/>
      <c r="AZE55" s="42"/>
      <c r="AZF55" s="42"/>
      <c r="AZG55" s="42"/>
      <c r="AZH55" s="42"/>
      <c r="AZI55" s="42"/>
      <c r="AZJ55" s="42"/>
      <c r="AZK55" s="42"/>
      <c r="AZL55" s="42"/>
      <c r="AZM55" s="42"/>
      <c r="AZN55" s="42"/>
      <c r="AZO55" s="42"/>
      <c r="AZP55" s="42"/>
      <c r="AZQ55" s="42"/>
      <c r="AZR55" s="42"/>
      <c r="AZS55" s="42"/>
      <c r="AZT55" s="42"/>
      <c r="AZU55" s="42"/>
      <c r="AZV55" s="42"/>
      <c r="AZW55" s="42"/>
      <c r="AZX55" s="42"/>
      <c r="AZY55" s="42"/>
      <c r="AZZ55" s="42"/>
      <c r="BAA55" s="42"/>
      <c r="BAB55" s="42"/>
      <c r="BAC55" s="42"/>
      <c r="BAD55" s="42"/>
      <c r="BAE55" s="42"/>
      <c r="BAF55" s="42"/>
      <c r="BAG55" s="42"/>
      <c r="BAH55" s="42"/>
      <c r="BAI55" s="42"/>
      <c r="BAJ55" s="42"/>
      <c r="BAK55" s="42"/>
      <c r="BAL55" s="42"/>
      <c r="BAM55" s="42"/>
      <c r="BAN55" s="42"/>
      <c r="BAO55" s="42"/>
      <c r="BAP55" s="42"/>
      <c r="BAQ55" s="42"/>
      <c r="BAR55" s="42"/>
      <c r="BAS55" s="42"/>
      <c r="BAT55" s="42"/>
      <c r="BAU55" s="42"/>
      <c r="BAV55" s="42"/>
      <c r="BAW55" s="42"/>
      <c r="BAX55" s="42"/>
      <c r="BAY55" s="42"/>
      <c r="BAZ55" s="42"/>
      <c r="BBA55" s="42"/>
      <c r="BBB55" s="42"/>
      <c r="BBC55" s="42"/>
      <c r="BBD55" s="42"/>
      <c r="BBE55" s="42"/>
      <c r="BBF55" s="42"/>
      <c r="BBG55" s="42"/>
      <c r="BBH55" s="42"/>
      <c r="BBI55" s="42"/>
      <c r="BBJ55" s="42"/>
      <c r="BBK55" s="42"/>
      <c r="BBL55" s="42"/>
      <c r="BBM55" s="42"/>
      <c r="BBN55" s="42"/>
      <c r="BBO55" s="42"/>
      <c r="BBP55" s="42"/>
      <c r="BBQ55" s="42"/>
      <c r="BBR55" s="42"/>
      <c r="BBS55" s="42"/>
      <c r="BBT55" s="42"/>
      <c r="BBU55" s="42"/>
      <c r="BBV55" s="42"/>
      <c r="BBW55" s="42"/>
      <c r="BBX55" s="42"/>
      <c r="BBY55" s="42"/>
      <c r="BBZ55" s="42"/>
      <c r="BCA55" s="42"/>
      <c r="BCB55" s="42"/>
      <c r="BCC55" s="42"/>
      <c r="BCD55" s="42"/>
      <c r="BCE55" s="42"/>
      <c r="BCF55" s="42"/>
      <c r="BCG55" s="42"/>
      <c r="BCH55" s="42"/>
      <c r="BCI55" s="42"/>
      <c r="BCJ55" s="42"/>
      <c r="BCK55" s="42"/>
      <c r="BCL55" s="42"/>
      <c r="BCM55" s="42"/>
      <c r="BCN55" s="42"/>
      <c r="BCO55" s="42"/>
      <c r="BCP55" s="42"/>
      <c r="BCQ55" s="42"/>
      <c r="BCR55" s="42"/>
      <c r="BCS55" s="42"/>
      <c r="BCT55" s="42"/>
      <c r="BCU55" s="42"/>
      <c r="BCV55" s="42"/>
      <c r="BCW55" s="42"/>
      <c r="BCX55" s="42"/>
      <c r="BCY55" s="42"/>
      <c r="BCZ55" s="42"/>
      <c r="BDA55" s="42"/>
      <c r="BDB55" s="42"/>
      <c r="BDC55" s="42"/>
      <c r="BDD55" s="42"/>
      <c r="BDE55" s="42"/>
      <c r="BDF55" s="42"/>
      <c r="BDG55" s="42"/>
      <c r="BDH55" s="42"/>
      <c r="BDI55" s="42"/>
      <c r="BDJ55" s="42"/>
      <c r="BDK55" s="42"/>
      <c r="BDL55" s="42"/>
      <c r="BDM55" s="42"/>
      <c r="BDN55" s="42"/>
      <c r="BDO55" s="42"/>
      <c r="BDP55" s="42"/>
      <c r="BDQ55" s="42"/>
      <c r="BDR55" s="42"/>
      <c r="BDS55" s="42"/>
      <c r="BDT55" s="42"/>
      <c r="BDU55" s="42"/>
      <c r="BDV55" s="42"/>
      <c r="BDW55" s="42"/>
      <c r="BDX55" s="42"/>
      <c r="BDY55" s="42"/>
      <c r="BDZ55" s="42"/>
      <c r="BEA55" s="42"/>
      <c r="BEB55" s="42"/>
      <c r="BEC55" s="42"/>
      <c r="BED55" s="42"/>
      <c r="BEE55" s="42"/>
      <c r="BEF55" s="42"/>
      <c r="BEG55" s="42"/>
      <c r="BEH55" s="42"/>
      <c r="BEI55" s="42"/>
      <c r="BEJ55" s="42"/>
      <c r="BEK55" s="42"/>
      <c r="BEL55" s="42"/>
      <c r="BEM55" s="42"/>
      <c r="BEN55" s="42"/>
      <c r="BEO55" s="42"/>
      <c r="BEP55" s="42"/>
      <c r="BEQ55" s="42"/>
      <c r="BER55" s="42"/>
      <c r="BES55" s="42"/>
      <c r="BET55" s="42"/>
      <c r="BEU55" s="42"/>
      <c r="BEV55" s="42"/>
      <c r="BEW55" s="42"/>
      <c r="BEX55" s="42"/>
      <c r="BEY55" s="42"/>
      <c r="BEZ55" s="42"/>
      <c r="BFA55" s="42"/>
      <c r="BFB55" s="42"/>
      <c r="BFC55" s="42"/>
      <c r="BFD55" s="42"/>
      <c r="BFE55" s="42"/>
      <c r="BFF55" s="42"/>
      <c r="BFG55" s="42"/>
      <c r="BFH55" s="42"/>
      <c r="BFI55" s="42"/>
      <c r="BFJ55" s="42"/>
      <c r="BFK55" s="42"/>
      <c r="BFL55" s="42"/>
      <c r="BFM55" s="42"/>
      <c r="BFN55" s="42"/>
      <c r="BFO55" s="42"/>
      <c r="BFP55" s="42"/>
      <c r="BFQ55" s="42"/>
      <c r="BFR55" s="42"/>
      <c r="BFS55" s="42"/>
      <c r="BFT55" s="42"/>
      <c r="BFU55" s="42"/>
      <c r="BFV55" s="42"/>
      <c r="BFW55" s="42"/>
      <c r="BFX55" s="42"/>
      <c r="BFY55" s="42"/>
      <c r="BFZ55" s="42"/>
      <c r="BGA55" s="42"/>
      <c r="BGB55" s="42"/>
      <c r="BGC55" s="42"/>
      <c r="BGD55" s="42"/>
      <c r="BGE55" s="42"/>
      <c r="BGF55" s="42"/>
      <c r="BGG55" s="42"/>
      <c r="BGH55" s="42"/>
      <c r="BGI55" s="42"/>
      <c r="BGJ55" s="42"/>
      <c r="BGK55" s="42"/>
      <c r="BGL55" s="42"/>
      <c r="BGM55" s="42"/>
      <c r="BGN55" s="42"/>
      <c r="BGO55" s="42"/>
      <c r="BGP55" s="42"/>
      <c r="BGQ55" s="42"/>
      <c r="BGR55" s="42"/>
      <c r="BGS55" s="42"/>
      <c r="BGT55" s="42"/>
      <c r="BGU55" s="42"/>
      <c r="BGV55" s="42"/>
      <c r="BGW55" s="42"/>
      <c r="BGX55" s="42"/>
      <c r="BGY55" s="42"/>
      <c r="BGZ55" s="42"/>
      <c r="BHA55" s="42"/>
      <c r="BHB55" s="42"/>
      <c r="BHC55" s="42"/>
      <c r="BHD55" s="42"/>
      <c r="BHE55" s="42"/>
      <c r="BHF55" s="42"/>
      <c r="BHG55" s="42"/>
      <c r="BHH55" s="42"/>
      <c r="BHI55" s="42"/>
      <c r="BHJ55" s="42"/>
      <c r="BHK55" s="42"/>
      <c r="BHL55" s="42"/>
      <c r="BHM55" s="42"/>
      <c r="BHN55" s="42"/>
      <c r="BHO55" s="42"/>
      <c r="BHP55" s="42"/>
      <c r="BHQ55" s="42"/>
      <c r="BHR55" s="42"/>
      <c r="BHS55" s="42"/>
      <c r="BHT55" s="42"/>
      <c r="BHU55" s="42"/>
      <c r="BHV55" s="42"/>
      <c r="BHW55" s="42"/>
      <c r="BHX55" s="42"/>
      <c r="BHY55" s="42"/>
      <c r="BHZ55" s="42"/>
      <c r="BIA55" s="42"/>
      <c r="BIB55" s="42"/>
      <c r="BIC55" s="42"/>
      <c r="BID55" s="42"/>
      <c r="BIE55" s="42"/>
      <c r="BIF55" s="42"/>
      <c r="BIG55" s="42"/>
      <c r="BIH55" s="42"/>
      <c r="BII55" s="42"/>
      <c r="BIJ55" s="42"/>
      <c r="BIK55" s="42"/>
      <c r="BIL55" s="42"/>
      <c r="BIM55" s="42"/>
      <c r="BIN55" s="42"/>
      <c r="BIO55" s="42"/>
      <c r="BIP55" s="42"/>
      <c r="BIQ55" s="42"/>
      <c r="BIR55" s="42"/>
      <c r="BIS55" s="42"/>
      <c r="BIT55" s="42"/>
      <c r="BIU55" s="42"/>
      <c r="BIV55" s="42"/>
      <c r="BIW55" s="42"/>
      <c r="BIX55" s="42"/>
      <c r="BIY55" s="42"/>
      <c r="BIZ55" s="42"/>
      <c r="BJA55" s="42"/>
      <c r="BJB55" s="42"/>
      <c r="BJC55" s="42"/>
      <c r="BJD55" s="42"/>
      <c r="BJE55" s="42"/>
      <c r="BJF55" s="42"/>
      <c r="BJG55" s="42"/>
      <c r="BJH55" s="42"/>
      <c r="BJI55" s="42"/>
      <c r="BJJ55" s="42"/>
      <c r="BJK55" s="42"/>
      <c r="BJL55" s="42"/>
      <c r="BJM55" s="42"/>
      <c r="BJN55" s="42"/>
      <c r="BJO55" s="42"/>
      <c r="BJP55" s="42"/>
      <c r="BJQ55" s="42"/>
      <c r="BJR55" s="42"/>
      <c r="BJS55" s="42"/>
      <c r="BJT55" s="42"/>
      <c r="BJU55" s="42"/>
      <c r="BJV55" s="42"/>
      <c r="BJW55" s="42"/>
      <c r="BJX55" s="42"/>
      <c r="BJY55" s="42"/>
      <c r="BJZ55" s="42"/>
      <c r="BKA55" s="42"/>
      <c r="BKB55" s="42"/>
      <c r="BKC55" s="42"/>
      <c r="BKD55" s="42"/>
      <c r="BKE55" s="42"/>
      <c r="BKF55" s="42"/>
      <c r="BKG55" s="42"/>
      <c r="BKH55" s="42"/>
      <c r="BKI55" s="42"/>
      <c r="BKJ55" s="42"/>
      <c r="BKK55" s="42"/>
      <c r="BKL55" s="42"/>
      <c r="BKM55" s="42"/>
      <c r="BKN55" s="42"/>
      <c r="BKO55" s="42"/>
      <c r="BKP55" s="42"/>
      <c r="BKQ55" s="42"/>
      <c r="BKR55" s="42"/>
      <c r="BKS55" s="42"/>
      <c r="BKT55" s="42"/>
      <c r="BKU55" s="42"/>
      <c r="BKV55" s="42"/>
      <c r="BKW55" s="42"/>
      <c r="BKX55" s="42"/>
      <c r="BKY55" s="42"/>
      <c r="BKZ55" s="42"/>
      <c r="BLA55" s="42"/>
      <c r="BLB55" s="42"/>
      <c r="BLC55" s="42"/>
      <c r="BLD55" s="42"/>
      <c r="BLE55" s="42"/>
      <c r="BLF55" s="42"/>
      <c r="BLG55" s="42"/>
      <c r="BLH55" s="42"/>
      <c r="BLI55" s="42"/>
      <c r="BLJ55" s="42"/>
      <c r="BLK55" s="42"/>
      <c r="BLL55" s="42"/>
      <c r="BLM55" s="42"/>
      <c r="BLN55" s="42"/>
      <c r="BLO55" s="42"/>
      <c r="BLP55" s="42"/>
      <c r="BLQ55" s="42"/>
      <c r="BLR55" s="42"/>
      <c r="BLS55" s="42"/>
      <c r="BLT55" s="42"/>
      <c r="BLU55" s="42"/>
      <c r="BLV55" s="42"/>
      <c r="BLW55" s="42"/>
      <c r="BLX55" s="42"/>
      <c r="BLY55" s="42"/>
      <c r="BLZ55" s="42"/>
      <c r="BMA55" s="42"/>
      <c r="BMB55" s="42"/>
      <c r="BMC55" s="42"/>
      <c r="BMD55" s="42"/>
      <c r="BME55" s="42"/>
      <c r="BMF55" s="42"/>
      <c r="BMG55" s="42"/>
      <c r="BMH55" s="42"/>
      <c r="BMI55" s="42"/>
      <c r="BMJ55" s="42"/>
      <c r="BMK55" s="42"/>
      <c r="BML55" s="42"/>
      <c r="BMM55" s="42"/>
      <c r="BMN55" s="42"/>
      <c r="BMO55" s="42"/>
      <c r="BMP55" s="42"/>
      <c r="BMQ55" s="42"/>
      <c r="BMR55" s="42"/>
      <c r="BMS55" s="42"/>
      <c r="BMT55" s="42"/>
      <c r="BMU55" s="42"/>
      <c r="BMV55" s="42"/>
      <c r="BMW55" s="42"/>
      <c r="BMX55" s="42"/>
      <c r="BMY55" s="42"/>
      <c r="BMZ55" s="42"/>
      <c r="BNA55" s="42"/>
      <c r="BNB55" s="42"/>
      <c r="BNC55" s="42"/>
      <c r="BND55" s="42"/>
      <c r="BNE55" s="42"/>
      <c r="BNF55" s="42"/>
      <c r="BNG55" s="42"/>
      <c r="BNH55" s="42"/>
      <c r="BNI55" s="42"/>
      <c r="BNJ55" s="42"/>
      <c r="BNK55" s="42"/>
      <c r="BNL55" s="42"/>
      <c r="BNM55" s="42"/>
      <c r="BNN55" s="42"/>
      <c r="BNO55" s="42"/>
      <c r="BNP55" s="42"/>
      <c r="BNQ55" s="42"/>
      <c r="BNR55" s="42"/>
      <c r="BNS55" s="42"/>
      <c r="BNT55" s="42"/>
      <c r="BNU55" s="42"/>
      <c r="BNV55" s="42"/>
      <c r="BNW55" s="42"/>
      <c r="BNX55" s="42"/>
      <c r="BNY55" s="42"/>
      <c r="BNZ55" s="42"/>
      <c r="BOA55" s="42"/>
      <c r="BOB55" s="42"/>
      <c r="BOC55" s="42"/>
      <c r="BOD55" s="42"/>
      <c r="BOE55" s="42"/>
      <c r="BOF55" s="42"/>
      <c r="BOG55" s="42"/>
      <c r="BOH55" s="42"/>
      <c r="BOI55" s="42"/>
      <c r="BOJ55" s="42"/>
      <c r="BOK55" s="42"/>
      <c r="BOL55" s="42"/>
      <c r="BOM55" s="42"/>
      <c r="BON55" s="42"/>
      <c r="BOO55" s="42"/>
      <c r="BOP55" s="42"/>
      <c r="BOQ55" s="42"/>
      <c r="BOR55" s="42"/>
      <c r="BOS55" s="42"/>
      <c r="BOT55" s="42"/>
      <c r="BOU55" s="42"/>
      <c r="BOV55" s="42"/>
      <c r="BOW55" s="42"/>
      <c r="BOX55" s="42"/>
      <c r="BOY55" s="42"/>
      <c r="BOZ55" s="42"/>
      <c r="BPA55" s="42"/>
      <c r="BPB55" s="42"/>
      <c r="BPC55" s="42"/>
      <c r="BPD55" s="42"/>
      <c r="BPE55" s="42"/>
      <c r="BPF55" s="42"/>
      <c r="BPG55" s="42"/>
      <c r="BPH55" s="42"/>
      <c r="BPI55" s="42"/>
      <c r="BPJ55" s="42"/>
      <c r="BPK55" s="42"/>
      <c r="BPL55" s="42"/>
      <c r="BPM55" s="42"/>
      <c r="BPN55" s="42"/>
      <c r="BPO55" s="42"/>
      <c r="BPP55" s="42"/>
      <c r="BPQ55" s="42"/>
      <c r="BPR55" s="42"/>
      <c r="BPS55" s="42"/>
      <c r="BPT55" s="42"/>
      <c r="BPU55" s="42"/>
      <c r="BPV55" s="42"/>
      <c r="BPW55" s="42"/>
      <c r="BPX55" s="42"/>
      <c r="BPY55" s="42"/>
      <c r="BPZ55" s="42"/>
      <c r="BQA55" s="42"/>
      <c r="BQB55" s="42"/>
      <c r="BQC55" s="42"/>
      <c r="BQD55" s="42"/>
      <c r="BQE55" s="42"/>
      <c r="BQF55" s="42"/>
      <c r="BQG55" s="42"/>
      <c r="BQH55" s="42"/>
      <c r="BQI55" s="42"/>
      <c r="BQJ55" s="42"/>
      <c r="BQK55" s="42"/>
      <c r="BQL55" s="42"/>
      <c r="BQM55" s="42"/>
      <c r="BQN55" s="42"/>
      <c r="BQO55" s="42"/>
      <c r="BQP55" s="42"/>
      <c r="BQQ55" s="42"/>
      <c r="BQR55" s="42"/>
      <c r="BQS55" s="42"/>
      <c r="BQT55" s="42"/>
      <c r="BQU55" s="42"/>
      <c r="BQV55" s="42"/>
      <c r="BQW55" s="42"/>
      <c r="BQX55" s="42"/>
      <c r="BQY55" s="42"/>
      <c r="BQZ55" s="42"/>
      <c r="BRA55" s="42"/>
      <c r="BRB55" s="42"/>
      <c r="BRC55" s="42"/>
      <c r="BRD55" s="42"/>
      <c r="BRE55" s="42"/>
      <c r="BRF55" s="42"/>
      <c r="BRG55" s="42"/>
      <c r="BRH55" s="42"/>
      <c r="BRI55" s="42"/>
      <c r="BRJ55" s="42"/>
      <c r="BRK55" s="42"/>
      <c r="BRL55" s="42"/>
      <c r="BRM55" s="42"/>
      <c r="BRN55" s="42"/>
      <c r="BRO55" s="42"/>
      <c r="BRP55" s="42"/>
      <c r="BRQ55" s="42"/>
      <c r="BRR55" s="42"/>
      <c r="BRS55" s="42"/>
      <c r="BRT55" s="42"/>
      <c r="BRU55" s="42"/>
      <c r="BRV55" s="42"/>
      <c r="BRW55" s="42"/>
      <c r="BRX55" s="42"/>
      <c r="BRY55" s="42"/>
      <c r="BRZ55" s="42"/>
      <c r="BSA55" s="42"/>
      <c r="BSB55" s="42"/>
      <c r="BSC55" s="42"/>
      <c r="BSD55" s="42"/>
      <c r="BSE55" s="42"/>
      <c r="BSF55" s="42"/>
      <c r="BSG55" s="42"/>
      <c r="BSH55" s="42"/>
      <c r="BSI55" s="42"/>
      <c r="BSJ55" s="42"/>
      <c r="BSK55" s="42"/>
      <c r="BSL55" s="42"/>
      <c r="BSM55" s="42"/>
      <c r="BSN55" s="42"/>
      <c r="BSO55" s="42"/>
      <c r="BSP55" s="42"/>
      <c r="BSQ55" s="42"/>
      <c r="BSR55" s="42"/>
      <c r="BSS55" s="42"/>
      <c r="BST55" s="42"/>
      <c r="BSU55" s="42"/>
      <c r="BSV55" s="42"/>
      <c r="BSW55" s="42"/>
      <c r="BSX55" s="42"/>
      <c r="BSY55" s="42"/>
      <c r="BSZ55" s="42"/>
      <c r="BTA55" s="42"/>
      <c r="BTB55" s="42"/>
      <c r="BTC55" s="42"/>
      <c r="BTD55" s="42"/>
      <c r="BTE55" s="42"/>
      <c r="BTF55" s="42"/>
      <c r="BTG55" s="42"/>
      <c r="BTH55" s="42"/>
      <c r="BTI55" s="42"/>
      <c r="BTJ55" s="42"/>
      <c r="BTK55" s="42"/>
      <c r="BTL55" s="42"/>
      <c r="BTM55" s="42"/>
      <c r="BTN55" s="42"/>
      <c r="BTO55" s="42"/>
      <c r="BTP55" s="42"/>
      <c r="BTQ55" s="42"/>
      <c r="BTR55" s="42"/>
      <c r="BTS55" s="42"/>
      <c r="BTT55" s="42"/>
      <c r="BTU55" s="42"/>
      <c r="BTV55" s="42"/>
      <c r="BTW55" s="42"/>
      <c r="BTX55" s="42"/>
      <c r="BTY55" s="42"/>
      <c r="BTZ55" s="42"/>
      <c r="BUA55" s="42"/>
      <c r="BUB55" s="42"/>
      <c r="BUC55" s="42"/>
      <c r="BUD55" s="42"/>
      <c r="BUE55" s="42"/>
      <c r="BUF55" s="42"/>
      <c r="BUG55" s="42"/>
      <c r="BUH55" s="42"/>
      <c r="BUI55" s="42"/>
      <c r="BUJ55" s="42"/>
      <c r="BUK55" s="42"/>
      <c r="BUL55" s="42"/>
      <c r="BUM55" s="42"/>
      <c r="BUN55" s="42"/>
      <c r="BUO55" s="42"/>
      <c r="BUP55" s="42"/>
      <c r="BUQ55" s="42"/>
      <c r="BUR55" s="42"/>
      <c r="BUS55" s="42"/>
      <c r="BUT55" s="42"/>
      <c r="BUU55" s="42"/>
      <c r="BUV55" s="42"/>
      <c r="BUW55" s="42"/>
      <c r="BUX55" s="42"/>
      <c r="BUY55" s="42"/>
      <c r="BUZ55" s="42"/>
      <c r="BVA55" s="42"/>
      <c r="BVB55" s="42"/>
      <c r="BVC55" s="42"/>
      <c r="BVD55" s="42"/>
      <c r="BVE55" s="42"/>
      <c r="BVF55" s="42"/>
      <c r="BVG55" s="42"/>
      <c r="BVH55" s="42"/>
      <c r="BVI55" s="42"/>
      <c r="BVJ55" s="42"/>
      <c r="BVK55" s="42"/>
      <c r="BVL55" s="42"/>
      <c r="BVM55" s="42"/>
      <c r="BVN55" s="42"/>
      <c r="BVO55" s="42"/>
      <c r="BVP55" s="42"/>
      <c r="BVQ55" s="42"/>
      <c r="BVR55" s="42"/>
      <c r="BVS55" s="42"/>
      <c r="BVT55" s="42"/>
      <c r="BVU55" s="42"/>
      <c r="BVV55" s="42"/>
      <c r="BVW55" s="42"/>
      <c r="BVX55" s="42"/>
      <c r="BVY55" s="42"/>
      <c r="BVZ55" s="42"/>
      <c r="BWA55" s="42"/>
      <c r="BWB55" s="42"/>
      <c r="BWC55" s="42"/>
      <c r="BWD55" s="42"/>
      <c r="BWE55" s="42"/>
      <c r="BWF55" s="42"/>
      <c r="BWG55" s="42"/>
      <c r="BWH55" s="42"/>
      <c r="BWI55" s="42"/>
      <c r="BWJ55" s="42"/>
      <c r="BWK55" s="42"/>
      <c r="BWL55" s="42"/>
      <c r="BWM55" s="42"/>
      <c r="BWN55" s="42"/>
      <c r="BWO55" s="42"/>
      <c r="BWP55" s="42"/>
      <c r="BWQ55" s="42"/>
      <c r="BWR55" s="42"/>
      <c r="BWS55" s="42"/>
      <c r="BWT55" s="42"/>
      <c r="BWU55" s="42"/>
      <c r="BWV55" s="42"/>
      <c r="BWW55" s="42"/>
      <c r="BWX55" s="42"/>
      <c r="BWY55" s="42"/>
      <c r="BWZ55" s="42"/>
      <c r="BXA55" s="42"/>
      <c r="BXB55" s="42"/>
      <c r="BXC55" s="42"/>
      <c r="BXD55" s="42"/>
      <c r="BXE55" s="42"/>
      <c r="BXF55" s="42"/>
      <c r="BXG55" s="42"/>
      <c r="BXH55" s="42"/>
      <c r="BXI55" s="42"/>
      <c r="BXJ55" s="42"/>
      <c r="BXK55" s="42"/>
      <c r="BXL55" s="42"/>
      <c r="BXM55" s="42"/>
      <c r="BXN55" s="42"/>
      <c r="BXO55" s="42"/>
      <c r="BXP55" s="42"/>
      <c r="BXQ55" s="42"/>
      <c r="BXR55" s="42"/>
      <c r="BXS55" s="42"/>
      <c r="BXT55" s="42"/>
      <c r="BXU55" s="42"/>
      <c r="BXV55" s="42"/>
      <c r="BXW55" s="42"/>
      <c r="BXX55" s="42"/>
      <c r="BXY55" s="42"/>
      <c r="BXZ55" s="42"/>
      <c r="BYA55" s="42"/>
      <c r="BYB55" s="42"/>
      <c r="BYC55" s="42"/>
      <c r="BYD55" s="42"/>
      <c r="BYE55" s="42"/>
      <c r="BYF55" s="42"/>
      <c r="BYG55" s="42"/>
      <c r="BYH55" s="42"/>
      <c r="BYI55" s="42"/>
      <c r="BYJ55" s="42"/>
      <c r="BYK55" s="42"/>
      <c r="BYL55" s="42"/>
      <c r="BYM55" s="42"/>
      <c r="BYN55" s="42"/>
      <c r="BYO55" s="42"/>
      <c r="BYP55" s="42"/>
      <c r="BYQ55" s="42"/>
      <c r="BYR55" s="42"/>
      <c r="BYS55" s="42"/>
      <c r="BYT55" s="42"/>
      <c r="BYU55" s="42"/>
      <c r="BYV55" s="42"/>
      <c r="BYW55" s="42"/>
      <c r="BYX55" s="42"/>
      <c r="BYY55" s="42"/>
      <c r="BYZ55" s="42"/>
      <c r="BZA55" s="42"/>
      <c r="BZB55" s="42"/>
      <c r="BZC55" s="42"/>
      <c r="BZD55" s="42"/>
      <c r="BZE55" s="42"/>
      <c r="BZF55" s="42"/>
      <c r="BZG55" s="42"/>
      <c r="BZH55" s="42"/>
      <c r="BZI55" s="42"/>
      <c r="BZJ55" s="42"/>
      <c r="BZK55" s="42"/>
      <c r="BZL55" s="42"/>
      <c r="BZM55" s="42"/>
      <c r="BZN55" s="42"/>
      <c r="BZO55" s="42"/>
      <c r="BZP55" s="42"/>
      <c r="BZQ55" s="42"/>
      <c r="BZR55" s="42"/>
      <c r="BZS55" s="42"/>
      <c r="BZT55" s="42"/>
      <c r="BZU55" s="42"/>
      <c r="BZV55" s="42"/>
      <c r="BZW55" s="42"/>
      <c r="BZX55" s="42"/>
      <c r="BZY55" s="42"/>
      <c r="BZZ55" s="42"/>
      <c r="CAA55" s="42"/>
      <c r="CAB55" s="42"/>
      <c r="CAC55" s="42"/>
      <c r="CAD55" s="42"/>
      <c r="CAE55" s="42"/>
      <c r="CAF55" s="42"/>
      <c r="CAG55" s="42"/>
      <c r="CAH55" s="42"/>
      <c r="CAI55" s="42"/>
      <c r="CAJ55" s="42"/>
      <c r="CAK55" s="42"/>
      <c r="CAL55" s="42"/>
      <c r="CAM55" s="42"/>
      <c r="CAN55" s="42"/>
      <c r="CAO55" s="42"/>
      <c r="CAP55" s="42"/>
      <c r="CAQ55" s="42"/>
      <c r="CAR55" s="42"/>
      <c r="CAS55" s="42"/>
      <c r="CAT55" s="42"/>
      <c r="CAU55" s="42"/>
      <c r="CAV55" s="42"/>
      <c r="CAW55" s="42"/>
      <c r="CAX55" s="42"/>
      <c r="CAY55" s="42"/>
      <c r="CAZ55" s="42"/>
      <c r="CBA55" s="42"/>
      <c r="CBB55" s="42"/>
      <c r="CBC55" s="42"/>
      <c r="CBD55" s="42"/>
      <c r="CBE55" s="42"/>
      <c r="CBF55" s="42"/>
      <c r="CBG55" s="42"/>
      <c r="CBH55" s="42"/>
      <c r="CBI55" s="42"/>
      <c r="CBJ55" s="42"/>
      <c r="CBK55" s="42"/>
      <c r="CBL55" s="42"/>
      <c r="CBM55" s="42"/>
      <c r="CBN55" s="42"/>
      <c r="CBO55" s="42"/>
      <c r="CBP55" s="42"/>
      <c r="CBQ55" s="42"/>
      <c r="CBR55" s="42"/>
      <c r="CBS55" s="42"/>
      <c r="CBT55" s="42"/>
      <c r="CBU55" s="42"/>
      <c r="CBV55" s="42"/>
      <c r="CBW55" s="42"/>
      <c r="CBX55" s="42"/>
      <c r="CBY55" s="42"/>
      <c r="CBZ55" s="42"/>
      <c r="CCA55" s="42"/>
      <c r="CCB55" s="42"/>
      <c r="CCC55" s="42"/>
      <c r="CCD55" s="42"/>
      <c r="CCE55" s="42"/>
      <c r="CCF55" s="42"/>
      <c r="CCG55" s="42"/>
      <c r="CCH55" s="42"/>
      <c r="CCI55" s="42"/>
      <c r="CCJ55" s="42"/>
      <c r="CCK55" s="42"/>
      <c r="CCL55" s="42"/>
      <c r="CCM55" s="42"/>
      <c r="CCN55" s="42"/>
      <c r="CCO55" s="42"/>
      <c r="CCP55" s="42"/>
      <c r="CCQ55" s="42"/>
      <c r="CCR55" s="42"/>
      <c r="CCS55" s="42"/>
      <c r="CCT55" s="42"/>
      <c r="CCU55" s="42"/>
      <c r="CCV55" s="42"/>
      <c r="CCW55" s="42"/>
      <c r="CCX55" s="42"/>
      <c r="CCY55" s="42"/>
      <c r="CCZ55" s="42"/>
      <c r="CDA55" s="42"/>
      <c r="CDB55" s="42"/>
      <c r="CDC55" s="42"/>
      <c r="CDD55" s="42"/>
      <c r="CDE55" s="42"/>
      <c r="CDF55" s="42"/>
      <c r="CDG55" s="42"/>
      <c r="CDH55" s="42"/>
      <c r="CDI55" s="42"/>
      <c r="CDJ55" s="42"/>
      <c r="CDK55" s="42"/>
      <c r="CDL55" s="42"/>
      <c r="CDM55" s="42"/>
      <c r="CDN55" s="42"/>
      <c r="CDO55" s="42"/>
      <c r="CDP55" s="42"/>
      <c r="CDQ55" s="42"/>
      <c r="CDR55" s="42"/>
      <c r="CDS55" s="42"/>
      <c r="CDT55" s="42"/>
      <c r="CDU55" s="42"/>
      <c r="CDV55" s="42"/>
      <c r="CDW55" s="42"/>
      <c r="CDX55" s="42"/>
      <c r="CDY55" s="42"/>
      <c r="CDZ55" s="42"/>
      <c r="CEA55" s="42"/>
      <c r="CEB55" s="42"/>
      <c r="CEC55" s="42"/>
      <c r="CED55" s="42"/>
      <c r="CEE55" s="42"/>
      <c r="CEF55" s="42"/>
      <c r="CEG55" s="42"/>
      <c r="CEH55" s="42"/>
      <c r="CEI55" s="42"/>
      <c r="CEJ55" s="42"/>
      <c r="CEK55" s="42"/>
      <c r="CEL55" s="42"/>
      <c r="CEM55" s="42"/>
      <c r="CEN55" s="42"/>
      <c r="CEO55" s="42"/>
      <c r="CEP55" s="42"/>
      <c r="CEQ55" s="42"/>
      <c r="CER55" s="42"/>
      <c r="CES55" s="42"/>
      <c r="CET55" s="42"/>
      <c r="CEU55" s="42"/>
      <c r="CEV55" s="42"/>
      <c r="CEW55" s="42"/>
      <c r="CEX55" s="42"/>
      <c r="CEY55" s="42"/>
      <c r="CEZ55" s="42"/>
      <c r="CFA55" s="42"/>
      <c r="CFB55" s="42"/>
      <c r="CFC55" s="42"/>
      <c r="CFD55" s="42"/>
      <c r="CFE55" s="42"/>
      <c r="CFF55" s="42"/>
      <c r="CFG55" s="42"/>
      <c r="CFH55" s="42"/>
      <c r="CFI55" s="42"/>
      <c r="CFJ55" s="42"/>
      <c r="CFK55" s="42"/>
      <c r="CFL55" s="42"/>
      <c r="CFM55" s="42"/>
      <c r="CFN55" s="42"/>
      <c r="CFO55" s="42"/>
      <c r="CFP55" s="42"/>
      <c r="CFQ55" s="42"/>
      <c r="CFR55" s="42"/>
      <c r="CFS55" s="42"/>
      <c r="CFT55" s="42"/>
      <c r="CFU55" s="42"/>
      <c r="CFV55" s="42"/>
      <c r="CFW55" s="42"/>
      <c r="CFX55" s="42"/>
      <c r="CFY55" s="42"/>
      <c r="CFZ55" s="42"/>
      <c r="CGA55" s="42"/>
      <c r="CGB55" s="42"/>
      <c r="CGC55" s="42"/>
      <c r="CGD55" s="42"/>
      <c r="CGE55" s="42"/>
      <c r="CGF55" s="42"/>
      <c r="CGG55" s="42"/>
      <c r="CGH55" s="42"/>
      <c r="CGI55" s="42"/>
      <c r="CGJ55" s="42"/>
      <c r="CGK55" s="42"/>
      <c r="CGL55" s="42"/>
      <c r="CGM55" s="42"/>
      <c r="CGN55" s="42"/>
      <c r="CGO55" s="42"/>
      <c r="CGP55" s="42"/>
      <c r="CGQ55" s="42"/>
      <c r="CGR55" s="42"/>
      <c r="CGS55" s="42"/>
      <c r="CGT55" s="42"/>
      <c r="CGU55" s="42"/>
      <c r="CGV55" s="42"/>
      <c r="CGW55" s="42"/>
      <c r="CGX55" s="42"/>
      <c r="CGY55" s="42"/>
      <c r="CGZ55" s="42"/>
      <c r="CHA55" s="42"/>
      <c r="CHB55" s="42"/>
      <c r="CHC55" s="42"/>
      <c r="CHD55" s="42"/>
      <c r="CHE55" s="42"/>
      <c r="CHF55" s="42"/>
      <c r="CHG55" s="42"/>
      <c r="CHH55" s="42"/>
      <c r="CHI55" s="42"/>
      <c r="CHJ55" s="42"/>
      <c r="CHK55" s="42"/>
      <c r="CHL55" s="42"/>
      <c r="CHM55" s="42"/>
      <c r="CHN55" s="42"/>
      <c r="CHO55" s="42"/>
      <c r="CHP55" s="42"/>
      <c r="CHQ55" s="42"/>
      <c r="CHR55" s="42"/>
      <c r="CHS55" s="42"/>
      <c r="CHT55" s="42"/>
      <c r="CHU55" s="42"/>
      <c r="CHV55" s="42"/>
      <c r="CHW55" s="42"/>
      <c r="CHX55" s="42"/>
      <c r="CHY55" s="42"/>
      <c r="CHZ55" s="42"/>
      <c r="CIA55" s="42"/>
      <c r="CIB55" s="42"/>
      <c r="CIC55" s="42"/>
      <c r="CID55" s="42"/>
      <c r="CIE55" s="42"/>
      <c r="CIF55" s="42"/>
      <c r="CIG55" s="42"/>
      <c r="CIH55" s="42"/>
      <c r="CII55" s="42"/>
      <c r="CIJ55" s="42"/>
      <c r="CIK55" s="42"/>
      <c r="CIL55" s="42"/>
      <c r="CIM55" s="42"/>
      <c r="CIN55" s="42"/>
      <c r="CIO55" s="42"/>
      <c r="CIP55" s="42"/>
      <c r="CIQ55" s="42"/>
      <c r="CIR55" s="42"/>
      <c r="CIS55" s="42"/>
      <c r="CIT55" s="42"/>
      <c r="CIU55" s="42"/>
      <c r="CIV55" s="42"/>
      <c r="CIW55" s="42"/>
      <c r="CIX55" s="42"/>
      <c r="CIY55" s="42"/>
      <c r="CIZ55" s="42"/>
      <c r="CJA55" s="42"/>
      <c r="CJB55" s="42"/>
      <c r="CJC55" s="42"/>
      <c r="CJD55" s="42"/>
      <c r="CJE55" s="42"/>
      <c r="CJF55" s="42"/>
      <c r="CJG55" s="42"/>
      <c r="CJH55" s="42"/>
      <c r="CJI55" s="42"/>
      <c r="CJJ55" s="42"/>
      <c r="CJK55" s="42"/>
      <c r="CJL55" s="42"/>
      <c r="CJM55" s="42"/>
      <c r="CJN55" s="42"/>
      <c r="CJO55" s="42"/>
      <c r="CJP55" s="42"/>
      <c r="CJQ55" s="42"/>
      <c r="CJR55" s="42"/>
      <c r="CJS55" s="42"/>
      <c r="CJT55" s="42"/>
      <c r="CJU55" s="42"/>
      <c r="CJV55" s="42"/>
      <c r="CJW55" s="42"/>
      <c r="CJX55" s="42"/>
      <c r="CJY55" s="42"/>
      <c r="CJZ55" s="42"/>
      <c r="CKA55" s="42"/>
      <c r="CKB55" s="42"/>
      <c r="CKC55" s="42"/>
      <c r="CKD55" s="42"/>
      <c r="CKE55" s="42"/>
      <c r="CKF55" s="42"/>
      <c r="CKG55" s="42"/>
      <c r="CKH55" s="42"/>
      <c r="CKI55" s="42"/>
      <c r="CKJ55" s="42"/>
      <c r="CKK55" s="42"/>
      <c r="CKL55" s="42"/>
      <c r="CKM55" s="42"/>
      <c r="CKN55" s="42"/>
      <c r="CKO55" s="42"/>
      <c r="CKP55" s="42"/>
      <c r="CKQ55" s="42"/>
      <c r="CKR55" s="42"/>
      <c r="CKS55" s="42"/>
      <c r="CKT55" s="42"/>
      <c r="CKU55" s="42"/>
      <c r="CKV55" s="42"/>
      <c r="CKW55" s="42"/>
      <c r="CKX55" s="42"/>
      <c r="CKY55" s="42"/>
      <c r="CKZ55" s="42"/>
      <c r="CLA55" s="42"/>
      <c r="CLB55" s="42"/>
      <c r="CLC55" s="42"/>
      <c r="CLD55" s="42"/>
      <c r="CLE55" s="42"/>
      <c r="CLF55" s="42"/>
      <c r="CLG55" s="42"/>
      <c r="CLH55" s="42"/>
      <c r="CLI55" s="42"/>
      <c r="CLJ55" s="42"/>
      <c r="CLK55" s="42"/>
      <c r="CLL55" s="42"/>
      <c r="CLM55" s="42"/>
      <c r="CLN55" s="42"/>
      <c r="CLO55" s="42"/>
      <c r="CLP55" s="42"/>
      <c r="CLQ55" s="42"/>
      <c r="CLR55" s="42"/>
      <c r="CLS55" s="42"/>
      <c r="CLT55" s="42"/>
      <c r="CLU55" s="42"/>
      <c r="CLV55" s="42"/>
      <c r="CLW55" s="42"/>
      <c r="CLX55" s="42"/>
      <c r="CLY55" s="42"/>
      <c r="CLZ55" s="42"/>
      <c r="CMA55" s="42"/>
      <c r="CMB55" s="42"/>
      <c r="CMC55" s="42"/>
      <c r="CMD55" s="42"/>
      <c r="CME55" s="42"/>
      <c r="CMF55" s="42"/>
      <c r="CMG55" s="42"/>
      <c r="CMH55" s="42"/>
      <c r="CMI55" s="42"/>
      <c r="CMJ55" s="42"/>
      <c r="CMK55" s="42"/>
      <c r="CML55" s="42"/>
      <c r="CMM55" s="42"/>
      <c r="CMN55" s="42"/>
      <c r="CMO55" s="42"/>
      <c r="CMP55" s="42"/>
      <c r="CMQ55" s="42"/>
      <c r="CMR55" s="42"/>
      <c r="CMS55" s="42"/>
      <c r="CMT55" s="42"/>
      <c r="CMU55" s="42"/>
      <c r="CMV55" s="42"/>
      <c r="CMW55" s="42"/>
      <c r="CMX55" s="42"/>
      <c r="CMY55" s="42"/>
      <c r="CMZ55" s="42"/>
      <c r="CNA55" s="42"/>
      <c r="CNB55" s="42"/>
      <c r="CNC55" s="42"/>
      <c r="CND55" s="42"/>
      <c r="CNE55" s="42"/>
      <c r="CNF55" s="42"/>
      <c r="CNG55" s="42"/>
      <c r="CNH55" s="42"/>
      <c r="CNI55" s="42"/>
      <c r="CNJ55" s="42"/>
      <c r="CNK55" s="42"/>
      <c r="CNL55" s="42"/>
      <c r="CNM55" s="42"/>
      <c r="CNN55" s="42"/>
      <c r="CNO55" s="42"/>
      <c r="CNP55" s="42"/>
      <c r="CNQ55" s="42"/>
      <c r="CNR55" s="42"/>
      <c r="CNS55" s="42"/>
      <c r="CNT55" s="42"/>
      <c r="CNU55" s="42"/>
      <c r="CNV55" s="42"/>
      <c r="CNW55" s="42"/>
      <c r="CNX55" s="42"/>
      <c r="CNY55" s="42"/>
      <c r="CNZ55" s="42"/>
      <c r="COA55" s="42"/>
      <c r="COB55" s="42"/>
      <c r="COC55" s="42"/>
      <c r="COD55" s="42"/>
      <c r="COE55" s="42"/>
      <c r="COF55" s="42"/>
      <c r="COG55" s="42"/>
      <c r="COH55" s="42"/>
      <c r="COI55" s="42"/>
      <c r="COJ55" s="42"/>
      <c r="COK55" s="42"/>
      <c r="COL55" s="42"/>
      <c r="COM55" s="42"/>
      <c r="CON55" s="42"/>
      <c r="COO55" s="42"/>
      <c r="COP55" s="42"/>
      <c r="COQ55" s="42"/>
      <c r="COR55" s="42"/>
      <c r="COS55" s="42"/>
      <c r="COT55" s="42"/>
      <c r="COU55" s="42"/>
      <c r="COV55" s="42"/>
      <c r="COW55" s="42"/>
      <c r="COX55" s="42"/>
      <c r="COY55" s="42"/>
      <c r="COZ55" s="42"/>
      <c r="CPA55" s="42"/>
      <c r="CPB55" s="42"/>
      <c r="CPC55" s="42"/>
      <c r="CPD55" s="42"/>
      <c r="CPE55" s="42"/>
      <c r="CPF55" s="42"/>
      <c r="CPG55" s="42"/>
      <c r="CPH55" s="42"/>
      <c r="CPI55" s="42"/>
      <c r="CPJ55" s="42"/>
      <c r="CPK55" s="42"/>
      <c r="CPL55" s="42"/>
      <c r="CPM55" s="42"/>
      <c r="CPN55" s="42"/>
      <c r="CPO55" s="42"/>
      <c r="CPP55" s="42"/>
      <c r="CPQ55" s="42"/>
      <c r="CPR55" s="42"/>
      <c r="CPS55" s="42"/>
      <c r="CPT55" s="42"/>
      <c r="CPU55" s="42"/>
      <c r="CPV55" s="42"/>
      <c r="CPW55" s="42"/>
      <c r="CPX55" s="42"/>
      <c r="CPY55" s="42"/>
      <c r="CPZ55" s="42"/>
      <c r="CQA55" s="42"/>
      <c r="CQB55" s="42"/>
      <c r="CQC55" s="42"/>
      <c r="CQD55" s="42"/>
      <c r="CQE55" s="42"/>
      <c r="CQF55" s="42"/>
      <c r="CQG55" s="42"/>
      <c r="CQH55" s="42"/>
      <c r="CQI55" s="42"/>
      <c r="CQJ55" s="42"/>
      <c r="CQK55" s="42"/>
      <c r="CQL55" s="42"/>
      <c r="CQM55" s="42"/>
      <c r="CQN55" s="42"/>
      <c r="CQO55" s="42"/>
      <c r="CQP55" s="42"/>
      <c r="CQQ55" s="42"/>
      <c r="CQR55" s="42"/>
      <c r="CQS55" s="42"/>
      <c r="CQT55" s="42"/>
      <c r="CQU55" s="42"/>
      <c r="CQV55" s="42"/>
      <c r="CQW55" s="42"/>
      <c r="CQX55" s="42"/>
      <c r="CQY55" s="42"/>
      <c r="CQZ55" s="42"/>
      <c r="CRA55" s="42"/>
      <c r="CRB55" s="42"/>
      <c r="CRC55" s="42"/>
      <c r="CRD55" s="42"/>
      <c r="CRE55" s="42"/>
      <c r="CRF55" s="42"/>
      <c r="CRG55" s="42"/>
      <c r="CRH55" s="42"/>
      <c r="CRI55" s="42"/>
      <c r="CRJ55" s="42"/>
      <c r="CRK55" s="42"/>
      <c r="CRL55" s="42"/>
      <c r="CRM55" s="42"/>
      <c r="CRN55" s="42"/>
      <c r="CRO55" s="42"/>
      <c r="CRP55" s="42"/>
      <c r="CRQ55" s="42"/>
      <c r="CRR55" s="42"/>
      <c r="CRS55" s="42"/>
      <c r="CRT55" s="42"/>
      <c r="CRU55" s="42"/>
      <c r="CRV55" s="42"/>
      <c r="CRW55" s="42"/>
      <c r="CRX55" s="42"/>
      <c r="CRY55" s="42"/>
      <c r="CRZ55" s="42"/>
      <c r="CSA55" s="42"/>
      <c r="CSB55" s="42"/>
      <c r="CSC55" s="42"/>
      <c r="CSD55" s="42"/>
      <c r="CSE55" s="42"/>
      <c r="CSF55" s="42"/>
      <c r="CSG55" s="42"/>
      <c r="CSH55" s="42"/>
      <c r="CSI55" s="42"/>
      <c r="CSJ55" s="42"/>
      <c r="CSK55" s="42"/>
      <c r="CSL55" s="42"/>
      <c r="CSM55" s="42"/>
      <c r="CSN55" s="42"/>
      <c r="CSO55" s="42"/>
      <c r="CSP55" s="42"/>
      <c r="CSQ55" s="42"/>
      <c r="CSR55" s="42"/>
      <c r="CSS55" s="42"/>
      <c r="CST55" s="42"/>
      <c r="CSU55" s="42"/>
      <c r="CSV55" s="42"/>
      <c r="CSW55" s="42"/>
      <c r="CSX55" s="42"/>
      <c r="CSY55" s="42"/>
      <c r="CSZ55" s="42"/>
      <c r="CTA55" s="42"/>
      <c r="CTB55" s="42"/>
      <c r="CTC55" s="42"/>
      <c r="CTD55" s="42"/>
      <c r="CTE55" s="42"/>
      <c r="CTF55" s="42"/>
      <c r="CTG55" s="42"/>
      <c r="CTH55" s="42"/>
      <c r="CTI55" s="42"/>
      <c r="CTJ55" s="42"/>
      <c r="CTK55" s="42"/>
      <c r="CTL55" s="42"/>
      <c r="CTM55" s="42"/>
      <c r="CTN55" s="42"/>
      <c r="CTO55" s="42"/>
      <c r="CTP55" s="42"/>
      <c r="CTQ55" s="42"/>
      <c r="CTR55" s="42"/>
      <c r="CTS55" s="42"/>
      <c r="CTT55" s="42"/>
      <c r="CTU55" s="42"/>
      <c r="CTV55" s="42"/>
      <c r="CTW55" s="42"/>
      <c r="CTX55" s="42"/>
      <c r="CTY55" s="42"/>
      <c r="CTZ55" s="42"/>
      <c r="CUA55" s="42"/>
      <c r="CUB55" s="42"/>
      <c r="CUC55" s="42"/>
      <c r="CUD55" s="42"/>
      <c r="CUE55" s="42"/>
      <c r="CUF55" s="42"/>
      <c r="CUG55" s="42"/>
      <c r="CUH55" s="42"/>
      <c r="CUI55" s="42"/>
      <c r="CUJ55" s="42"/>
      <c r="CUK55" s="42"/>
      <c r="CUL55" s="42"/>
      <c r="CUM55" s="42"/>
      <c r="CUN55" s="42"/>
      <c r="CUO55" s="42"/>
      <c r="CUP55" s="42"/>
      <c r="CUQ55" s="42"/>
      <c r="CUR55" s="42"/>
      <c r="CUS55" s="42"/>
      <c r="CUT55" s="42"/>
      <c r="CUU55" s="42"/>
      <c r="CUV55" s="42"/>
      <c r="CUW55" s="42"/>
      <c r="CUX55" s="42"/>
      <c r="CUY55" s="42"/>
      <c r="CUZ55" s="42"/>
      <c r="CVA55" s="42"/>
      <c r="CVB55" s="42"/>
      <c r="CVC55" s="42"/>
      <c r="CVD55" s="42"/>
      <c r="CVE55" s="42"/>
      <c r="CVF55" s="42"/>
      <c r="CVG55" s="42"/>
      <c r="CVH55" s="42"/>
      <c r="CVI55" s="42"/>
      <c r="CVJ55" s="42"/>
      <c r="CVK55" s="42"/>
      <c r="CVL55" s="42"/>
      <c r="CVM55" s="42"/>
      <c r="CVN55" s="42"/>
      <c r="CVO55" s="42"/>
      <c r="CVP55" s="42"/>
      <c r="CVQ55" s="42"/>
      <c r="CVR55" s="42"/>
      <c r="CVS55" s="42"/>
      <c r="CVT55" s="42"/>
      <c r="CVU55" s="42"/>
      <c r="CVV55" s="42"/>
      <c r="CVW55" s="42"/>
      <c r="CVX55" s="42"/>
      <c r="CVY55" s="42"/>
      <c r="CVZ55" s="42"/>
      <c r="CWA55" s="42"/>
      <c r="CWB55" s="42"/>
      <c r="CWC55" s="42"/>
      <c r="CWD55" s="42"/>
      <c r="CWE55" s="42"/>
      <c r="CWF55" s="42"/>
      <c r="CWG55" s="42"/>
      <c r="CWH55" s="42"/>
      <c r="CWI55" s="42"/>
      <c r="CWJ55" s="42"/>
      <c r="CWK55" s="42"/>
      <c r="CWL55" s="42"/>
      <c r="CWM55" s="42"/>
      <c r="CWN55" s="42"/>
      <c r="CWO55" s="42"/>
      <c r="CWP55" s="42"/>
      <c r="CWQ55" s="42"/>
      <c r="CWR55" s="42"/>
      <c r="CWS55" s="42"/>
      <c r="CWT55" s="42"/>
      <c r="CWU55" s="42"/>
      <c r="CWV55" s="42"/>
      <c r="CWW55" s="42"/>
      <c r="CWX55" s="42"/>
      <c r="CWY55" s="42"/>
      <c r="CWZ55" s="42"/>
      <c r="CXA55" s="42"/>
      <c r="CXB55" s="42"/>
      <c r="CXC55" s="42"/>
      <c r="CXD55" s="42"/>
      <c r="CXE55" s="42"/>
      <c r="CXF55" s="42"/>
      <c r="CXG55" s="42"/>
      <c r="CXH55" s="42"/>
      <c r="CXI55" s="42"/>
      <c r="CXJ55" s="42"/>
      <c r="CXK55" s="42"/>
      <c r="CXL55" s="42"/>
      <c r="CXM55" s="42"/>
      <c r="CXN55" s="42"/>
      <c r="CXO55" s="42"/>
      <c r="CXP55" s="42"/>
      <c r="CXQ55" s="42"/>
      <c r="CXR55" s="42"/>
      <c r="CXS55" s="42"/>
      <c r="CXT55" s="42"/>
      <c r="CXU55" s="42"/>
      <c r="CXV55" s="42"/>
      <c r="CXW55" s="42"/>
      <c r="CXX55" s="42"/>
      <c r="CXY55" s="42"/>
      <c r="CXZ55" s="42"/>
      <c r="CYA55" s="42"/>
      <c r="CYB55" s="42"/>
      <c r="CYC55" s="42"/>
      <c r="CYD55" s="42"/>
      <c r="CYE55" s="42"/>
      <c r="CYF55" s="42"/>
      <c r="CYG55" s="42"/>
      <c r="CYH55" s="42"/>
      <c r="CYI55" s="42"/>
      <c r="CYJ55" s="42"/>
      <c r="CYK55" s="42"/>
      <c r="CYL55" s="42"/>
      <c r="CYM55" s="42"/>
      <c r="CYN55" s="42"/>
      <c r="CYO55" s="42"/>
      <c r="CYP55" s="42"/>
      <c r="CYQ55" s="42"/>
      <c r="CYR55" s="42"/>
      <c r="CYS55" s="42"/>
      <c r="CYT55" s="42"/>
      <c r="CYU55" s="42"/>
      <c r="CYV55" s="42"/>
      <c r="CYW55" s="42"/>
      <c r="CYX55" s="42"/>
      <c r="CYY55" s="42"/>
      <c r="CYZ55" s="42"/>
      <c r="CZA55" s="42"/>
      <c r="CZB55" s="42"/>
      <c r="CZC55" s="42"/>
      <c r="CZD55" s="42"/>
      <c r="CZE55" s="42"/>
      <c r="CZF55" s="42"/>
      <c r="CZG55" s="42"/>
      <c r="CZH55" s="42"/>
      <c r="CZI55" s="42"/>
      <c r="CZJ55" s="42"/>
      <c r="CZK55" s="42"/>
      <c r="CZL55" s="42"/>
      <c r="CZM55" s="42"/>
      <c r="CZN55" s="42"/>
      <c r="CZO55" s="42"/>
      <c r="CZP55" s="42"/>
      <c r="CZQ55" s="42"/>
      <c r="CZR55" s="42"/>
      <c r="CZS55" s="42"/>
      <c r="CZT55" s="42"/>
      <c r="CZU55" s="42"/>
      <c r="CZV55" s="42"/>
      <c r="CZW55" s="42"/>
      <c r="CZX55" s="42"/>
      <c r="CZY55" s="42"/>
      <c r="CZZ55" s="42"/>
      <c r="DAA55" s="42"/>
      <c r="DAB55" s="42"/>
      <c r="DAC55" s="42"/>
      <c r="DAD55" s="42"/>
      <c r="DAE55" s="42"/>
      <c r="DAF55" s="42"/>
      <c r="DAG55" s="42"/>
      <c r="DAH55" s="42"/>
      <c r="DAI55" s="42"/>
      <c r="DAJ55" s="42"/>
      <c r="DAK55" s="42"/>
      <c r="DAL55" s="42"/>
      <c r="DAM55" s="42"/>
      <c r="DAN55" s="42"/>
      <c r="DAO55" s="42"/>
      <c r="DAP55" s="42"/>
      <c r="DAQ55" s="42"/>
      <c r="DAR55" s="42"/>
      <c r="DAS55" s="42"/>
      <c r="DAT55" s="42"/>
      <c r="DAU55" s="42"/>
      <c r="DAV55" s="42"/>
      <c r="DAW55" s="42"/>
      <c r="DAX55" s="42"/>
      <c r="DAY55" s="42"/>
      <c r="DAZ55" s="42"/>
      <c r="DBA55" s="42"/>
      <c r="DBB55" s="42"/>
      <c r="DBC55" s="42"/>
      <c r="DBD55" s="42"/>
      <c r="DBE55" s="42"/>
      <c r="DBF55" s="42"/>
      <c r="DBG55" s="42"/>
      <c r="DBH55" s="42"/>
      <c r="DBI55" s="42"/>
      <c r="DBJ55" s="42"/>
      <c r="DBK55" s="42"/>
      <c r="DBL55" s="42"/>
      <c r="DBM55" s="42"/>
      <c r="DBN55" s="42"/>
      <c r="DBO55" s="42"/>
      <c r="DBP55" s="42"/>
      <c r="DBQ55" s="42"/>
      <c r="DBR55" s="42"/>
      <c r="DBS55" s="42"/>
      <c r="DBT55" s="42"/>
      <c r="DBU55" s="42"/>
      <c r="DBV55" s="42"/>
      <c r="DBW55" s="42"/>
      <c r="DBX55" s="42"/>
      <c r="DBY55" s="42"/>
      <c r="DBZ55" s="42"/>
      <c r="DCA55" s="42"/>
      <c r="DCB55" s="42"/>
      <c r="DCC55" s="42"/>
      <c r="DCD55" s="42"/>
      <c r="DCE55" s="42"/>
      <c r="DCF55" s="42"/>
      <c r="DCG55" s="42"/>
      <c r="DCH55" s="42"/>
      <c r="DCI55" s="42"/>
      <c r="DCJ55" s="42"/>
      <c r="DCK55" s="42"/>
      <c r="DCL55" s="42"/>
      <c r="DCM55" s="42"/>
      <c r="DCN55" s="42"/>
      <c r="DCO55" s="42"/>
      <c r="DCP55" s="42"/>
      <c r="DCQ55" s="42"/>
      <c r="DCR55" s="42"/>
      <c r="DCS55" s="42"/>
      <c r="DCT55" s="42"/>
      <c r="DCU55" s="42"/>
      <c r="DCV55" s="42"/>
      <c r="DCW55" s="42"/>
      <c r="DCX55" s="42"/>
      <c r="DCY55" s="42"/>
      <c r="DCZ55" s="42"/>
      <c r="DDA55" s="42"/>
      <c r="DDB55" s="42"/>
      <c r="DDC55" s="42"/>
      <c r="DDD55" s="42"/>
      <c r="DDE55" s="42"/>
      <c r="DDF55" s="42"/>
      <c r="DDG55" s="42"/>
      <c r="DDH55" s="42"/>
      <c r="DDI55" s="42"/>
      <c r="DDJ55" s="42"/>
      <c r="DDK55" s="42"/>
      <c r="DDL55" s="42"/>
      <c r="DDM55" s="42"/>
      <c r="DDN55" s="42"/>
      <c r="DDO55" s="42"/>
      <c r="DDP55" s="42"/>
      <c r="DDQ55" s="42"/>
      <c r="DDR55" s="42"/>
      <c r="DDS55" s="42"/>
      <c r="DDT55" s="42"/>
      <c r="DDU55" s="42"/>
      <c r="DDV55" s="42"/>
      <c r="DDW55" s="42"/>
      <c r="DDX55" s="42"/>
      <c r="DDY55" s="42"/>
      <c r="DDZ55" s="42"/>
      <c r="DEA55" s="42"/>
      <c r="DEB55" s="42"/>
      <c r="DEC55" s="42"/>
      <c r="DED55" s="42"/>
      <c r="DEE55" s="42"/>
      <c r="DEF55" s="42"/>
      <c r="DEG55" s="42"/>
      <c r="DEH55" s="42"/>
      <c r="DEI55" s="42"/>
      <c r="DEJ55" s="42"/>
      <c r="DEK55" s="42"/>
      <c r="DEL55" s="42"/>
      <c r="DEM55" s="42"/>
      <c r="DEN55" s="42"/>
      <c r="DEO55" s="42"/>
      <c r="DEP55" s="42"/>
      <c r="DEQ55" s="42"/>
      <c r="DER55" s="42"/>
      <c r="DES55" s="42"/>
      <c r="DET55" s="42"/>
      <c r="DEU55" s="42"/>
      <c r="DEV55" s="42"/>
      <c r="DEW55" s="42"/>
      <c r="DEX55" s="42"/>
      <c r="DEY55" s="42"/>
      <c r="DEZ55" s="42"/>
      <c r="DFA55" s="42"/>
      <c r="DFB55" s="42"/>
      <c r="DFC55" s="42"/>
      <c r="DFD55" s="42"/>
      <c r="DFE55" s="42"/>
      <c r="DFF55" s="42"/>
      <c r="DFG55" s="42"/>
      <c r="DFH55" s="42"/>
      <c r="DFI55" s="42"/>
      <c r="DFJ55" s="42"/>
      <c r="DFK55" s="42"/>
      <c r="DFL55" s="42"/>
      <c r="DFM55" s="42"/>
      <c r="DFN55" s="42"/>
      <c r="DFO55" s="42"/>
      <c r="DFP55" s="42"/>
      <c r="DFQ55" s="42"/>
      <c r="DFR55" s="42"/>
      <c r="DFS55" s="42"/>
      <c r="DFT55" s="42"/>
      <c r="DFU55" s="42"/>
      <c r="DFV55" s="42"/>
      <c r="DFW55" s="42"/>
      <c r="DFX55" s="42"/>
      <c r="DFY55" s="42"/>
      <c r="DFZ55" s="42"/>
      <c r="DGA55" s="42"/>
      <c r="DGB55" s="42"/>
      <c r="DGC55" s="42"/>
      <c r="DGD55" s="42"/>
      <c r="DGE55" s="42"/>
      <c r="DGF55" s="42"/>
      <c r="DGG55" s="42"/>
      <c r="DGH55" s="42"/>
      <c r="DGI55" s="42"/>
      <c r="DGJ55" s="42"/>
      <c r="DGK55" s="42"/>
      <c r="DGL55" s="42"/>
      <c r="DGM55" s="42"/>
      <c r="DGN55" s="42"/>
      <c r="DGO55" s="42"/>
      <c r="DGP55" s="42"/>
      <c r="DGQ55" s="42"/>
      <c r="DGR55" s="42"/>
      <c r="DGS55" s="42"/>
      <c r="DGT55" s="42"/>
      <c r="DGU55" s="42"/>
      <c r="DGV55" s="42"/>
      <c r="DGW55" s="42"/>
      <c r="DGX55" s="42"/>
      <c r="DGY55" s="42"/>
      <c r="DGZ55" s="42"/>
      <c r="DHA55" s="42"/>
      <c r="DHB55" s="42"/>
      <c r="DHC55" s="42"/>
      <c r="DHD55" s="42"/>
      <c r="DHE55" s="42"/>
      <c r="DHF55" s="42"/>
      <c r="DHG55" s="42"/>
      <c r="DHH55" s="42"/>
      <c r="DHI55" s="42"/>
      <c r="DHJ55" s="42"/>
      <c r="DHK55" s="42"/>
      <c r="DHL55" s="42"/>
      <c r="DHM55" s="42"/>
      <c r="DHN55" s="42"/>
      <c r="DHO55" s="42"/>
      <c r="DHP55" s="42"/>
      <c r="DHQ55" s="42"/>
      <c r="DHR55" s="42"/>
      <c r="DHS55" s="42"/>
      <c r="DHT55" s="42"/>
      <c r="DHU55" s="42"/>
      <c r="DHV55" s="42"/>
      <c r="DHW55" s="42"/>
      <c r="DHX55" s="42"/>
      <c r="DHY55" s="42"/>
      <c r="DHZ55" s="42"/>
      <c r="DIA55" s="42"/>
      <c r="DIB55" s="42"/>
      <c r="DIC55" s="42"/>
      <c r="DID55" s="42"/>
      <c r="DIE55" s="42"/>
      <c r="DIF55" s="42"/>
      <c r="DIG55" s="42"/>
      <c r="DIH55" s="42"/>
      <c r="DII55" s="42"/>
      <c r="DIJ55" s="42"/>
      <c r="DIK55" s="42"/>
      <c r="DIL55" s="42"/>
      <c r="DIM55" s="42"/>
      <c r="DIN55" s="42"/>
      <c r="DIO55" s="42"/>
      <c r="DIP55" s="42"/>
      <c r="DIQ55" s="42"/>
      <c r="DIR55" s="42"/>
      <c r="DIS55" s="42"/>
      <c r="DIT55" s="42"/>
      <c r="DIU55" s="42"/>
      <c r="DIV55" s="42"/>
      <c r="DIW55" s="42"/>
      <c r="DIX55" s="42"/>
      <c r="DIY55" s="42"/>
      <c r="DIZ55" s="42"/>
      <c r="DJA55" s="42"/>
      <c r="DJB55" s="42"/>
      <c r="DJC55" s="42"/>
      <c r="DJD55" s="42"/>
      <c r="DJE55" s="42"/>
      <c r="DJF55" s="42"/>
      <c r="DJG55" s="42"/>
      <c r="DJH55" s="42"/>
      <c r="DJI55" s="42"/>
      <c r="DJJ55" s="42"/>
      <c r="DJK55" s="42"/>
      <c r="DJL55" s="42"/>
      <c r="DJM55" s="42"/>
      <c r="DJN55" s="42"/>
      <c r="DJO55" s="42"/>
      <c r="DJP55" s="42"/>
      <c r="DJQ55" s="42"/>
      <c r="DJR55" s="42"/>
      <c r="DJS55" s="42"/>
      <c r="DJT55" s="42"/>
      <c r="DJU55" s="42"/>
      <c r="DJV55" s="42"/>
      <c r="DJW55" s="42"/>
      <c r="DJX55" s="42"/>
      <c r="DJY55" s="42"/>
      <c r="DJZ55" s="42"/>
      <c r="DKA55" s="42"/>
      <c r="DKB55" s="42"/>
      <c r="DKC55" s="42"/>
      <c r="DKD55" s="42"/>
      <c r="DKE55" s="42"/>
      <c r="DKF55" s="42"/>
      <c r="DKG55" s="42"/>
      <c r="DKH55" s="42"/>
      <c r="DKI55" s="42"/>
      <c r="DKJ55" s="42"/>
      <c r="DKK55" s="42"/>
      <c r="DKL55" s="42"/>
      <c r="DKM55" s="42"/>
      <c r="DKN55" s="42"/>
      <c r="DKO55" s="42"/>
      <c r="DKP55" s="42"/>
      <c r="DKQ55" s="42"/>
      <c r="DKR55" s="42"/>
      <c r="DKS55" s="42"/>
      <c r="DKT55" s="42"/>
      <c r="DKU55" s="42"/>
      <c r="DKV55" s="42"/>
      <c r="DKW55" s="42"/>
      <c r="DKX55" s="42"/>
      <c r="DKY55" s="42"/>
      <c r="DKZ55" s="42"/>
      <c r="DLA55" s="42"/>
      <c r="DLB55" s="42"/>
      <c r="DLC55" s="42"/>
      <c r="DLD55" s="42"/>
      <c r="DLE55" s="42"/>
      <c r="DLF55" s="42"/>
      <c r="DLG55" s="42"/>
      <c r="DLH55" s="42"/>
      <c r="DLI55" s="42"/>
      <c r="DLJ55" s="42"/>
      <c r="DLK55" s="42"/>
      <c r="DLL55" s="42"/>
      <c r="DLM55" s="42"/>
      <c r="DLN55" s="42"/>
      <c r="DLO55" s="42"/>
      <c r="DLP55" s="42"/>
      <c r="DLQ55" s="42"/>
      <c r="DLR55" s="42"/>
      <c r="DLS55" s="42"/>
      <c r="DLT55" s="42"/>
      <c r="DLU55" s="42"/>
      <c r="DLV55" s="42"/>
      <c r="DLW55" s="42"/>
      <c r="DLX55" s="42"/>
      <c r="DLY55" s="42"/>
      <c r="DLZ55" s="42"/>
      <c r="DMA55" s="42"/>
      <c r="DMB55" s="42"/>
      <c r="DMC55" s="42"/>
      <c r="DMD55" s="42"/>
      <c r="DME55" s="42"/>
      <c r="DMF55" s="42"/>
      <c r="DMG55" s="42"/>
      <c r="DMH55" s="42"/>
      <c r="DMI55" s="42"/>
      <c r="DMJ55" s="42"/>
      <c r="DMK55" s="42"/>
      <c r="DML55" s="42"/>
      <c r="DMM55" s="42"/>
      <c r="DMN55" s="42"/>
      <c r="DMO55" s="42"/>
      <c r="DMP55" s="42"/>
      <c r="DMQ55" s="42"/>
      <c r="DMR55" s="42"/>
      <c r="DMS55" s="42"/>
      <c r="DMT55" s="42"/>
      <c r="DMU55" s="42"/>
      <c r="DMV55" s="42"/>
      <c r="DMW55" s="42"/>
      <c r="DMX55" s="42"/>
      <c r="DMY55" s="42"/>
      <c r="DMZ55" s="42"/>
      <c r="DNA55" s="42"/>
      <c r="DNB55" s="42"/>
      <c r="DNC55" s="42"/>
      <c r="DND55" s="42"/>
      <c r="DNE55" s="42"/>
      <c r="DNF55" s="42"/>
      <c r="DNG55" s="42"/>
      <c r="DNH55" s="42"/>
      <c r="DNI55" s="42"/>
      <c r="DNJ55" s="42"/>
      <c r="DNK55" s="42"/>
      <c r="DNL55" s="42"/>
      <c r="DNM55" s="42"/>
      <c r="DNN55" s="42"/>
      <c r="DNO55" s="42"/>
      <c r="DNP55" s="42"/>
      <c r="DNQ55" s="42"/>
      <c r="DNR55" s="42"/>
      <c r="DNS55" s="42"/>
      <c r="DNT55" s="42"/>
      <c r="DNU55" s="42"/>
      <c r="DNV55" s="42"/>
      <c r="DNW55" s="42"/>
      <c r="DNX55" s="42"/>
      <c r="DNY55" s="42"/>
      <c r="DNZ55" s="42"/>
      <c r="DOA55" s="42"/>
      <c r="DOB55" s="42"/>
      <c r="DOC55" s="42"/>
      <c r="DOD55" s="42"/>
      <c r="DOE55" s="42"/>
      <c r="DOF55" s="42"/>
      <c r="DOG55" s="42"/>
      <c r="DOH55" s="42"/>
      <c r="DOI55" s="42"/>
      <c r="DOJ55" s="42"/>
      <c r="DOK55" s="42"/>
      <c r="DOL55" s="42"/>
      <c r="DOM55" s="42"/>
      <c r="DON55" s="42"/>
      <c r="DOO55" s="42"/>
      <c r="DOP55" s="42"/>
      <c r="DOQ55" s="42"/>
      <c r="DOR55" s="42"/>
      <c r="DOS55" s="42"/>
      <c r="DOT55" s="42"/>
      <c r="DOU55" s="42"/>
      <c r="DOV55" s="42"/>
      <c r="DOW55" s="42"/>
      <c r="DOX55" s="42"/>
      <c r="DOY55" s="42"/>
      <c r="DOZ55" s="42"/>
      <c r="DPA55" s="42"/>
      <c r="DPB55" s="42"/>
      <c r="DPC55" s="42"/>
      <c r="DPD55" s="42"/>
      <c r="DPE55" s="42"/>
      <c r="DPF55" s="42"/>
      <c r="DPG55" s="42"/>
      <c r="DPH55" s="42"/>
      <c r="DPI55" s="42"/>
      <c r="DPJ55" s="42"/>
      <c r="DPK55" s="42"/>
      <c r="DPL55" s="42"/>
      <c r="DPM55" s="42"/>
      <c r="DPN55" s="42"/>
      <c r="DPO55" s="42"/>
      <c r="DPP55" s="42"/>
      <c r="DPQ55" s="42"/>
      <c r="DPR55" s="42"/>
      <c r="DPS55" s="42"/>
      <c r="DPT55" s="42"/>
      <c r="DPU55" s="42"/>
      <c r="DPV55" s="42"/>
      <c r="DPW55" s="42"/>
      <c r="DPX55" s="42"/>
      <c r="DPY55" s="42"/>
      <c r="DPZ55" s="42"/>
      <c r="DQA55" s="42"/>
      <c r="DQB55" s="42"/>
      <c r="DQC55" s="42"/>
      <c r="DQD55" s="42"/>
      <c r="DQE55" s="42"/>
      <c r="DQF55" s="42"/>
      <c r="DQG55" s="42"/>
      <c r="DQH55" s="42"/>
      <c r="DQI55" s="42"/>
      <c r="DQJ55" s="42"/>
      <c r="DQK55" s="42"/>
      <c r="DQL55" s="42"/>
      <c r="DQM55" s="42"/>
      <c r="DQN55" s="42"/>
      <c r="DQO55" s="42"/>
      <c r="DQP55" s="42"/>
      <c r="DQQ55" s="42"/>
      <c r="DQR55" s="42"/>
      <c r="DQS55" s="42"/>
      <c r="DQT55" s="42"/>
      <c r="DQU55" s="42"/>
      <c r="DQV55" s="42"/>
      <c r="DQW55" s="42"/>
      <c r="DQX55" s="42"/>
      <c r="DQY55" s="42"/>
      <c r="DQZ55" s="42"/>
      <c r="DRA55" s="42"/>
      <c r="DRB55" s="42"/>
      <c r="DRC55" s="42"/>
      <c r="DRD55" s="42"/>
      <c r="DRE55" s="42"/>
      <c r="DRF55" s="42"/>
      <c r="DRG55" s="42"/>
      <c r="DRH55" s="42"/>
      <c r="DRI55" s="42"/>
      <c r="DRJ55" s="42"/>
      <c r="DRK55" s="42"/>
      <c r="DRL55" s="42"/>
      <c r="DRM55" s="42"/>
      <c r="DRN55" s="42"/>
      <c r="DRO55" s="42"/>
      <c r="DRP55" s="42"/>
      <c r="DRQ55" s="42"/>
      <c r="DRR55" s="42"/>
      <c r="DRS55" s="42"/>
      <c r="DRT55" s="42"/>
      <c r="DRU55" s="42"/>
      <c r="DRV55" s="42"/>
      <c r="DRW55" s="42"/>
      <c r="DRX55" s="42"/>
      <c r="DRY55" s="42"/>
      <c r="DRZ55" s="42"/>
      <c r="DSA55" s="42"/>
      <c r="DSB55" s="42"/>
      <c r="DSC55" s="42"/>
      <c r="DSD55" s="42"/>
      <c r="DSE55" s="42"/>
      <c r="DSF55" s="42"/>
      <c r="DSG55" s="42"/>
      <c r="DSH55" s="42"/>
      <c r="DSI55" s="42"/>
      <c r="DSJ55" s="42"/>
      <c r="DSK55" s="42"/>
      <c r="DSL55" s="42"/>
      <c r="DSM55" s="42"/>
      <c r="DSN55" s="42"/>
      <c r="DSO55" s="42"/>
      <c r="DSP55" s="42"/>
      <c r="DSQ55" s="42"/>
      <c r="DSR55" s="42"/>
      <c r="DSS55" s="42"/>
      <c r="DST55" s="42"/>
      <c r="DSU55" s="42"/>
      <c r="DSV55" s="42"/>
      <c r="DSW55" s="42"/>
      <c r="DSX55" s="42"/>
      <c r="DSY55" s="42"/>
      <c r="DSZ55" s="42"/>
      <c r="DTA55" s="42"/>
      <c r="DTB55" s="42"/>
      <c r="DTC55" s="42"/>
      <c r="DTD55" s="42"/>
      <c r="DTE55" s="42"/>
      <c r="DTF55" s="42"/>
      <c r="DTG55" s="42"/>
      <c r="DTH55" s="42"/>
      <c r="DTI55" s="42"/>
      <c r="DTJ55" s="42"/>
      <c r="DTK55" s="42"/>
      <c r="DTL55" s="42"/>
      <c r="DTM55" s="42"/>
      <c r="DTN55" s="42"/>
      <c r="DTO55" s="42"/>
      <c r="DTP55" s="42"/>
      <c r="DTQ55" s="42"/>
      <c r="DTR55" s="42"/>
      <c r="DTS55" s="42"/>
      <c r="DTT55" s="42"/>
      <c r="DTU55" s="42"/>
      <c r="DTV55" s="42"/>
      <c r="DTW55" s="42"/>
      <c r="DTX55" s="42"/>
      <c r="DTY55" s="42"/>
      <c r="DTZ55" s="42"/>
      <c r="DUA55" s="42"/>
      <c r="DUB55" s="42"/>
      <c r="DUC55" s="42"/>
      <c r="DUD55" s="42"/>
      <c r="DUE55" s="42"/>
      <c r="DUF55" s="42"/>
      <c r="DUG55" s="42"/>
      <c r="DUH55" s="42"/>
      <c r="DUI55" s="42"/>
      <c r="DUJ55" s="42"/>
      <c r="DUK55" s="42"/>
      <c r="DUL55" s="42"/>
      <c r="DUM55" s="42"/>
      <c r="DUN55" s="42"/>
      <c r="DUO55" s="42"/>
      <c r="DUP55" s="42"/>
      <c r="DUQ55" s="42"/>
      <c r="DUR55" s="42"/>
      <c r="DUS55" s="42"/>
      <c r="DUT55" s="42"/>
      <c r="DUU55" s="42"/>
      <c r="DUV55" s="42"/>
      <c r="DUW55" s="42"/>
      <c r="DUX55" s="42"/>
      <c r="DUY55" s="42"/>
      <c r="DUZ55" s="42"/>
      <c r="DVA55" s="42"/>
      <c r="DVB55" s="42"/>
      <c r="DVC55" s="42"/>
      <c r="DVD55" s="42"/>
      <c r="DVE55" s="42"/>
      <c r="DVF55" s="42"/>
      <c r="DVG55" s="42"/>
      <c r="DVH55" s="42"/>
      <c r="DVI55" s="42"/>
      <c r="DVJ55" s="42"/>
      <c r="DVK55" s="42"/>
      <c r="DVL55" s="42"/>
      <c r="DVM55" s="42"/>
      <c r="DVN55" s="42"/>
      <c r="DVO55" s="42"/>
      <c r="DVP55" s="42"/>
      <c r="DVQ55" s="42"/>
      <c r="DVR55" s="42"/>
      <c r="DVS55" s="42"/>
      <c r="DVT55" s="42"/>
      <c r="DVU55" s="42"/>
      <c r="DVV55" s="42"/>
      <c r="DVW55" s="42"/>
      <c r="DVX55" s="42"/>
      <c r="DVY55" s="42"/>
      <c r="DVZ55" s="42"/>
      <c r="DWA55" s="42"/>
      <c r="DWB55" s="42"/>
      <c r="DWC55" s="42"/>
      <c r="DWD55" s="42"/>
      <c r="DWE55" s="42"/>
      <c r="DWF55" s="42"/>
      <c r="DWG55" s="42"/>
      <c r="DWH55" s="42"/>
      <c r="DWI55" s="42"/>
      <c r="DWJ55" s="42"/>
      <c r="DWK55" s="42"/>
      <c r="DWL55" s="42"/>
      <c r="DWM55" s="42"/>
      <c r="DWN55" s="42"/>
      <c r="DWO55" s="42"/>
      <c r="DWP55" s="42"/>
      <c r="DWQ55" s="42"/>
      <c r="DWR55" s="42"/>
      <c r="DWS55" s="42"/>
      <c r="DWT55" s="42"/>
      <c r="DWU55" s="42"/>
      <c r="DWV55" s="42"/>
      <c r="DWW55" s="42"/>
      <c r="DWX55" s="42"/>
      <c r="DWY55" s="42"/>
      <c r="DWZ55" s="42"/>
      <c r="DXA55" s="42"/>
      <c r="DXB55" s="42"/>
      <c r="DXC55" s="42"/>
      <c r="DXD55" s="42"/>
      <c r="DXE55" s="42"/>
      <c r="DXF55" s="42"/>
      <c r="DXG55" s="42"/>
      <c r="DXH55" s="42"/>
      <c r="DXI55" s="42"/>
      <c r="DXJ55" s="42"/>
      <c r="DXK55" s="42"/>
      <c r="DXL55" s="42"/>
      <c r="DXM55" s="42"/>
      <c r="DXN55" s="42"/>
      <c r="DXO55" s="42"/>
      <c r="DXP55" s="42"/>
      <c r="DXQ55" s="42"/>
      <c r="DXR55" s="42"/>
      <c r="DXS55" s="42"/>
      <c r="DXT55" s="42"/>
      <c r="DXU55" s="42"/>
      <c r="DXV55" s="42"/>
      <c r="DXW55" s="42"/>
      <c r="DXX55" s="42"/>
      <c r="DXY55" s="42"/>
      <c r="DXZ55" s="42"/>
      <c r="DYA55" s="42"/>
      <c r="DYB55" s="42"/>
      <c r="DYC55" s="42"/>
      <c r="DYD55" s="42"/>
      <c r="DYE55" s="42"/>
      <c r="DYF55" s="42"/>
      <c r="DYG55" s="42"/>
      <c r="DYH55" s="42"/>
      <c r="DYI55" s="42"/>
      <c r="DYJ55" s="42"/>
      <c r="DYK55" s="42"/>
      <c r="DYL55" s="42"/>
      <c r="DYM55" s="42"/>
      <c r="DYN55" s="42"/>
      <c r="DYO55" s="42"/>
      <c r="DYP55" s="42"/>
      <c r="DYQ55" s="42"/>
      <c r="DYR55" s="42"/>
      <c r="DYS55" s="42"/>
      <c r="DYT55" s="42"/>
      <c r="DYU55" s="42"/>
      <c r="DYV55" s="42"/>
      <c r="DYW55" s="42"/>
      <c r="DYX55" s="42"/>
      <c r="DYY55" s="42"/>
      <c r="DYZ55" s="42"/>
      <c r="DZA55" s="42"/>
      <c r="DZB55" s="42"/>
      <c r="DZC55" s="42"/>
      <c r="DZD55" s="42"/>
      <c r="DZE55" s="42"/>
      <c r="DZF55" s="42"/>
      <c r="DZG55" s="42"/>
      <c r="DZH55" s="42"/>
      <c r="DZI55" s="42"/>
      <c r="DZJ55" s="42"/>
      <c r="DZK55" s="42"/>
      <c r="DZL55" s="42"/>
      <c r="DZM55" s="42"/>
      <c r="DZN55" s="42"/>
      <c r="DZO55" s="42"/>
      <c r="DZP55" s="42"/>
      <c r="DZQ55" s="42"/>
      <c r="DZR55" s="42"/>
      <c r="DZS55" s="42"/>
      <c r="DZT55" s="42"/>
      <c r="DZU55" s="42"/>
      <c r="DZV55" s="42"/>
      <c r="DZW55" s="42"/>
      <c r="DZX55" s="42"/>
      <c r="DZY55" s="42"/>
      <c r="DZZ55" s="42"/>
      <c r="EAA55" s="42"/>
      <c r="EAB55" s="42"/>
      <c r="EAC55" s="42"/>
      <c r="EAD55" s="42"/>
      <c r="EAE55" s="42"/>
      <c r="EAF55" s="42"/>
      <c r="EAG55" s="42"/>
      <c r="EAH55" s="42"/>
      <c r="EAI55" s="42"/>
      <c r="EAJ55" s="42"/>
      <c r="EAK55" s="42"/>
      <c r="EAL55" s="42"/>
      <c r="EAM55" s="42"/>
      <c r="EAN55" s="42"/>
      <c r="EAO55" s="42"/>
      <c r="EAP55" s="42"/>
      <c r="EAQ55" s="42"/>
      <c r="EAR55" s="42"/>
      <c r="EAS55" s="42"/>
      <c r="EAT55" s="42"/>
      <c r="EAU55" s="42"/>
      <c r="EAV55" s="42"/>
      <c r="EAW55" s="42"/>
      <c r="EAX55" s="42"/>
      <c r="EAY55" s="42"/>
      <c r="EAZ55" s="42"/>
      <c r="EBA55" s="42"/>
      <c r="EBB55" s="42"/>
      <c r="EBC55" s="42"/>
      <c r="EBD55" s="42"/>
      <c r="EBE55" s="42"/>
      <c r="EBF55" s="42"/>
      <c r="EBG55" s="42"/>
      <c r="EBH55" s="42"/>
      <c r="EBI55" s="42"/>
      <c r="EBJ55" s="42"/>
      <c r="EBK55" s="42"/>
      <c r="EBL55" s="42"/>
      <c r="EBM55" s="42"/>
      <c r="EBN55" s="42"/>
      <c r="EBO55" s="42"/>
      <c r="EBP55" s="42"/>
      <c r="EBQ55" s="42"/>
      <c r="EBR55" s="42"/>
      <c r="EBS55" s="42"/>
      <c r="EBT55" s="42"/>
      <c r="EBU55" s="42"/>
      <c r="EBV55" s="42"/>
      <c r="EBW55" s="42"/>
      <c r="EBX55" s="42"/>
      <c r="EBY55" s="42"/>
      <c r="EBZ55" s="42"/>
      <c r="ECA55" s="42"/>
      <c r="ECB55" s="42"/>
      <c r="ECC55" s="42"/>
      <c r="ECD55" s="42"/>
      <c r="ECE55" s="42"/>
      <c r="ECF55" s="42"/>
      <c r="ECG55" s="42"/>
      <c r="ECH55" s="42"/>
      <c r="ECI55" s="42"/>
      <c r="ECJ55" s="42"/>
      <c r="ECK55" s="42"/>
      <c r="ECL55" s="42"/>
      <c r="ECM55" s="42"/>
      <c r="ECN55" s="42"/>
      <c r="ECO55" s="42"/>
      <c r="ECP55" s="42"/>
      <c r="ECQ55" s="42"/>
      <c r="ECR55" s="42"/>
      <c r="ECS55" s="42"/>
      <c r="ECT55" s="42"/>
      <c r="ECU55" s="42"/>
      <c r="ECV55" s="42"/>
      <c r="ECW55" s="42"/>
      <c r="ECX55" s="42"/>
      <c r="ECY55" s="42"/>
      <c r="ECZ55" s="42"/>
      <c r="EDA55" s="42"/>
      <c r="EDB55" s="42"/>
      <c r="EDC55" s="42"/>
      <c r="EDD55" s="42"/>
      <c r="EDE55" s="42"/>
      <c r="EDF55" s="42"/>
      <c r="EDG55" s="42"/>
      <c r="EDH55" s="42"/>
      <c r="EDI55" s="42"/>
      <c r="EDJ55" s="42"/>
      <c r="EDK55" s="42"/>
      <c r="EDL55" s="42"/>
      <c r="EDM55" s="42"/>
      <c r="EDN55" s="42"/>
      <c r="EDO55" s="42"/>
      <c r="EDP55" s="42"/>
      <c r="EDQ55" s="42"/>
      <c r="EDR55" s="42"/>
      <c r="EDS55" s="42"/>
      <c r="EDT55" s="42"/>
      <c r="EDU55" s="42"/>
      <c r="EDV55" s="42"/>
      <c r="EDW55" s="42"/>
      <c r="EDX55" s="42"/>
      <c r="EDY55" s="42"/>
      <c r="EDZ55" s="42"/>
      <c r="EEA55" s="42"/>
      <c r="EEB55" s="42"/>
      <c r="EEC55" s="42"/>
      <c r="EED55" s="42"/>
      <c r="EEE55" s="42"/>
      <c r="EEF55" s="42"/>
      <c r="EEG55" s="42"/>
      <c r="EEH55" s="42"/>
      <c r="EEI55" s="42"/>
      <c r="EEJ55" s="42"/>
      <c r="EEK55" s="42"/>
      <c r="EEL55" s="42"/>
      <c r="EEM55" s="42"/>
      <c r="EEN55" s="42"/>
      <c r="EEO55" s="42"/>
      <c r="EEP55" s="42"/>
      <c r="EEQ55" s="42"/>
      <c r="EER55" s="42"/>
      <c r="EES55" s="42"/>
      <c r="EET55" s="42"/>
      <c r="EEU55" s="42"/>
      <c r="EEV55" s="42"/>
      <c r="EEW55" s="42"/>
      <c r="EEX55" s="42"/>
      <c r="EEY55" s="42"/>
      <c r="EEZ55" s="42"/>
      <c r="EFA55" s="42"/>
      <c r="EFB55" s="42"/>
      <c r="EFC55" s="42"/>
      <c r="EFD55" s="42"/>
      <c r="EFE55" s="42"/>
      <c r="EFF55" s="42"/>
      <c r="EFG55" s="42"/>
      <c r="EFH55" s="42"/>
      <c r="EFI55" s="42"/>
      <c r="EFJ55" s="42"/>
      <c r="EFK55" s="42"/>
      <c r="EFL55" s="42"/>
      <c r="EFM55" s="42"/>
      <c r="EFN55" s="42"/>
      <c r="EFO55" s="42"/>
      <c r="EFP55" s="42"/>
      <c r="EFQ55" s="42"/>
      <c r="EFR55" s="42"/>
      <c r="EFS55" s="42"/>
      <c r="EFT55" s="42"/>
      <c r="EFU55" s="42"/>
      <c r="EFV55" s="42"/>
      <c r="EFW55" s="42"/>
      <c r="EFX55" s="42"/>
      <c r="EFY55" s="42"/>
      <c r="EFZ55" s="42"/>
      <c r="EGA55" s="42"/>
      <c r="EGB55" s="42"/>
      <c r="EGC55" s="42"/>
      <c r="EGD55" s="42"/>
      <c r="EGE55" s="42"/>
      <c r="EGF55" s="42"/>
      <c r="EGG55" s="42"/>
      <c r="EGH55" s="42"/>
      <c r="EGI55" s="42"/>
      <c r="EGJ55" s="42"/>
      <c r="EGK55" s="42"/>
      <c r="EGL55" s="42"/>
      <c r="EGM55" s="42"/>
      <c r="EGN55" s="42"/>
      <c r="EGO55" s="42"/>
      <c r="EGP55" s="42"/>
      <c r="EGQ55" s="42"/>
      <c r="EGR55" s="42"/>
      <c r="EGS55" s="42"/>
      <c r="EGT55" s="42"/>
      <c r="EGU55" s="42"/>
      <c r="EGV55" s="42"/>
      <c r="EGW55" s="42"/>
      <c r="EGX55" s="42"/>
      <c r="EGY55" s="42"/>
      <c r="EGZ55" s="42"/>
      <c r="EHA55" s="42"/>
      <c r="EHB55" s="42"/>
      <c r="EHC55" s="42"/>
      <c r="EHD55" s="42"/>
      <c r="EHE55" s="42"/>
      <c r="EHF55" s="42"/>
      <c r="EHG55" s="42"/>
      <c r="EHH55" s="42"/>
      <c r="EHI55" s="42"/>
      <c r="EHJ55" s="42"/>
      <c r="EHK55" s="42"/>
      <c r="EHL55" s="42"/>
      <c r="EHM55" s="42"/>
      <c r="EHN55" s="42"/>
      <c r="EHO55" s="42"/>
      <c r="EHP55" s="42"/>
      <c r="EHQ55" s="42"/>
      <c r="EHR55" s="42"/>
      <c r="EHS55" s="42"/>
      <c r="EHT55" s="42"/>
      <c r="EHU55" s="42"/>
      <c r="EHV55" s="42"/>
      <c r="EHW55" s="42"/>
      <c r="EHX55" s="42"/>
      <c r="EHY55" s="42"/>
      <c r="EHZ55" s="42"/>
      <c r="EIA55" s="42"/>
      <c r="EIB55" s="42"/>
      <c r="EIC55" s="42"/>
      <c r="EID55" s="42"/>
      <c r="EIE55" s="42"/>
      <c r="EIF55" s="42"/>
      <c r="EIG55" s="42"/>
      <c r="EIH55" s="42"/>
      <c r="EII55" s="42"/>
      <c r="EIJ55" s="42"/>
      <c r="EIK55" s="42"/>
      <c r="EIL55" s="42"/>
      <c r="EIM55" s="42"/>
      <c r="EIN55" s="42"/>
      <c r="EIO55" s="42"/>
      <c r="EIP55" s="42"/>
      <c r="EIQ55" s="42"/>
      <c r="EIR55" s="42"/>
      <c r="EIS55" s="42"/>
      <c r="EIT55" s="42"/>
      <c r="EIU55" s="42"/>
      <c r="EIV55" s="42"/>
      <c r="EIW55" s="42"/>
      <c r="EIX55" s="42"/>
      <c r="EIY55" s="42"/>
      <c r="EIZ55" s="42"/>
      <c r="EJA55" s="42"/>
      <c r="EJB55" s="42"/>
      <c r="EJC55" s="42"/>
      <c r="EJD55" s="42"/>
      <c r="EJE55" s="42"/>
      <c r="EJF55" s="42"/>
      <c r="EJG55" s="42"/>
      <c r="EJH55" s="42"/>
      <c r="EJI55" s="42"/>
      <c r="EJJ55" s="42"/>
      <c r="EJK55" s="42"/>
      <c r="EJL55" s="42"/>
      <c r="EJM55" s="42"/>
      <c r="EJN55" s="42"/>
      <c r="EJO55" s="42"/>
      <c r="EJP55" s="42"/>
      <c r="EJQ55" s="42"/>
      <c r="EJR55" s="42"/>
      <c r="EJS55" s="42"/>
      <c r="EJT55" s="42"/>
      <c r="EJU55" s="42"/>
      <c r="EJV55" s="42"/>
      <c r="EJW55" s="42"/>
      <c r="EJX55" s="42"/>
      <c r="EJY55" s="42"/>
      <c r="EJZ55" s="42"/>
      <c r="EKA55" s="42"/>
      <c r="EKB55" s="42"/>
      <c r="EKC55" s="42"/>
      <c r="EKD55" s="42"/>
      <c r="EKE55" s="42"/>
      <c r="EKF55" s="42"/>
      <c r="EKG55" s="42"/>
      <c r="EKH55" s="42"/>
      <c r="EKI55" s="42"/>
      <c r="EKJ55" s="42"/>
      <c r="EKK55" s="42"/>
      <c r="EKL55" s="42"/>
      <c r="EKM55" s="42"/>
      <c r="EKN55" s="42"/>
      <c r="EKO55" s="42"/>
      <c r="EKP55" s="42"/>
      <c r="EKQ55" s="42"/>
      <c r="EKR55" s="42"/>
      <c r="EKS55" s="42"/>
      <c r="EKT55" s="42"/>
      <c r="EKU55" s="42"/>
      <c r="EKV55" s="42"/>
      <c r="EKW55" s="42"/>
      <c r="EKX55" s="42"/>
      <c r="EKY55" s="42"/>
      <c r="EKZ55" s="42"/>
      <c r="ELA55" s="42"/>
      <c r="ELB55" s="42"/>
      <c r="ELC55" s="42"/>
      <c r="ELD55" s="42"/>
      <c r="ELE55" s="42"/>
      <c r="ELF55" s="42"/>
      <c r="ELG55" s="42"/>
      <c r="ELH55" s="42"/>
      <c r="ELI55" s="42"/>
      <c r="ELJ55" s="42"/>
      <c r="ELK55" s="42"/>
      <c r="ELL55" s="42"/>
      <c r="ELM55" s="42"/>
      <c r="ELN55" s="42"/>
      <c r="ELO55" s="42"/>
      <c r="ELP55" s="42"/>
      <c r="ELQ55" s="42"/>
      <c r="ELR55" s="42"/>
      <c r="ELS55" s="42"/>
      <c r="ELT55" s="42"/>
      <c r="ELU55" s="42"/>
      <c r="ELV55" s="42"/>
      <c r="ELW55" s="42"/>
      <c r="ELX55" s="42"/>
      <c r="ELY55" s="42"/>
      <c r="ELZ55" s="42"/>
      <c r="EMA55" s="42"/>
      <c r="EMB55" s="42"/>
      <c r="EMC55" s="42"/>
      <c r="EMD55" s="42"/>
      <c r="EME55" s="42"/>
      <c r="EMF55" s="42"/>
      <c r="EMG55" s="42"/>
      <c r="EMH55" s="42"/>
      <c r="EMI55" s="42"/>
      <c r="EMJ55" s="42"/>
      <c r="EMK55" s="42"/>
      <c r="EML55" s="42"/>
      <c r="EMM55" s="42"/>
      <c r="EMN55" s="42"/>
      <c r="EMO55" s="42"/>
      <c r="EMP55" s="42"/>
      <c r="EMQ55" s="42"/>
      <c r="EMR55" s="42"/>
      <c r="EMS55" s="42"/>
      <c r="EMT55" s="42"/>
      <c r="EMU55" s="42"/>
      <c r="EMV55" s="42"/>
      <c r="EMW55" s="42"/>
      <c r="EMX55" s="42"/>
      <c r="EMY55" s="42"/>
      <c r="EMZ55" s="42"/>
      <c r="ENA55" s="42"/>
      <c r="ENB55" s="42"/>
      <c r="ENC55" s="42"/>
      <c r="END55" s="42"/>
      <c r="ENE55" s="42"/>
      <c r="ENF55" s="42"/>
      <c r="ENG55" s="42"/>
      <c r="ENH55" s="42"/>
      <c r="ENI55" s="42"/>
      <c r="ENJ55" s="42"/>
      <c r="ENK55" s="42"/>
      <c r="ENL55" s="42"/>
      <c r="ENM55" s="42"/>
      <c r="ENN55" s="42"/>
      <c r="ENO55" s="42"/>
      <c r="ENP55" s="42"/>
      <c r="ENQ55" s="42"/>
      <c r="ENR55" s="42"/>
      <c r="ENS55" s="42"/>
      <c r="ENT55" s="42"/>
      <c r="ENU55" s="42"/>
      <c r="ENV55" s="42"/>
      <c r="ENW55" s="42"/>
      <c r="ENX55" s="42"/>
      <c r="ENY55" s="42"/>
      <c r="ENZ55" s="42"/>
      <c r="EOA55" s="42"/>
      <c r="EOB55" s="42"/>
      <c r="EOC55" s="42"/>
      <c r="EOD55" s="42"/>
      <c r="EOE55" s="42"/>
      <c r="EOF55" s="42"/>
      <c r="EOG55" s="42"/>
      <c r="EOH55" s="42"/>
      <c r="EOI55" s="42"/>
      <c r="EOJ55" s="42"/>
      <c r="EOK55" s="42"/>
      <c r="EOL55" s="42"/>
      <c r="EOM55" s="42"/>
      <c r="EON55" s="42"/>
      <c r="EOO55" s="42"/>
      <c r="EOP55" s="42"/>
      <c r="EOQ55" s="42"/>
      <c r="EOR55" s="42"/>
      <c r="EOS55" s="42"/>
      <c r="EOT55" s="42"/>
      <c r="EOU55" s="42"/>
      <c r="EOV55" s="42"/>
      <c r="EOW55" s="42"/>
      <c r="EOX55" s="42"/>
      <c r="EOY55" s="42"/>
      <c r="EOZ55" s="42"/>
      <c r="EPA55" s="42"/>
      <c r="EPB55" s="42"/>
      <c r="EPC55" s="42"/>
      <c r="EPD55" s="42"/>
      <c r="EPE55" s="42"/>
      <c r="EPF55" s="42"/>
      <c r="EPG55" s="42"/>
      <c r="EPH55" s="42"/>
      <c r="EPI55" s="42"/>
      <c r="EPJ55" s="42"/>
      <c r="EPK55" s="42"/>
      <c r="EPL55" s="42"/>
      <c r="EPM55" s="42"/>
      <c r="EPN55" s="42"/>
      <c r="EPO55" s="42"/>
      <c r="EPP55" s="42"/>
      <c r="EPQ55" s="42"/>
      <c r="EPR55" s="42"/>
      <c r="EPS55" s="42"/>
      <c r="EPT55" s="42"/>
      <c r="EPU55" s="42"/>
      <c r="EPV55" s="42"/>
      <c r="EPW55" s="42"/>
      <c r="EPX55" s="42"/>
      <c r="EPY55" s="42"/>
      <c r="EPZ55" s="42"/>
      <c r="EQA55" s="42"/>
      <c r="EQB55" s="42"/>
      <c r="EQC55" s="42"/>
      <c r="EQD55" s="42"/>
      <c r="EQE55" s="42"/>
      <c r="EQF55" s="42"/>
      <c r="EQG55" s="42"/>
      <c r="EQH55" s="42"/>
      <c r="EQI55" s="42"/>
      <c r="EQJ55" s="42"/>
      <c r="EQK55" s="42"/>
      <c r="EQL55" s="42"/>
      <c r="EQM55" s="42"/>
      <c r="EQN55" s="42"/>
      <c r="EQO55" s="42"/>
      <c r="EQP55" s="42"/>
      <c r="EQQ55" s="42"/>
      <c r="EQR55" s="42"/>
      <c r="EQS55" s="42"/>
      <c r="EQT55" s="42"/>
      <c r="EQU55" s="42"/>
      <c r="EQV55" s="42"/>
      <c r="EQW55" s="42"/>
      <c r="EQX55" s="42"/>
      <c r="EQY55" s="42"/>
      <c r="EQZ55" s="42"/>
      <c r="ERA55" s="42"/>
      <c r="ERB55" s="42"/>
      <c r="ERC55" s="42"/>
      <c r="ERD55" s="42"/>
      <c r="ERE55" s="42"/>
      <c r="ERF55" s="42"/>
      <c r="ERG55" s="42"/>
      <c r="ERH55" s="42"/>
      <c r="ERI55" s="42"/>
      <c r="ERJ55" s="42"/>
      <c r="ERK55" s="42"/>
      <c r="ERL55" s="42"/>
      <c r="ERM55" s="42"/>
      <c r="ERN55" s="42"/>
      <c r="ERO55" s="42"/>
      <c r="ERP55" s="42"/>
      <c r="ERQ55" s="42"/>
      <c r="ERR55" s="42"/>
      <c r="ERS55" s="42"/>
      <c r="ERT55" s="42"/>
      <c r="ERU55" s="42"/>
      <c r="ERV55" s="42"/>
      <c r="ERW55" s="42"/>
      <c r="ERX55" s="42"/>
      <c r="ERY55" s="42"/>
      <c r="ERZ55" s="42"/>
      <c r="ESA55" s="42"/>
      <c r="ESB55" s="42"/>
      <c r="ESC55" s="42"/>
      <c r="ESD55" s="42"/>
      <c r="ESE55" s="42"/>
      <c r="ESF55" s="42"/>
      <c r="ESG55" s="42"/>
      <c r="ESH55" s="42"/>
      <c r="ESI55" s="42"/>
      <c r="ESJ55" s="42"/>
      <c r="ESK55" s="42"/>
      <c r="ESL55" s="42"/>
      <c r="ESM55" s="42"/>
      <c r="ESN55" s="42"/>
      <c r="ESO55" s="42"/>
      <c r="ESP55" s="42"/>
      <c r="ESQ55" s="42"/>
      <c r="ESR55" s="42"/>
      <c r="ESS55" s="42"/>
      <c r="EST55" s="42"/>
      <c r="ESU55" s="42"/>
      <c r="ESV55" s="42"/>
      <c r="ESW55" s="42"/>
      <c r="ESX55" s="42"/>
      <c r="ESY55" s="42"/>
      <c r="ESZ55" s="42"/>
      <c r="ETA55" s="42"/>
      <c r="ETB55" s="42"/>
      <c r="ETC55" s="42"/>
      <c r="ETD55" s="42"/>
      <c r="ETE55" s="42"/>
      <c r="ETF55" s="42"/>
      <c r="ETG55" s="42"/>
      <c r="ETH55" s="42"/>
      <c r="ETI55" s="42"/>
      <c r="ETJ55" s="42"/>
      <c r="ETK55" s="42"/>
      <c r="ETL55" s="42"/>
      <c r="ETM55" s="42"/>
      <c r="ETN55" s="42"/>
      <c r="ETO55" s="42"/>
      <c r="ETP55" s="42"/>
      <c r="ETQ55" s="42"/>
      <c r="ETR55" s="42"/>
      <c r="ETS55" s="42"/>
      <c r="ETT55" s="42"/>
      <c r="ETU55" s="42"/>
      <c r="ETV55" s="42"/>
      <c r="ETW55" s="42"/>
      <c r="ETX55" s="42"/>
      <c r="ETY55" s="42"/>
      <c r="ETZ55" s="42"/>
      <c r="EUA55" s="42"/>
      <c r="EUB55" s="42"/>
      <c r="EUC55" s="42"/>
      <c r="EUD55" s="42"/>
      <c r="EUE55" s="42"/>
      <c r="EUF55" s="42"/>
      <c r="EUG55" s="42"/>
      <c r="EUH55" s="42"/>
      <c r="EUI55" s="42"/>
      <c r="EUJ55" s="42"/>
      <c r="EUK55" s="42"/>
      <c r="EUL55" s="42"/>
      <c r="EUM55" s="42"/>
      <c r="EUN55" s="42"/>
      <c r="EUO55" s="42"/>
      <c r="EUP55" s="42"/>
      <c r="EUQ55" s="42"/>
      <c r="EUR55" s="42"/>
      <c r="EUS55" s="42"/>
      <c r="EUT55" s="42"/>
      <c r="EUU55" s="42"/>
      <c r="EUV55" s="42"/>
      <c r="EUW55" s="42"/>
      <c r="EUX55" s="42"/>
      <c r="EUY55" s="42"/>
      <c r="EUZ55" s="42"/>
      <c r="EVA55" s="42"/>
      <c r="EVB55" s="42"/>
      <c r="EVC55" s="42"/>
      <c r="EVD55" s="42"/>
      <c r="EVE55" s="42"/>
      <c r="EVF55" s="42"/>
      <c r="EVG55" s="42"/>
      <c r="EVH55" s="42"/>
      <c r="EVI55" s="42"/>
      <c r="EVJ55" s="42"/>
      <c r="EVK55" s="42"/>
      <c r="EVL55" s="42"/>
      <c r="EVM55" s="42"/>
      <c r="EVN55" s="42"/>
      <c r="EVO55" s="42"/>
      <c r="EVP55" s="42"/>
      <c r="EVQ55" s="42"/>
      <c r="EVR55" s="42"/>
      <c r="EVS55" s="42"/>
      <c r="EVT55" s="42"/>
      <c r="EVU55" s="42"/>
      <c r="EVV55" s="42"/>
      <c r="EVW55" s="42"/>
      <c r="EVX55" s="42"/>
      <c r="EVY55" s="42"/>
      <c r="EVZ55" s="42"/>
      <c r="EWA55" s="42"/>
      <c r="EWB55" s="42"/>
      <c r="EWC55" s="42"/>
      <c r="EWD55" s="42"/>
      <c r="EWE55" s="42"/>
      <c r="EWF55" s="42"/>
      <c r="EWG55" s="42"/>
      <c r="EWH55" s="42"/>
      <c r="EWI55" s="42"/>
      <c r="EWJ55" s="42"/>
      <c r="EWK55" s="42"/>
      <c r="EWL55" s="42"/>
      <c r="EWM55" s="42"/>
      <c r="EWN55" s="42"/>
      <c r="EWO55" s="42"/>
      <c r="EWP55" s="42"/>
      <c r="EWQ55" s="42"/>
      <c r="EWR55" s="42"/>
      <c r="EWS55" s="42"/>
      <c r="EWT55" s="42"/>
      <c r="EWU55" s="42"/>
      <c r="EWV55" s="42"/>
      <c r="EWW55" s="42"/>
      <c r="EWX55" s="42"/>
      <c r="EWY55" s="42"/>
      <c r="EWZ55" s="42"/>
      <c r="EXA55" s="42"/>
      <c r="EXB55" s="42"/>
      <c r="EXC55" s="42"/>
      <c r="EXD55" s="42"/>
      <c r="EXE55" s="42"/>
      <c r="EXF55" s="42"/>
      <c r="EXG55" s="42"/>
      <c r="EXH55" s="42"/>
      <c r="EXI55" s="42"/>
      <c r="EXJ55" s="42"/>
      <c r="EXK55" s="42"/>
      <c r="EXL55" s="42"/>
      <c r="EXM55" s="42"/>
      <c r="EXN55" s="42"/>
      <c r="EXO55" s="42"/>
      <c r="EXP55" s="42"/>
      <c r="EXQ55" s="42"/>
      <c r="EXR55" s="42"/>
      <c r="EXS55" s="42"/>
      <c r="EXT55" s="42"/>
      <c r="EXU55" s="42"/>
      <c r="EXV55" s="42"/>
      <c r="EXW55" s="42"/>
      <c r="EXX55" s="42"/>
      <c r="EXY55" s="42"/>
      <c r="EXZ55" s="42"/>
      <c r="EYA55" s="42"/>
      <c r="EYB55" s="42"/>
      <c r="EYC55" s="42"/>
      <c r="EYD55" s="42"/>
      <c r="EYE55" s="42"/>
      <c r="EYF55" s="42"/>
      <c r="EYG55" s="42"/>
      <c r="EYH55" s="42"/>
      <c r="EYI55" s="42"/>
      <c r="EYJ55" s="42"/>
      <c r="EYK55" s="42"/>
      <c r="EYL55" s="42"/>
      <c r="EYM55" s="42"/>
      <c r="EYN55" s="42"/>
      <c r="EYO55" s="42"/>
      <c r="EYP55" s="42"/>
      <c r="EYQ55" s="42"/>
      <c r="EYR55" s="42"/>
      <c r="EYS55" s="42"/>
      <c r="EYT55" s="42"/>
      <c r="EYU55" s="42"/>
      <c r="EYV55" s="42"/>
      <c r="EYW55" s="42"/>
      <c r="EYX55" s="42"/>
      <c r="EYY55" s="42"/>
      <c r="EYZ55" s="42"/>
      <c r="EZA55" s="42"/>
      <c r="EZB55" s="42"/>
      <c r="EZC55" s="42"/>
      <c r="EZD55" s="42"/>
      <c r="EZE55" s="42"/>
      <c r="EZF55" s="42"/>
      <c r="EZG55" s="42"/>
      <c r="EZH55" s="42"/>
      <c r="EZI55" s="42"/>
      <c r="EZJ55" s="42"/>
      <c r="EZK55" s="42"/>
      <c r="EZL55" s="42"/>
      <c r="EZM55" s="42"/>
      <c r="EZN55" s="42"/>
      <c r="EZO55" s="42"/>
      <c r="EZP55" s="42"/>
      <c r="EZQ55" s="42"/>
      <c r="EZR55" s="42"/>
      <c r="EZS55" s="42"/>
      <c r="EZT55" s="42"/>
      <c r="EZU55" s="42"/>
      <c r="EZV55" s="42"/>
      <c r="EZW55" s="42"/>
      <c r="EZX55" s="42"/>
      <c r="EZY55" s="42"/>
      <c r="EZZ55" s="42"/>
      <c r="FAA55" s="42"/>
      <c r="FAB55" s="42"/>
      <c r="FAC55" s="42"/>
      <c r="FAD55" s="42"/>
      <c r="FAE55" s="42"/>
      <c r="FAF55" s="42"/>
      <c r="FAG55" s="42"/>
      <c r="FAH55" s="42"/>
      <c r="FAI55" s="42"/>
      <c r="FAJ55" s="42"/>
      <c r="FAK55" s="42"/>
      <c r="FAL55" s="42"/>
      <c r="FAM55" s="42"/>
      <c r="FAN55" s="42"/>
      <c r="FAO55" s="42"/>
      <c r="FAP55" s="42"/>
      <c r="FAQ55" s="42"/>
      <c r="FAR55" s="42"/>
      <c r="FAS55" s="42"/>
      <c r="FAT55" s="42"/>
      <c r="FAU55" s="42"/>
      <c r="FAV55" s="42"/>
      <c r="FAW55" s="42"/>
      <c r="FAX55" s="42"/>
      <c r="FAY55" s="42"/>
      <c r="FAZ55" s="42"/>
      <c r="FBA55" s="42"/>
      <c r="FBB55" s="42"/>
      <c r="FBC55" s="42"/>
      <c r="FBD55" s="42"/>
      <c r="FBE55" s="42"/>
      <c r="FBF55" s="42"/>
      <c r="FBG55" s="42"/>
      <c r="FBH55" s="42"/>
      <c r="FBI55" s="42"/>
      <c r="FBJ55" s="42"/>
      <c r="FBK55" s="42"/>
      <c r="FBL55" s="42"/>
      <c r="FBM55" s="42"/>
      <c r="FBN55" s="42"/>
      <c r="FBO55" s="42"/>
      <c r="FBP55" s="42"/>
      <c r="FBQ55" s="42"/>
      <c r="FBR55" s="42"/>
      <c r="FBS55" s="42"/>
      <c r="FBT55" s="42"/>
      <c r="FBU55" s="42"/>
      <c r="FBV55" s="42"/>
      <c r="FBW55" s="42"/>
      <c r="FBX55" s="42"/>
      <c r="FBY55" s="42"/>
      <c r="FBZ55" s="42"/>
      <c r="FCA55" s="42"/>
      <c r="FCB55" s="42"/>
      <c r="FCC55" s="42"/>
      <c r="FCD55" s="42"/>
      <c r="FCE55" s="42"/>
      <c r="FCF55" s="42"/>
      <c r="FCG55" s="42"/>
      <c r="FCH55" s="42"/>
      <c r="FCI55" s="42"/>
      <c r="FCJ55" s="42"/>
      <c r="FCK55" s="42"/>
      <c r="FCL55" s="42"/>
      <c r="FCM55" s="42"/>
      <c r="FCN55" s="42"/>
      <c r="FCO55" s="42"/>
      <c r="FCP55" s="42"/>
      <c r="FCQ55" s="42"/>
      <c r="FCR55" s="42"/>
      <c r="FCS55" s="42"/>
      <c r="FCT55" s="42"/>
      <c r="FCU55" s="42"/>
      <c r="FCV55" s="42"/>
      <c r="FCW55" s="42"/>
      <c r="FCX55" s="42"/>
      <c r="FCY55" s="42"/>
      <c r="FCZ55" s="42"/>
      <c r="FDA55" s="42"/>
      <c r="FDB55" s="42"/>
      <c r="FDC55" s="42"/>
      <c r="FDD55" s="42"/>
      <c r="FDE55" s="42"/>
      <c r="FDF55" s="42"/>
      <c r="FDG55" s="42"/>
      <c r="FDH55" s="42"/>
      <c r="FDI55" s="42"/>
      <c r="FDJ55" s="42"/>
      <c r="FDK55" s="42"/>
      <c r="FDL55" s="42"/>
      <c r="FDM55" s="42"/>
      <c r="FDN55" s="42"/>
      <c r="FDO55" s="42"/>
      <c r="FDP55" s="42"/>
      <c r="FDQ55" s="42"/>
      <c r="FDR55" s="42"/>
      <c r="FDS55" s="42"/>
      <c r="FDT55" s="42"/>
      <c r="FDU55" s="42"/>
      <c r="FDV55" s="42"/>
      <c r="FDW55" s="42"/>
      <c r="FDX55" s="42"/>
      <c r="FDY55" s="42"/>
      <c r="FDZ55" s="42"/>
      <c r="FEA55" s="42"/>
      <c r="FEB55" s="42"/>
      <c r="FEC55" s="42"/>
      <c r="FED55" s="42"/>
      <c r="FEE55" s="42"/>
      <c r="FEF55" s="42"/>
      <c r="FEG55" s="42"/>
      <c r="FEH55" s="42"/>
      <c r="FEI55" s="42"/>
      <c r="FEJ55" s="42"/>
      <c r="FEK55" s="42"/>
      <c r="FEL55" s="42"/>
      <c r="FEM55" s="42"/>
      <c r="FEN55" s="42"/>
      <c r="FEO55" s="42"/>
      <c r="FEP55" s="42"/>
      <c r="FEQ55" s="42"/>
      <c r="FER55" s="42"/>
      <c r="FES55" s="42"/>
      <c r="FET55" s="42"/>
      <c r="FEU55" s="42"/>
      <c r="FEV55" s="42"/>
      <c r="FEW55" s="42"/>
      <c r="FEX55" s="42"/>
      <c r="FEY55" s="42"/>
      <c r="FEZ55" s="42"/>
      <c r="FFA55" s="42"/>
      <c r="FFB55" s="42"/>
      <c r="FFC55" s="42"/>
      <c r="FFD55" s="42"/>
      <c r="FFE55" s="42"/>
      <c r="FFF55" s="42"/>
      <c r="FFG55" s="42"/>
      <c r="FFH55" s="42"/>
      <c r="FFI55" s="42"/>
      <c r="FFJ55" s="42"/>
      <c r="FFK55" s="42"/>
      <c r="FFL55" s="42"/>
      <c r="FFM55" s="42"/>
      <c r="FFN55" s="42"/>
      <c r="FFO55" s="42"/>
      <c r="FFP55" s="42"/>
      <c r="FFQ55" s="42"/>
      <c r="FFR55" s="42"/>
      <c r="FFS55" s="42"/>
      <c r="FFT55" s="42"/>
      <c r="FFU55" s="42"/>
      <c r="FFV55" s="42"/>
      <c r="FFW55" s="42"/>
      <c r="FFX55" s="42"/>
      <c r="FFY55" s="42"/>
      <c r="FFZ55" s="42"/>
      <c r="FGA55" s="42"/>
      <c r="FGB55" s="42"/>
      <c r="FGC55" s="42"/>
      <c r="FGD55" s="42"/>
      <c r="FGE55" s="42"/>
      <c r="FGF55" s="42"/>
      <c r="FGG55" s="42"/>
      <c r="FGH55" s="42"/>
      <c r="FGI55" s="42"/>
      <c r="FGJ55" s="42"/>
      <c r="FGK55" s="42"/>
      <c r="FGL55" s="42"/>
      <c r="FGM55" s="42"/>
      <c r="FGN55" s="42"/>
      <c r="FGO55" s="42"/>
      <c r="FGP55" s="42"/>
      <c r="FGQ55" s="42"/>
      <c r="FGR55" s="42"/>
      <c r="FGS55" s="42"/>
      <c r="FGT55" s="42"/>
      <c r="FGU55" s="42"/>
      <c r="FGV55" s="42"/>
      <c r="FGW55" s="42"/>
      <c r="FGX55" s="42"/>
      <c r="FGY55" s="42"/>
      <c r="FGZ55" s="42"/>
      <c r="FHA55" s="42"/>
      <c r="FHB55" s="42"/>
      <c r="FHC55" s="42"/>
      <c r="FHD55" s="42"/>
      <c r="FHE55" s="42"/>
      <c r="FHF55" s="42"/>
      <c r="FHG55" s="42"/>
      <c r="FHH55" s="42"/>
      <c r="FHI55" s="42"/>
      <c r="FHJ55" s="42"/>
      <c r="FHK55" s="42"/>
      <c r="FHL55" s="42"/>
      <c r="FHM55" s="42"/>
      <c r="FHN55" s="42"/>
      <c r="FHO55" s="42"/>
      <c r="FHP55" s="42"/>
      <c r="FHQ55" s="42"/>
      <c r="FHR55" s="42"/>
      <c r="FHS55" s="42"/>
      <c r="FHT55" s="42"/>
      <c r="FHU55" s="42"/>
      <c r="FHV55" s="42"/>
      <c r="FHW55" s="42"/>
      <c r="FHX55" s="42"/>
      <c r="FHY55" s="42"/>
      <c r="FHZ55" s="42"/>
      <c r="FIA55" s="42"/>
      <c r="FIB55" s="42"/>
      <c r="FIC55" s="42"/>
      <c r="FID55" s="42"/>
      <c r="FIE55" s="42"/>
      <c r="FIF55" s="42"/>
      <c r="FIG55" s="42"/>
      <c r="FIH55" s="42"/>
      <c r="FII55" s="42"/>
      <c r="FIJ55" s="42"/>
      <c r="FIK55" s="42"/>
      <c r="FIL55" s="42"/>
      <c r="FIM55" s="42"/>
      <c r="FIN55" s="42"/>
      <c r="FIO55" s="42"/>
      <c r="FIP55" s="42"/>
      <c r="FIQ55" s="42"/>
      <c r="FIR55" s="42"/>
      <c r="FIS55" s="42"/>
      <c r="FIT55" s="42"/>
      <c r="FIU55" s="42"/>
      <c r="FIV55" s="42"/>
      <c r="FIW55" s="42"/>
      <c r="FIX55" s="42"/>
      <c r="FIY55" s="42"/>
      <c r="FIZ55" s="42"/>
      <c r="FJA55" s="42"/>
      <c r="FJB55" s="42"/>
      <c r="FJC55" s="42"/>
      <c r="FJD55" s="42"/>
      <c r="FJE55" s="42"/>
      <c r="FJF55" s="42"/>
      <c r="FJG55" s="42"/>
      <c r="FJH55" s="42"/>
      <c r="FJI55" s="42"/>
      <c r="FJJ55" s="42"/>
      <c r="FJK55" s="42"/>
      <c r="FJL55" s="42"/>
      <c r="FJM55" s="42"/>
      <c r="FJN55" s="42"/>
      <c r="FJO55" s="42"/>
      <c r="FJP55" s="42"/>
      <c r="FJQ55" s="42"/>
      <c r="FJR55" s="42"/>
      <c r="FJS55" s="42"/>
      <c r="FJT55" s="42"/>
      <c r="FJU55" s="42"/>
      <c r="FJV55" s="42"/>
      <c r="FJW55" s="42"/>
      <c r="FJX55" s="42"/>
      <c r="FJY55" s="42"/>
      <c r="FJZ55" s="42"/>
      <c r="FKA55" s="42"/>
      <c r="FKB55" s="42"/>
      <c r="FKC55" s="42"/>
      <c r="FKD55" s="42"/>
      <c r="FKE55" s="42"/>
      <c r="FKF55" s="42"/>
      <c r="FKG55" s="42"/>
      <c r="FKH55" s="42"/>
      <c r="FKI55" s="42"/>
      <c r="FKJ55" s="42"/>
      <c r="FKK55" s="42"/>
      <c r="FKL55" s="42"/>
      <c r="FKM55" s="42"/>
      <c r="FKN55" s="42"/>
      <c r="FKO55" s="42"/>
      <c r="FKP55" s="42"/>
      <c r="FKQ55" s="42"/>
      <c r="FKR55" s="42"/>
      <c r="FKS55" s="42"/>
      <c r="FKT55" s="42"/>
      <c r="FKU55" s="42"/>
      <c r="FKV55" s="42"/>
      <c r="FKW55" s="42"/>
      <c r="FKX55" s="42"/>
      <c r="FKY55" s="42"/>
      <c r="FKZ55" s="42"/>
      <c r="FLA55" s="42"/>
      <c r="FLB55" s="42"/>
      <c r="FLC55" s="42"/>
      <c r="FLD55" s="42"/>
      <c r="FLE55" s="42"/>
      <c r="FLF55" s="42"/>
      <c r="FLG55" s="42"/>
      <c r="FLH55" s="42"/>
      <c r="FLI55" s="42"/>
      <c r="FLJ55" s="42"/>
      <c r="FLK55" s="42"/>
      <c r="FLL55" s="42"/>
      <c r="FLM55" s="42"/>
      <c r="FLN55" s="42"/>
      <c r="FLO55" s="42"/>
      <c r="FLP55" s="42"/>
      <c r="FLQ55" s="42"/>
      <c r="FLR55" s="42"/>
      <c r="FLS55" s="42"/>
      <c r="FLT55" s="42"/>
      <c r="FLU55" s="42"/>
      <c r="FLV55" s="42"/>
      <c r="FLW55" s="42"/>
      <c r="FLX55" s="42"/>
      <c r="FLY55" s="42"/>
      <c r="FLZ55" s="42"/>
      <c r="FMA55" s="42"/>
      <c r="FMB55" s="42"/>
      <c r="FMC55" s="42"/>
      <c r="FMD55" s="42"/>
      <c r="FME55" s="42"/>
      <c r="FMF55" s="42"/>
      <c r="FMG55" s="42"/>
      <c r="FMH55" s="42"/>
      <c r="FMI55" s="42"/>
      <c r="FMJ55" s="42"/>
      <c r="FMK55" s="42"/>
      <c r="FML55" s="42"/>
      <c r="FMM55" s="42"/>
      <c r="FMN55" s="42"/>
      <c r="FMO55" s="42"/>
      <c r="FMP55" s="42"/>
      <c r="FMQ55" s="42"/>
      <c r="FMR55" s="42"/>
      <c r="FMS55" s="42"/>
      <c r="FMT55" s="42"/>
      <c r="FMU55" s="42"/>
      <c r="FMV55" s="42"/>
      <c r="FMW55" s="42"/>
      <c r="FMX55" s="42"/>
      <c r="FMY55" s="42"/>
      <c r="FMZ55" s="42"/>
      <c r="FNA55" s="42"/>
      <c r="FNB55" s="42"/>
      <c r="FNC55" s="42"/>
      <c r="FND55" s="42"/>
      <c r="FNE55" s="42"/>
      <c r="FNF55" s="42"/>
      <c r="FNG55" s="42"/>
      <c r="FNH55" s="42"/>
      <c r="FNI55" s="42"/>
      <c r="FNJ55" s="42"/>
      <c r="FNK55" s="42"/>
      <c r="FNL55" s="42"/>
      <c r="FNM55" s="42"/>
      <c r="FNN55" s="42"/>
      <c r="FNO55" s="42"/>
      <c r="FNP55" s="42"/>
      <c r="FNQ55" s="42"/>
      <c r="FNR55" s="42"/>
      <c r="FNS55" s="42"/>
      <c r="FNT55" s="42"/>
      <c r="FNU55" s="42"/>
      <c r="FNV55" s="42"/>
      <c r="FNW55" s="42"/>
      <c r="FNX55" s="42"/>
      <c r="FNY55" s="42"/>
      <c r="FNZ55" s="42"/>
      <c r="FOA55" s="42"/>
      <c r="FOB55" s="42"/>
      <c r="FOC55" s="42"/>
      <c r="FOD55" s="42"/>
      <c r="FOE55" s="42"/>
      <c r="FOF55" s="42"/>
      <c r="FOG55" s="42"/>
      <c r="FOH55" s="42"/>
      <c r="FOI55" s="42"/>
      <c r="FOJ55" s="42"/>
      <c r="FOK55" s="42"/>
      <c r="FOL55" s="42"/>
      <c r="FOM55" s="42"/>
      <c r="FON55" s="42"/>
      <c r="FOO55" s="42"/>
      <c r="FOP55" s="42"/>
      <c r="FOQ55" s="42"/>
      <c r="FOR55" s="42"/>
      <c r="FOS55" s="42"/>
      <c r="FOT55" s="42"/>
      <c r="FOU55" s="42"/>
      <c r="FOV55" s="42"/>
      <c r="FOW55" s="42"/>
      <c r="FOX55" s="42"/>
      <c r="FOY55" s="42"/>
      <c r="FOZ55" s="42"/>
      <c r="FPA55" s="42"/>
      <c r="FPB55" s="42"/>
      <c r="FPC55" s="42"/>
      <c r="FPD55" s="42"/>
      <c r="FPE55" s="42"/>
      <c r="FPF55" s="42"/>
      <c r="FPG55" s="42"/>
      <c r="FPH55" s="42"/>
      <c r="FPI55" s="42"/>
      <c r="FPJ55" s="42"/>
      <c r="FPK55" s="42"/>
      <c r="FPL55" s="42"/>
      <c r="FPM55" s="42"/>
      <c r="FPN55" s="42"/>
      <c r="FPO55" s="42"/>
      <c r="FPP55" s="42"/>
      <c r="FPQ55" s="42"/>
      <c r="FPR55" s="42"/>
      <c r="FPS55" s="42"/>
      <c r="FPT55" s="42"/>
      <c r="FPU55" s="42"/>
      <c r="FPV55" s="42"/>
      <c r="FPW55" s="42"/>
      <c r="FPX55" s="42"/>
      <c r="FPY55" s="42"/>
      <c r="FPZ55" s="42"/>
      <c r="FQA55" s="42"/>
      <c r="FQB55" s="42"/>
      <c r="FQC55" s="42"/>
      <c r="FQD55" s="42"/>
      <c r="FQE55" s="42"/>
      <c r="FQF55" s="42"/>
      <c r="FQG55" s="42"/>
      <c r="FQH55" s="42"/>
      <c r="FQI55" s="42"/>
      <c r="FQJ55" s="42"/>
      <c r="FQK55" s="42"/>
      <c r="FQL55" s="42"/>
      <c r="FQM55" s="42"/>
      <c r="FQN55" s="42"/>
      <c r="FQO55" s="42"/>
      <c r="FQP55" s="42"/>
      <c r="FQQ55" s="42"/>
      <c r="FQR55" s="42"/>
      <c r="FQS55" s="42"/>
      <c r="FQT55" s="42"/>
      <c r="FQU55" s="42"/>
      <c r="FQV55" s="42"/>
      <c r="FQW55" s="42"/>
      <c r="FQX55" s="42"/>
      <c r="FQY55" s="42"/>
      <c r="FQZ55" s="42"/>
      <c r="FRA55" s="42"/>
      <c r="FRB55" s="42"/>
      <c r="FRC55" s="42"/>
      <c r="FRD55" s="42"/>
      <c r="FRE55" s="42"/>
      <c r="FRF55" s="42"/>
      <c r="FRG55" s="42"/>
      <c r="FRH55" s="42"/>
      <c r="FRI55" s="42"/>
      <c r="FRJ55" s="42"/>
      <c r="FRK55" s="42"/>
      <c r="FRL55" s="42"/>
      <c r="FRM55" s="42"/>
      <c r="FRN55" s="42"/>
      <c r="FRO55" s="42"/>
      <c r="FRP55" s="42"/>
      <c r="FRQ55" s="42"/>
      <c r="FRR55" s="42"/>
      <c r="FRS55" s="42"/>
      <c r="FRT55" s="42"/>
      <c r="FRU55" s="42"/>
      <c r="FRV55" s="42"/>
      <c r="FRW55" s="42"/>
      <c r="FRX55" s="42"/>
      <c r="FRY55" s="42"/>
      <c r="FRZ55" s="42"/>
      <c r="FSA55" s="42"/>
      <c r="FSB55" s="42"/>
      <c r="FSC55" s="42"/>
      <c r="FSD55" s="42"/>
      <c r="FSE55" s="42"/>
      <c r="FSF55" s="42"/>
      <c r="FSG55" s="42"/>
      <c r="FSH55" s="42"/>
      <c r="FSI55" s="42"/>
      <c r="FSJ55" s="42"/>
      <c r="FSK55" s="42"/>
      <c r="FSL55" s="42"/>
      <c r="FSM55" s="42"/>
      <c r="FSN55" s="42"/>
      <c r="FSO55" s="42"/>
      <c r="FSP55" s="42"/>
      <c r="FSQ55" s="42"/>
      <c r="FSR55" s="42"/>
      <c r="FSS55" s="42"/>
      <c r="FST55" s="42"/>
      <c r="FSU55" s="42"/>
      <c r="FSV55" s="42"/>
      <c r="FSW55" s="42"/>
      <c r="FSX55" s="42"/>
      <c r="FSY55" s="42"/>
      <c r="FSZ55" s="42"/>
      <c r="FTA55" s="42"/>
      <c r="FTB55" s="42"/>
      <c r="FTC55" s="42"/>
      <c r="FTD55" s="42"/>
      <c r="FTE55" s="42"/>
      <c r="FTF55" s="42"/>
      <c r="FTG55" s="42"/>
      <c r="FTH55" s="42"/>
      <c r="FTI55" s="42"/>
      <c r="FTJ55" s="42"/>
      <c r="FTK55" s="42"/>
      <c r="FTL55" s="42"/>
      <c r="FTM55" s="42"/>
      <c r="FTN55" s="42"/>
      <c r="FTO55" s="42"/>
      <c r="FTP55" s="42"/>
      <c r="FTQ55" s="42"/>
      <c r="FTR55" s="42"/>
      <c r="FTS55" s="42"/>
      <c r="FTT55" s="42"/>
      <c r="FTU55" s="42"/>
      <c r="FTV55" s="42"/>
      <c r="FTW55" s="42"/>
      <c r="FTX55" s="42"/>
      <c r="FTY55" s="42"/>
      <c r="FTZ55" s="42"/>
      <c r="FUA55" s="42"/>
      <c r="FUB55" s="42"/>
      <c r="FUC55" s="42"/>
      <c r="FUD55" s="42"/>
      <c r="FUE55" s="42"/>
      <c r="FUF55" s="42"/>
      <c r="FUG55" s="42"/>
      <c r="FUH55" s="42"/>
      <c r="FUI55" s="42"/>
      <c r="FUJ55" s="42"/>
      <c r="FUK55" s="42"/>
      <c r="FUL55" s="42"/>
      <c r="FUM55" s="42"/>
      <c r="FUN55" s="42"/>
      <c r="FUO55" s="42"/>
      <c r="FUP55" s="42"/>
      <c r="FUQ55" s="42"/>
      <c r="FUR55" s="42"/>
      <c r="FUS55" s="42"/>
      <c r="FUT55" s="42"/>
      <c r="FUU55" s="42"/>
      <c r="FUV55" s="42"/>
      <c r="FUW55" s="42"/>
      <c r="FUX55" s="42"/>
      <c r="FUY55" s="42"/>
      <c r="FUZ55" s="42"/>
      <c r="FVA55" s="42"/>
      <c r="FVB55" s="42"/>
      <c r="FVC55" s="42"/>
      <c r="FVD55" s="42"/>
      <c r="FVE55" s="42"/>
      <c r="FVF55" s="42"/>
      <c r="FVG55" s="42"/>
      <c r="FVH55" s="42"/>
      <c r="FVI55" s="42"/>
      <c r="FVJ55" s="42"/>
      <c r="FVK55" s="42"/>
      <c r="FVL55" s="42"/>
      <c r="FVM55" s="42"/>
      <c r="FVN55" s="42"/>
      <c r="FVO55" s="42"/>
      <c r="FVP55" s="42"/>
      <c r="FVQ55" s="42"/>
      <c r="FVR55" s="42"/>
      <c r="FVS55" s="42"/>
      <c r="FVT55" s="42"/>
      <c r="FVU55" s="42"/>
      <c r="FVV55" s="42"/>
      <c r="FVW55" s="42"/>
      <c r="FVX55" s="42"/>
      <c r="FVY55" s="42"/>
      <c r="FVZ55" s="42"/>
      <c r="FWA55" s="42"/>
      <c r="FWB55" s="42"/>
      <c r="FWC55" s="42"/>
      <c r="FWD55" s="42"/>
      <c r="FWE55" s="42"/>
      <c r="FWF55" s="42"/>
      <c r="FWG55" s="42"/>
      <c r="FWH55" s="42"/>
      <c r="FWI55" s="42"/>
      <c r="FWJ55" s="42"/>
      <c r="FWK55" s="42"/>
      <c r="FWL55" s="42"/>
      <c r="FWM55" s="42"/>
      <c r="FWN55" s="42"/>
      <c r="FWO55" s="42"/>
      <c r="FWP55" s="42"/>
      <c r="FWQ55" s="42"/>
      <c r="FWR55" s="42"/>
      <c r="FWS55" s="42"/>
      <c r="FWT55" s="42"/>
      <c r="FWU55" s="42"/>
      <c r="FWV55" s="42"/>
      <c r="FWW55" s="42"/>
      <c r="FWX55" s="42"/>
      <c r="FWY55" s="42"/>
      <c r="FWZ55" s="42"/>
      <c r="FXA55" s="42"/>
      <c r="FXB55" s="42"/>
      <c r="FXC55" s="42"/>
      <c r="FXD55" s="42"/>
      <c r="FXE55" s="42"/>
      <c r="FXF55" s="42"/>
      <c r="FXG55" s="42"/>
      <c r="FXH55" s="42"/>
      <c r="FXI55" s="42"/>
      <c r="FXJ55" s="42"/>
      <c r="FXK55" s="42"/>
      <c r="FXL55" s="42"/>
      <c r="FXM55" s="42"/>
      <c r="FXN55" s="42"/>
      <c r="FXO55" s="42"/>
      <c r="FXP55" s="42"/>
      <c r="FXQ55" s="42"/>
      <c r="FXR55" s="42"/>
      <c r="FXS55" s="42"/>
      <c r="FXT55" s="42"/>
      <c r="FXU55" s="42"/>
      <c r="FXV55" s="42"/>
      <c r="FXW55" s="42"/>
      <c r="FXX55" s="42"/>
      <c r="FXY55" s="42"/>
      <c r="FXZ55" s="42"/>
      <c r="FYA55" s="42"/>
      <c r="FYB55" s="42"/>
      <c r="FYC55" s="42"/>
      <c r="FYD55" s="42"/>
      <c r="FYE55" s="42"/>
      <c r="FYF55" s="42"/>
      <c r="FYG55" s="42"/>
      <c r="FYH55" s="42"/>
      <c r="FYI55" s="42"/>
      <c r="FYJ55" s="42"/>
      <c r="FYK55" s="42"/>
      <c r="FYL55" s="42"/>
      <c r="FYM55" s="42"/>
      <c r="FYN55" s="42"/>
      <c r="FYO55" s="42"/>
      <c r="FYP55" s="42"/>
      <c r="FYQ55" s="42"/>
      <c r="FYR55" s="42"/>
      <c r="FYS55" s="42"/>
      <c r="FYT55" s="42"/>
      <c r="FYU55" s="42"/>
      <c r="FYV55" s="42"/>
      <c r="FYW55" s="42"/>
      <c r="FYX55" s="42"/>
      <c r="FYY55" s="42"/>
      <c r="FYZ55" s="42"/>
      <c r="FZA55" s="42"/>
      <c r="FZB55" s="42"/>
      <c r="FZC55" s="42"/>
      <c r="FZD55" s="42"/>
      <c r="FZE55" s="42"/>
      <c r="FZF55" s="42"/>
      <c r="FZG55" s="42"/>
      <c r="FZH55" s="42"/>
      <c r="FZI55" s="42"/>
      <c r="FZJ55" s="42"/>
      <c r="FZK55" s="42"/>
      <c r="FZL55" s="42"/>
      <c r="FZM55" s="42"/>
      <c r="FZN55" s="42"/>
      <c r="FZO55" s="42"/>
      <c r="FZP55" s="42"/>
      <c r="FZQ55" s="42"/>
      <c r="FZR55" s="42"/>
      <c r="FZS55" s="42"/>
      <c r="FZT55" s="42"/>
      <c r="FZU55" s="42"/>
      <c r="FZV55" s="42"/>
      <c r="FZW55" s="42"/>
      <c r="FZX55" s="42"/>
      <c r="FZY55" s="42"/>
      <c r="FZZ55" s="42"/>
      <c r="GAA55" s="42"/>
      <c r="GAB55" s="42"/>
      <c r="GAC55" s="42"/>
      <c r="GAD55" s="42"/>
      <c r="GAE55" s="42"/>
      <c r="GAF55" s="42"/>
      <c r="GAG55" s="42"/>
      <c r="GAH55" s="42"/>
      <c r="GAI55" s="42"/>
      <c r="GAJ55" s="42"/>
      <c r="GAK55" s="42"/>
      <c r="GAL55" s="42"/>
      <c r="GAM55" s="42"/>
      <c r="GAN55" s="42"/>
      <c r="GAO55" s="42"/>
      <c r="GAP55" s="42"/>
      <c r="GAQ55" s="42"/>
      <c r="GAR55" s="42"/>
      <c r="GAS55" s="42"/>
      <c r="GAT55" s="42"/>
      <c r="GAU55" s="42"/>
      <c r="GAV55" s="42"/>
      <c r="GAW55" s="42"/>
      <c r="GAX55" s="42"/>
      <c r="GAY55" s="42"/>
      <c r="GAZ55" s="42"/>
      <c r="GBA55" s="42"/>
      <c r="GBB55" s="42"/>
      <c r="GBC55" s="42"/>
      <c r="GBD55" s="42"/>
      <c r="GBE55" s="42"/>
      <c r="GBF55" s="42"/>
      <c r="GBG55" s="42"/>
      <c r="GBH55" s="42"/>
      <c r="GBI55" s="42"/>
      <c r="GBJ55" s="42"/>
      <c r="GBK55" s="42"/>
      <c r="GBL55" s="42"/>
      <c r="GBM55" s="42"/>
      <c r="GBN55" s="42"/>
      <c r="GBO55" s="42"/>
      <c r="GBP55" s="42"/>
      <c r="GBQ55" s="42"/>
      <c r="GBR55" s="42"/>
      <c r="GBS55" s="42"/>
      <c r="GBT55" s="42"/>
      <c r="GBU55" s="42"/>
      <c r="GBV55" s="42"/>
      <c r="GBW55" s="42"/>
      <c r="GBX55" s="42"/>
      <c r="GBY55" s="42"/>
      <c r="GBZ55" s="42"/>
      <c r="GCA55" s="42"/>
      <c r="GCB55" s="42"/>
      <c r="GCC55" s="42"/>
      <c r="GCD55" s="42"/>
      <c r="GCE55" s="42"/>
      <c r="GCF55" s="42"/>
      <c r="GCG55" s="42"/>
      <c r="GCH55" s="42"/>
      <c r="GCI55" s="42"/>
      <c r="GCJ55" s="42"/>
      <c r="GCK55" s="42"/>
      <c r="GCL55" s="42"/>
      <c r="GCM55" s="42"/>
      <c r="GCN55" s="42"/>
      <c r="GCO55" s="42"/>
      <c r="GCP55" s="42"/>
      <c r="GCQ55" s="42"/>
      <c r="GCR55" s="42"/>
      <c r="GCS55" s="42"/>
      <c r="GCT55" s="42"/>
      <c r="GCU55" s="42"/>
      <c r="GCV55" s="42"/>
      <c r="GCW55" s="42"/>
      <c r="GCX55" s="42"/>
      <c r="GCY55" s="42"/>
      <c r="GCZ55" s="42"/>
      <c r="GDA55" s="42"/>
      <c r="GDB55" s="42"/>
      <c r="GDC55" s="42"/>
      <c r="GDD55" s="42"/>
      <c r="GDE55" s="42"/>
      <c r="GDF55" s="42"/>
      <c r="GDG55" s="42"/>
      <c r="GDH55" s="42"/>
      <c r="GDI55" s="42"/>
      <c r="GDJ55" s="42"/>
      <c r="GDK55" s="42"/>
      <c r="GDL55" s="42"/>
      <c r="GDM55" s="42"/>
      <c r="GDN55" s="42"/>
      <c r="GDO55" s="42"/>
      <c r="GDP55" s="42"/>
      <c r="GDQ55" s="42"/>
      <c r="GDR55" s="42"/>
      <c r="GDS55" s="42"/>
      <c r="GDT55" s="42"/>
      <c r="GDU55" s="42"/>
      <c r="GDV55" s="42"/>
      <c r="GDW55" s="42"/>
      <c r="GDX55" s="42"/>
      <c r="GDY55" s="42"/>
      <c r="GDZ55" s="42"/>
      <c r="GEA55" s="42"/>
      <c r="GEB55" s="42"/>
      <c r="GEC55" s="42"/>
      <c r="GED55" s="42"/>
      <c r="GEE55" s="42"/>
      <c r="GEF55" s="42"/>
      <c r="GEG55" s="42"/>
      <c r="GEH55" s="42"/>
      <c r="GEI55" s="42"/>
      <c r="GEJ55" s="42"/>
      <c r="GEK55" s="42"/>
      <c r="GEL55" s="42"/>
      <c r="GEM55" s="42"/>
      <c r="GEN55" s="42"/>
      <c r="GEO55" s="42"/>
      <c r="GEP55" s="42"/>
      <c r="GEQ55" s="42"/>
      <c r="GER55" s="42"/>
      <c r="GES55" s="42"/>
      <c r="GET55" s="42"/>
      <c r="GEU55" s="42"/>
      <c r="GEV55" s="42"/>
      <c r="GEW55" s="42"/>
      <c r="GEX55" s="42"/>
      <c r="GEY55" s="42"/>
      <c r="GEZ55" s="42"/>
      <c r="GFA55" s="42"/>
      <c r="GFB55" s="42"/>
      <c r="GFC55" s="42"/>
      <c r="GFD55" s="42"/>
      <c r="GFE55" s="42"/>
      <c r="GFF55" s="42"/>
      <c r="GFG55" s="42"/>
      <c r="GFH55" s="42"/>
      <c r="GFI55" s="42"/>
      <c r="GFJ55" s="42"/>
      <c r="GFK55" s="42"/>
      <c r="GFL55" s="42"/>
      <c r="GFM55" s="42"/>
      <c r="GFN55" s="42"/>
      <c r="GFO55" s="42"/>
      <c r="GFP55" s="42"/>
      <c r="GFQ55" s="42"/>
      <c r="GFR55" s="42"/>
      <c r="GFS55" s="42"/>
      <c r="GFT55" s="42"/>
      <c r="GFU55" s="42"/>
      <c r="GFV55" s="42"/>
      <c r="GFW55" s="42"/>
      <c r="GFX55" s="42"/>
      <c r="GFY55" s="42"/>
      <c r="GFZ55" s="42"/>
      <c r="GGA55" s="42"/>
      <c r="GGB55" s="42"/>
      <c r="GGC55" s="42"/>
      <c r="GGD55" s="42"/>
      <c r="GGE55" s="42"/>
      <c r="GGF55" s="42"/>
      <c r="GGG55" s="42"/>
      <c r="GGH55" s="42"/>
      <c r="GGI55" s="42"/>
      <c r="GGJ55" s="42"/>
      <c r="GGK55" s="42"/>
      <c r="GGL55" s="42"/>
      <c r="GGM55" s="42"/>
      <c r="GGN55" s="42"/>
      <c r="GGO55" s="42"/>
      <c r="GGP55" s="42"/>
      <c r="GGQ55" s="42"/>
      <c r="GGR55" s="42"/>
      <c r="GGS55" s="42"/>
      <c r="GGT55" s="42"/>
      <c r="GGU55" s="42"/>
      <c r="GGV55" s="42"/>
      <c r="GGW55" s="42"/>
      <c r="GGX55" s="42"/>
      <c r="GGY55" s="42"/>
      <c r="GGZ55" s="42"/>
      <c r="GHA55" s="42"/>
      <c r="GHB55" s="42"/>
      <c r="GHC55" s="42"/>
      <c r="GHD55" s="42"/>
      <c r="GHE55" s="42"/>
      <c r="GHF55" s="42"/>
      <c r="GHG55" s="42"/>
      <c r="GHH55" s="42"/>
      <c r="GHI55" s="42"/>
      <c r="GHJ55" s="42"/>
      <c r="GHK55" s="42"/>
      <c r="GHL55" s="42"/>
      <c r="GHM55" s="42"/>
      <c r="GHN55" s="42"/>
      <c r="GHO55" s="42"/>
      <c r="GHP55" s="42"/>
      <c r="GHQ55" s="42"/>
      <c r="GHR55" s="42"/>
      <c r="GHS55" s="42"/>
      <c r="GHT55" s="42"/>
      <c r="GHU55" s="42"/>
      <c r="GHV55" s="42"/>
      <c r="GHW55" s="42"/>
      <c r="GHX55" s="42"/>
      <c r="GHY55" s="42"/>
      <c r="GHZ55" s="42"/>
      <c r="GIA55" s="42"/>
      <c r="GIB55" s="42"/>
      <c r="GIC55" s="42"/>
      <c r="GID55" s="42"/>
      <c r="GIE55" s="42"/>
      <c r="GIF55" s="42"/>
      <c r="GIG55" s="42"/>
      <c r="GIH55" s="42"/>
      <c r="GII55" s="42"/>
      <c r="GIJ55" s="42"/>
      <c r="GIK55" s="42"/>
      <c r="GIL55" s="42"/>
      <c r="GIM55" s="42"/>
      <c r="GIN55" s="42"/>
      <c r="GIO55" s="42"/>
      <c r="GIP55" s="42"/>
      <c r="GIQ55" s="42"/>
      <c r="GIR55" s="42"/>
      <c r="GIS55" s="42"/>
      <c r="GIT55" s="42"/>
      <c r="GIU55" s="42"/>
      <c r="GIV55" s="42"/>
      <c r="GIW55" s="42"/>
      <c r="GIX55" s="42"/>
      <c r="GIY55" s="42"/>
      <c r="GIZ55" s="42"/>
      <c r="GJA55" s="42"/>
      <c r="GJB55" s="42"/>
      <c r="GJC55" s="42"/>
      <c r="GJD55" s="42"/>
      <c r="GJE55" s="42"/>
      <c r="GJF55" s="42"/>
      <c r="GJG55" s="42"/>
      <c r="GJH55" s="42"/>
      <c r="GJI55" s="42"/>
      <c r="GJJ55" s="42"/>
      <c r="GJK55" s="42"/>
      <c r="GJL55" s="42"/>
      <c r="GJM55" s="42"/>
      <c r="GJN55" s="42"/>
      <c r="GJO55" s="42"/>
      <c r="GJP55" s="42"/>
      <c r="GJQ55" s="42"/>
      <c r="GJR55" s="42"/>
      <c r="GJS55" s="42"/>
      <c r="GJT55" s="42"/>
      <c r="GJU55" s="42"/>
      <c r="GJV55" s="42"/>
      <c r="GJW55" s="42"/>
      <c r="GJX55" s="42"/>
      <c r="GJY55" s="42"/>
      <c r="GJZ55" s="42"/>
      <c r="GKA55" s="42"/>
      <c r="GKB55" s="42"/>
      <c r="GKC55" s="42"/>
      <c r="GKD55" s="42"/>
      <c r="GKE55" s="42"/>
      <c r="GKF55" s="42"/>
      <c r="GKG55" s="42"/>
      <c r="GKH55" s="42"/>
      <c r="GKI55" s="42"/>
      <c r="GKJ55" s="42"/>
      <c r="GKK55" s="42"/>
      <c r="GKL55" s="42"/>
      <c r="GKM55" s="42"/>
      <c r="GKN55" s="42"/>
      <c r="GKO55" s="42"/>
      <c r="GKP55" s="42"/>
      <c r="GKQ55" s="42"/>
      <c r="GKR55" s="42"/>
      <c r="GKS55" s="42"/>
      <c r="GKT55" s="42"/>
      <c r="GKU55" s="42"/>
      <c r="GKV55" s="42"/>
      <c r="GKW55" s="42"/>
      <c r="GKX55" s="42"/>
      <c r="GKY55" s="42"/>
      <c r="GKZ55" s="42"/>
      <c r="GLA55" s="42"/>
      <c r="GLB55" s="42"/>
      <c r="GLC55" s="42"/>
      <c r="GLD55" s="42"/>
      <c r="GLE55" s="42"/>
      <c r="GLF55" s="42"/>
      <c r="GLG55" s="42"/>
      <c r="GLH55" s="42"/>
      <c r="GLI55" s="42"/>
      <c r="GLJ55" s="42"/>
      <c r="GLK55" s="42"/>
      <c r="GLL55" s="42"/>
      <c r="GLM55" s="42"/>
      <c r="GLN55" s="42"/>
      <c r="GLO55" s="42"/>
      <c r="GLP55" s="42"/>
      <c r="GLQ55" s="42"/>
      <c r="GLR55" s="42"/>
      <c r="GLS55" s="42"/>
      <c r="GLT55" s="42"/>
      <c r="GLU55" s="42"/>
      <c r="GLV55" s="42"/>
      <c r="GLW55" s="42"/>
      <c r="GLX55" s="42"/>
      <c r="GLY55" s="42"/>
      <c r="GLZ55" s="42"/>
      <c r="GMA55" s="42"/>
      <c r="GMB55" s="42"/>
      <c r="GMC55" s="42"/>
      <c r="GMD55" s="42"/>
      <c r="GME55" s="42"/>
      <c r="GMF55" s="42"/>
      <c r="GMG55" s="42"/>
      <c r="GMH55" s="42"/>
      <c r="GMI55" s="42"/>
      <c r="GMJ55" s="42"/>
      <c r="GMK55" s="42"/>
      <c r="GML55" s="42"/>
      <c r="GMM55" s="42"/>
      <c r="GMN55" s="42"/>
      <c r="GMO55" s="42"/>
      <c r="GMP55" s="42"/>
      <c r="GMQ55" s="42"/>
      <c r="GMR55" s="42"/>
      <c r="GMS55" s="42"/>
      <c r="GMT55" s="42"/>
      <c r="GMU55" s="42"/>
      <c r="GMV55" s="42"/>
      <c r="GMW55" s="42"/>
      <c r="GMX55" s="42"/>
      <c r="GMY55" s="42"/>
      <c r="GMZ55" s="42"/>
      <c r="GNA55" s="42"/>
      <c r="GNB55" s="42"/>
      <c r="GNC55" s="42"/>
      <c r="GND55" s="42"/>
      <c r="GNE55" s="42"/>
      <c r="GNF55" s="42"/>
      <c r="GNG55" s="42"/>
      <c r="GNH55" s="42"/>
      <c r="GNI55" s="42"/>
      <c r="GNJ55" s="42"/>
      <c r="GNK55" s="42"/>
      <c r="GNL55" s="42"/>
      <c r="GNM55" s="42"/>
      <c r="GNN55" s="42"/>
      <c r="GNO55" s="42"/>
      <c r="GNP55" s="42"/>
      <c r="GNQ55" s="42"/>
      <c r="GNR55" s="42"/>
      <c r="GNS55" s="42"/>
      <c r="GNT55" s="42"/>
      <c r="GNU55" s="42"/>
      <c r="GNV55" s="42"/>
      <c r="GNW55" s="42"/>
      <c r="GNX55" s="42"/>
      <c r="GNY55" s="42"/>
      <c r="GNZ55" s="42"/>
      <c r="GOA55" s="42"/>
      <c r="GOB55" s="42"/>
      <c r="GOC55" s="42"/>
      <c r="GOD55" s="42"/>
      <c r="GOE55" s="42"/>
      <c r="GOF55" s="42"/>
      <c r="GOG55" s="42"/>
      <c r="GOH55" s="42"/>
      <c r="GOI55" s="42"/>
      <c r="GOJ55" s="42"/>
      <c r="GOK55" s="42"/>
      <c r="GOL55" s="42"/>
      <c r="GOM55" s="42"/>
      <c r="GON55" s="42"/>
      <c r="GOO55" s="42"/>
      <c r="GOP55" s="42"/>
      <c r="GOQ55" s="42"/>
      <c r="GOR55" s="42"/>
      <c r="GOS55" s="42"/>
      <c r="GOT55" s="42"/>
      <c r="GOU55" s="42"/>
      <c r="GOV55" s="42"/>
      <c r="GOW55" s="42"/>
      <c r="GOX55" s="42"/>
      <c r="GOY55" s="42"/>
      <c r="GOZ55" s="42"/>
      <c r="GPA55" s="42"/>
      <c r="GPB55" s="42"/>
      <c r="GPC55" s="42"/>
      <c r="GPD55" s="42"/>
      <c r="GPE55" s="42"/>
      <c r="GPF55" s="42"/>
      <c r="GPG55" s="42"/>
      <c r="GPH55" s="42"/>
      <c r="GPI55" s="42"/>
      <c r="GPJ55" s="42"/>
      <c r="GPK55" s="42"/>
      <c r="GPL55" s="42"/>
      <c r="GPM55" s="42"/>
      <c r="GPN55" s="42"/>
      <c r="GPO55" s="42"/>
      <c r="GPP55" s="42"/>
      <c r="GPQ55" s="42"/>
      <c r="GPR55" s="42"/>
      <c r="GPS55" s="42"/>
      <c r="GPT55" s="42"/>
      <c r="GPU55" s="42"/>
      <c r="GPV55" s="42"/>
      <c r="GPW55" s="42"/>
      <c r="GPX55" s="42"/>
      <c r="GPY55" s="42"/>
      <c r="GPZ55" s="42"/>
      <c r="GQA55" s="42"/>
      <c r="GQB55" s="42"/>
      <c r="GQC55" s="42"/>
      <c r="GQD55" s="42"/>
      <c r="GQE55" s="42"/>
      <c r="GQF55" s="42"/>
      <c r="GQG55" s="42"/>
      <c r="GQH55" s="42"/>
      <c r="GQI55" s="42"/>
      <c r="GQJ55" s="42"/>
      <c r="GQK55" s="42"/>
      <c r="GQL55" s="42"/>
      <c r="GQM55" s="42"/>
      <c r="GQN55" s="42"/>
      <c r="GQO55" s="42"/>
      <c r="GQP55" s="42"/>
      <c r="GQQ55" s="42"/>
      <c r="GQR55" s="42"/>
      <c r="GQS55" s="42"/>
      <c r="GQT55" s="42"/>
      <c r="GQU55" s="42"/>
      <c r="GQV55" s="42"/>
      <c r="GQW55" s="42"/>
      <c r="GQX55" s="42"/>
      <c r="GQY55" s="42"/>
      <c r="GQZ55" s="42"/>
      <c r="GRA55" s="42"/>
      <c r="GRB55" s="42"/>
      <c r="GRC55" s="42"/>
      <c r="GRD55" s="42"/>
      <c r="GRE55" s="42"/>
      <c r="GRF55" s="42"/>
      <c r="GRG55" s="42"/>
      <c r="GRH55" s="42"/>
      <c r="GRI55" s="42"/>
      <c r="GRJ55" s="42"/>
      <c r="GRK55" s="42"/>
      <c r="GRL55" s="42"/>
      <c r="GRM55" s="42"/>
      <c r="GRN55" s="42"/>
      <c r="GRO55" s="42"/>
      <c r="GRP55" s="42"/>
      <c r="GRQ55" s="42"/>
      <c r="GRR55" s="42"/>
      <c r="GRS55" s="42"/>
      <c r="GRT55" s="42"/>
      <c r="GRU55" s="42"/>
      <c r="GRV55" s="42"/>
      <c r="GRW55" s="42"/>
      <c r="GRX55" s="42"/>
      <c r="GRY55" s="42"/>
      <c r="GRZ55" s="42"/>
      <c r="GSA55" s="42"/>
      <c r="GSB55" s="42"/>
      <c r="GSC55" s="42"/>
      <c r="GSD55" s="42"/>
      <c r="GSE55" s="42"/>
      <c r="GSF55" s="42"/>
      <c r="GSG55" s="42"/>
      <c r="GSH55" s="42"/>
      <c r="GSI55" s="42"/>
      <c r="GSJ55" s="42"/>
      <c r="GSK55" s="42"/>
      <c r="GSL55" s="42"/>
      <c r="GSM55" s="42"/>
      <c r="GSN55" s="42"/>
      <c r="GSO55" s="42"/>
      <c r="GSP55" s="42"/>
      <c r="GSQ55" s="42"/>
      <c r="GSR55" s="42"/>
      <c r="GSS55" s="42"/>
      <c r="GST55" s="42"/>
      <c r="GSU55" s="42"/>
      <c r="GSV55" s="42"/>
      <c r="GSW55" s="42"/>
      <c r="GSX55" s="42"/>
      <c r="GSY55" s="42"/>
      <c r="GSZ55" s="42"/>
      <c r="GTA55" s="42"/>
      <c r="GTB55" s="42"/>
      <c r="GTC55" s="42"/>
      <c r="GTD55" s="42"/>
      <c r="GTE55" s="42"/>
      <c r="GTF55" s="42"/>
      <c r="GTG55" s="42"/>
      <c r="GTH55" s="42"/>
      <c r="GTI55" s="42"/>
      <c r="GTJ55" s="42"/>
      <c r="GTK55" s="42"/>
      <c r="GTL55" s="42"/>
      <c r="GTM55" s="42"/>
      <c r="GTN55" s="42"/>
      <c r="GTO55" s="42"/>
      <c r="GTP55" s="42"/>
      <c r="GTQ55" s="42"/>
      <c r="GTR55" s="42"/>
      <c r="GTS55" s="42"/>
      <c r="GTT55" s="42"/>
      <c r="GTU55" s="42"/>
      <c r="GTV55" s="42"/>
      <c r="GTW55" s="42"/>
      <c r="GTX55" s="42"/>
      <c r="GTY55" s="42"/>
      <c r="GTZ55" s="42"/>
      <c r="GUA55" s="42"/>
      <c r="GUB55" s="42"/>
      <c r="GUC55" s="42"/>
      <c r="GUD55" s="42"/>
      <c r="GUE55" s="42"/>
      <c r="GUF55" s="42"/>
      <c r="GUG55" s="42"/>
      <c r="GUH55" s="42"/>
      <c r="GUI55" s="42"/>
      <c r="GUJ55" s="42"/>
      <c r="GUK55" s="42"/>
      <c r="GUL55" s="42"/>
      <c r="GUM55" s="42"/>
      <c r="GUN55" s="42"/>
      <c r="GUO55" s="42"/>
      <c r="GUP55" s="42"/>
      <c r="GUQ55" s="42"/>
      <c r="GUR55" s="42"/>
      <c r="GUS55" s="42"/>
      <c r="GUT55" s="42"/>
      <c r="GUU55" s="42"/>
      <c r="GUV55" s="42"/>
      <c r="GUW55" s="42"/>
      <c r="GUX55" s="42"/>
      <c r="GUY55" s="42"/>
      <c r="GUZ55" s="42"/>
      <c r="GVA55" s="42"/>
      <c r="GVB55" s="42"/>
      <c r="GVC55" s="42"/>
      <c r="GVD55" s="42"/>
      <c r="GVE55" s="42"/>
      <c r="GVF55" s="42"/>
      <c r="GVG55" s="42"/>
      <c r="GVH55" s="42"/>
      <c r="GVI55" s="42"/>
      <c r="GVJ55" s="42"/>
      <c r="GVK55" s="42"/>
      <c r="GVL55" s="42"/>
      <c r="GVM55" s="42"/>
      <c r="GVN55" s="42"/>
      <c r="GVO55" s="42"/>
      <c r="GVP55" s="42"/>
      <c r="GVQ55" s="42"/>
      <c r="GVR55" s="42"/>
      <c r="GVS55" s="42"/>
      <c r="GVT55" s="42"/>
      <c r="GVU55" s="42"/>
      <c r="GVV55" s="42"/>
      <c r="GVW55" s="42"/>
      <c r="GVX55" s="42"/>
      <c r="GVY55" s="42"/>
      <c r="GVZ55" s="42"/>
      <c r="GWA55" s="42"/>
      <c r="GWB55" s="42"/>
      <c r="GWC55" s="42"/>
      <c r="GWD55" s="42"/>
      <c r="GWE55" s="42"/>
      <c r="GWF55" s="42"/>
      <c r="GWG55" s="42"/>
      <c r="GWH55" s="42"/>
      <c r="GWI55" s="42"/>
      <c r="GWJ55" s="42"/>
      <c r="GWK55" s="42"/>
      <c r="GWL55" s="42"/>
      <c r="GWM55" s="42"/>
      <c r="GWN55" s="42"/>
      <c r="GWO55" s="42"/>
      <c r="GWP55" s="42"/>
      <c r="GWQ55" s="42"/>
      <c r="GWR55" s="42"/>
      <c r="GWS55" s="42"/>
      <c r="GWT55" s="42"/>
      <c r="GWU55" s="42"/>
      <c r="GWV55" s="42"/>
      <c r="GWW55" s="42"/>
      <c r="GWX55" s="42"/>
      <c r="GWY55" s="42"/>
      <c r="GWZ55" s="42"/>
      <c r="GXA55" s="42"/>
      <c r="GXB55" s="42"/>
      <c r="GXC55" s="42"/>
      <c r="GXD55" s="42"/>
      <c r="GXE55" s="42"/>
      <c r="GXF55" s="42"/>
      <c r="GXG55" s="42"/>
      <c r="GXH55" s="42"/>
      <c r="GXI55" s="42"/>
      <c r="GXJ55" s="42"/>
      <c r="GXK55" s="42"/>
      <c r="GXL55" s="42"/>
      <c r="GXM55" s="42"/>
      <c r="GXN55" s="42"/>
      <c r="GXO55" s="42"/>
      <c r="GXP55" s="42"/>
      <c r="GXQ55" s="42"/>
      <c r="GXR55" s="42"/>
      <c r="GXS55" s="42"/>
      <c r="GXT55" s="42"/>
      <c r="GXU55" s="42"/>
      <c r="GXV55" s="42"/>
      <c r="GXW55" s="42"/>
      <c r="GXX55" s="42"/>
      <c r="GXY55" s="42"/>
      <c r="GXZ55" s="42"/>
      <c r="GYA55" s="42"/>
      <c r="GYB55" s="42"/>
      <c r="GYC55" s="42"/>
      <c r="GYD55" s="42"/>
      <c r="GYE55" s="42"/>
      <c r="GYF55" s="42"/>
      <c r="GYG55" s="42"/>
      <c r="GYH55" s="42"/>
      <c r="GYI55" s="42"/>
      <c r="GYJ55" s="42"/>
      <c r="GYK55" s="42"/>
      <c r="GYL55" s="42"/>
      <c r="GYM55" s="42"/>
      <c r="GYN55" s="42"/>
      <c r="GYO55" s="42"/>
      <c r="GYP55" s="42"/>
      <c r="GYQ55" s="42"/>
      <c r="GYR55" s="42"/>
      <c r="GYS55" s="42"/>
      <c r="GYT55" s="42"/>
      <c r="GYU55" s="42"/>
      <c r="GYV55" s="42"/>
      <c r="GYW55" s="42"/>
      <c r="GYX55" s="42"/>
      <c r="GYY55" s="42"/>
      <c r="GYZ55" s="42"/>
      <c r="GZA55" s="42"/>
      <c r="GZB55" s="42"/>
      <c r="GZC55" s="42"/>
      <c r="GZD55" s="42"/>
      <c r="GZE55" s="42"/>
      <c r="GZF55" s="42"/>
      <c r="GZG55" s="42"/>
      <c r="GZH55" s="42"/>
      <c r="GZI55" s="42"/>
      <c r="GZJ55" s="42"/>
      <c r="GZK55" s="42"/>
      <c r="GZL55" s="42"/>
      <c r="GZM55" s="42"/>
      <c r="GZN55" s="42"/>
      <c r="GZO55" s="42"/>
      <c r="GZP55" s="42"/>
      <c r="GZQ55" s="42"/>
      <c r="GZR55" s="42"/>
      <c r="GZS55" s="42"/>
      <c r="GZT55" s="42"/>
      <c r="GZU55" s="42"/>
      <c r="GZV55" s="42"/>
      <c r="GZW55" s="42"/>
      <c r="GZX55" s="42"/>
      <c r="GZY55" s="42"/>
      <c r="GZZ55" s="42"/>
      <c r="HAA55" s="42"/>
      <c r="HAB55" s="42"/>
      <c r="HAC55" s="42"/>
      <c r="HAD55" s="42"/>
      <c r="HAE55" s="42"/>
      <c r="HAF55" s="42"/>
      <c r="HAG55" s="42"/>
      <c r="HAH55" s="42"/>
      <c r="HAI55" s="42"/>
      <c r="HAJ55" s="42"/>
      <c r="HAK55" s="42"/>
      <c r="HAL55" s="42"/>
      <c r="HAM55" s="42"/>
      <c r="HAN55" s="42"/>
      <c r="HAO55" s="42"/>
      <c r="HAP55" s="42"/>
      <c r="HAQ55" s="42"/>
      <c r="HAR55" s="42"/>
      <c r="HAS55" s="42"/>
      <c r="HAT55" s="42"/>
      <c r="HAU55" s="42"/>
      <c r="HAV55" s="42"/>
      <c r="HAW55" s="42"/>
      <c r="HAX55" s="42"/>
      <c r="HAY55" s="42"/>
      <c r="HAZ55" s="42"/>
      <c r="HBA55" s="42"/>
      <c r="HBB55" s="42"/>
      <c r="HBC55" s="42"/>
      <c r="HBD55" s="42"/>
      <c r="HBE55" s="42"/>
      <c r="HBF55" s="42"/>
      <c r="HBG55" s="42"/>
      <c r="HBH55" s="42"/>
      <c r="HBI55" s="42"/>
      <c r="HBJ55" s="42"/>
      <c r="HBK55" s="42"/>
      <c r="HBL55" s="42"/>
      <c r="HBM55" s="42"/>
      <c r="HBN55" s="42"/>
      <c r="HBO55" s="42"/>
      <c r="HBP55" s="42"/>
      <c r="HBQ55" s="42"/>
      <c r="HBR55" s="42"/>
      <c r="HBS55" s="42"/>
      <c r="HBT55" s="42"/>
      <c r="HBU55" s="42"/>
      <c r="HBV55" s="42"/>
      <c r="HBW55" s="42"/>
      <c r="HBX55" s="42"/>
      <c r="HBY55" s="42"/>
      <c r="HBZ55" s="42"/>
      <c r="HCA55" s="42"/>
      <c r="HCB55" s="42"/>
      <c r="HCC55" s="42"/>
      <c r="HCD55" s="42"/>
      <c r="HCE55" s="42"/>
      <c r="HCF55" s="42"/>
      <c r="HCG55" s="42"/>
      <c r="HCH55" s="42"/>
      <c r="HCI55" s="42"/>
      <c r="HCJ55" s="42"/>
      <c r="HCK55" s="42"/>
      <c r="HCL55" s="42"/>
      <c r="HCM55" s="42"/>
      <c r="HCN55" s="42"/>
      <c r="HCO55" s="42"/>
      <c r="HCP55" s="42"/>
      <c r="HCQ55" s="42"/>
      <c r="HCR55" s="42"/>
      <c r="HCS55" s="42"/>
      <c r="HCT55" s="42"/>
      <c r="HCU55" s="42"/>
      <c r="HCV55" s="42"/>
      <c r="HCW55" s="42"/>
      <c r="HCX55" s="42"/>
      <c r="HCY55" s="42"/>
      <c r="HCZ55" s="42"/>
      <c r="HDA55" s="42"/>
      <c r="HDB55" s="42"/>
      <c r="HDC55" s="42"/>
      <c r="HDD55" s="42"/>
      <c r="HDE55" s="42"/>
      <c r="HDF55" s="42"/>
      <c r="HDG55" s="42"/>
      <c r="HDH55" s="42"/>
      <c r="HDI55" s="42"/>
      <c r="HDJ55" s="42"/>
      <c r="HDK55" s="42"/>
      <c r="HDL55" s="42"/>
      <c r="HDM55" s="42"/>
      <c r="HDN55" s="42"/>
      <c r="HDO55" s="42"/>
      <c r="HDP55" s="42"/>
      <c r="HDQ55" s="42"/>
      <c r="HDR55" s="42"/>
      <c r="HDS55" s="42"/>
      <c r="HDT55" s="42"/>
      <c r="HDU55" s="42"/>
      <c r="HDV55" s="42"/>
      <c r="HDW55" s="42"/>
      <c r="HDX55" s="42"/>
      <c r="HDY55" s="42"/>
      <c r="HDZ55" s="42"/>
      <c r="HEA55" s="42"/>
      <c r="HEB55" s="42"/>
      <c r="HEC55" s="42"/>
      <c r="HED55" s="42"/>
      <c r="HEE55" s="42"/>
      <c r="HEF55" s="42"/>
      <c r="HEG55" s="42"/>
      <c r="HEH55" s="42"/>
      <c r="HEI55" s="42"/>
      <c r="HEJ55" s="42"/>
      <c r="HEK55" s="42"/>
      <c r="HEL55" s="42"/>
      <c r="HEM55" s="42"/>
      <c r="HEN55" s="42"/>
      <c r="HEO55" s="42"/>
      <c r="HEP55" s="42"/>
      <c r="HEQ55" s="42"/>
      <c r="HER55" s="42"/>
      <c r="HES55" s="42"/>
      <c r="HET55" s="42"/>
      <c r="HEU55" s="42"/>
      <c r="HEV55" s="42"/>
      <c r="HEW55" s="42"/>
      <c r="HEX55" s="42"/>
      <c r="HEY55" s="42"/>
      <c r="HEZ55" s="42"/>
      <c r="HFA55" s="42"/>
      <c r="HFB55" s="42"/>
      <c r="HFC55" s="42"/>
      <c r="HFD55" s="42"/>
      <c r="HFE55" s="42"/>
      <c r="HFF55" s="42"/>
      <c r="HFG55" s="42"/>
      <c r="HFH55" s="42"/>
      <c r="HFI55" s="42"/>
      <c r="HFJ55" s="42"/>
      <c r="HFK55" s="42"/>
      <c r="HFL55" s="42"/>
      <c r="HFM55" s="42"/>
      <c r="HFN55" s="42"/>
      <c r="HFO55" s="42"/>
      <c r="HFP55" s="42"/>
      <c r="HFQ55" s="42"/>
      <c r="HFR55" s="42"/>
      <c r="HFS55" s="42"/>
      <c r="HFT55" s="42"/>
      <c r="HFU55" s="42"/>
      <c r="HFV55" s="42"/>
      <c r="HFW55" s="42"/>
      <c r="HFX55" s="42"/>
      <c r="HFY55" s="42"/>
      <c r="HFZ55" s="42"/>
      <c r="HGA55" s="42"/>
      <c r="HGB55" s="42"/>
      <c r="HGC55" s="42"/>
      <c r="HGD55" s="42"/>
      <c r="HGE55" s="42"/>
      <c r="HGF55" s="42"/>
      <c r="HGG55" s="42"/>
      <c r="HGH55" s="42"/>
      <c r="HGI55" s="42"/>
      <c r="HGJ55" s="42"/>
      <c r="HGK55" s="42"/>
      <c r="HGL55" s="42"/>
      <c r="HGM55" s="42"/>
      <c r="HGN55" s="42"/>
      <c r="HGO55" s="42"/>
      <c r="HGP55" s="42"/>
      <c r="HGQ55" s="42"/>
      <c r="HGR55" s="42"/>
      <c r="HGS55" s="42"/>
      <c r="HGT55" s="42"/>
      <c r="HGU55" s="42"/>
      <c r="HGV55" s="42"/>
      <c r="HGW55" s="42"/>
      <c r="HGX55" s="42"/>
      <c r="HGY55" s="42"/>
      <c r="HGZ55" s="42"/>
      <c r="HHA55" s="42"/>
      <c r="HHB55" s="42"/>
      <c r="HHC55" s="42"/>
      <c r="HHD55" s="42"/>
      <c r="HHE55" s="42"/>
      <c r="HHF55" s="42"/>
      <c r="HHG55" s="42"/>
      <c r="HHH55" s="42"/>
      <c r="HHI55" s="42"/>
      <c r="HHJ55" s="42"/>
      <c r="HHK55" s="42"/>
      <c r="HHL55" s="42"/>
      <c r="HHM55" s="42"/>
      <c r="HHN55" s="42"/>
      <c r="HHO55" s="42"/>
      <c r="HHP55" s="42"/>
      <c r="HHQ55" s="42"/>
      <c r="HHR55" s="42"/>
      <c r="HHS55" s="42"/>
      <c r="HHT55" s="42"/>
      <c r="HHU55" s="42"/>
      <c r="HHV55" s="42"/>
      <c r="HHW55" s="42"/>
      <c r="HHX55" s="42"/>
      <c r="HHY55" s="42"/>
      <c r="HHZ55" s="42"/>
      <c r="HIA55" s="42"/>
      <c r="HIB55" s="42"/>
      <c r="HIC55" s="42"/>
      <c r="HID55" s="42"/>
      <c r="HIE55" s="42"/>
      <c r="HIF55" s="42"/>
      <c r="HIG55" s="42"/>
      <c r="HIH55" s="42"/>
      <c r="HII55" s="42"/>
      <c r="HIJ55" s="42"/>
      <c r="HIK55" s="42"/>
      <c r="HIL55" s="42"/>
      <c r="HIM55" s="42"/>
      <c r="HIN55" s="42"/>
      <c r="HIO55" s="42"/>
      <c r="HIP55" s="42"/>
      <c r="HIQ55" s="42"/>
      <c r="HIR55" s="42"/>
      <c r="HIS55" s="42"/>
      <c r="HIT55" s="42"/>
      <c r="HIU55" s="42"/>
      <c r="HIV55" s="42"/>
      <c r="HIW55" s="42"/>
      <c r="HIX55" s="42"/>
      <c r="HIY55" s="42"/>
      <c r="HIZ55" s="42"/>
      <c r="HJA55" s="42"/>
      <c r="HJB55" s="42"/>
      <c r="HJC55" s="42"/>
      <c r="HJD55" s="42"/>
      <c r="HJE55" s="42"/>
      <c r="HJF55" s="42"/>
      <c r="HJG55" s="42"/>
      <c r="HJH55" s="42"/>
      <c r="HJI55" s="42"/>
      <c r="HJJ55" s="42"/>
      <c r="HJK55" s="42"/>
      <c r="HJL55" s="42"/>
      <c r="HJM55" s="42"/>
      <c r="HJN55" s="42"/>
      <c r="HJO55" s="42"/>
      <c r="HJP55" s="42"/>
      <c r="HJQ55" s="42"/>
      <c r="HJR55" s="42"/>
      <c r="HJS55" s="42"/>
      <c r="HJT55" s="42"/>
      <c r="HJU55" s="42"/>
      <c r="HJV55" s="42"/>
      <c r="HJW55" s="42"/>
      <c r="HJX55" s="42"/>
      <c r="HJY55" s="42"/>
      <c r="HJZ55" s="42"/>
      <c r="HKA55" s="42"/>
      <c r="HKB55" s="42"/>
      <c r="HKC55" s="42"/>
      <c r="HKD55" s="42"/>
      <c r="HKE55" s="42"/>
      <c r="HKF55" s="42"/>
      <c r="HKG55" s="42"/>
      <c r="HKH55" s="42"/>
      <c r="HKI55" s="42"/>
      <c r="HKJ55" s="42"/>
      <c r="HKK55" s="42"/>
      <c r="HKL55" s="42"/>
      <c r="HKM55" s="42"/>
      <c r="HKN55" s="42"/>
      <c r="HKO55" s="42"/>
      <c r="HKP55" s="42"/>
      <c r="HKQ55" s="42"/>
      <c r="HKR55" s="42"/>
      <c r="HKS55" s="42"/>
      <c r="HKT55" s="42"/>
      <c r="HKU55" s="42"/>
      <c r="HKV55" s="42"/>
      <c r="HKW55" s="42"/>
      <c r="HKX55" s="42"/>
      <c r="HKY55" s="42"/>
      <c r="HKZ55" s="42"/>
      <c r="HLA55" s="42"/>
      <c r="HLB55" s="42"/>
      <c r="HLC55" s="42"/>
      <c r="HLD55" s="42"/>
      <c r="HLE55" s="42"/>
      <c r="HLF55" s="42"/>
      <c r="HLG55" s="42"/>
      <c r="HLH55" s="42"/>
      <c r="HLI55" s="42"/>
      <c r="HLJ55" s="42"/>
      <c r="HLK55" s="42"/>
      <c r="HLL55" s="42"/>
      <c r="HLM55" s="42"/>
      <c r="HLN55" s="42"/>
      <c r="HLO55" s="42"/>
      <c r="HLP55" s="42"/>
      <c r="HLQ55" s="42"/>
      <c r="HLR55" s="42"/>
      <c r="HLS55" s="42"/>
      <c r="HLT55" s="42"/>
      <c r="HLU55" s="42"/>
      <c r="HLV55" s="42"/>
      <c r="HLW55" s="42"/>
      <c r="HLX55" s="42"/>
      <c r="HLY55" s="42"/>
      <c r="HLZ55" s="42"/>
      <c r="HMA55" s="42"/>
      <c r="HMB55" s="42"/>
      <c r="HMC55" s="42"/>
      <c r="HMD55" s="42"/>
      <c r="HME55" s="42"/>
      <c r="HMF55" s="42"/>
      <c r="HMG55" s="42"/>
      <c r="HMH55" s="42"/>
      <c r="HMI55" s="42"/>
      <c r="HMJ55" s="42"/>
      <c r="HMK55" s="42"/>
      <c r="HML55" s="42"/>
      <c r="HMM55" s="42"/>
      <c r="HMN55" s="42"/>
      <c r="HMO55" s="42"/>
      <c r="HMP55" s="42"/>
      <c r="HMQ55" s="42"/>
      <c r="HMR55" s="42"/>
      <c r="HMS55" s="42"/>
      <c r="HMT55" s="42"/>
      <c r="HMU55" s="42"/>
      <c r="HMV55" s="42"/>
      <c r="HMW55" s="42"/>
      <c r="HMX55" s="42"/>
      <c r="HMY55" s="42"/>
      <c r="HMZ55" s="42"/>
      <c r="HNA55" s="42"/>
      <c r="HNB55" s="42"/>
      <c r="HNC55" s="42"/>
      <c r="HND55" s="42"/>
      <c r="HNE55" s="42"/>
      <c r="HNF55" s="42"/>
      <c r="HNG55" s="42"/>
      <c r="HNH55" s="42"/>
      <c r="HNI55" s="42"/>
      <c r="HNJ55" s="42"/>
      <c r="HNK55" s="42"/>
      <c r="HNL55" s="42"/>
      <c r="HNM55" s="42"/>
      <c r="HNN55" s="42"/>
      <c r="HNO55" s="42"/>
      <c r="HNP55" s="42"/>
      <c r="HNQ55" s="42"/>
      <c r="HNR55" s="42"/>
      <c r="HNS55" s="42"/>
      <c r="HNT55" s="42"/>
      <c r="HNU55" s="42"/>
      <c r="HNV55" s="42"/>
      <c r="HNW55" s="42"/>
      <c r="HNX55" s="42"/>
      <c r="HNY55" s="42"/>
      <c r="HNZ55" s="42"/>
      <c r="HOA55" s="42"/>
      <c r="HOB55" s="42"/>
      <c r="HOC55" s="42"/>
      <c r="HOD55" s="42"/>
      <c r="HOE55" s="42"/>
      <c r="HOF55" s="42"/>
      <c r="HOG55" s="42"/>
      <c r="HOH55" s="42"/>
      <c r="HOI55" s="42"/>
      <c r="HOJ55" s="42"/>
      <c r="HOK55" s="42"/>
      <c r="HOL55" s="42"/>
      <c r="HOM55" s="42"/>
      <c r="HON55" s="42"/>
      <c r="HOO55" s="42"/>
      <c r="HOP55" s="42"/>
      <c r="HOQ55" s="42"/>
      <c r="HOR55" s="42"/>
      <c r="HOS55" s="42"/>
      <c r="HOT55" s="42"/>
      <c r="HOU55" s="42"/>
      <c r="HOV55" s="42"/>
      <c r="HOW55" s="42"/>
      <c r="HOX55" s="42"/>
      <c r="HOY55" s="42"/>
      <c r="HOZ55" s="42"/>
      <c r="HPA55" s="42"/>
      <c r="HPB55" s="42"/>
      <c r="HPC55" s="42"/>
      <c r="HPD55" s="42"/>
      <c r="HPE55" s="42"/>
      <c r="HPF55" s="42"/>
      <c r="HPG55" s="42"/>
      <c r="HPH55" s="42"/>
      <c r="HPI55" s="42"/>
      <c r="HPJ55" s="42"/>
      <c r="HPK55" s="42"/>
      <c r="HPL55" s="42"/>
      <c r="HPM55" s="42"/>
      <c r="HPN55" s="42"/>
      <c r="HPO55" s="42"/>
      <c r="HPP55" s="42"/>
      <c r="HPQ55" s="42"/>
      <c r="HPR55" s="42"/>
      <c r="HPS55" s="42"/>
      <c r="HPT55" s="42"/>
      <c r="HPU55" s="42"/>
      <c r="HPV55" s="42"/>
      <c r="HPW55" s="42"/>
      <c r="HPX55" s="42"/>
      <c r="HPY55" s="42"/>
      <c r="HPZ55" s="42"/>
      <c r="HQA55" s="42"/>
      <c r="HQB55" s="42"/>
      <c r="HQC55" s="42"/>
      <c r="HQD55" s="42"/>
      <c r="HQE55" s="42"/>
      <c r="HQF55" s="42"/>
      <c r="HQG55" s="42"/>
      <c r="HQH55" s="42"/>
      <c r="HQI55" s="42"/>
      <c r="HQJ55" s="42"/>
      <c r="HQK55" s="42"/>
      <c r="HQL55" s="42"/>
      <c r="HQM55" s="42"/>
      <c r="HQN55" s="42"/>
      <c r="HQO55" s="42"/>
      <c r="HQP55" s="42"/>
      <c r="HQQ55" s="42"/>
      <c r="HQR55" s="42"/>
      <c r="HQS55" s="42"/>
      <c r="HQT55" s="42"/>
      <c r="HQU55" s="42"/>
      <c r="HQV55" s="42"/>
      <c r="HQW55" s="42"/>
      <c r="HQX55" s="42"/>
      <c r="HQY55" s="42"/>
      <c r="HQZ55" s="42"/>
      <c r="HRA55" s="42"/>
      <c r="HRB55" s="42"/>
      <c r="HRC55" s="42"/>
      <c r="HRD55" s="42"/>
      <c r="HRE55" s="42"/>
      <c r="HRF55" s="42"/>
      <c r="HRG55" s="42"/>
      <c r="HRH55" s="42"/>
      <c r="HRI55" s="42"/>
      <c r="HRJ55" s="42"/>
      <c r="HRK55" s="42"/>
      <c r="HRL55" s="42"/>
      <c r="HRM55" s="42"/>
      <c r="HRN55" s="42"/>
      <c r="HRO55" s="42"/>
      <c r="HRP55" s="42"/>
      <c r="HRQ55" s="42"/>
      <c r="HRR55" s="42"/>
      <c r="HRS55" s="42"/>
      <c r="HRT55" s="42"/>
      <c r="HRU55" s="42"/>
      <c r="HRV55" s="42"/>
      <c r="HRW55" s="42"/>
      <c r="HRX55" s="42"/>
      <c r="HRY55" s="42"/>
      <c r="HRZ55" s="42"/>
      <c r="HSA55" s="42"/>
      <c r="HSB55" s="42"/>
      <c r="HSC55" s="42"/>
      <c r="HSD55" s="42"/>
      <c r="HSE55" s="42"/>
      <c r="HSF55" s="42"/>
      <c r="HSG55" s="42"/>
      <c r="HSH55" s="42"/>
      <c r="HSI55" s="42"/>
      <c r="HSJ55" s="42"/>
      <c r="HSK55" s="42"/>
      <c r="HSL55" s="42"/>
      <c r="HSM55" s="42"/>
      <c r="HSN55" s="42"/>
      <c r="HSO55" s="42"/>
      <c r="HSP55" s="42"/>
      <c r="HSQ55" s="42"/>
      <c r="HSR55" s="42"/>
      <c r="HSS55" s="42"/>
      <c r="HST55" s="42"/>
      <c r="HSU55" s="42"/>
      <c r="HSV55" s="42"/>
      <c r="HSW55" s="42"/>
      <c r="HSX55" s="42"/>
      <c r="HSY55" s="42"/>
      <c r="HSZ55" s="42"/>
      <c r="HTA55" s="42"/>
      <c r="HTB55" s="42"/>
      <c r="HTC55" s="42"/>
      <c r="HTD55" s="42"/>
      <c r="HTE55" s="42"/>
      <c r="HTF55" s="42"/>
      <c r="HTG55" s="42"/>
      <c r="HTH55" s="42"/>
      <c r="HTI55" s="42"/>
      <c r="HTJ55" s="42"/>
      <c r="HTK55" s="42"/>
      <c r="HTL55" s="42"/>
      <c r="HTM55" s="42"/>
      <c r="HTN55" s="42"/>
      <c r="HTO55" s="42"/>
      <c r="HTP55" s="42"/>
      <c r="HTQ55" s="42"/>
      <c r="HTR55" s="42"/>
      <c r="HTS55" s="42"/>
      <c r="HTT55" s="42"/>
      <c r="HTU55" s="42"/>
      <c r="HTV55" s="42"/>
      <c r="HTW55" s="42"/>
      <c r="HTX55" s="42"/>
      <c r="HTY55" s="42"/>
      <c r="HTZ55" s="42"/>
      <c r="HUA55" s="42"/>
      <c r="HUB55" s="42"/>
      <c r="HUC55" s="42"/>
      <c r="HUD55" s="42"/>
      <c r="HUE55" s="42"/>
      <c r="HUF55" s="42"/>
      <c r="HUG55" s="42"/>
      <c r="HUH55" s="42"/>
      <c r="HUI55" s="42"/>
      <c r="HUJ55" s="42"/>
      <c r="HUK55" s="42"/>
      <c r="HUL55" s="42"/>
      <c r="HUM55" s="42"/>
      <c r="HUN55" s="42"/>
      <c r="HUO55" s="42"/>
      <c r="HUP55" s="42"/>
      <c r="HUQ55" s="42"/>
      <c r="HUR55" s="42"/>
      <c r="HUS55" s="42"/>
      <c r="HUT55" s="42"/>
      <c r="HUU55" s="42"/>
      <c r="HUV55" s="42"/>
      <c r="HUW55" s="42"/>
      <c r="HUX55" s="42"/>
      <c r="HUY55" s="42"/>
      <c r="HUZ55" s="42"/>
      <c r="HVA55" s="42"/>
      <c r="HVB55" s="42"/>
      <c r="HVC55" s="42"/>
      <c r="HVD55" s="42"/>
      <c r="HVE55" s="42"/>
      <c r="HVF55" s="42"/>
      <c r="HVG55" s="42"/>
      <c r="HVH55" s="42"/>
      <c r="HVI55" s="42"/>
      <c r="HVJ55" s="42"/>
      <c r="HVK55" s="42"/>
      <c r="HVL55" s="42"/>
      <c r="HVM55" s="42"/>
      <c r="HVN55" s="42"/>
      <c r="HVO55" s="42"/>
      <c r="HVP55" s="42"/>
      <c r="HVQ55" s="42"/>
      <c r="HVR55" s="42"/>
      <c r="HVS55" s="42"/>
      <c r="HVT55" s="42"/>
      <c r="HVU55" s="42"/>
      <c r="HVV55" s="42"/>
      <c r="HVW55" s="42"/>
      <c r="HVX55" s="42"/>
      <c r="HVY55" s="42"/>
      <c r="HVZ55" s="42"/>
      <c r="HWA55" s="42"/>
      <c r="HWB55" s="42"/>
      <c r="HWC55" s="42"/>
      <c r="HWD55" s="42"/>
      <c r="HWE55" s="42"/>
      <c r="HWF55" s="42"/>
      <c r="HWG55" s="42"/>
      <c r="HWH55" s="42"/>
      <c r="HWI55" s="42"/>
      <c r="HWJ55" s="42"/>
      <c r="HWK55" s="42"/>
      <c r="HWL55" s="42"/>
      <c r="HWM55" s="42"/>
      <c r="HWN55" s="42"/>
      <c r="HWO55" s="42"/>
      <c r="HWP55" s="42"/>
      <c r="HWQ55" s="42"/>
      <c r="HWR55" s="42"/>
      <c r="HWS55" s="42"/>
      <c r="HWT55" s="42"/>
      <c r="HWU55" s="42"/>
      <c r="HWV55" s="42"/>
      <c r="HWW55" s="42"/>
      <c r="HWX55" s="42"/>
      <c r="HWY55" s="42"/>
      <c r="HWZ55" s="42"/>
      <c r="HXA55" s="42"/>
      <c r="HXB55" s="42"/>
      <c r="HXC55" s="42"/>
      <c r="HXD55" s="42"/>
      <c r="HXE55" s="42"/>
      <c r="HXF55" s="42"/>
      <c r="HXG55" s="42"/>
      <c r="HXH55" s="42"/>
      <c r="HXI55" s="42"/>
      <c r="HXJ55" s="42"/>
      <c r="HXK55" s="42"/>
      <c r="HXL55" s="42"/>
      <c r="HXM55" s="42"/>
      <c r="HXN55" s="42"/>
      <c r="HXO55" s="42"/>
      <c r="HXP55" s="42"/>
      <c r="HXQ55" s="42"/>
      <c r="HXR55" s="42"/>
      <c r="HXS55" s="42"/>
      <c r="HXT55" s="42"/>
      <c r="HXU55" s="42"/>
      <c r="HXV55" s="42"/>
      <c r="HXW55" s="42"/>
      <c r="HXX55" s="42"/>
      <c r="HXY55" s="42"/>
      <c r="HXZ55" s="42"/>
      <c r="HYA55" s="42"/>
      <c r="HYB55" s="42"/>
      <c r="HYC55" s="42"/>
      <c r="HYD55" s="42"/>
      <c r="HYE55" s="42"/>
      <c r="HYF55" s="42"/>
      <c r="HYG55" s="42"/>
      <c r="HYH55" s="42"/>
      <c r="HYI55" s="42"/>
      <c r="HYJ55" s="42"/>
      <c r="HYK55" s="42"/>
      <c r="HYL55" s="42"/>
      <c r="HYM55" s="42"/>
      <c r="HYN55" s="42"/>
      <c r="HYO55" s="42"/>
      <c r="HYP55" s="42"/>
      <c r="HYQ55" s="42"/>
      <c r="HYR55" s="42"/>
      <c r="HYS55" s="42"/>
      <c r="HYT55" s="42"/>
      <c r="HYU55" s="42"/>
      <c r="HYV55" s="42"/>
      <c r="HYW55" s="42"/>
      <c r="HYX55" s="42"/>
      <c r="HYY55" s="42"/>
      <c r="HYZ55" s="42"/>
      <c r="HZA55" s="42"/>
      <c r="HZB55" s="42"/>
      <c r="HZC55" s="42"/>
      <c r="HZD55" s="42"/>
      <c r="HZE55" s="42"/>
      <c r="HZF55" s="42"/>
      <c r="HZG55" s="42"/>
      <c r="HZH55" s="42"/>
      <c r="HZI55" s="42"/>
      <c r="HZJ55" s="42"/>
      <c r="HZK55" s="42"/>
      <c r="HZL55" s="42"/>
      <c r="HZM55" s="42"/>
      <c r="HZN55" s="42"/>
      <c r="HZO55" s="42"/>
      <c r="HZP55" s="42"/>
      <c r="HZQ55" s="42"/>
      <c r="HZR55" s="42"/>
      <c r="HZS55" s="42"/>
      <c r="HZT55" s="42"/>
      <c r="HZU55" s="42"/>
      <c r="HZV55" s="42"/>
      <c r="HZW55" s="42"/>
      <c r="HZX55" s="42"/>
      <c r="HZY55" s="42"/>
      <c r="HZZ55" s="42"/>
      <c r="IAA55" s="42"/>
      <c r="IAB55" s="42"/>
      <c r="IAC55" s="42"/>
      <c r="IAD55" s="42"/>
      <c r="IAE55" s="42"/>
      <c r="IAF55" s="42"/>
      <c r="IAG55" s="42"/>
      <c r="IAH55" s="42"/>
      <c r="IAI55" s="42"/>
      <c r="IAJ55" s="42"/>
      <c r="IAK55" s="42"/>
      <c r="IAL55" s="42"/>
      <c r="IAM55" s="42"/>
      <c r="IAN55" s="42"/>
      <c r="IAO55" s="42"/>
      <c r="IAP55" s="42"/>
      <c r="IAQ55" s="42"/>
      <c r="IAR55" s="42"/>
      <c r="IAS55" s="42"/>
      <c r="IAT55" s="42"/>
      <c r="IAU55" s="42"/>
      <c r="IAV55" s="42"/>
      <c r="IAW55" s="42"/>
      <c r="IAX55" s="42"/>
      <c r="IAY55" s="42"/>
      <c r="IAZ55" s="42"/>
      <c r="IBA55" s="42"/>
      <c r="IBB55" s="42"/>
      <c r="IBC55" s="42"/>
      <c r="IBD55" s="42"/>
      <c r="IBE55" s="42"/>
      <c r="IBF55" s="42"/>
      <c r="IBG55" s="42"/>
      <c r="IBH55" s="42"/>
      <c r="IBI55" s="42"/>
      <c r="IBJ55" s="42"/>
      <c r="IBK55" s="42"/>
      <c r="IBL55" s="42"/>
      <c r="IBM55" s="42"/>
      <c r="IBN55" s="42"/>
      <c r="IBO55" s="42"/>
      <c r="IBP55" s="42"/>
      <c r="IBQ55" s="42"/>
      <c r="IBR55" s="42"/>
      <c r="IBS55" s="42"/>
      <c r="IBT55" s="42"/>
      <c r="IBU55" s="42"/>
      <c r="IBV55" s="42"/>
      <c r="IBW55" s="42"/>
      <c r="IBX55" s="42"/>
      <c r="IBY55" s="42"/>
      <c r="IBZ55" s="42"/>
      <c r="ICA55" s="42"/>
      <c r="ICB55" s="42"/>
      <c r="ICC55" s="42"/>
      <c r="ICD55" s="42"/>
      <c r="ICE55" s="42"/>
      <c r="ICF55" s="42"/>
      <c r="ICG55" s="42"/>
      <c r="ICH55" s="42"/>
      <c r="ICI55" s="42"/>
      <c r="ICJ55" s="42"/>
      <c r="ICK55" s="42"/>
      <c r="ICL55" s="42"/>
      <c r="ICM55" s="42"/>
      <c r="ICN55" s="42"/>
      <c r="ICO55" s="42"/>
      <c r="ICP55" s="42"/>
      <c r="ICQ55" s="42"/>
      <c r="ICR55" s="42"/>
      <c r="ICS55" s="42"/>
      <c r="ICT55" s="42"/>
      <c r="ICU55" s="42"/>
      <c r="ICV55" s="42"/>
      <c r="ICW55" s="42"/>
      <c r="ICX55" s="42"/>
      <c r="ICY55" s="42"/>
      <c r="ICZ55" s="42"/>
      <c r="IDA55" s="42"/>
      <c r="IDB55" s="42"/>
      <c r="IDC55" s="42"/>
      <c r="IDD55" s="42"/>
      <c r="IDE55" s="42"/>
      <c r="IDF55" s="42"/>
      <c r="IDG55" s="42"/>
      <c r="IDH55" s="42"/>
      <c r="IDI55" s="42"/>
      <c r="IDJ55" s="42"/>
      <c r="IDK55" s="42"/>
      <c r="IDL55" s="42"/>
      <c r="IDM55" s="42"/>
      <c r="IDN55" s="42"/>
      <c r="IDO55" s="42"/>
      <c r="IDP55" s="42"/>
      <c r="IDQ55" s="42"/>
      <c r="IDR55" s="42"/>
      <c r="IDS55" s="42"/>
      <c r="IDT55" s="42"/>
      <c r="IDU55" s="42"/>
      <c r="IDV55" s="42"/>
      <c r="IDW55" s="42"/>
      <c r="IDX55" s="42"/>
      <c r="IDY55" s="42"/>
      <c r="IDZ55" s="42"/>
      <c r="IEA55" s="42"/>
      <c r="IEB55" s="42"/>
      <c r="IEC55" s="42"/>
      <c r="IED55" s="42"/>
      <c r="IEE55" s="42"/>
      <c r="IEF55" s="42"/>
      <c r="IEG55" s="42"/>
      <c r="IEH55" s="42"/>
      <c r="IEI55" s="42"/>
      <c r="IEJ55" s="42"/>
      <c r="IEK55" s="42"/>
      <c r="IEL55" s="42"/>
      <c r="IEM55" s="42"/>
      <c r="IEN55" s="42"/>
      <c r="IEO55" s="42"/>
      <c r="IEP55" s="42"/>
      <c r="IEQ55" s="42"/>
      <c r="IER55" s="42"/>
      <c r="IES55" s="42"/>
      <c r="IET55" s="42"/>
      <c r="IEU55" s="42"/>
      <c r="IEV55" s="42"/>
      <c r="IEW55" s="42"/>
      <c r="IEX55" s="42"/>
      <c r="IEY55" s="42"/>
      <c r="IEZ55" s="42"/>
      <c r="IFA55" s="42"/>
      <c r="IFB55" s="42"/>
      <c r="IFC55" s="42"/>
      <c r="IFD55" s="42"/>
      <c r="IFE55" s="42"/>
      <c r="IFF55" s="42"/>
      <c r="IFG55" s="42"/>
      <c r="IFH55" s="42"/>
      <c r="IFI55" s="42"/>
      <c r="IFJ55" s="42"/>
      <c r="IFK55" s="42"/>
      <c r="IFL55" s="42"/>
      <c r="IFM55" s="42"/>
      <c r="IFN55" s="42"/>
      <c r="IFO55" s="42"/>
      <c r="IFP55" s="42"/>
      <c r="IFQ55" s="42"/>
      <c r="IFR55" s="42"/>
      <c r="IFS55" s="42"/>
      <c r="IFT55" s="42"/>
      <c r="IFU55" s="42"/>
      <c r="IFV55" s="42"/>
      <c r="IFW55" s="42"/>
      <c r="IFX55" s="42"/>
      <c r="IFY55" s="42"/>
      <c r="IFZ55" s="42"/>
      <c r="IGA55" s="42"/>
      <c r="IGB55" s="42"/>
      <c r="IGC55" s="42"/>
      <c r="IGD55" s="42"/>
      <c r="IGE55" s="42"/>
      <c r="IGF55" s="42"/>
      <c r="IGG55" s="42"/>
      <c r="IGH55" s="42"/>
      <c r="IGI55" s="42"/>
      <c r="IGJ55" s="42"/>
      <c r="IGK55" s="42"/>
      <c r="IGL55" s="42"/>
      <c r="IGM55" s="42"/>
      <c r="IGN55" s="42"/>
      <c r="IGO55" s="42"/>
      <c r="IGP55" s="42"/>
      <c r="IGQ55" s="42"/>
      <c r="IGR55" s="42"/>
      <c r="IGS55" s="42"/>
      <c r="IGT55" s="42"/>
      <c r="IGU55" s="42"/>
      <c r="IGV55" s="42"/>
      <c r="IGW55" s="42"/>
      <c r="IGX55" s="42"/>
      <c r="IGY55" s="42"/>
      <c r="IGZ55" s="42"/>
      <c r="IHA55" s="42"/>
      <c r="IHB55" s="42"/>
      <c r="IHC55" s="42"/>
      <c r="IHD55" s="42"/>
      <c r="IHE55" s="42"/>
      <c r="IHF55" s="42"/>
      <c r="IHG55" s="42"/>
      <c r="IHH55" s="42"/>
      <c r="IHI55" s="42"/>
      <c r="IHJ55" s="42"/>
      <c r="IHK55" s="42"/>
      <c r="IHL55" s="42"/>
      <c r="IHM55" s="42"/>
      <c r="IHN55" s="42"/>
      <c r="IHO55" s="42"/>
      <c r="IHP55" s="42"/>
      <c r="IHQ55" s="42"/>
      <c r="IHR55" s="42"/>
      <c r="IHS55" s="42"/>
      <c r="IHT55" s="42"/>
      <c r="IHU55" s="42"/>
      <c r="IHV55" s="42"/>
      <c r="IHW55" s="42"/>
      <c r="IHX55" s="42"/>
      <c r="IHY55" s="42"/>
      <c r="IHZ55" s="42"/>
      <c r="IIA55" s="42"/>
      <c r="IIB55" s="42"/>
      <c r="IIC55" s="42"/>
      <c r="IID55" s="42"/>
      <c r="IIE55" s="42"/>
      <c r="IIF55" s="42"/>
      <c r="IIG55" s="42"/>
      <c r="IIH55" s="42"/>
      <c r="III55" s="42"/>
      <c r="IIJ55" s="42"/>
      <c r="IIK55" s="42"/>
      <c r="IIL55" s="42"/>
      <c r="IIM55" s="42"/>
      <c r="IIN55" s="42"/>
      <c r="IIO55" s="42"/>
      <c r="IIP55" s="42"/>
      <c r="IIQ55" s="42"/>
      <c r="IIR55" s="42"/>
      <c r="IIS55" s="42"/>
      <c r="IIT55" s="42"/>
      <c r="IIU55" s="42"/>
      <c r="IIV55" s="42"/>
      <c r="IIW55" s="42"/>
      <c r="IIX55" s="42"/>
      <c r="IIY55" s="42"/>
      <c r="IIZ55" s="42"/>
      <c r="IJA55" s="42"/>
      <c r="IJB55" s="42"/>
      <c r="IJC55" s="42"/>
      <c r="IJD55" s="42"/>
      <c r="IJE55" s="42"/>
      <c r="IJF55" s="42"/>
      <c r="IJG55" s="42"/>
      <c r="IJH55" s="42"/>
      <c r="IJI55" s="42"/>
      <c r="IJJ55" s="42"/>
      <c r="IJK55" s="42"/>
      <c r="IJL55" s="42"/>
      <c r="IJM55" s="42"/>
      <c r="IJN55" s="42"/>
      <c r="IJO55" s="42"/>
      <c r="IJP55" s="42"/>
      <c r="IJQ55" s="42"/>
      <c r="IJR55" s="42"/>
      <c r="IJS55" s="42"/>
      <c r="IJT55" s="42"/>
      <c r="IJU55" s="42"/>
      <c r="IJV55" s="42"/>
      <c r="IJW55" s="42"/>
      <c r="IJX55" s="42"/>
      <c r="IJY55" s="42"/>
      <c r="IJZ55" s="42"/>
      <c r="IKA55" s="42"/>
      <c r="IKB55" s="42"/>
      <c r="IKC55" s="42"/>
      <c r="IKD55" s="42"/>
      <c r="IKE55" s="42"/>
      <c r="IKF55" s="42"/>
      <c r="IKG55" s="42"/>
      <c r="IKH55" s="42"/>
      <c r="IKI55" s="42"/>
      <c r="IKJ55" s="42"/>
      <c r="IKK55" s="42"/>
      <c r="IKL55" s="42"/>
      <c r="IKM55" s="42"/>
      <c r="IKN55" s="42"/>
      <c r="IKO55" s="42"/>
      <c r="IKP55" s="42"/>
      <c r="IKQ55" s="42"/>
      <c r="IKR55" s="42"/>
      <c r="IKS55" s="42"/>
      <c r="IKT55" s="42"/>
      <c r="IKU55" s="42"/>
      <c r="IKV55" s="42"/>
      <c r="IKW55" s="42"/>
      <c r="IKX55" s="42"/>
      <c r="IKY55" s="42"/>
      <c r="IKZ55" s="42"/>
      <c r="ILA55" s="42"/>
      <c r="ILB55" s="42"/>
      <c r="ILC55" s="42"/>
      <c r="ILD55" s="42"/>
      <c r="ILE55" s="42"/>
      <c r="ILF55" s="42"/>
      <c r="ILG55" s="42"/>
      <c r="ILH55" s="42"/>
      <c r="ILI55" s="42"/>
      <c r="ILJ55" s="42"/>
      <c r="ILK55" s="42"/>
      <c r="ILL55" s="42"/>
      <c r="ILM55" s="42"/>
      <c r="ILN55" s="42"/>
      <c r="ILO55" s="42"/>
      <c r="ILP55" s="42"/>
      <c r="ILQ55" s="42"/>
      <c r="ILR55" s="42"/>
      <c r="ILS55" s="42"/>
      <c r="ILT55" s="42"/>
      <c r="ILU55" s="42"/>
      <c r="ILV55" s="42"/>
      <c r="ILW55" s="42"/>
      <c r="ILX55" s="42"/>
      <c r="ILY55" s="42"/>
      <c r="ILZ55" s="42"/>
      <c r="IMA55" s="42"/>
      <c r="IMB55" s="42"/>
      <c r="IMC55" s="42"/>
      <c r="IMD55" s="42"/>
      <c r="IME55" s="42"/>
      <c r="IMF55" s="42"/>
      <c r="IMG55" s="42"/>
      <c r="IMH55" s="42"/>
      <c r="IMI55" s="42"/>
      <c r="IMJ55" s="42"/>
      <c r="IMK55" s="42"/>
      <c r="IML55" s="42"/>
      <c r="IMM55" s="42"/>
      <c r="IMN55" s="42"/>
      <c r="IMO55" s="42"/>
      <c r="IMP55" s="42"/>
      <c r="IMQ55" s="42"/>
      <c r="IMR55" s="42"/>
      <c r="IMS55" s="42"/>
      <c r="IMT55" s="42"/>
      <c r="IMU55" s="42"/>
      <c r="IMV55" s="42"/>
      <c r="IMW55" s="42"/>
      <c r="IMX55" s="42"/>
      <c r="IMY55" s="42"/>
      <c r="IMZ55" s="42"/>
      <c r="INA55" s="42"/>
      <c r="INB55" s="42"/>
      <c r="INC55" s="42"/>
      <c r="IND55" s="42"/>
      <c r="INE55" s="42"/>
      <c r="INF55" s="42"/>
      <c r="ING55" s="42"/>
      <c r="INH55" s="42"/>
      <c r="INI55" s="42"/>
      <c r="INJ55" s="42"/>
      <c r="INK55" s="42"/>
      <c r="INL55" s="42"/>
      <c r="INM55" s="42"/>
      <c r="INN55" s="42"/>
      <c r="INO55" s="42"/>
      <c r="INP55" s="42"/>
      <c r="INQ55" s="42"/>
      <c r="INR55" s="42"/>
      <c r="INS55" s="42"/>
      <c r="INT55" s="42"/>
      <c r="INU55" s="42"/>
      <c r="INV55" s="42"/>
      <c r="INW55" s="42"/>
      <c r="INX55" s="42"/>
      <c r="INY55" s="42"/>
      <c r="INZ55" s="42"/>
      <c r="IOA55" s="42"/>
      <c r="IOB55" s="42"/>
      <c r="IOC55" s="42"/>
      <c r="IOD55" s="42"/>
      <c r="IOE55" s="42"/>
      <c r="IOF55" s="42"/>
      <c r="IOG55" s="42"/>
      <c r="IOH55" s="42"/>
      <c r="IOI55" s="42"/>
      <c r="IOJ55" s="42"/>
      <c r="IOK55" s="42"/>
      <c r="IOL55" s="42"/>
      <c r="IOM55" s="42"/>
      <c r="ION55" s="42"/>
      <c r="IOO55" s="42"/>
      <c r="IOP55" s="42"/>
      <c r="IOQ55" s="42"/>
      <c r="IOR55" s="42"/>
      <c r="IOS55" s="42"/>
      <c r="IOT55" s="42"/>
      <c r="IOU55" s="42"/>
      <c r="IOV55" s="42"/>
      <c r="IOW55" s="42"/>
      <c r="IOX55" s="42"/>
      <c r="IOY55" s="42"/>
      <c r="IOZ55" s="42"/>
      <c r="IPA55" s="42"/>
      <c r="IPB55" s="42"/>
      <c r="IPC55" s="42"/>
      <c r="IPD55" s="42"/>
      <c r="IPE55" s="42"/>
      <c r="IPF55" s="42"/>
      <c r="IPG55" s="42"/>
      <c r="IPH55" s="42"/>
      <c r="IPI55" s="42"/>
      <c r="IPJ55" s="42"/>
      <c r="IPK55" s="42"/>
      <c r="IPL55" s="42"/>
      <c r="IPM55" s="42"/>
      <c r="IPN55" s="42"/>
      <c r="IPO55" s="42"/>
      <c r="IPP55" s="42"/>
      <c r="IPQ55" s="42"/>
      <c r="IPR55" s="42"/>
      <c r="IPS55" s="42"/>
      <c r="IPT55" s="42"/>
      <c r="IPU55" s="42"/>
      <c r="IPV55" s="42"/>
      <c r="IPW55" s="42"/>
      <c r="IPX55" s="42"/>
      <c r="IPY55" s="42"/>
      <c r="IPZ55" s="42"/>
      <c r="IQA55" s="42"/>
      <c r="IQB55" s="42"/>
      <c r="IQC55" s="42"/>
      <c r="IQD55" s="42"/>
      <c r="IQE55" s="42"/>
      <c r="IQF55" s="42"/>
      <c r="IQG55" s="42"/>
      <c r="IQH55" s="42"/>
      <c r="IQI55" s="42"/>
      <c r="IQJ55" s="42"/>
      <c r="IQK55" s="42"/>
      <c r="IQL55" s="42"/>
      <c r="IQM55" s="42"/>
      <c r="IQN55" s="42"/>
      <c r="IQO55" s="42"/>
      <c r="IQP55" s="42"/>
      <c r="IQQ55" s="42"/>
      <c r="IQR55" s="42"/>
      <c r="IQS55" s="42"/>
      <c r="IQT55" s="42"/>
      <c r="IQU55" s="42"/>
      <c r="IQV55" s="42"/>
      <c r="IQW55" s="42"/>
      <c r="IQX55" s="42"/>
      <c r="IQY55" s="42"/>
      <c r="IQZ55" s="42"/>
      <c r="IRA55" s="42"/>
      <c r="IRB55" s="42"/>
      <c r="IRC55" s="42"/>
      <c r="IRD55" s="42"/>
      <c r="IRE55" s="42"/>
      <c r="IRF55" s="42"/>
      <c r="IRG55" s="42"/>
      <c r="IRH55" s="42"/>
      <c r="IRI55" s="42"/>
      <c r="IRJ55" s="42"/>
      <c r="IRK55" s="42"/>
      <c r="IRL55" s="42"/>
      <c r="IRM55" s="42"/>
      <c r="IRN55" s="42"/>
      <c r="IRO55" s="42"/>
      <c r="IRP55" s="42"/>
      <c r="IRQ55" s="42"/>
      <c r="IRR55" s="42"/>
      <c r="IRS55" s="42"/>
      <c r="IRT55" s="42"/>
      <c r="IRU55" s="42"/>
      <c r="IRV55" s="42"/>
      <c r="IRW55" s="42"/>
      <c r="IRX55" s="42"/>
      <c r="IRY55" s="42"/>
      <c r="IRZ55" s="42"/>
      <c r="ISA55" s="42"/>
      <c r="ISB55" s="42"/>
      <c r="ISC55" s="42"/>
      <c r="ISD55" s="42"/>
      <c r="ISE55" s="42"/>
      <c r="ISF55" s="42"/>
      <c r="ISG55" s="42"/>
      <c r="ISH55" s="42"/>
      <c r="ISI55" s="42"/>
      <c r="ISJ55" s="42"/>
      <c r="ISK55" s="42"/>
      <c r="ISL55" s="42"/>
      <c r="ISM55" s="42"/>
      <c r="ISN55" s="42"/>
      <c r="ISO55" s="42"/>
      <c r="ISP55" s="42"/>
      <c r="ISQ55" s="42"/>
      <c r="ISR55" s="42"/>
      <c r="ISS55" s="42"/>
      <c r="IST55" s="42"/>
      <c r="ISU55" s="42"/>
      <c r="ISV55" s="42"/>
      <c r="ISW55" s="42"/>
      <c r="ISX55" s="42"/>
      <c r="ISY55" s="42"/>
      <c r="ISZ55" s="42"/>
      <c r="ITA55" s="42"/>
      <c r="ITB55" s="42"/>
      <c r="ITC55" s="42"/>
      <c r="ITD55" s="42"/>
      <c r="ITE55" s="42"/>
      <c r="ITF55" s="42"/>
      <c r="ITG55" s="42"/>
      <c r="ITH55" s="42"/>
      <c r="ITI55" s="42"/>
      <c r="ITJ55" s="42"/>
      <c r="ITK55" s="42"/>
      <c r="ITL55" s="42"/>
      <c r="ITM55" s="42"/>
      <c r="ITN55" s="42"/>
      <c r="ITO55" s="42"/>
      <c r="ITP55" s="42"/>
      <c r="ITQ55" s="42"/>
      <c r="ITR55" s="42"/>
      <c r="ITS55" s="42"/>
      <c r="ITT55" s="42"/>
      <c r="ITU55" s="42"/>
      <c r="ITV55" s="42"/>
      <c r="ITW55" s="42"/>
      <c r="ITX55" s="42"/>
      <c r="ITY55" s="42"/>
      <c r="ITZ55" s="42"/>
      <c r="IUA55" s="42"/>
      <c r="IUB55" s="42"/>
      <c r="IUC55" s="42"/>
      <c r="IUD55" s="42"/>
      <c r="IUE55" s="42"/>
      <c r="IUF55" s="42"/>
      <c r="IUG55" s="42"/>
      <c r="IUH55" s="42"/>
      <c r="IUI55" s="42"/>
      <c r="IUJ55" s="42"/>
      <c r="IUK55" s="42"/>
      <c r="IUL55" s="42"/>
      <c r="IUM55" s="42"/>
      <c r="IUN55" s="42"/>
      <c r="IUO55" s="42"/>
      <c r="IUP55" s="42"/>
      <c r="IUQ55" s="42"/>
      <c r="IUR55" s="42"/>
      <c r="IUS55" s="42"/>
      <c r="IUT55" s="42"/>
      <c r="IUU55" s="42"/>
      <c r="IUV55" s="42"/>
      <c r="IUW55" s="42"/>
      <c r="IUX55" s="42"/>
      <c r="IUY55" s="42"/>
      <c r="IUZ55" s="42"/>
      <c r="IVA55" s="42"/>
      <c r="IVB55" s="42"/>
      <c r="IVC55" s="42"/>
      <c r="IVD55" s="42"/>
      <c r="IVE55" s="42"/>
      <c r="IVF55" s="42"/>
      <c r="IVG55" s="42"/>
      <c r="IVH55" s="42"/>
      <c r="IVI55" s="42"/>
      <c r="IVJ55" s="42"/>
      <c r="IVK55" s="42"/>
      <c r="IVL55" s="42"/>
      <c r="IVM55" s="42"/>
      <c r="IVN55" s="42"/>
      <c r="IVO55" s="42"/>
      <c r="IVP55" s="42"/>
      <c r="IVQ55" s="42"/>
      <c r="IVR55" s="42"/>
      <c r="IVS55" s="42"/>
      <c r="IVT55" s="42"/>
      <c r="IVU55" s="42"/>
      <c r="IVV55" s="42"/>
      <c r="IVW55" s="42"/>
      <c r="IVX55" s="42"/>
      <c r="IVY55" s="42"/>
      <c r="IVZ55" s="42"/>
      <c r="IWA55" s="42"/>
      <c r="IWB55" s="42"/>
      <c r="IWC55" s="42"/>
      <c r="IWD55" s="42"/>
      <c r="IWE55" s="42"/>
      <c r="IWF55" s="42"/>
      <c r="IWG55" s="42"/>
      <c r="IWH55" s="42"/>
      <c r="IWI55" s="42"/>
      <c r="IWJ55" s="42"/>
      <c r="IWK55" s="42"/>
      <c r="IWL55" s="42"/>
      <c r="IWM55" s="42"/>
      <c r="IWN55" s="42"/>
      <c r="IWO55" s="42"/>
      <c r="IWP55" s="42"/>
      <c r="IWQ55" s="42"/>
      <c r="IWR55" s="42"/>
      <c r="IWS55" s="42"/>
      <c r="IWT55" s="42"/>
      <c r="IWU55" s="42"/>
      <c r="IWV55" s="42"/>
      <c r="IWW55" s="42"/>
      <c r="IWX55" s="42"/>
      <c r="IWY55" s="42"/>
      <c r="IWZ55" s="42"/>
      <c r="IXA55" s="42"/>
      <c r="IXB55" s="42"/>
      <c r="IXC55" s="42"/>
      <c r="IXD55" s="42"/>
      <c r="IXE55" s="42"/>
      <c r="IXF55" s="42"/>
      <c r="IXG55" s="42"/>
      <c r="IXH55" s="42"/>
      <c r="IXI55" s="42"/>
      <c r="IXJ55" s="42"/>
      <c r="IXK55" s="42"/>
      <c r="IXL55" s="42"/>
      <c r="IXM55" s="42"/>
      <c r="IXN55" s="42"/>
      <c r="IXO55" s="42"/>
      <c r="IXP55" s="42"/>
      <c r="IXQ55" s="42"/>
      <c r="IXR55" s="42"/>
      <c r="IXS55" s="42"/>
      <c r="IXT55" s="42"/>
      <c r="IXU55" s="42"/>
      <c r="IXV55" s="42"/>
      <c r="IXW55" s="42"/>
      <c r="IXX55" s="42"/>
      <c r="IXY55" s="42"/>
      <c r="IXZ55" s="42"/>
      <c r="IYA55" s="42"/>
      <c r="IYB55" s="42"/>
      <c r="IYC55" s="42"/>
      <c r="IYD55" s="42"/>
      <c r="IYE55" s="42"/>
      <c r="IYF55" s="42"/>
      <c r="IYG55" s="42"/>
      <c r="IYH55" s="42"/>
      <c r="IYI55" s="42"/>
      <c r="IYJ55" s="42"/>
      <c r="IYK55" s="42"/>
      <c r="IYL55" s="42"/>
      <c r="IYM55" s="42"/>
      <c r="IYN55" s="42"/>
      <c r="IYO55" s="42"/>
      <c r="IYP55" s="42"/>
      <c r="IYQ55" s="42"/>
      <c r="IYR55" s="42"/>
      <c r="IYS55" s="42"/>
      <c r="IYT55" s="42"/>
      <c r="IYU55" s="42"/>
      <c r="IYV55" s="42"/>
      <c r="IYW55" s="42"/>
      <c r="IYX55" s="42"/>
      <c r="IYY55" s="42"/>
      <c r="IYZ55" s="42"/>
      <c r="IZA55" s="42"/>
      <c r="IZB55" s="42"/>
      <c r="IZC55" s="42"/>
      <c r="IZD55" s="42"/>
      <c r="IZE55" s="42"/>
      <c r="IZF55" s="42"/>
      <c r="IZG55" s="42"/>
      <c r="IZH55" s="42"/>
      <c r="IZI55" s="42"/>
      <c r="IZJ55" s="42"/>
      <c r="IZK55" s="42"/>
      <c r="IZL55" s="42"/>
      <c r="IZM55" s="42"/>
      <c r="IZN55" s="42"/>
      <c r="IZO55" s="42"/>
      <c r="IZP55" s="42"/>
      <c r="IZQ55" s="42"/>
      <c r="IZR55" s="42"/>
      <c r="IZS55" s="42"/>
      <c r="IZT55" s="42"/>
      <c r="IZU55" s="42"/>
      <c r="IZV55" s="42"/>
      <c r="IZW55" s="42"/>
      <c r="IZX55" s="42"/>
      <c r="IZY55" s="42"/>
      <c r="IZZ55" s="42"/>
      <c r="JAA55" s="42"/>
      <c r="JAB55" s="42"/>
      <c r="JAC55" s="42"/>
      <c r="JAD55" s="42"/>
      <c r="JAE55" s="42"/>
      <c r="JAF55" s="42"/>
      <c r="JAG55" s="42"/>
      <c r="JAH55" s="42"/>
      <c r="JAI55" s="42"/>
      <c r="JAJ55" s="42"/>
      <c r="JAK55" s="42"/>
      <c r="JAL55" s="42"/>
      <c r="JAM55" s="42"/>
      <c r="JAN55" s="42"/>
      <c r="JAO55" s="42"/>
      <c r="JAP55" s="42"/>
      <c r="JAQ55" s="42"/>
      <c r="JAR55" s="42"/>
      <c r="JAS55" s="42"/>
      <c r="JAT55" s="42"/>
      <c r="JAU55" s="42"/>
      <c r="JAV55" s="42"/>
      <c r="JAW55" s="42"/>
      <c r="JAX55" s="42"/>
      <c r="JAY55" s="42"/>
      <c r="JAZ55" s="42"/>
      <c r="JBA55" s="42"/>
      <c r="JBB55" s="42"/>
      <c r="JBC55" s="42"/>
      <c r="JBD55" s="42"/>
      <c r="JBE55" s="42"/>
      <c r="JBF55" s="42"/>
      <c r="JBG55" s="42"/>
      <c r="JBH55" s="42"/>
      <c r="JBI55" s="42"/>
      <c r="JBJ55" s="42"/>
      <c r="JBK55" s="42"/>
      <c r="JBL55" s="42"/>
      <c r="JBM55" s="42"/>
      <c r="JBN55" s="42"/>
      <c r="JBO55" s="42"/>
      <c r="JBP55" s="42"/>
      <c r="JBQ55" s="42"/>
      <c r="JBR55" s="42"/>
      <c r="JBS55" s="42"/>
      <c r="JBT55" s="42"/>
      <c r="JBU55" s="42"/>
      <c r="JBV55" s="42"/>
      <c r="JBW55" s="42"/>
      <c r="JBX55" s="42"/>
      <c r="JBY55" s="42"/>
      <c r="JBZ55" s="42"/>
      <c r="JCA55" s="42"/>
      <c r="JCB55" s="42"/>
      <c r="JCC55" s="42"/>
      <c r="JCD55" s="42"/>
      <c r="JCE55" s="42"/>
      <c r="JCF55" s="42"/>
      <c r="JCG55" s="42"/>
      <c r="JCH55" s="42"/>
      <c r="JCI55" s="42"/>
      <c r="JCJ55" s="42"/>
      <c r="JCK55" s="42"/>
      <c r="JCL55" s="42"/>
      <c r="JCM55" s="42"/>
      <c r="JCN55" s="42"/>
      <c r="JCO55" s="42"/>
      <c r="JCP55" s="42"/>
      <c r="JCQ55" s="42"/>
      <c r="JCR55" s="42"/>
      <c r="JCS55" s="42"/>
      <c r="JCT55" s="42"/>
      <c r="JCU55" s="42"/>
      <c r="JCV55" s="42"/>
      <c r="JCW55" s="42"/>
      <c r="JCX55" s="42"/>
      <c r="JCY55" s="42"/>
      <c r="JCZ55" s="42"/>
      <c r="JDA55" s="42"/>
      <c r="JDB55" s="42"/>
      <c r="JDC55" s="42"/>
      <c r="JDD55" s="42"/>
      <c r="JDE55" s="42"/>
      <c r="JDF55" s="42"/>
      <c r="JDG55" s="42"/>
      <c r="JDH55" s="42"/>
      <c r="JDI55" s="42"/>
      <c r="JDJ55" s="42"/>
      <c r="JDK55" s="42"/>
      <c r="JDL55" s="42"/>
      <c r="JDM55" s="42"/>
      <c r="JDN55" s="42"/>
      <c r="JDO55" s="42"/>
      <c r="JDP55" s="42"/>
      <c r="JDQ55" s="42"/>
      <c r="JDR55" s="42"/>
      <c r="JDS55" s="42"/>
      <c r="JDT55" s="42"/>
      <c r="JDU55" s="42"/>
      <c r="JDV55" s="42"/>
      <c r="JDW55" s="42"/>
      <c r="JDX55" s="42"/>
      <c r="JDY55" s="42"/>
      <c r="JDZ55" s="42"/>
      <c r="JEA55" s="42"/>
      <c r="JEB55" s="42"/>
      <c r="JEC55" s="42"/>
      <c r="JED55" s="42"/>
      <c r="JEE55" s="42"/>
      <c r="JEF55" s="42"/>
      <c r="JEG55" s="42"/>
      <c r="JEH55" s="42"/>
      <c r="JEI55" s="42"/>
      <c r="JEJ55" s="42"/>
      <c r="JEK55" s="42"/>
      <c r="JEL55" s="42"/>
      <c r="JEM55" s="42"/>
      <c r="JEN55" s="42"/>
      <c r="JEO55" s="42"/>
      <c r="JEP55" s="42"/>
      <c r="JEQ55" s="42"/>
      <c r="JER55" s="42"/>
      <c r="JES55" s="42"/>
      <c r="JET55" s="42"/>
      <c r="JEU55" s="42"/>
      <c r="JEV55" s="42"/>
      <c r="JEW55" s="42"/>
      <c r="JEX55" s="42"/>
      <c r="JEY55" s="42"/>
      <c r="JEZ55" s="42"/>
      <c r="JFA55" s="42"/>
      <c r="JFB55" s="42"/>
      <c r="JFC55" s="42"/>
      <c r="JFD55" s="42"/>
      <c r="JFE55" s="42"/>
      <c r="JFF55" s="42"/>
      <c r="JFG55" s="42"/>
      <c r="JFH55" s="42"/>
      <c r="JFI55" s="42"/>
      <c r="JFJ55" s="42"/>
      <c r="JFK55" s="42"/>
      <c r="JFL55" s="42"/>
      <c r="JFM55" s="42"/>
      <c r="JFN55" s="42"/>
      <c r="JFO55" s="42"/>
      <c r="JFP55" s="42"/>
      <c r="JFQ55" s="42"/>
      <c r="JFR55" s="42"/>
      <c r="JFS55" s="42"/>
      <c r="JFT55" s="42"/>
      <c r="JFU55" s="42"/>
      <c r="JFV55" s="42"/>
      <c r="JFW55" s="42"/>
      <c r="JFX55" s="42"/>
      <c r="JFY55" s="42"/>
      <c r="JFZ55" s="42"/>
      <c r="JGA55" s="42"/>
      <c r="JGB55" s="42"/>
      <c r="JGC55" s="42"/>
      <c r="JGD55" s="42"/>
      <c r="JGE55" s="42"/>
      <c r="JGF55" s="42"/>
      <c r="JGG55" s="42"/>
      <c r="JGH55" s="42"/>
      <c r="JGI55" s="42"/>
      <c r="JGJ55" s="42"/>
      <c r="JGK55" s="42"/>
      <c r="JGL55" s="42"/>
      <c r="JGM55" s="42"/>
      <c r="JGN55" s="42"/>
      <c r="JGO55" s="42"/>
      <c r="JGP55" s="42"/>
      <c r="JGQ55" s="42"/>
      <c r="JGR55" s="42"/>
      <c r="JGS55" s="42"/>
      <c r="JGT55" s="42"/>
      <c r="JGU55" s="42"/>
      <c r="JGV55" s="42"/>
      <c r="JGW55" s="42"/>
      <c r="JGX55" s="42"/>
      <c r="JGY55" s="42"/>
      <c r="JGZ55" s="42"/>
      <c r="JHA55" s="42"/>
      <c r="JHB55" s="42"/>
      <c r="JHC55" s="42"/>
      <c r="JHD55" s="42"/>
      <c r="JHE55" s="42"/>
      <c r="JHF55" s="42"/>
      <c r="JHG55" s="42"/>
      <c r="JHH55" s="42"/>
      <c r="JHI55" s="42"/>
      <c r="JHJ55" s="42"/>
      <c r="JHK55" s="42"/>
      <c r="JHL55" s="42"/>
      <c r="JHM55" s="42"/>
      <c r="JHN55" s="42"/>
      <c r="JHO55" s="42"/>
      <c r="JHP55" s="42"/>
      <c r="JHQ55" s="42"/>
      <c r="JHR55" s="42"/>
      <c r="JHS55" s="42"/>
      <c r="JHT55" s="42"/>
      <c r="JHU55" s="42"/>
      <c r="JHV55" s="42"/>
      <c r="JHW55" s="42"/>
      <c r="JHX55" s="42"/>
      <c r="JHY55" s="42"/>
      <c r="JHZ55" s="42"/>
      <c r="JIA55" s="42"/>
      <c r="JIB55" s="42"/>
      <c r="JIC55" s="42"/>
      <c r="JID55" s="42"/>
      <c r="JIE55" s="42"/>
      <c r="JIF55" s="42"/>
      <c r="JIG55" s="42"/>
      <c r="JIH55" s="42"/>
      <c r="JII55" s="42"/>
      <c r="JIJ55" s="42"/>
      <c r="JIK55" s="42"/>
      <c r="JIL55" s="42"/>
      <c r="JIM55" s="42"/>
      <c r="JIN55" s="42"/>
      <c r="JIO55" s="42"/>
      <c r="JIP55" s="42"/>
      <c r="JIQ55" s="42"/>
      <c r="JIR55" s="42"/>
      <c r="JIS55" s="42"/>
      <c r="JIT55" s="42"/>
      <c r="JIU55" s="42"/>
      <c r="JIV55" s="42"/>
      <c r="JIW55" s="42"/>
      <c r="JIX55" s="42"/>
      <c r="JIY55" s="42"/>
      <c r="JIZ55" s="42"/>
      <c r="JJA55" s="42"/>
      <c r="JJB55" s="42"/>
      <c r="JJC55" s="42"/>
      <c r="JJD55" s="42"/>
      <c r="JJE55" s="42"/>
      <c r="JJF55" s="42"/>
      <c r="JJG55" s="42"/>
      <c r="JJH55" s="42"/>
      <c r="JJI55" s="42"/>
      <c r="JJJ55" s="42"/>
      <c r="JJK55" s="42"/>
      <c r="JJL55" s="42"/>
      <c r="JJM55" s="42"/>
      <c r="JJN55" s="42"/>
      <c r="JJO55" s="42"/>
      <c r="JJP55" s="42"/>
      <c r="JJQ55" s="42"/>
      <c r="JJR55" s="42"/>
      <c r="JJS55" s="42"/>
      <c r="JJT55" s="42"/>
      <c r="JJU55" s="42"/>
      <c r="JJV55" s="42"/>
      <c r="JJW55" s="42"/>
      <c r="JJX55" s="42"/>
      <c r="JJY55" s="42"/>
      <c r="JJZ55" s="42"/>
      <c r="JKA55" s="42"/>
      <c r="JKB55" s="42"/>
      <c r="JKC55" s="42"/>
      <c r="JKD55" s="42"/>
      <c r="JKE55" s="42"/>
      <c r="JKF55" s="42"/>
      <c r="JKG55" s="42"/>
      <c r="JKH55" s="42"/>
      <c r="JKI55" s="42"/>
      <c r="JKJ55" s="42"/>
      <c r="JKK55" s="42"/>
      <c r="JKL55" s="42"/>
      <c r="JKM55" s="42"/>
      <c r="JKN55" s="42"/>
      <c r="JKO55" s="42"/>
      <c r="JKP55" s="42"/>
      <c r="JKQ55" s="42"/>
      <c r="JKR55" s="42"/>
      <c r="JKS55" s="42"/>
      <c r="JKT55" s="42"/>
      <c r="JKU55" s="42"/>
      <c r="JKV55" s="42"/>
      <c r="JKW55" s="42"/>
      <c r="JKX55" s="42"/>
      <c r="JKY55" s="42"/>
      <c r="JKZ55" s="42"/>
      <c r="JLA55" s="42"/>
      <c r="JLB55" s="42"/>
      <c r="JLC55" s="42"/>
      <c r="JLD55" s="42"/>
      <c r="JLE55" s="42"/>
      <c r="JLF55" s="42"/>
      <c r="JLG55" s="42"/>
      <c r="JLH55" s="42"/>
      <c r="JLI55" s="42"/>
      <c r="JLJ55" s="42"/>
      <c r="JLK55" s="42"/>
      <c r="JLL55" s="42"/>
      <c r="JLM55" s="42"/>
      <c r="JLN55" s="42"/>
      <c r="JLO55" s="42"/>
      <c r="JLP55" s="42"/>
      <c r="JLQ55" s="42"/>
      <c r="JLR55" s="42"/>
      <c r="JLS55" s="42"/>
      <c r="JLT55" s="42"/>
      <c r="JLU55" s="42"/>
      <c r="JLV55" s="42"/>
      <c r="JLW55" s="42"/>
      <c r="JLX55" s="42"/>
      <c r="JLY55" s="42"/>
      <c r="JLZ55" s="42"/>
      <c r="JMA55" s="42"/>
      <c r="JMB55" s="42"/>
      <c r="JMC55" s="42"/>
      <c r="JMD55" s="42"/>
      <c r="JME55" s="42"/>
      <c r="JMF55" s="42"/>
      <c r="JMG55" s="42"/>
      <c r="JMH55" s="42"/>
      <c r="JMI55" s="42"/>
      <c r="JMJ55" s="42"/>
      <c r="JMK55" s="42"/>
      <c r="JML55" s="42"/>
      <c r="JMM55" s="42"/>
      <c r="JMN55" s="42"/>
      <c r="JMO55" s="42"/>
      <c r="JMP55" s="42"/>
      <c r="JMQ55" s="42"/>
      <c r="JMR55" s="42"/>
      <c r="JMS55" s="42"/>
      <c r="JMT55" s="42"/>
      <c r="JMU55" s="42"/>
      <c r="JMV55" s="42"/>
      <c r="JMW55" s="42"/>
      <c r="JMX55" s="42"/>
      <c r="JMY55" s="42"/>
      <c r="JMZ55" s="42"/>
      <c r="JNA55" s="42"/>
      <c r="JNB55" s="42"/>
      <c r="JNC55" s="42"/>
      <c r="JND55" s="42"/>
      <c r="JNE55" s="42"/>
      <c r="JNF55" s="42"/>
      <c r="JNG55" s="42"/>
      <c r="JNH55" s="42"/>
      <c r="JNI55" s="42"/>
      <c r="JNJ55" s="42"/>
      <c r="JNK55" s="42"/>
      <c r="JNL55" s="42"/>
      <c r="JNM55" s="42"/>
      <c r="JNN55" s="42"/>
      <c r="JNO55" s="42"/>
      <c r="JNP55" s="42"/>
      <c r="JNQ55" s="42"/>
      <c r="JNR55" s="42"/>
      <c r="JNS55" s="42"/>
      <c r="JNT55" s="42"/>
      <c r="JNU55" s="42"/>
      <c r="JNV55" s="42"/>
      <c r="JNW55" s="42"/>
      <c r="JNX55" s="42"/>
      <c r="JNY55" s="42"/>
      <c r="JNZ55" s="42"/>
      <c r="JOA55" s="42"/>
      <c r="JOB55" s="42"/>
      <c r="JOC55" s="42"/>
      <c r="JOD55" s="42"/>
      <c r="JOE55" s="42"/>
      <c r="JOF55" s="42"/>
      <c r="JOG55" s="42"/>
      <c r="JOH55" s="42"/>
      <c r="JOI55" s="42"/>
      <c r="JOJ55" s="42"/>
      <c r="JOK55" s="42"/>
      <c r="JOL55" s="42"/>
      <c r="JOM55" s="42"/>
      <c r="JON55" s="42"/>
      <c r="JOO55" s="42"/>
      <c r="JOP55" s="42"/>
      <c r="JOQ55" s="42"/>
      <c r="JOR55" s="42"/>
      <c r="JOS55" s="42"/>
      <c r="JOT55" s="42"/>
      <c r="JOU55" s="42"/>
      <c r="JOV55" s="42"/>
      <c r="JOW55" s="42"/>
      <c r="JOX55" s="42"/>
      <c r="JOY55" s="42"/>
      <c r="JOZ55" s="42"/>
      <c r="JPA55" s="42"/>
      <c r="JPB55" s="42"/>
      <c r="JPC55" s="42"/>
      <c r="JPD55" s="42"/>
      <c r="JPE55" s="42"/>
      <c r="JPF55" s="42"/>
      <c r="JPG55" s="42"/>
      <c r="JPH55" s="42"/>
      <c r="JPI55" s="42"/>
      <c r="JPJ55" s="42"/>
      <c r="JPK55" s="42"/>
      <c r="JPL55" s="42"/>
      <c r="JPM55" s="42"/>
      <c r="JPN55" s="42"/>
      <c r="JPO55" s="42"/>
      <c r="JPP55" s="42"/>
      <c r="JPQ55" s="42"/>
      <c r="JPR55" s="42"/>
      <c r="JPS55" s="42"/>
      <c r="JPT55" s="42"/>
      <c r="JPU55" s="42"/>
      <c r="JPV55" s="42"/>
      <c r="JPW55" s="42"/>
      <c r="JPX55" s="42"/>
      <c r="JPY55" s="42"/>
      <c r="JPZ55" s="42"/>
      <c r="JQA55" s="42"/>
      <c r="JQB55" s="42"/>
      <c r="JQC55" s="42"/>
      <c r="JQD55" s="42"/>
      <c r="JQE55" s="42"/>
      <c r="JQF55" s="42"/>
      <c r="JQG55" s="42"/>
      <c r="JQH55" s="42"/>
      <c r="JQI55" s="42"/>
      <c r="JQJ55" s="42"/>
      <c r="JQK55" s="42"/>
      <c r="JQL55" s="42"/>
      <c r="JQM55" s="42"/>
      <c r="JQN55" s="42"/>
      <c r="JQO55" s="42"/>
      <c r="JQP55" s="42"/>
      <c r="JQQ55" s="42"/>
      <c r="JQR55" s="42"/>
      <c r="JQS55" s="42"/>
      <c r="JQT55" s="42"/>
      <c r="JQU55" s="42"/>
      <c r="JQV55" s="42"/>
      <c r="JQW55" s="42"/>
      <c r="JQX55" s="42"/>
      <c r="JQY55" s="42"/>
      <c r="JQZ55" s="42"/>
      <c r="JRA55" s="42"/>
      <c r="JRB55" s="42"/>
      <c r="JRC55" s="42"/>
      <c r="JRD55" s="42"/>
      <c r="JRE55" s="42"/>
      <c r="JRF55" s="42"/>
      <c r="JRG55" s="42"/>
      <c r="JRH55" s="42"/>
      <c r="JRI55" s="42"/>
      <c r="JRJ55" s="42"/>
      <c r="JRK55" s="42"/>
      <c r="JRL55" s="42"/>
      <c r="JRM55" s="42"/>
      <c r="JRN55" s="42"/>
      <c r="JRO55" s="42"/>
      <c r="JRP55" s="42"/>
      <c r="JRQ55" s="42"/>
      <c r="JRR55" s="42"/>
      <c r="JRS55" s="42"/>
      <c r="JRT55" s="42"/>
      <c r="JRU55" s="42"/>
      <c r="JRV55" s="42"/>
      <c r="JRW55" s="42"/>
      <c r="JRX55" s="42"/>
      <c r="JRY55" s="42"/>
      <c r="JRZ55" s="42"/>
      <c r="JSA55" s="42"/>
      <c r="JSB55" s="42"/>
      <c r="JSC55" s="42"/>
      <c r="JSD55" s="42"/>
      <c r="JSE55" s="42"/>
      <c r="JSF55" s="42"/>
      <c r="JSG55" s="42"/>
      <c r="JSH55" s="42"/>
      <c r="JSI55" s="42"/>
      <c r="JSJ55" s="42"/>
      <c r="JSK55" s="42"/>
      <c r="JSL55" s="42"/>
      <c r="JSM55" s="42"/>
      <c r="JSN55" s="42"/>
      <c r="JSO55" s="42"/>
      <c r="JSP55" s="42"/>
      <c r="JSQ55" s="42"/>
      <c r="JSR55" s="42"/>
      <c r="JSS55" s="42"/>
      <c r="JST55" s="42"/>
      <c r="JSU55" s="42"/>
      <c r="JSV55" s="42"/>
      <c r="JSW55" s="42"/>
      <c r="JSX55" s="42"/>
      <c r="JSY55" s="42"/>
      <c r="JSZ55" s="42"/>
      <c r="JTA55" s="42"/>
      <c r="JTB55" s="42"/>
      <c r="JTC55" s="42"/>
      <c r="JTD55" s="42"/>
      <c r="JTE55" s="42"/>
      <c r="JTF55" s="42"/>
      <c r="JTG55" s="42"/>
      <c r="JTH55" s="42"/>
      <c r="JTI55" s="42"/>
      <c r="JTJ55" s="42"/>
      <c r="JTK55" s="42"/>
      <c r="JTL55" s="42"/>
      <c r="JTM55" s="42"/>
      <c r="JTN55" s="42"/>
      <c r="JTO55" s="42"/>
      <c r="JTP55" s="42"/>
      <c r="JTQ55" s="42"/>
      <c r="JTR55" s="42"/>
      <c r="JTS55" s="42"/>
      <c r="JTT55" s="42"/>
      <c r="JTU55" s="42"/>
      <c r="JTV55" s="42"/>
      <c r="JTW55" s="42"/>
      <c r="JTX55" s="42"/>
      <c r="JTY55" s="42"/>
      <c r="JTZ55" s="42"/>
      <c r="JUA55" s="42"/>
      <c r="JUB55" s="42"/>
      <c r="JUC55" s="42"/>
      <c r="JUD55" s="42"/>
      <c r="JUE55" s="42"/>
      <c r="JUF55" s="42"/>
      <c r="JUG55" s="42"/>
      <c r="JUH55" s="42"/>
      <c r="JUI55" s="42"/>
      <c r="JUJ55" s="42"/>
      <c r="JUK55" s="42"/>
      <c r="JUL55" s="42"/>
      <c r="JUM55" s="42"/>
      <c r="JUN55" s="42"/>
      <c r="JUO55" s="42"/>
      <c r="JUP55" s="42"/>
      <c r="JUQ55" s="42"/>
      <c r="JUR55" s="42"/>
      <c r="JUS55" s="42"/>
      <c r="JUT55" s="42"/>
      <c r="JUU55" s="42"/>
      <c r="JUV55" s="42"/>
      <c r="JUW55" s="42"/>
      <c r="JUX55" s="42"/>
      <c r="JUY55" s="42"/>
      <c r="JUZ55" s="42"/>
      <c r="JVA55" s="42"/>
      <c r="JVB55" s="42"/>
      <c r="JVC55" s="42"/>
      <c r="JVD55" s="42"/>
      <c r="JVE55" s="42"/>
      <c r="JVF55" s="42"/>
      <c r="JVG55" s="42"/>
      <c r="JVH55" s="42"/>
      <c r="JVI55" s="42"/>
      <c r="JVJ55" s="42"/>
      <c r="JVK55" s="42"/>
      <c r="JVL55" s="42"/>
      <c r="JVM55" s="42"/>
      <c r="JVN55" s="42"/>
      <c r="JVO55" s="42"/>
      <c r="JVP55" s="42"/>
      <c r="JVQ55" s="42"/>
      <c r="JVR55" s="42"/>
      <c r="JVS55" s="42"/>
      <c r="JVT55" s="42"/>
      <c r="JVU55" s="42"/>
      <c r="JVV55" s="42"/>
      <c r="JVW55" s="42"/>
      <c r="JVX55" s="42"/>
      <c r="JVY55" s="42"/>
      <c r="JVZ55" s="42"/>
      <c r="JWA55" s="42"/>
      <c r="JWB55" s="42"/>
      <c r="JWC55" s="42"/>
      <c r="JWD55" s="42"/>
      <c r="JWE55" s="42"/>
      <c r="JWF55" s="42"/>
      <c r="JWG55" s="42"/>
      <c r="JWH55" s="42"/>
      <c r="JWI55" s="42"/>
      <c r="JWJ55" s="42"/>
      <c r="JWK55" s="42"/>
      <c r="JWL55" s="42"/>
      <c r="JWM55" s="42"/>
      <c r="JWN55" s="42"/>
      <c r="JWO55" s="42"/>
      <c r="JWP55" s="42"/>
      <c r="JWQ55" s="42"/>
      <c r="JWR55" s="42"/>
      <c r="JWS55" s="42"/>
      <c r="JWT55" s="42"/>
      <c r="JWU55" s="42"/>
      <c r="JWV55" s="42"/>
      <c r="JWW55" s="42"/>
      <c r="JWX55" s="42"/>
      <c r="JWY55" s="42"/>
      <c r="JWZ55" s="42"/>
      <c r="JXA55" s="42"/>
      <c r="JXB55" s="42"/>
      <c r="JXC55" s="42"/>
      <c r="JXD55" s="42"/>
      <c r="JXE55" s="42"/>
      <c r="JXF55" s="42"/>
      <c r="JXG55" s="42"/>
      <c r="JXH55" s="42"/>
      <c r="JXI55" s="42"/>
      <c r="JXJ55" s="42"/>
      <c r="JXK55" s="42"/>
      <c r="JXL55" s="42"/>
      <c r="JXM55" s="42"/>
      <c r="JXN55" s="42"/>
      <c r="JXO55" s="42"/>
      <c r="JXP55" s="42"/>
      <c r="JXQ55" s="42"/>
      <c r="JXR55" s="42"/>
      <c r="JXS55" s="42"/>
      <c r="JXT55" s="42"/>
      <c r="JXU55" s="42"/>
      <c r="JXV55" s="42"/>
      <c r="JXW55" s="42"/>
      <c r="JXX55" s="42"/>
      <c r="JXY55" s="42"/>
      <c r="JXZ55" s="42"/>
      <c r="JYA55" s="42"/>
      <c r="JYB55" s="42"/>
      <c r="JYC55" s="42"/>
      <c r="JYD55" s="42"/>
      <c r="JYE55" s="42"/>
      <c r="JYF55" s="42"/>
      <c r="JYG55" s="42"/>
      <c r="JYH55" s="42"/>
      <c r="JYI55" s="42"/>
      <c r="JYJ55" s="42"/>
      <c r="JYK55" s="42"/>
      <c r="JYL55" s="42"/>
      <c r="JYM55" s="42"/>
      <c r="JYN55" s="42"/>
      <c r="JYO55" s="42"/>
      <c r="JYP55" s="42"/>
      <c r="JYQ55" s="42"/>
      <c r="JYR55" s="42"/>
      <c r="JYS55" s="42"/>
      <c r="JYT55" s="42"/>
      <c r="JYU55" s="42"/>
      <c r="JYV55" s="42"/>
      <c r="JYW55" s="42"/>
      <c r="JYX55" s="42"/>
      <c r="JYY55" s="42"/>
      <c r="JYZ55" s="42"/>
      <c r="JZA55" s="42"/>
      <c r="JZB55" s="42"/>
      <c r="JZC55" s="42"/>
      <c r="JZD55" s="42"/>
      <c r="JZE55" s="42"/>
      <c r="JZF55" s="42"/>
      <c r="JZG55" s="42"/>
      <c r="JZH55" s="42"/>
      <c r="JZI55" s="42"/>
      <c r="JZJ55" s="42"/>
      <c r="JZK55" s="42"/>
      <c r="JZL55" s="42"/>
      <c r="JZM55" s="42"/>
      <c r="JZN55" s="42"/>
      <c r="JZO55" s="42"/>
      <c r="JZP55" s="42"/>
      <c r="JZQ55" s="42"/>
      <c r="JZR55" s="42"/>
      <c r="JZS55" s="42"/>
      <c r="JZT55" s="42"/>
      <c r="JZU55" s="42"/>
      <c r="JZV55" s="42"/>
      <c r="JZW55" s="42"/>
      <c r="JZX55" s="42"/>
      <c r="JZY55" s="42"/>
      <c r="JZZ55" s="42"/>
      <c r="KAA55" s="42"/>
      <c r="KAB55" s="42"/>
      <c r="KAC55" s="42"/>
      <c r="KAD55" s="42"/>
      <c r="KAE55" s="42"/>
      <c r="KAF55" s="42"/>
      <c r="KAG55" s="42"/>
      <c r="KAH55" s="42"/>
      <c r="KAI55" s="42"/>
      <c r="KAJ55" s="42"/>
      <c r="KAK55" s="42"/>
      <c r="KAL55" s="42"/>
      <c r="KAM55" s="42"/>
      <c r="KAN55" s="42"/>
      <c r="KAO55" s="42"/>
      <c r="KAP55" s="42"/>
      <c r="KAQ55" s="42"/>
      <c r="KAR55" s="42"/>
      <c r="KAS55" s="42"/>
      <c r="KAT55" s="42"/>
      <c r="KAU55" s="42"/>
      <c r="KAV55" s="42"/>
      <c r="KAW55" s="42"/>
      <c r="KAX55" s="42"/>
      <c r="KAY55" s="42"/>
      <c r="KAZ55" s="42"/>
      <c r="KBA55" s="42"/>
      <c r="KBB55" s="42"/>
      <c r="KBC55" s="42"/>
      <c r="KBD55" s="42"/>
      <c r="KBE55" s="42"/>
      <c r="KBF55" s="42"/>
      <c r="KBG55" s="42"/>
      <c r="KBH55" s="42"/>
      <c r="KBI55" s="42"/>
      <c r="KBJ55" s="42"/>
      <c r="KBK55" s="42"/>
      <c r="KBL55" s="42"/>
      <c r="KBM55" s="42"/>
      <c r="KBN55" s="42"/>
      <c r="KBO55" s="42"/>
      <c r="KBP55" s="42"/>
      <c r="KBQ55" s="42"/>
      <c r="KBR55" s="42"/>
      <c r="KBS55" s="42"/>
      <c r="KBT55" s="42"/>
      <c r="KBU55" s="42"/>
      <c r="KBV55" s="42"/>
      <c r="KBW55" s="42"/>
      <c r="KBX55" s="42"/>
      <c r="KBY55" s="42"/>
      <c r="KBZ55" s="42"/>
      <c r="KCA55" s="42"/>
      <c r="KCB55" s="42"/>
      <c r="KCC55" s="42"/>
      <c r="KCD55" s="42"/>
      <c r="KCE55" s="42"/>
      <c r="KCF55" s="42"/>
      <c r="KCG55" s="42"/>
      <c r="KCH55" s="42"/>
      <c r="KCI55" s="42"/>
      <c r="KCJ55" s="42"/>
      <c r="KCK55" s="42"/>
      <c r="KCL55" s="42"/>
      <c r="KCM55" s="42"/>
      <c r="KCN55" s="42"/>
      <c r="KCO55" s="42"/>
      <c r="KCP55" s="42"/>
      <c r="KCQ55" s="42"/>
      <c r="KCR55" s="42"/>
      <c r="KCS55" s="42"/>
      <c r="KCT55" s="42"/>
      <c r="KCU55" s="42"/>
      <c r="KCV55" s="42"/>
      <c r="KCW55" s="42"/>
      <c r="KCX55" s="42"/>
      <c r="KCY55" s="42"/>
      <c r="KCZ55" s="42"/>
      <c r="KDA55" s="42"/>
      <c r="KDB55" s="42"/>
      <c r="KDC55" s="42"/>
      <c r="KDD55" s="42"/>
      <c r="KDE55" s="42"/>
      <c r="KDF55" s="42"/>
      <c r="KDG55" s="42"/>
      <c r="KDH55" s="42"/>
      <c r="KDI55" s="42"/>
      <c r="KDJ55" s="42"/>
      <c r="KDK55" s="42"/>
      <c r="KDL55" s="42"/>
      <c r="KDM55" s="42"/>
      <c r="KDN55" s="42"/>
      <c r="KDO55" s="42"/>
      <c r="KDP55" s="42"/>
      <c r="KDQ55" s="42"/>
      <c r="KDR55" s="42"/>
      <c r="KDS55" s="42"/>
      <c r="KDT55" s="42"/>
      <c r="KDU55" s="42"/>
      <c r="KDV55" s="42"/>
      <c r="KDW55" s="42"/>
      <c r="KDX55" s="42"/>
      <c r="KDY55" s="42"/>
      <c r="KDZ55" s="42"/>
      <c r="KEA55" s="42"/>
      <c r="KEB55" s="42"/>
      <c r="KEC55" s="42"/>
      <c r="KED55" s="42"/>
      <c r="KEE55" s="42"/>
      <c r="KEF55" s="42"/>
      <c r="KEG55" s="42"/>
      <c r="KEH55" s="42"/>
      <c r="KEI55" s="42"/>
      <c r="KEJ55" s="42"/>
      <c r="KEK55" s="42"/>
      <c r="KEL55" s="42"/>
      <c r="KEM55" s="42"/>
      <c r="KEN55" s="42"/>
      <c r="KEO55" s="42"/>
      <c r="KEP55" s="42"/>
      <c r="KEQ55" s="42"/>
      <c r="KER55" s="42"/>
      <c r="KES55" s="42"/>
      <c r="KET55" s="42"/>
      <c r="KEU55" s="42"/>
      <c r="KEV55" s="42"/>
      <c r="KEW55" s="42"/>
      <c r="KEX55" s="42"/>
      <c r="KEY55" s="42"/>
      <c r="KEZ55" s="42"/>
      <c r="KFA55" s="42"/>
      <c r="KFB55" s="42"/>
      <c r="KFC55" s="42"/>
      <c r="KFD55" s="42"/>
      <c r="KFE55" s="42"/>
      <c r="KFF55" s="42"/>
      <c r="KFG55" s="42"/>
      <c r="KFH55" s="42"/>
      <c r="KFI55" s="42"/>
      <c r="KFJ55" s="42"/>
      <c r="KFK55" s="42"/>
      <c r="KFL55" s="42"/>
      <c r="KFM55" s="42"/>
      <c r="KFN55" s="42"/>
      <c r="KFO55" s="42"/>
      <c r="KFP55" s="42"/>
      <c r="KFQ55" s="42"/>
      <c r="KFR55" s="42"/>
      <c r="KFS55" s="42"/>
      <c r="KFT55" s="42"/>
      <c r="KFU55" s="42"/>
      <c r="KFV55" s="42"/>
      <c r="KFW55" s="42"/>
      <c r="KFX55" s="42"/>
      <c r="KFY55" s="42"/>
      <c r="KFZ55" s="42"/>
      <c r="KGA55" s="42"/>
      <c r="KGB55" s="42"/>
      <c r="KGC55" s="42"/>
      <c r="KGD55" s="42"/>
      <c r="KGE55" s="42"/>
      <c r="KGF55" s="42"/>
      <c r="KGG55" s="42"/>
      <c r="KGH55" s="42"/>
      <c r="KGI55" s="42"/>
      <c r="KGJ55" s="42"/>
      <c r="KGK55" s="42"/>
      <c r="KGL55" s="42"/>
      <c r="KGM55" s="42"/>
      <c r="KGN55" s="42"/>
      <c r="KGO55" s="42"/>
      <c r="KGP55" s="42"/>
      <c r="KGQ55" s="42"/>
      <c r="KGR55" s="42"/>
      <c r="KGS55" s="42"/>
      <c r="KGT55" s="42"/>
      <c r="KGU55" s="42"/>
      <c r="KGV55" s="42"/>
      <c r="KGW55" s="42"/>
      <c r="KGX55" s="42"/>
      <c r="KGY55" s="42"/>
      <c r="KGZ55" s="42"/>
      <c r="KHA55" s="42"/>
      <c r="KHB55" s="42"/>
      <c r="KHC55" s="42"/>
      <c r="KHD55" s="42"/>
      <c r="KHE55" s="42"/>
      <c r="KHF55" s="42"/>
      <c r="KHG55" s="42"/>
      <c r="KHH55" s="42"/>
      <c r="KHI55" s="42"/>
      <c r="KHJ55" s="42"/>
      <c r="KHK55" s="42"/>
      <c r="KHL55" s="42"/>
      <c r="KHM55" s="42"/>
      <c r="KHN55" s="42"/>
      <c r="KHO55" s="42"/>
      <c r="KHP55" s="42"/>
      <c r="KHQ55" s="42"/>
      <c r="KHR55" s="42"/>
      <c r="KHS55" s="42"/>
      <c r="KHT55" s="42"/>
      <c r="KHU55" s="42"/>
      <c r="KHV55" s="42"/>
      <c r="KHW55" s="42"/>
      <c r="KHX55" s="42"/>
      <c r="KHY55" s="42"/>
      <c r="KHZ55" s="42"/>
      <c r="KIA55" s="42"/>
      <c r="KIB55" s="42"/>
      <c r="KIC55" s="42"/>
      <c r="KID55" s="42"/>
      <c r="KIE55" s="42"/>
      <c r="KIF55" s="42"/>
      <c r="KIG55" s="42"/>
      <c r="KIH55" s="42"/>
      <c r="KII55" s="42"/>
      <c r="KIJ55" s="42"/>
      <c r="KIK55" s="42"/>
      <c r="KIL55" s="42"/>
      <c r="KIM55" s="42"/>
      <c r="KIN55" s="42"/>
      <c r="KIO55" s="42"/>
      <c r="KIP55" s="42"/>
      <c r="KIQ55" s="42"/>
      <c r="KIR55" s="42"/>
      <c r="KIS55" s="42"/>
      <c r="KIT55" s="42"/>
      <c r="KIU55" s="42"/>
      <c r="KIV55" s="42"/>
      <c r="KIW55" s="42"/>
      <c r="KIX55" s="42"/>
      <c r="KIY55" s="42"/>
      <c r="KIZ55" s="42"/>
      <c r="KJA55" s="42"/>
      <c r="KJB55" s="42"/>
      <c r="KJC55" s="42"/>
      <c r="KJD55" s="42"/>
      <c r="KJE55" s="42"/>
      <c r="KJF55" s="42"/>
      <c r="KJG55" s="42"/>
      <c r="KJH55" s="42"/>
      <c r="KJI55" s="42"/>
      <c r="KJJ55" s="42"/>
      <c r="KJK55" s="42"/>
      <c r="KJL55" s="42"/>
      <c r="KJM55" s="42"/>
      <c r="KJN55" s="42"/>
      <c r="KJO55" s="42"/>
      <c r="KJP55" s="42"/>
      <c r="KJQ55" s="42"/>
      <c r="KJR55" s="42"/>
      <c r="KJS55" s="42"/>
      <c r="KJT55" s="42"/>
      <c r="KJU55" s="42"/>
      <c r="KJV55" s="42"/>
      <c r="KJW55" s="42"/>
      <c r="KJX55" s="42"/>
      <c r="KJY55" s="42"/>
      <c r="KJZ55" s="42"/>
      <c r="KKA55" s="42"/>
      <c r="KKB55" s="42"/>
      <c r="KKC55" s="42"/>
      <c r="KKD55" s="42"/>
      <c r="KKE55" s="42"/>
      <c r="KKF55" s="42"/>
      <c r="KKG55" s="42"/>
      <c r="KKH55" s="42"/>
      <c r="KKI55" s="42"/>
      <c r="KKJ55" s="42"/>
      <c r="KKK55" s="42"/>
      <c r="KKL55" s="42"/>
      <c r="KKM55" s="42"/>
      <c r="KKN55" s="42"/>
      <c r="KKO55" s="42"/>
      <c r="KKP55" s="42"/>
      <c r="KKQ55" s="42"/>
      <c r="KKR55" s="42"/>
      <c r="KKS55" s="42"/>
      <c r="KKT55" s="42"/>
      <c r="KKU55" s="42"/>
      <c r="KKV55" s="42"/>
      <c r="KKW55" s="42"/>
      <c r="KKX55" s="42"/>
      <c r="KKY55" s="42"/>
      <c r="KKZ55" s="42"/>
      <c r="KLA55" s="42"/>
      <c r="KLB55" s="42"/>
      <c r="KLC55" s="42"/>
      <c r="KLD55" s="42"/>
      <c r="KLE55" s="42"/>
      <c r="KLF55" s="42"/>
      <c r="KLG55" s="42"/>
      <c r="KLH55" s="42"/>
      <c r="KLI55" s="42"/>
      <c r="KLJ55" s="42"/>
      <c r="KLK55" s="42"/>
      <c r="KLL55" s="42"/>
      <c r="KLM55" s="42"/>
      <c r="KLN55" s="42"/>
      <c r="KLO55" s="42"/>
      <c r="KLP55" s="42"/>
      <c r="KLQ55" s="42"/>
      <c r="KLR55" s="42"/>
      <c r="KLS55" s="42"/>
      <c r="KLT55" s="42"/>
      <c r="KLU55" s="42"/>
      <c r="KLV55" s="42"/>
      <c r="KLW55" s="42"/>
      <c r="KLX55" s="42"/>
      <c r="KLY55" s="42"/>
      <c r="KLZ55" s="42"/>
      <c r="KMA55" s="42"/>
      <c r="KMB55" s="42"/>
      <c r="KMC55" s="42"/>
      <c r="KMD55" s="42"/>
      <c r="KME55" s="42"/>
      <c r="KMF55" s="42"/>
      <c r="KMG55" s="42"/>
      <c r="KMH55" s="42"/>
      <c r="KMI55" s="42"/>
      <c r="KMJ55" s="42"/>
      <c r="KMK55" s="42"/>
      <c r="KML55" s="42"/>
      <c r="KMM55" s="42"/>
      <c r="KMN55" s="42"/>
      <c r="KMO55" s="42"/>
      <c r="KMP55" s="42"/>
      <c r="KMQ55" s="42"/>
      <c r="KMR55" s="42"/>
      <c r="KMS55" s="42"/>
      <c r="KMT55" s="42"/>
      <c r="KMU55" s="42"/>
      <c r="KMV55" s="42"/>
      <c r="KMW55" s="42"/>
      <c r="KMX55" s="42"/>
      <c r="KMY55" s="42"/>
      <c r="KMZ55" s="42"/>
      <c r="KNA55" s="42"/>
      <c r="KNB55" s="42"/>
      <c r="KNC55" s="42"/>
      <c r="KND55" s="42"/>
      <c r="KNE55" s="42"/>
      <c r="KNF55" s="42"/>
      <c r="KNG55" s="42"/>
      <c r="KNH55" s="42"/>
      <c r="KNI55" s="42"/>
      <c r="KNJ55" s="42"/>
      <c r="KNK55" s="42"/>
      <c r="KNL55" s="42"/>
      <c r="KNM55" s="42"/>
      <c r="KNN55" s="42"/>
      <c r="KNO55" s="42"/>
      <c r="KNP55" s="42"/>
      <c r="KNQ55" s="42"/>
      <c r="KNR55" s="42"/>
      <c r="KNS55" s="42"/>
      <c r="KNT55" s="42"/>
      <c r="KNU55" s="42"/>
      <c r="KNV55" s="42"/>
      <c r="KNW55" s="42"/>
      <c r="KNX55" s="42"/>
      <c r="KNY55" s="42"/>
      <c r="KNZ55" s="42"/>
      <c r="KOA55" s="42"/>
      <c r="KOB55" s="42"/>
      <c r="KOC55" s="42"/>
      <c r="KOD55" s="42"/>
      <c r="KOE55" s="42"/>
      <c r="KOF55" s="42"/>
      <c r="KOG55" s="42"/>
      <c r="KOH55" s="42"/>
      <c r="KOI55" s="42"/>
      <c r="KOJ55" s="42"/>
      <c r="KOK55" s="42"/>
      <c r="KOL55" s="42"/>
      <c r="KOM55" s="42"/>
      <c r="KON55" s="42"/>
      <c r="KOO55" s="42"/>
      <c r="KOP55" s="42"/>
      <c r="KOQ55" s="42"/>
      <c r="KOR55" s="42"/>
      <c r="KOS55" s="42"/>
      <c r="KOT55" s="42"/>
      <c r="KOU55" s="42"/>
      <c r="KOV55" s="42"/>
      <c r="KOW55" s="42"/>
      <c r="KOX55" s="42"/>
      <c r="KOY55" s="42"/>
      <c r="KOZ55" s="42"/>
      <c r="KPA55" s="42"/>
      <c r="KPB55" s="42"/>
      <c r="KPC55" s="42"/>
      <c r="KPD55" s="42"/>
      <c r="KPE55" s="42"/>
      <c r="KPF55" s="42"/>
      <c r="KPG55" s="42"/>
      <c r="KPH55" s="42"/>
      <c r="KPI55" s="42"/>
      <c r="KPJ55" s="42"/>
      <c r="KPK55" s="42"/>
      <c r="KPL55" s="42"/>
      <c r="KPM55" s="42"/>
      <c r="KPN55" s="42"/>
      <c r="KPO55" s="42"/>
      <c r="KPP55" s="42"/>
      <c r="KPQ55" s="42"/>
      <c r="KPR55" s="42"/>
      <c r="KPS55" s="42"/>
      <c r="KPT55" s="42"/>
      <c r="KPU55" s="42"/>
      <c r="KPV55" s="42"/>
      <c r="KPW55" s="42"/>
      <c r="KPX55" s="42"/>
      <c r="KPY55" s="42"/>
      <c r="KPZ55" s="42"/>
      <c r="KQA55" s="42"/>
      <c r="KQB55" s="42"/>
      <c r="KQC55" s="42"/>
      <c r="KQD55" s="42"/>
      <c r="KQE55" s="42"/>
      <c r="KQF55" s="42"/>
      <c r="KQG55" s="42"/>
      <c r="KQH55" s="42"/>
      <c r="KQI55" s="42"/>
      <c r="KQJ55" s="42"/>
      <c r="KQK55" s="42"/>
      <c r="KQL55" s="42"/>
      <c r="KQM55" s="42"/>
      <c r="KQN55" s="42"/>
      <c r="KQO55" s="42"/>
      <c r="KQP55" s="42"/>
      <c r="KQQ55" s="42"/>
      <c r="KQR55" s="42"/>
      <c r="KQS55" s="42"/>
      <c r="KQT55" s="42"/>
      <c r="KQU55" s="42"/>
      <c r="KQV55" s="42"/>
      <c r="KQW55" s="42"/>
      <c r="KQX55" s="42"/>
      <c r="KQY55" s="42"/>
      <c r="KQZ55" s="42"/>
      <c r="KRA55" s="42"/>
      <c r="KRB55" s="42"/>
      <c r="KRC55" s="42"/>
      <c r="KRD55" s="42"/>
      <c r="KRE55" s="42"/>
      <c r="KRF55" s="42"/>
      <c r="KRG55" s="42"/>
      <c r="KRH55" s="42"/>
      <c r="KRI55" s="42"/>
      <c r="KRJ55" s="42"/>
      <c r="KRK55" s="42"/>
      <c r="KRL55" s="42"/>
      <c r="KRM55" s="42"/>
      <c r="KRN55" s="42"/>
      <c r="KRO55" s="42"/>
      <c r="KRP55" s="42"/>
      <c r="KRQ55" s="42"/>
      <c r="KRR55" s="42"/>
      <c r="KRS55" s="42"/>
      <c r="KRT55" s="42"/>
      <c r="KRU55" s="42"/>
      <c r="KRV55" s="42"/>
      <c r="KRW55" s="42"/>
      <c r="KRX55" s="42"/>
      <c r="KRY55" s="42"/>
      <c r="KRZ55" s="42"/>
      <c r="KSA55" s="42"/>
      <c r="KSB55" s="42"/>
      <c r="KSC55" s="42"/>
      <c r="KSD55" s="42"/>
      <c r="KSE55" s="42"/>
      <c r="KSF55" s="42"/>
      <c r="KSG55" s="42"/>
      <c r="KSH55" s="42"/>
      <c r="KSI55" s="42"/>
      <c r="KSJ55" s="42"/>
      <c r="KSK55" s="42"/>
      <c r="KSL55" s="42"/>
      <c r="KSM55" s="42"/>
      <c r="KSN55" s="42"/>
      <c r="KSO55" s="42"/>
      <c r="KSP55" s="42"/>
      <c r="KSQ55" s="42"/>
      <c r="KSR55" s="42"/>
      <c r="KSS55" s="42"/>
      <c r="KST55" s="42"/>
      <c r="KSU55" s="42"/>
      <c r="KSV55" s="42"/>
      <c r="KSW55" s="42"/>
      <c r="KSX55" s="42"/>
      <c r="KSY55" s="42"/>
      <c r="KSZ55" s="42"/>
      <c r="KTA55" s="42"/>
      <c r="KTB55" s="42"/>
      <c r="KTC55" s="42"/>
      <c r="KTD55" s="42"/>
      <c r="KTE55" s="42"/>
      <c r="KTF55" s="42"/>
      <c r="KTG55" s="42"/>
      <c r="KTH55" s="42"/>
      <c r="KTI55" s="42"/>
      <c r="KTJ55" s="42"/>
      <c r="KTK55" s="42"/>
      <c r="KTL55" s="42"/>
      <c r="KTM55" s="42"/>
      <c r="KTN55" s="42"/>
      <c r="KTO55" s="42"/>
      <c r="KTP55" s="42"/>
      <c r="KTQ55" s="42"/>
      <c r="KTR55" s="42"/>
      <c r="KTS55" s="42"/>
      <c r="KTT55" s="42"/>
      <c r="KTU55" s="42"/>
      <c r="KTV55" s="42"/>
      <c r="KTW55" s="42"/>
      <c r="KTX55" s="42"/>
      <c r="KTY55" s="42"/>
      <c r="KTZ55" s="42"/>
      <c r="KUA55" s="42"/>
      <c r="KUB55" s="42"/>
      <c r="KUC55" s="42"/>
      <c r="KUD55" s="42"/>
      <c r="KUE55" s="42"/>
      <c r="KUF55" s="42"/>
      <c r="KUG55" s="42"/>
      <c r="KUH55" s="42"/>
      <c r="KUI55" s="42"/>
      <c r="KUJ55" s="42"/>
      <c r="KUK55" s="42"/>
      <c r="KUL55" s="42"/>
      <c r="KUM55" s="42"/>
      <c r="KUN55" s="42"/>
      <c r="KUO55" s="42"/>
      <c r="KUP55" s="42"/>
      <c r="KUQ55" s="42"/>
      <c r="KUR55" s="42"/>
      <c r="KUS55" s="42"/>
      <c r="KUT55" s="42"/>
      <c r="KUU55" s="42"/>
      <c r="KUV55" s="42"/>
      <c r="KUW55" s="42"/>
      <c r="KUX55" s="42"/>
      <c r="KUY55" s="42"/>
      <c r="KUZ55" s="42"/>
      <c r="KVA55" s="42"/>
      <c r="KVB55" s="42"/>
      <c r="KVC55" s="42"/>
      <c r="KVD55" s="42"/>
      <c r="KVE55" s="42"/>
      <c r="KVF55" s="42"/>
      <c r="KVG55" s="42"/>
      <c r="KVH55" s="42"/>
      <c r="KVI55" s="42"/>
      <c r="KVJ55" s="42"/>
      <c r="KVK55" s="42"/>
      <c r="KVL55" s="42"/>
      <c r="KVM55" s="42"/>
      <c r="KVN55" s="42"/>
      <c r="KVO55" s="42"/>
      <c r="KVP55" s="42"/>
      <c r="KVQ55" s="42"/>
      <c r="KVR55" s="42"/>
      <c r="KVS55" s="42"/>
      <c r="KVT55" s="42"/>
      <c r="KVU55" s="42"/>
      <c r="KVV55" s="42"/>
      <c r="KVW55" s="42"/>
      <c r="KVX55" s="42"/>
      <c r="KVY55" s="42"/>
      <c r="KVZ55" s="42"/>
      <c r="KWA55" s="42"/>
      <c r="KWB55" s="42"/>
      <c r="KWC55" s="42"/>
      <c r="KWD55" s="42"/>
      <c r="KWE55" s="42"/>
      <c r="KWF55" s="42"/>
      <c r="KWG55" s="42"/>
      <c r="KWH55" s="42"/>
      <c r="KWI55" s="42"/>
      <c r="KWJ55" s="42"/>
      <c r="KWK55" s="42"/>
      <c r="KWL55" s="42"/>
      <c r="KWM55" s="42"/>
      <c r="KWN55" s="42"/>
      <c r="KWO55" s="42"/>
      <c r="KWP55" s="42"/>
      <c r="KWQ55" s="42"/>
      <c r="KWR55" s="42"/>
      <c r="KWS55" s="42"/>
      <c r="KWT55" s="42"/>
      <c r="KWU55" s="42"/>
      <c r="KWV55" s="42"/>
      <c r="KWW55" s="42"/>
      <c r="KWX55" s="42"/>
      <c r="KWY55" s="42"/>
      <c r="KWZ55" s="42"/>
      <c r="KXA55" s="42"/>
      <c r="KXB55" s="42"/>
      <c r="KXC55" s="42"/>
      <c r="KXD55" s="42"/>
      <c r="KXE55" s="42"/>
      <c r="KXF55" s="42"/>
      <c r="KXG55" s="42"/>
      <c r="KXH55" s="42"/>
      <c r="KXI55" s="42"/>
      <c r="KXJ55" s="42"/>
      <c r="KXK55" s="42"/>
      <c r="KXL55" s="42"/>
      <c r="KXM55" s="42"/>
      <c r="KXN55" s="42"/>
      <c r="KXO55" s="42"/>
      <c r="KXP55" s="42"/>
      <c r="KXQ55" s="42"/>
      <c r="KXR55" s="42"/>
      <c r="KXS55" s="42"/>
      <c r="KXT55" s="42"/>
      <c r="KXU55" s="42"/>
      <c r="KXV55" s="42"/>
      <c r="KXW55" s="42"/>
      <c r="KXX55" s="42"/>
      <c r="KXY55" s="42"/>
      <c r="KXZ55" s="42"/>
      <c r="KYA55" s="42"/>
      <c r="KYB55" s="42"/>
      <c r="KYC55" s="42"/>
      <c r="KYD55" s="42"/>
      <c r="KYE55" s="42"/>
      <c r="KYF55" s="42"/>
      <c r="KYG55" s="42"/>
      <c r="KYH55" s="42"/>
      <c r="KYI55" s="42"/>
      <c r="KYJ55" s="42"/>
      <c r="KYK55" s="42"/>
      <c r="KYL55" s="42"/>
      <c r="KYM55" s="42"/>
      <c r="KYN55" s="42"/>
      <c r="KYO55" s="42"/>
      <c r="KYP55" s="42"/>
      <c r="KYQ55" s="42"/>
      <c r="KYR55" s="42"/>
      <c r="KYS55" s="42"/>
      <c r="KYT55" s="42"/>
      <c r="KYU55" s="42"/>
      <c r="KYV55" s="42"/>
      <c r="KYW55" s="42"/>
      <c r="KYX55" s="42"/>
      <c r="KYY55" s="42"/>
      <c r="KYZ55" s="42"/>
      <c r="KZA55" s="42"/>
      <c r="KZB55" s="42"/>
      <c r="KZC55" s="42"/>
      <c r="KZD55" s="42"/>
      <c r="KZE55" s="42"/>
      <c r="KZF55" s="42"/>
      <c r="KZG55" s="42"/>
      <c r="KZH55" s="42"/>
      <c r="KZI55" s="42"/>
      <c r="KZJ55" s="42"/>
      <c r="KZK55" s="42"/>
      <c r="KZL55" s="42"/>
      <c r="KZM55" s="42"/>
      <c r="KZN55" s="42"/>
      <c r="KZO55" s="42"/>
      <c r="KZP55" s="42"/>
      <c r="KZQ55" s="42"/>
      <c r="KZR55" s="42"/>
      <c r="KZS55" s="42"/>
      <c r="KZT55" s="42"/>
      <c r="KZU55" s="42"/>
      <c r="KZV55" s="42"/>
      <c r="KZW55" s="42"/>
      <c r="KZX55" s="42"/>
      <c r="KZY55" s="42"/>
      <c r="KZZ55" s="42"/>
      <c r="LAA55" s="42"/>
      <c r="LAB55" s="42"/>
      <c r="LAC55" s="42"/>
      <c r="LAD55" s="42"/>
      <c r="LAE55" s="42"/>
      <c r="LAF55" s="42"/>
      <c r="LAG55" s="42"/>
      <c r="LAH55" s="42"/>
      <c r="LAI55" s="42"/>
      <c r="LAJ55" s="42"/>
      <c r="LAK55" s="42"/>
      <c r="LAL55" s="42"/>
      <c r="LAM55" s="42"/>
      <c r="LAN55" s="42"/>
      <c r="LAO55" s="42"/>
      <c r="LAP55" s="42"/>
      <c r="LAQ55" s="42"/>
      <c r="LAR55" s="42"/>
      <c r="LAS55" s="42"/>
      <c r="LAT55" s="42"/>
      <c r="LAU55" s="42"/>
      <c r="LAV55" s="42"/>
      <c r="LAW55" s="42"/>
      <c r="LAX55" s="42"/>
      <c r="LAY55" s="42"/>
      <c r="LAZ55" s="42"/>
      <c r="LBA55" s="42"/>
      <c r="LBB55" s="42"/>
      <c r="LBC55" s="42"/>
      <c r="LBD55" s="42"/>
      <c r="LBE55" s="42"/>
      <c r="LBF55" s="42"/>
      <c r="LBG55" s="42"/>
      <c r="LBH55" s="42"/>
      <c r="LBI55" s="42"/>
      <c r="LBJ55" s="42"/>
      <c r="LBK55" s="42"/>
      <c r="LBL55" s="42"/>
      <c r="LBM55" s="42"/>
      <c r="LBN55" s="42"/>
      <c r="LBO55" s="42"/>
      <c r="LBP55" s="42"/>
      <c r="LBQ55" s="42"/>
      <c r="LBR55" s="42"/>
      <c r="LBS55" s="42"/>
      <c r="LBT55" s="42"/>
      <c r="LBU55" s="42"/>
      <c r="LBV55" s="42"/>
      <c r="LBW55" s="42"/>
      <c r="LBX55" s="42"/>
      <c r="LBY55" s="42"/>
      <c r="LBZ55" s="42"/>
      <c r="LCA55" s="42"/>
      <c r="LCB55" s="42"/>
      <c r="LCC55" s="42"/>
      <c r="LCD55" s="42"/>
      <c r="LCE55" s="42"/>
      <c r="LCF55" s="42"/>
      <c r="LCG55" s="42"/>
      <c r="LCH55" s="42"/>
      <c r="LCI55" s="42"/>
      <c r="LCJ55" s="42"/>
      <c r="LCK55" s="42"/>
      <c r="LCL55" s="42"/>
      <c r="LCM55" s="42"/>
      <c r="LCN55" s="42"/>
      <c r="LCO55" s="42"/>
      <c r="LCP55" s="42"/>
      <c r="LCQ55" s="42"/>
      <c r="LCR55" s="42"/>
      <c r="LCS55" s="42"/>
      <c r="LCT55" s="42"/>
      <c r="LCU55" s="42"/>
      <c r="LCV55" s="42"/>
      <c r="LCW55" s="42"/>
      <c r="LCX55" s="42"/>
      <c r="LCY55" s="42"/>
      <c r="LCZ55" s="42"/>
      <c r="LDA55" s="42"/>
      <c r="LDB55" s="42"/>
      <c r="LDC55" s="42"/>
      <c r="LDD55" s="42"/>
      <c r="LDE55" s="42"/>
      <c r="LDF55" s="42"/>
      <c r="LDG55" s="42"/>
      <c r="LDH55" s="42"/>
      <c r="LDI55" s="42"/>
      <c r="LDJ55" s="42"/>
      <c r="LDK55" s="42"/>
      <c r="LDL55" s="42"/>
      <c r="LDM55" s="42"/>
      <c r="LDN55" s="42"/>
      <c r="LDO55" s="42"/>
      <c r="LDP55" s="42"/>
      <c r="LDQ55" s="42"/>
      <c r="LDR55" s="42"/>
      <c r="LDS55" s="42"/>
      <c r="LDT55" s="42"/>
      <c r="LDU55" s="42"/>
      <c r="LDV55" s="42"/>
      <c r="LDW55" s="42"/>
      <c r="LDX55" s="42"/>
      <c r="LDY55" s="42"/>
      <c r="LDZ55" s="42"/>
      <c r="LEA55" s="42"/>
      <c r="LEB55" s="42"/>
      <c r="LEC55" s="42"/>
      <c r="LED55" s="42"/>
      <c r="LEE55" s="42"/>
      <c r="LEF55" s="42"/>
      <c r="LEG55" s="42"/>
      <c r="LEH55" s="42"/>
      <c r="LEI55" s="42"/>
      <c r="LEJ55" s="42"/>
      <c r="LEK55" s="42"/>
      <c r="LEL55" s="42"/>
      <c r="LEM55" s="42"/>
      <c r="LEN55" s="42"/>
      <c r="LEO55" s="42"/>
      <c r="LEP55" s="42"/>
      <c r="LEQ55" s="42"/>
      <c r="LER55" s="42"/>
      <c r="LES55" s="42"/>
      <c r="LET55" s="42"/>
      <c r="LEU55" s="42"/>
      <c r="LEV55" s="42"/>
      <c r="LEW55" s="42"/>
      <c r="LEX55" s="42"/>
      <c r="LEY55" s="42"/>
      <c r="LEZ55" s="42"/>
      <c r="LFA55" s="42"/>
      <c r="LFB55" s="42"/>
      <c r="LFC55" s="42"/>
      <c r="LFD55" s="42"/>
      <c r="LFE55" s="42"/>
      <c r="LFF55" s="42"/>
      <c r="LFG55" s="42"/>
      <c r="LFH55" s="42"/>
      <c r="LFI55" s="42"/>
      <c r="LFJ55" s="42"/>
      <c r="LFK55" s="42"/>
      <c r="LFL55" s="42"/>
      <c r="LFM55" s="42"/>
      <c r="LFN55" s="42"/>
      <c r="LFO55" s="42"/>
      <c r="LFP55" s="42"/>
      <c r="LFQ55" s="42"/>
      <c r="LFR55" s="42"/>
      <c r="LFS55" s="42"/>
      <c r="LFT55" s="42"/>
      <c r="LFU55" s="42"/>
      <c r="LFV55" s="42"/>
      <c r="LFW55" s="42"/>
      <c r="LFX55" s="42"/>
      <c r="LFY55" s="42"/>
      <c r="LFZ55" s="42"/>
      <c r="LGA55" s="42"/>
      <c r="LGB55" s="42"/>
      <c r="LGC55" s="42"/>
      <c r="LGD55" s="42"/>
      <c r="LGE55" s="42"/>
      <c r="LGF55" s="42"/>
      <c r="LGG55" s="42"/>
      <c r="LGH55" s="42"/>
      <c r="LGI55" s="42"/>
      <c r="LGJ55" s="42"/>
      <c r="LGK55" s="42"/>
      <c r="LGL55" s="42"/>
      <c r="LGM55" s="42"/>
      <c r="LGN55" s="42"/>
      <c r="LGO55" s="42"/>
      <c r="LGP55" s="42"/>
      <c r="LGQ55" s="42"/>
      <c r="LGR55" s="42"/>
      <c r="LGS55" s="42"/>
      <c r="LGT55" s="42"/>
      <c r="LGU55" s="42"/>
      <c r="LGV55" s="42"/>
      <c r="LGW55" s="42"/>
      <c r="LGX55" s="42"/>
      <c r="LGY55" s="42"/>
      <c r="LGZ55" s="42"/>
      <c r="LHA55" s="42"/>
      <c r="LHB55" s="42"/>
      <c r="LHC55" s="42"/>
      <c r="LHD55" s="42"/>
      <c r="LHE55" s="42"/>
      <c r="LHF55" s="42"/>
      <c r="LHG55" s="42"/>
      <c r="LHH55" s="42"/>
      <c r="LHI55" s="42"/>
      <c r="LHJ55" s="42"/>
      <c r="LHK55" s="42"/>
      <c r="LHL55" s="42"/>
      <c r="LHM55" s="42"/>
      <c r="LHN55" s="42"/>
      <c r="LHO55" s="42"/>
      <c r="LHP55" s="42"/>
      <c r="LHQ55" s="42"/>
      <c r="LHR55" s="42"/>
      <c r="LHS55" s="42"/>
      <c r="LHT55" s="42"/>
      <c r="LHU55" s="42"/>
      <c r="LHV55" s="42"/>
      <c r="LHW55" s="42"/>
      <c r="LHX55" s="42"/>
      <c r="LHY55" s="42"/>
      <c r="LHZ55" s="42"/>
      <c r="LIA55" s="42"/>
      <c r="LIB55" s="42"/>
      <c r="LIC55" s="42"/>
      <c r="LID55" s="42"/>
      <c r="LIE55" s="42"/>
      <c r="LIF55" s="42"/>
      <c r="LIG55" s="42"/>
      <c r="LIH55" s="42"/>
      <c r="LII55" s="42"/>
      <c r="LIJ55" s="42"/>
      <c r="LIK55" s="42"/>
      <c r="LIL55" s="42"/>
      <c r="LIM55" s="42"/>
      <c r="LIN55" s="42"/>
      <c r="LIO55" s="42"/>
      <c r="LIP55" s="42"/>
      <c r="LIQ55" s="42"/>
      <c r="LIR55" s="42"/>
      <c r="LIS55" s="42"/>
      <c r="LIT55" s="42"/>
      <c r="LIU55" s="42"/>
      <c r="LIV55" s="42"/>
      <c r="LIW55" s="42"/>
      <c r="LIX55" s="42"/>
      <c r="LIY55" s="42"/>
      <c r="LIZ55" s="42"/>
      <c r="LJA55" s="42"/>
      <c r="LJB55" s="42"/>
      <c r="LJC55" s="42"/>
      <c r="LJD55" s="42"/>
      <c r="LJE55" s="42"/>
      <c r="LJF55" s="42"/>
      <c r="LJG55" s="42"/>
      <c r="LJH55" s="42"/>
      <c r="LJI55" s="42"/>
      <c r="LJJ55" s="42"/>
      <c r="LJK55" s="42"/>
      <c r="LJL55" s="42"/>
      <c r="LJM55" s="42"/>
      <c r="LJN55" s="42"/>
      <c r="LJO55" s="42"/>
      <c r="LJP55" s="42"/>
      <c r="LJQ55" s="42"/>
      <c r="LJR55" s="42"/>
      <c r="LJS55" s="42"/>
      <c r="LJT55" s="42"/>
      <c r="LJU55" s="42"/>
      <c r="LJV55" s="42"/>
      <c r="LJW55" s="42"/>
      <c r="LJX55" s="42"/>
      <c r="LJY55" s="42"/>
      <c r="LJZ55" s="42"/>
      <c r="LKA55" s="42"/>
      <c r="LKB55" s="42"/>
      <c r="LKC55" s="42"/>
      <c r="LKD55" s="42"/>
      <c r="LKE55" s="42"/>
      <c r="LKF55" s="42"/>
      <c r="LKG55" s="42"/>
      <c r="LKH55" s="42"/>
      <c r="LKI55" s="42"/>
      <c r="LKJ55" s="42"/>
      <c r="LKK55" s="42"/>
      <c r="LKL55" s="42"/>
      <c r="LKM55" s="42"/>
      <c r="LKN55" s="42"/>
      <c r="LKO55" s="42"/>
      <c r="LKP55" s="42"/>
      <c r="LKQ55" s="42"/>
      <c r="LKR55" s="42"/>
      <c r="LKS55" s="42"/>
      <c r="LKT55" s="42"/>
      <c r="LKU55" s="42"/>
      <c r="LKV55" s="42"/>
      <c r="LKW55" s="42"/>
      <c r="LKX55" s="42"/>
      <c r="LKY55" s="42"/>
      <c r="LKZ55" s="42"/>
      <c r="LLA55" s="42"/>
      <c r="LLB55" s="42"/>
      <c r="LLC55" s="42"/>
      <c r="LLD55" s="42"/>
      <c r="LLE55" s="42"/>
      <c r="LLF55" s="42"/>
      <c r="LLG55" s="42"/>
      <c r="LLH55" s="42"/>
      <c r="LLI55" s="42"/>
      <c r="LLJ55" s="42"/>
      <c r="LLK55" s="42"/>
      <c r="LLL55" s="42"/>
      <c r="LLM55" s="42"/>
      <c r="LLN55" s="42"/>
      <c r="LLO55" s="42"/>
      <c r="LLP55" s="42"/>
      <c r="LLQ55" s="42"/>
      <c r="LLR55" s="42"/>
      <c r="LLS55" s="42"/>
      <c r="LLT55" s="42"/>
      <c r="LLU55" s="42"/>
      <c r="LLV55" s="42"/>
      <c r="LLW55" s="42"/>
      <c r="LLX55" s="42"/>
      <c r="LLY55" s="42"/>
      <c r="LLZ55" s="42"/>
      <c r="LMA55" s="42"/>
      <c r="LMB55" s="42"/>
      <c r="LMC55" s="42"/>
      <c r="LMD55" s="42"/>
      <c r="LME55" s="42"/>
      <c r="LMF55" s="42"/>
      <c r="LMG55" s="42"/>
      <c r="LMH55" s="42"/>
      <c r="LMI55" s="42"/>
      <c r="LMJ55" s="42"/>
      <c r="LMK55" s="42"/>
      <c r="LML55" s="42"/>
      <c r="LMM55" s="42"/>
      <c r="LMN55" s="42"/>
      <c r="LMO55" s="42"/>
      <c r="LMP55" s="42"/>
      <c r="LMQ55" s="42"/>
      <c r="LMR55" s="42"/>
      <c r="LMS55" s="42"/>
      <c r="LMT55" s="42"/>
      <c r="LMU55" s="42"/>
      <c r="LMV55" s="42"/>
      <c r="LMW55" s="42"/>
      <c r="LMX55" s="42"/>
      <c r="LMY55" s="42"/>
      <c r="LMZ55" s="42"/>
      <c r="LNA55" s="42"/>
      <c r="LNB55" s="42"/>
      <c r="LNC55" s="42"/>
      <c r="LND55" s="42"/>
      <c r="LNE55" s="42"/>
      <c r="LNF55" s="42"/>
      <c r="LNG55" s="42"/>
      <c r="LNH55" s="42"/>
      <c r="LNI55" s="42"/>
      <c r="LNJ55" s="42"/>
      <c r="LNK55" s="42"/>
      <c r="LNL55" s="42"/>
      <c r="LNM55" s="42"/>
      <c r="LNN55" s="42"/>
      <c r="LNO55" s="42"/>
      <c r="LNP55" s="42"/>
      <c r="LNQ55" s="42"/>
      <c r="LNR55" s="42"/>
      <c r="LNS55" s="42"/>
      <c r="LNT55" s="42"/>
      <c r="LNU55" s="42"/>
      <c r="LNV55" s="42"/>
      <c r="LNW55" s="42"/>
      <c r="LNX55" s="42"/>
      <c r="LNY55" s="42"/>
      <c r="LNZ55" s="42"/>
      <c r="LOA55" s="42"/>
      <c r="LOB55" s="42"/>
      <c r="LOC55" s="42"/>
      <c r="LOD55" s="42"/>
      <c r="LOE55" s="42"/>
      <c r="LOF55" s="42"/>
      <c r="LOG55" s="42"/>
      <c r="LOH55" s="42"/>
      <c r="LOI55" s="42"/>
      <c r="LOJ55" s="42"/>
      <c r="LOK55" s="42"/>
      <c r="LOL55" s="42"/>
      <c r="LOM55" s="42"/>
      <c r="LON55" s="42"/>
      <c r="LOO55" s="42"/>
      <c r="LOP55" s="42"/>
      <c r="LOQ55" s="42"/>
      <c r="LOR55" s="42"/>
      <c r="LOS55" s="42"/>
      <c r="LOT55" s="42"/>
      <c r="LOU55" s="42"/>
      <c r="LOV55" s="42"/>
      <c r="LOW55" s="42"/>
      <c r="LOX55" s="42"/>
      <c r="LOY55" s="42"/>
      <c r="LOZ55" s="42"/>
      <c r="LPA55" s="42"/>
      <c r="LPB55" s="42"/>
      <c r="LPC55" s="42"/>
      <c r="LPD55" s="42"/>
      <c r="LPE55" s="42"/>
      <c r="LPF55" s="42"/>
      <c r="LPG55" s="42"/>
      <c r="LPH55" s="42"/>
      <c r="LPI55" s="42"/>
      <c r="LPJ55" s="42"/>
      <c r="LPK55" s="42"/>
      <c r="LPL55" s="42"/>
      <c r="LPM55" s="42"/>
      <c r="LPN55" s="42"/>
      <c r="LPO55" s="42"/>
      <c r="LPP55" s="42"/>
      <c r="LPQ55" s="42"/>
      <c r="LPR55" s="42"/>
      <c r="LPS55" s="42"/>
      <c r="LPT55" s="42"/>
      <c r="LPU55" s="42"/>
      <c r="LPV55" s="42"/>
      <c r="LPW55" s="42"/>
      <c r="LPX55" s="42"/>
      <c r="LPY55" s="42"/>
      <c r="LPZ55" s="42"/>
      <c r="LQA55" s="42"/>
      <c r="LQB55" s="42"/>
      <c r="LQC55" s="42"/>
      <c r="LQD55" s="42"/>
      <c r="LQE55" s="42"/>
      <c r="LQF55" s="42"/>
      <c r="LQG55" s="42"/>
      <c r="LQH55" s="42"/>
      <c r="LQI55" s="42"/>
      <c r="LQJ55" s="42"/>
      <c r="LQK55" s="42"/>
      <c r="LQL55" s="42"/>
      <c r="LQM55" s="42"/>
      <c r="LQN55" s="42"/>
      <c r="LQO55" s="42"/>
      <c r="LQP55" s="42"/>
      <c r="LQQ55" s="42"/>
      <c r="LQR55" s="42"/>
      <c r="LQS55" s="42"/>
      <c r="LQT55" s="42"/>
      <c r="LQU55" s="42"/>
      <c r="LQV55" s="42"/>
      <c r="LQW55" s="42"/>
      <c r="LQX55" s="42"/>
      <c r="LQY55" s="42"/>
      <c r="LQZ55" s="42"/>
      <c r="LRA55" s="42"/>
      <c r="LRB55" s="42"/>
      <c r="LRC55" s="42"/>
      <c r="LRD55" s="42"/>
      <c r="LRE55" s="42"/>
      <c r="LRF55" s="42"/>
      <c r="LRG55" s="42"/>
      <c r="LRH55" s="42"/>
      <c r="LRI55" s="42"/>
      <c r="LRJ55" s="42"/>
      <c r="LRK55" s="42"/>
      <c r="LRL55" s="42"/>
      <c r="LRM55" s="42"/>
      <c r="LRN55" s="42"/>
      <c r="LRO55" s="42"/>
      <c r="LRP55" s="42"/>
      <c r="LRQ55" s="42"/>
      <c r="LRR55" s="42"/>
      <c r="LRS55" s="42"/>
      <c r="LRT55" s="42"/>
      <c r="LRU55" s="42"/>
      <c r="LRV55" s="42"/>
      <c r="LRW55" s="42"/>
      <c r="LRX55" s="42"/>
      <c r="LRY55" s="42"/>
      <c r="LRZ55" s="42"/>
      <c r="LSA55" s="42"/>
      <c r="LSB55" s="42"/>
      <c r="LSC55" s="42"/>
      <c r="LSD55" s="42"/>
      <c r="LSE55" s="42"/>
      <c r="LSF55" s="42"/>
      <c r="LSG55" s="42"/>
      <c r="LSH55" s="42"/>
      <c r="LSI55" s="42"/>
      <c r="LSJ55" s="42"/>
      <c r="LSK55" s="42"/>
      <c r="LSL55" s="42"/>
      <c r="LSM55" s="42"/>
      <c r="LSN55" s="42"/>
      <c r="LSO55" s="42"/>
      <c r="LSP55" s="42"/>
      <c r="LSQ55" s="42"/>
      <c r="LSR55" s="42"/>
      <c r="LSS55" s="42"/>
      <c r="LST55" s="42"/>
      <c r="LSU55" s="42"/>
      <c r="LSV55" s="42"/>
      <c r="LSW55" s="42"/>
      <c r="LSX55" s="42"/>
      <c r="LSY55" s="42"/>
      <c r="LSZ55" s="42"/>
      <c r="LTA55" s="42"/>
      <c r="LTB55" s="42"/>
      <c r="LTC55" s="42"/>
      <c r="LTD55" s="42"/>
      <c r="LTE55" s="42"/>
      <c r="LTF55" s="42"/>
      <c r="LTG55" s="42"/>
      <c r="LTH55" s="42"/>
      <c r="LTI55" s="42"/>
      <c r="LTJ55" s="42"/>
      <c r="LTK55" s="42"/>
      <c r="LTL55" s="42"/>
      <c r="LTM55" s="42"/>
      <c r="LTN55" s="42"/>
      <c r="LTO55" s="42"/>
      <c r="LTP55" s="42"/>
      <c r="LTQ55" s="42"/>
      <c r="LTR55" s="42"/>
      <c r="LTS55" s="42"/>
      <c r="LTT55" s="42"/>
      <c r="LTU55" s="42"/>
      <c r="LTV55" s="42"/>
      <c r="LTW55" s="42"/>
      <c r="LTX55" s="42"/>
      <c r="LTY55" s="42"/>
      <c r="LTZ55" s="42"/>
      <c r="LUA55" s="42"/>
      <c r="LUB55" s="42"/>
      <c r="LUC55" s="42"/>
      <c r="LUD55" s="42"/>
      <c r="LUE55" s="42"/>
      <c r="LUF55" s="42"/>
      <c r="LUG55" s="42"/>
      <c r="LUH55" s="42"/>
      <c r="LUI55" s="42"/>
      <c r="LUJ55" s="42"/>
      <c r="LUK55" s="42"/>
      <c r="LUL55" s="42"/>
      <c r="LUM55" s="42"/>
      <c r="LUN55" s="42"/>
      <c r="LUO55" s="42"/>
      <c r="LUP55" s="42"/>
      <c r="LUQ55" s="42"/>
      <c r="LUR55" s="42"/>
      <c r="LUS55" s="42"/>
      <c r="LUT55" s="42"/>
      <c r="LUU55" s="42"/>
      <c r="LUV55" s="42"/>
      <c r="LUW55" s="42"/>
      <c r="LUX55" s="42"/>
      <c r="LUY55" s="42"/>
      <c r="LUZ55" s="42"/>
      <c r="LVA55" s="42"/>
      <c r="LVB55" s="42"/>
      <c r="LVC55" s="42"/>
      <c r="LVD55" s="42"/>
      <c r="LVE55" s="42"/>
      <c r="LVF55" s="42"/>
      <c r="LVG55" s="42"/>
      <c r="LVH55" s="42"/>
      <c r="LVI55" s="42"/>
      <c r="LVJ55" s="42"/>
      <c r="LVK55" s="42"/>
      <c r="LVL55" s="42"/>
      <c r="LVM55" s="42"/>
      <c r="LVN55" s="42"/>
      <c r="LVO55" s="42"/>
      <c r="LVP55" s="42"/>
      <c r="LVQ55" s="42"/>
      <c r="LVR55" s="42"/>
      <c r="LVS55" s="42"/>
      <c r="LVT55" s="42"/>
      <c r="LVU55" s="42"/>
      <c r="LVV55" s="42"/>
      <c r="LVW55" s="42"/>
      <c r="LVX55" s="42"/>
      <c r="LVY55" s="42"/>
      <c r="LVZ55" s="42"/>
      <c r="LWA55" s="42"/>
      <c r="LWB55" s="42"/>
      <c r="LWC55" s="42"/>
      <c r="LWD55" s="42"/>
      <c r="LWE55" s="42"/>
      <c r="LWF55" s="42"/>
      <c r="LWG55" s="42"/>
      <c r="LWH55" s="42"/>
      <c r="LWI55" s="42"/>
      <c r="LWJ55" s="42"/>
      <c r="LWK55" s="42"/>
      <c r="LWL55" s="42"/>
      <c r="LWM55" s="42"/>
      <c r="LWN55" s="42"/>
      <c r="LWO55" s="42"/>
      <c r="LWP55" s="42"/>
      <c r="LWQ55" s="42"/>
      <c r="LWR55" s="42"/>
      <c r="LWS55" s="42"/>
      <c r="LWT55" s="42"/>
      <c r="LWU55" s="42"/>
      <c r="LWV55" s="42"/>
      <c r="LWW55" s="42"/>
      <c r="LWX55" s="42"/>
      <c r="LWY55" s="42"/>
      <c r="LWZ55" s="42"/>
      <c r="LXA55" s="42"/>
      <c r="LXB55" s="42"/>
      <c r="LXC55" s="42"/>
      <c r="LXD55" s="42"/>
      <c r="LXE55" s="42"/>
      <c r="LXF55" s="42"/>
      <c r="LXG55" s="42"/>
      <c r="LXH55" s="42"/>
      <c r="LXI55" s="42"/>
      <c r="LXJ55" s="42"/>
      <c r="LXK55" s="42"/>
      <c r="LXL55" s="42"/>
      <c r="LXM55" s="42"/>
      <c r="LXN55" s="42"/>
      <c r="LXO55" s="42"/>
      <c r="LXP55" s="42"/>
      <c r="LXQ55" s="42"/>
      <c r="LXR55" s="42"/>
      <c r="LXS55" s="42"/>
      <c r="LXT55" s="42"/>
      <c r="LXU55" s="42"/>
      <c r="LXV55" s="42"/>
      <c r="LXW55" s="42"/>
      <c r="LXX55" s="42"/>
      <c r="LXY55" s="42"/>
      <c r="LXZ55" s="42"/>
      <c r="LYA55" s="42"/>
      <c r="LYB55" s="42"/>
      <c r="LYC55" s="42"/>
      <c r="LYD55" s="42"/>
      <c r="LYE55" s="42"/>
      <c r="LYF55" s="42"/>
      <c r="LYG55" s="42"/>
      <c r="LYH55" s="42"/>
      <c r="LYI55" s="42"/>
      <c r="LYJ55" s="42"/>
      <c r="LYK55" s="42"/>
      <c r="LYL55" s="42"/>
      <c r="LYM55" s="42"/>
      <c r="LYN55" s="42"/>
      <c r="LYO55" s="42"/>
      <c r="LYP55" s="42"/>
      <c r="LYQ55" s="42"/>
      <c r="LYR55" s="42"/>
      <c r="LYS55" s="42"/>
      <c r="LYT55" s="42"/>
      <c r="LYU55" s="42"/>
      <c r="LYV55" s="42"/>
      <c r="LYW55" s="42"/>
      <c r="LYX55" s="42"/>
      <c r="LYY55" s="42"/>
      <c r="LYZ55" s="42"/>
      <c r="LZA55" s="42"/>
      <c r="LZB55" s="42"/>
      <c r="LZC55" s="42"/>
      <c r="LZD55" s="42"/>
      <c r="LZE55" s="42"/>
      <c r="LZF55" s="42"/>
      <c r="LZG55" s="42"/>
      <c r="LZH55" s="42"/>
      <c r="LZI55" s="42"/>
      <c r="LZJ55" s="42"/>
      <c r="LZK55" s="42"/>
      <c r="LZL55" s="42"/>
      <c r="LZM55" s="42"/>
      <c r="LZN55" s="42"/>
      <c r="LZO55" s="42"/>
      <c r="LZP55" s="42"/>
      <c r="LZQ55" s="42"/>
      <c r="LZR55" s="42"/>
      <c r="LZS55" s="42"/>
      <c r="LZT55" s="42"/>
      <c r="LZU55" s="42"/>
      <c r="LZV55" s="42"/>
      <c r="LZW55" s="42"/>
      <c r="LZX55" s="42"/>
      <c r="LZY55" s="42"/>
      <c r="LZZ55" s="42"/>
      <c r="MAA55" s="42"/>
      <c r="MAB55" s="42"/>
      <c r="MAC55" s="42"/>
      <c r="MAD55" s="42"/>
      <c r="MAE55" s="42"/>
      <c r="MAF55" s="42"/>
      <c r="MAG55" s="42"/>
      <c r="MAH55" s="42"/>
      <c r="MAI55" s="42"/>
      <c r="MAJ55" s="42"/>
      <c r="MAK55" s="42"/>
      <c r="MAL55" s="42"/>
      <c r="MAM55" s="42"/>
      <c r="MAN55" s="42"/>
      <c r="MAO55" s="42"/>
      <c r="MAP55" s="42"/>
      <c r="MAQ55" s="42"/>
      <c r="MAR55" s="42"/>
      <c r="MAS55" s="42"/>
      <c r="MAT55" s="42"/>
      <c r="MAU55" s="42"/>
      <c r="MAV55" s="42"/>
      <c r="MAW55" s="42"/>
      <c r="MAX55" s="42"/>
      <c r="MAY55" s="42"/>
      <c r="MAZ55" s="42"/>
      <c r="MBA55" s="42"/>
      <c r="MBB55" s="42"/>
      <c r="MBC55" s="42"/>
      <c r="MBD55" s="42"/>
      <c r="MBE55" s="42"/>
      <c r="MBF55" s="42"/>
      <c r="MBG55" s="42"/>
      <c r="MBH55" s="42"/>
      <c r="MBI55" s="42"/>
      <c r="MBJ55" s="42"/>
      <c r="MBK55" s="42"/>
      <c r="MBL55" s="42"/>
      <c r="MBM55" s="42"/>
      <c r="MBN55" s="42"/>
      <c r="MBO55" s="42"/>
      <c r="MBP55" s="42"/>
      <c r="MBQ55" s="42"/>
      <c r="MBR55" s="42"/>
      <c r="MBS55" s="42"/>
      <c r="MBT55" s="42"/>
      <c r="MBU55" s="42"/>
      <c r="MBV55" s="42"/>
      <c r="MBW55" s="42"/>
      <c r="MBX55" s="42"/>
      <c r="MBY55" s="42"/>
      <c r="MBZ55" s="42"/>
      <c r="MCA55" s="42"/>
      <c r="MCB55" s="42"/>
      <c r="MCC55" s="42"/>
      <c r="MCD55" s="42"/>
      <c r="MCE55" s="42"/>
      <c r="MCF55" s="42"/>
      <c r="MCG55" s="42"/>
      <c r="MCH55" s="42"/>
      <c r="MCI55" s="42"/>
      <c r="MCJ55" s="42"/>
      <c r="MCK55" s="42"/>
      <c r="MCL55" s="42"/>
      <c r="MCM55" s="42"/>
      <c r="MCN55" s="42"/>
      <c r="MCO55" s="42"/>
      <c r="MCP55" s="42"/>
      <c r="MCQ55" s="42"/>
      <c r="MCR55" s="42"/>
      <c r="MCS55" s="42"/>
      <c r="MCT55" s="42"/>
      <c r="MCU55" s="42"/>
      <c r="MCV55" s="42"/>
      <c r="MCW55" s="42"/>
      <c r="MCX55" s="42"/>
      <c r="MCY55" s="42"/>
      <c r="MCZ55" s="42"/>
      <c r="MDA55" s="42"/>
      <c r="MDB55" s="42"/>
      <c r="MDC55" s="42"/>
      <c r="MDD55" s="42"/>
      <c r="MDE55" s="42"/>
      <c r="MDF55" s="42"/>
      <c r="MDG55" s="42"/>
      <c r="MDH55" s="42"/>
      <c r="MDI55" s="42"/>
      <c r="MDJ55" s="42"/>
      <c r="MDK55" s="42"/>
      <c r="MDL55" s="42"/>
      <c r="MDM55" s="42"/>
      <c r="MDN55" s="42"/>
      <c r="MDO55" s="42"/>
      <c r="MDP55" s="42"/>
      <c r="MDQ55" s="42"/>
      <c r="MDR55" s="42"/>
      <c r="MDS55" s="42"/>
      <c r="MDT55" s="42"/>
      <c r="MDU55" s="42"/>
      <c r="MDV55" s="42"/>
      <c r="MDW55" s="42"/>
      <c r="MDX55" s="42"/>
      <c r="MDY55" s="42"/>
      <c r="MDZ55" s="42"/>
      <c r="MEA55" s="42"/>
      <c r="MEB55" s="42"/>
      <c r="MEC55" s="42"/>
      <c r="MED55" s="42"/>
      <c r="MEE55" s="42"/>
      <c r="MEF55" s="42"/>
      <c r="MEG55" s="42"/>
      <c r="MEH55" s="42"/>
      <c r="MEI55" s="42"/>
      <c r="MEJ55" s="42"/>
      <c r="MEK55" s="42"/>
      <c r="MEL55" s="42"/>
      <c r="MEM55" s="42"/>
      <c r="MEN55" s="42"/>
      <c r="MEO55" s="42"/>
      <c r="MEP55" s="42"/>
      <c r="MEQ55" s="42"/>
      <c r="MER55" s="42"/>
      <c r="MES55" s="42"/>
      <c r="MET55" s="42"/>
      <c r="MEU55" s="42"/>
      <c r="MEV55" s="42"/>
      <c r="MEW55" s="42"/>
      <c r="MEX55" s="42"/>
      <c r="MEY55" s="42"/>
      <c r="MEZ55" s="42"/>
      <c r="MFA55" s="42"/>
      <c r="MFB55" s="42"/>
      <c r="MFC55" s="42"/>
      <c r="MFD55" s="42"/>
      <c r="MFE55" s="42"/>
      <c r="MFF55" s="42"/>
      <c r="MFG55" s="42"/>
      <c r="MFH55" s="42"/>
      <c r="MFI55" s="42"/>
      <c r="MFJ55" s="42"/>
      <c r="MFK55" s="42"/>
      <c r="MFL55" s="42"/>
      <c r="MFM55" s="42"/>
      <c r="MFN55" s="42"/>
      <c r="MFO55" s="42"/>
      <c r="MFP55" s="42"/>
      <c r="MFQ55" s="42"/>
      <c r="MFR55" s="42"/>
      <c r="MFS55" s="42"/>
      <c r="MFT55" s="42"/>
      <c r="MFU55" s="42"/>
      <c r="MFV55" s="42"/>
      <c r="MFW55" s="42"/>
      <c r="MFX55" s="42"/>
      <c r="MFY55" s="42"/>
      <c r="MFZ55" s="42"/>
      <c r="MGA55" s="42"/>
      <c r="MGB55" s="42"/>
      <c r="MGC55" s="42"/>
      <c r="MGD55" s="42"/>
      <c r="MGE55" s="42"/>
      <c r="MGF55" s="42"/>
      <c r="MGG55" s="42"/>
      <c r="MGH55" s="42"/>
      <c r="MGI55" s="42"/>
      <c r="MGJ55" s="42"/>
      <c r="MGK55" s="42"/>
      <c r="MGL55" s="42"/>
      <c r="MGM55" s="42"/>
      <c r="MGN55" s="42"/>
      <c r="MGO55" s="42"/>
      <c r="MGP55" s="42"/>
      <c r="MGQ55" s="42"/>
      <c r="MGR55" s="42"/>
      <c r="MGS55" s="42"/>
      <c r="MGT55" s="42"/>
      <c r="MGU55" s="42"/>
      <c r="MGV55" s="42"/>
      <c r="MGW55" s="42"/>
      <c r="MGX55" s="42"/>
      <c r="MGY55" s="42"/>
      <c r="MGZ55" s="42"/>
      <c r="MHA55" s="42"/>
      <c r="MHB55" s="42"/>
      <c r="MHC55" s="42"/>
      <c r="MHD55" s="42"/>
      <c r="MHE55" s="42"/>
      <c r="MHF55" s="42"/>
      <c r="MHG55" s="42"/>
      <c r="MHH55" s="42"/>
      <c r="MHI55" s="42"/>
      <c r="MHJ55" s="42"/>
      <c r="MHK55" s="42"/>
      <c r="MHL55" s="42"/>
      <c r="MHM55" s="42"/>
      <c r="MHN55" s="42"/>
      <c r="MHO55" s="42"/>
      <c r="MHP55" s="42"/>
      <c r="MHQ55" s="42"/>
      <c r="MHR55" s="42"/>
      <c r="MHS55" s="42"/>
      <c r="MHT55" s="42"/>
      <c r="MHU55" s="42"/>
      <c r="MHV55" s="42"/>
      <c r="MHW55" s="42"/>
      <c r="MHX55" s="42"/>
      <c r="MHY55" s="42"/>
      <c r="MHZ55" s="42"/>
      <c r="MIA55" s="42"/>
      <c r="MIB55" s="42"/>
      <c r="MIC55" s="42"/>
      <c r="MID55" s="42"/>
      <c r="MIE55" s="42"/>
      <c r="MIF55" s="42"/>
      <c r="MIG55" s="42"/>
      <c r="MIH55" s="42"/>
      <c r="MII55" s="42"/>
      <c r="MIJ55" s="42"/>
      <c r="MIK55" s="42"/>
      <c r="MIL55" s="42"/>
      <c r="MIM55" s="42"/>
      <c r="MIN55" s="42"/>
      <c r="MIO55" s="42"/>
      <c r="MIP55" s="42"/>
      <c r="MIQ55" s="42"/>
      <c r="MIR55" s="42"/>
      <c r="MIS55" s="42"/>
      <c r="MIT55" s="42"/>
      <c r="MIU55" s="42"/>
      <c r="MIV55" s="42"/>
      <c r="MIW55" s="42"/>
      <c r="MIX55" s="42"/>
      <c r="MIY55" s="42"/>
      <c r="MIZ55" s="42"/>
      <c r="MJA55" s="42"/>
      <c r="MJB55" s="42"/>
      <c r="MJC55" s="42"/>
      <c r="MJD55" s="42"/>
      <c r="MJE55" s="42"/>
      <c r="MJF55" s="42"/>
      <c r="MJG55" s="42"/>
      <c r="MJH55" s="42"/>
      <c r="MJI55" s="42"/>
      <c r="MJJ55" s="42"/>
      <c r="MJK55" s="42"/>
      <c r="MJL55" s="42"/>
      <c r="MJM55" s="42"/>
      <c r="MJN55" s="42"/>
      <c r="MJO55" s="42"/>
      <c r="MJP55" s="42"/>
      <c r="MJQ55" s="42"/>
      <c r="MJR55" s="42"/>
      <c r="MJS55" s="42"/>
      <c r="MJT55" s="42"/>
      <c r="MJU55" s="42"/>
      <c r="MJV55" s="42"/>
      <c r="MJW55" s="42"/>
      <c r="MJX55" s="42"/>
      <c r="MJY55" s="42"/>
      <c r="MJZ55" s="42"/>
      <c r="MKA55" s="42"/>
      <c r="MKB55" s="42"/>
      <c r="MKC55" s="42"/>
      <c r="MKD55" s="42"/>
      <c r="MKE55" s="42"/>
      <c r="MKF55" s="42"/>
      <c r="MKG55" s="42"/>
      <c r="MKH55" s="42"/>
      <c r="MKI55" s="42"/>
      <c r="MKJ55" s="42"/>
      <c r="MKK55" s="42"/>
      <c r="MKL55" s="42"/>
      <c r="MKM55" s="42"/>
      <c r="MKN55" s="42"/>
      <c r="MKO55" s="42"/>
      <c r="MKP55" s="42"/>
      <c r="MKQ55" s="42"/>
      <c r="MKR55" s="42"/>
      <c r="MKS55" s="42"/>
      <c r="MKT55" s="42"/>
      <c r="MKU55" s="42"/>
      <c r="MKV55" s="42"/>
      <c r="MKW55" s="42"/>
      <c r="MKX55" s="42"/>
      <c r="MKY55" s="42"/>
      <c r="MKZ55" s="42"/>
      <c r="MLA55" s="42"/>
      <c r="MLB55" s="42"/>
      <c r="MLC55" s="42"/>
      <c r="MLD55" s="42"/>
      <c r="MLE55" s="42"/>
      <c r="MLF55" s="42"/>
      <c r="MLG55" s="42"/>
      <c r="MLH55" s="42"/>
      <c r="MLI55" s="42"/>
      <c r="MLJ55" s="42"/>
      <c r="MLK55" s="42"/>
      <c r="MLL55" s="42"/>
      <c r="MLM55" s="42"/>
      <c r="MLN55" s="42"/>
      <c r="MLO55" s="42"/>
      <c r="MLP55" s="42"/>
      <c r="MLQ55" s="42"/>
      <c r="MLR55" s="42"/>
      <c r="MLS55" s="42"/>
      <c r="MLT55" s="42"/>
      <c r="MLU55" s="42"/>
      <c r="MLV55" s="42"/>
      <c r="MLW55" s="42"/>
      <c r="MLX55" s="42"/>
      <c r="MLY55" s="42"/>
      <c r="MLZ55" s="42"/>
      <c r="MMA55" s="42"/>
      <c r="MMB55" s="42"/>
      <c r="MMC55" s="42"/>
      <c r="MMD55" s="42"/>
      <c r="MME55" s="42"/>
      <c r="MMF55" s="42"/>
      <c r="MMG55" s="42"/>
      <c r="MMH55" s="42"/>
      <c r="MMI55" s="42"/>
      <c r="MMJ55" s="42"/>
      <c r="MMK55" s="42"/>
      <c r="MML55" s="42"/>
      <c r="MMM55" s="42"/>
      <c r="MMN55" s="42"/>
      <c r="MMO55" s="42"/>
      <c r="MMP55" s="42"/>
      <c r="MMQ55" s="42"/>
      <c r="MMR55" s="42"/>
      <c r="MMS55" s="42"/>
      <c r="MMT55" s="42"/>
      <c r="MMU55" s="42"/>
      <c r="MMV55" s="42"/>
      <c r="MMW55" s="42"/>
      <c r="MMX55" s="42"/>
      <c r="MMY55" s="42"/>
      <c r="MMZ55" s="42"/>
      <c r="MNA55" s="42"/>
      <c r="MNB55" s="42"/>
      <c r="MNC55" s="42"/>
      <c r="MND55" s="42"/>
      <c r="MNE55" s="42"/>
      <c r="MNF55" s="42"/>
      <c r="MNG55" s="42"/>
      <c r="MNH55" s="42"/>
      <c r="MNI55" s="42"/>
      <c r="MNJ55" s="42"/>
      <c r="MNK55" s="42"/>
      <c r="MNL55" s="42"/>
      <c r="MNM55" s="42"/>
      <c r="MNN55" s="42"/>
      <c r="MNO55" s="42"/>
      <c r="MNP55" s="42"/>
      <c r="MNQ55" s="42"/>
      <c r="MNR55" s="42"/>
      <c r="MNS55" s="42"/>
      <c r="MNT55" s="42"/>
      <c r="MNU55" s="42"/>
      <c r="MNV55" s="42"/>
      <c r="MNW55" s="42"/>
      <c r="MNX55" s="42"/>
      <c r="MNY55" s="42"/>
      <c r="MNZ55" s="42"/>
      <c r="MOA55" s="42"/>
      <c r="MOB55" s="42"/>
      <c r="MOC55" s="42"/>
      <c r="MOD55" s="42"/>
      <c r="MOE55" s="42"/>
      <c r="MOF55" s="42"/>
      <c r="MOG55" s="42"/>
      <c r="MOH55" s="42"/>
      <c r="MOI55" s="42"/>
      <c r="MOJ55" s="42"/>
      <c r="MOK55" s="42"/>
      <c r="MOL55" s="42"/>
      <c r="MOM55" s="42"/>
      <c r="MON55" s="42"/>
      <c r="MOO55" s="42"/>
      <c r="MOP55" s="42"/>
      <c r="MOQ55" s="42"/>
      <c r="MOR55" s="42"/>
      <c r="MOS55" s="42"/>
      <c r="MOT55" s="42"/>
      <c r="MOU55" s="42"/>
      <c r="MOV55" s="42"/>
      <c r="MOW55" s="42"/>
      <c r="MOX55" s="42"/>
      <c r="MOY55" s="42"/>
      <c r="MOZ55" s="42"/>
      <c r="MPA55" s="42"/>
      <c r="MPB55" s="42"/>
      <c r="MPC55" s="42"/>
      <c r="MPD55" s="42"/>
      <c r="MPE55" s="42"/>
      <c r="MPF55" s="42"/>
      <c r="MPG55" s="42"/>
      <c r="MPH55" s="42"/>
      <c r="MPI55" s="42"/>
      <c r="MPJ55" s="42"/>
      <c r="MPK55" s="42"/>
      <c r="MPL55" s="42"/>
      <c r="MPM55" s="42"/>
      <c r="MPN55" s="42"/>
      <c r="MPO55" s="42"/>
      <c r="MPP55" s="42"/>
      <c r="MPQ55" s="42"/>
      <c r="MPR55" s="42"/>
      <c r="MPS55" s="42"/>
      <c r="MPT55" s="42"/>
      <c r="MPU55" s="42"/>
      <c r="MPV55" s="42"/>
      <c r="MPW55" s="42"/>
      <c r="MPX55" s="42"/>
      <c r="MPY55" s="42"/>
      <c r="MPZ55" s="42"/>
      <c r="MQA55" s="42"/>
      <c r="MQB55" s="42"/>
      <c r="MQC55" s="42"/>
      <c r="MQD55" s="42"/>
      <c r="MQE55" s="42"/>
      <c r="MQF55" s="42"/>
      <c r="MQG55" s="42"/>
      <c r="MQH55" s="42"/>
      <c r="MQI55" s="42"/>
      <c r="MQJ55" s="42"/>
      <c r="MQK55" s="42"/>
      <c r="MQL55" s="42"/>
      <c r="MQM55" s="42"/>
      <c r="MQN55" s="42"/>
      <c r="MQO55" s="42"/>
      <c r="MQP55" s="42"/>
      <c r="MQQ55" s="42"/>
      <c r="MQR55" s="42"/>
      <c r="MQS55" s="42"/>
      <c r="MQT55" s="42"/>
      <c r="MQU55" s="42"/>
      <c r="MQV55" s="42"/>
      <c r="MQW55" s="42"/>
      <c r="MQX55" s="42"/>
      <c r="MQY55" s="42"/>
      <c r="MQZ55" s="42"/>
      <c r="MRA55" s="42"/>
      <c r="MRB55" s="42"/>
      <c r="MRC55" s="42"/>
      <c r="MRD55" s="42"/>
      <c r="MRE55" s="42"/>
      <c r="MRF55" s="42"/>
      <c r="MRG55" s="42"/>
      <c r="MRH55" s="42"/>
      <c r="MRI55" s="42"/>
      <c r="MRJ55" s="42"/>
      <c r="MRK55" s="42"/>
      <c r="MRL55" s="42"/>
      <c r="MRM55" s="42"/>
      <c r="MRN55" s="42"/>
      <c r="MRO55" s="42"/>
      <c r="MRP55" s="42"/>
      <c r="MRQ55" s="42"/>
      <c r="MRR55" s="42"/>
      <c r="MRS55" s="42"/>
      <c r="MRT55" s="42"/>
      <c r="MRU55" s="42"/>
      <c r="MRV55" s="42"/>
      <c r="MRW55" s="42"/>
      <c r="MRX55" s="42"/>
      <c r="MRY55" s="42"/>
      <c r="MRZ55" s="42"/>
      <c r="MSA55" s="42"/>
      <c r="MSB55" s="42"/>
      <c r="MSC55" s="42"/>
      <c r="MSD55" s="42"/>
      <c r="MSE55" s="42"/>
      <c r="MSF55" s="42"/>
      <c r="MSG55" s="42"/>
      <c r="MSH55" s="42"/>
      <c r="MSI55" s="42"/>
      <c r="MSJ55" s="42"/>
      <c r="MSK55" s="42"/>
      <c r="MSL55" s="42"/>
      <c r="MSM55" s="42"/>
      <c r="MSN55" s="42"/>
      <c r="MSO55" s="42"/>
      <c r="MSP55" s="42"/>
      <c r="MSQ55" s="42"/>
      <c r="MSR55" s="42"/>
      <c r="MSS55" s="42"/>
      <c r="MST55" s="42"/>
      <c r="MSU55" s="42"/>
      <c r="MSV55" s="42"/>
      <c r="MSW55" s="42"/>
      <c r="MSX55" s="42"/>
      <c r="MSY55" s="42"/>
      <c r="MSZ55" s="42"/>
      <c r="MTA55" s="42"/>
      <c r="MTB55" s="42"/>
      <c r="MTC55" s="42"/>
      <c r="MTD55" s="42"/>
      <c r="MTE55" s="42"/>
      <c r="MTF55" s="42"/>
      <c r="MTG55" s="42"/>
      <c r="MTH55" s="42"/>
      <c r="MTI55" s="42"/>
      <c r="MTJ55" s="42"/>
      <c r="MTK55" s="42"/>
      <c r="MTL55" s="42"/>
      <c r="MTM55" s="42"/>
      <c r="MTN55" s="42"/>
      <c r="MTO55" s="42"/>
      <c r="MTP55" s="42"/>
      <c r="MTQ55" s="42"/>
      <c r="MTR55" s="42"/>
      <c r="MTS55" s="42"/>
      <c r="MTT55" s="42"/>
      <c r="MTU55" s="42"/>
      <c r="MTV55" s="42"/>
      <c r="MTW55" s="42"/>
      <c r="MTX55" s="42"/>
      <c r="MTY55" s="42"/>
      <c r="MTZ55" s="42"/>
      <c r="MUA55" s="42"/>
      <c r="MUB55" s="42"/>
      <c r="MUC55" s="42"/>
      <c r="MUD55" s="42"/>
      <c r="MUE55" s="42"/>
      <c r="MUF55" s="42"/>
      <c r="MUG55" s="42"/>
      <c r="MUH55" s="42"/>
      <c r="MUI55" s="42"/>
      <c r="MUJ55" s="42"/>
      <c r="MUK55" s="42"/>
      <c r="MUL55" s="42"/>
      <c r="MUM55" s="42"/>
      <c r="MUN55" s="42"/>
      <c r="MUO55" s="42"/>
      <c r="MUP55" s="42"/>
      <c r="MUQ55" s="42"/>
      <c r="MUR55" s="42"/>
      <c r="MUS55" s="42"/>
      <c r="MUT55" s="42"/>
      <c r="MUU55" s="42"/>
      <c r="MUV55" s="42"/>
      <c r="MUW55" s="42"/>
      <c r="MUX55" s="42"/>
      <c r="MUY55" s="42"/>
      <c r="MUZ55" s="42"/>
      <c r="MVA55" s="42"/>
      <c r="MVB55" s="42"/>
      <c r="MVC55" s="42"/>
      <c r="MVD55" s="42"/>
      <c r="MVE55" s="42"/>
      <c r="MVF55" s="42"/>
      <c r="MVG55" s="42"/>
      <c r="MVH55" s="42"/>
      <c r="MVI55" s="42"/>
      <c r="MVJ55" s="42"/>
      <c r="MVK55" s="42"/>
      <c r="MVL55" s="42"/>
      <c r="MVM55" s="42"/>
      <c r="MVN55" s="42"/>
      <c r="MVO55" s="42"/>
      <c r="MVP55" s="42"/>
      <c r="MVQ55" s="42"/>
      <c r="MVR55" s="42"/>
      <c r="MVS55" s="42"/>
      <c r="MVT55" s="42"/>
      <c r="MVU55" s="42"/>
      <c r="MVV55" s="42"/>
      <c r="MVW55" s="42"/>
      <c r="MVX55" s="42"/>
      <c r="MVY55" s="42"/>
      <c r="MVZ55" s="42"/>
      <c r="MWA55" s="42"/>
      <c r="MWB55" s="42"/>
      <c r="MWC55" s="42"/>
      <c r="MWD55" s="42"/>
      <c r="MWE55" s="42"/>
      <c r="MWF55" s="42"/>
      <c r="MWG55" s="42"/>
      <c r="MWH55" s="42"/>
      <c r="MWI55" s="42"/>
      <c r="MWJ55" s="42"/>
      <c r="MWK55" s="42"/>
      <c r="MWL55" s="42"/>
      <c r="MWM55" s="42"/>
      <c r="MWN55" s="42"/>
      <c r="MWO55" s="42"/>
      <c r="MWP55" s="42"/>
      <c r="MWQ55" s="42"/>
      <c r="MWR55" s="42"/>
      <c r="MWS55" s="42"/>
      <c r="MWT55" s="42"/>
      <c r="MWU55" s="42"/>
      <c r="MWV55" s="42"/>
      <c r="MWW55" s="42"/>
      <c r="MWX55" s="42"/>
      <c r="MWY55" s="42"/>
      <c r="MWZ55" s="42"/>
      <c r="MXA55" s="42"/>
      <c r="MXB55" s="42"/>
      <c r="MXC55" s="42"/>
      <c r="MXD55" s="42"/>
      <c r="MXE55" s="42"/>
      <c r="MXF55" s="42"/>
      <c r="MXG55" s="42"/>
      <c r="MXH55" s="42"/>
      <c r="MXI55" s="42"/>
      <c r="MXJ55" s="42"/>
      <c r="MXK55" s="42"/>
      <c r="MXL55" s="42"/>
      <c r="MXM55" s="42"/>
      <c r="MXN55" s="42"/>
      <c r="MXO55" s="42"/>
      <c r="MXP55" s="42"/>
      <c r="MXQ55" s="42"/>
      <c r="MXR55" s="42"/>
      <c r="MXS55" s="42"/>
      <c r="MXT55" s="42"/>
      <c r="MXU55" s="42"/>
      <c r="MXV55" s="42"/>
      <c r="MXW55" s="42"/>
      <c r="MXX55" s="42"/>
      <c r="MXY55" s="42"/>
      <c r="MXZ55" s="42"/>
      <c r="MYA55" s="42"/>
      <c r="MYB55" s="42"/>
      <c r="MYC55" s="42"/>
      <c r="MYD55" s="42"/>
      <c r="MYE55" s="42"/>
      <c r="MYF55" s="42"/>
      <c r="MYG55" s="42"/>
      <c r="MYH55" s="42"/>
      <c r="MYI55" s="42"/>
      <c r="MYJ55" s="42"/>
      <c r="MYK55" s="42"/>
      <c r="MYL55" s="42"/>
      <c r="MYM55" s="42"/>
      <c r="MYN55" s="42"/>
      <c r="MYO55" s="42"/>
      <c r="MYP55" s="42"/>
      <c r="MYQ55" s="42"/>
      <c r="MYR55" s="42"/>
      <c r="MYS55" s="42"/>
      <c r="MYT55" s="42"/>
      <c r="MYU55" s="42"/>
      <c r="MYV55" s="42"/>
      <c r="MYW55" s="42"/>
      <c r="MYX55" s="42"/>
      <c r="MYY55" s="42"/>
      <c r="MYZ55" s="42"/>
      <c r="MZA55" s="42"/>
      <c r="MZB55" s="42"/>
      <c r="MZC55" s="42"/>
      <c r="MZD55" s="42"/>
      <c r="MZE55" s="42"/>
      <c r="MZF55" s="42"/>
      <c r="MZG55" s="42"/>
      <c r="MZH55" s="42"/>
      <c r="MZI55" s="42"/>
      <c r="MZJ55" s="42"/>
      <c r="MZK55" s="42"/>
      <c r="MZL55" s="42"/>
      <c r="MZM55" s="42"/>
      <c r="MZN55" s="42"/>
      <c r="MZO55" s="42"/>
      <c r="MZP55" s="42"/>
      <c r="MZQ55" s="42"/>
      <c r="MZR55" s="42"/>
      <c r="MZS55" s="42"/>
      <c r="MZT55" s="42"/>
      <c r="MZU55" s="42"/>
      <c r="MZV55" s="42"/>
      <c r="MZW55" s="42"/>
      <c r="MZX55" s="42"/>
      <c r="MZY55" s="42"/>
      <c r="MZZ55" s="42"/>
      <c r="NAA55" s="42"/>
      <c r="NAB55" s="42"/>
      <c r="NAC55" s="42"/>
      <c r="NAD55" s="42"/>
      <c r="NAE55" s="42"/>
      <c r="NAF55" s="42"/>
      <c r="NAG55" s="42"/>
      <c r="NAH55" s="42"/>
      <c r="NAI55" s="42"/>
      <c r="NAJ55" s="42"/>
      <c r="NAK55" s="42"/>
      <c r="NAL55" s="42"/>
      <c r="NAM55" s="42"/>
      <c r="NAN55" s="42"/>
      <c r="NAO55" s="42"/>
      <c r="NAP55" s="42"/>
      <c r="NAQ55" s="42"/>
      <c r="NAR55" s="42"/>
      <c r="NAS55" s="42"/>
      <c r="NAT55" s="42"/>
      <c r="NAU55" s="42"/>
      <c r="NAV55" s="42"/>
      <c r="NAW55" s="42"/>
      <c r="NAX55" s="42"/>
      <c r="NAY55" s="42"/>
      <c r="NAZ55" s="42"/>
      <c r="NBA55" s="42"/>
      <c r="NBB55" s="42"/>
      <c r="NBC55" s="42"/>
      <c r="NBD55" s="42"/>
      <c r="NBE55" s="42"/>
      <c r="NBF55" s="42"/>
      <c r="NBG55" s="42"/>
      <c r="NBH55" s="42"/>
      <c r="NBI55" s="42"/>
      <c r="NBJ55" s="42"/>
      <c r="NBK55" s="42"/>
      <c r="NBL55" s="42"/>
      <c r="NBM55" s="42"/>
      <c r="NBN55" s="42"/>
      <c r="NBO55" s="42"/>
      <c r="NBP55" s="42"/>
      <c r="NBQ55" s="42"/>
      <c r="NBR55" s="42"/>
      <c r="NBS55" s="42"/>
      <c r="NBT55" s="42"/>
      <c r="NBU55" s="42"/>
      <c r="NBV55" s="42"/>
      <c r="NBW55" s="42"/>
      <c r="NBX55" s="42"/>
      <c r="NBY55" s="42"/>
      <c r="NBZ55" s="42"/>
      <c r="NCA55" s="42"/>
      <c r="NCB55" s="42"/>
      <c r="NCC55" s="42"/>
      <c r="NCD55" s="42"/>
      <c r="NCE55" s="42"/>
      <c r="NCF55" s="42"/>
      <c r="NCG55" s="42"/>
      <c r="NCH55" s="42"/>
      <c r="NCI55" s="42"/>
      <c r="NCJ55" s="42"/>
      <c r="NCK55" s="42"/>
      <c r="NCL55" s="42"/>
      <c r="NCM55" s="42"/>
      <c r="NCN55" s="42"/>
      <c r="NCO55" s="42"/>
      <c r="NCP55" s="42"/>
      <c r="NCQ55" s="42"/>
      <c r="NCR55" s="42"/>
      <c r="NCS55" s="42"/>
      <c r="NCT55" s="42"/>
      <c r="NCU55" s="42"/>
      <c r="NCV55" s="42"/>
      <c r="NCW55" s="42"/>
      <c r="NCX55" s="42"/>
      <c r="NCY55" s="42"/>
      <c r="NCZ55" s="42"/>
      <c r="NDA55" s="42"/>
      <c r="NDB55" s="42"/>
      <c r="NDC55" s="42"/>
      <c r="NDD55" s="42"/>
      <c r="NDE55" s="42"/>
      <c r="NDF55" s="42"/>
      <c r="NDG55" s="42"/>
      <c r="NDH55" s="42"/>
      <c r="NDI55" s="42"/>
      <c r="NDJ55" s="42"/>
      <c r="NDK55" s="42"/>
      <c r="NDL55" s="42"/>
      <c r="NDM55" s="42"/>
      <c r="NDN55" s="42"/>
      <c r="NDO55" s="42"/>
      <c r="NDP55" s="42"/>
      <c r="NDQ55" s="42"/>
      <c r="NDR55" s="42"/>
      <c r="NDS55" s="42"/>
      <c r="NDT55" s="42"/>
      <c r="NDU55" s="42"/>
      <c r="NDV55" s="42"/>
      <c r="NDW55" s="42"/>
      <c r="NDX55" s="42"/>
      <c r="NDY55" s="42"/>
      <c r="NDZ55" s="42"/>
      <c r="NEA55" s="42"/>
      <c r="NEB55" s="42"/>
      <c r="NEC55" s="42"/>
      <c r="NED55" s="42"/>
      <c r="NEE55" s="42"/>
      <c r="NEF55" s="42"/>
      <c r="NEG55" s="42"/>
      <c r="NEH55" s="42"/>
      <c r="NEI55" s="42"/>
      <c r="NEJ55" s="42"/>
      <c r="NEK55" s="42"/>
      <c r="NEL55" s="42"/>
      <c r="NEM55" s="42"/>
      <c r="NEN55" s="42"/>
      <c r="NEO55" s="42"/>
      <c r="NEP55" s="42"/>
      <c r="NEQ55" s="42"/>
      <c r="NER55" s="42"/>
      <c r="NES55" s="42"/>
      <c r="NET55" s="42"/>
      <c r="NEU55" s="42"/>
      <c r="NEV55" s="42"/>
      <c r="NEW55" s="42"/>
      <c r="NEX55" s="42"/>
      <c r="NEY55" s="42"/>
      <c r="NEZ55" s="42"/>
      <c r="NFA55" s="42"/>
      <c r="NFB55" s="42"/>
      <c r="NFC55" s="42"/>
      <c r="NFD55" s="42"/>
      <c r="NFE55" s="42"/>
      <c r="NFF55" s="42"/>
      <c r="NFG55" s="42"/>
      <c r="NFH55" s="42"/>
      <c r="NFI55" s="42"/>
      <c r="NFJ55" s="42"/>
      <c r="NFK55" s="42"/>
      <c r="NFL55" s="42"/>
      <c r="NFM55" s="42"/>
      <c r="NFN55" s="42"/>
      <c r="NFO55" s="42"/>
      <c r="NFP55" s="42"/>
      <c r="NFQ55" s="42"/>
      <c r="NFR55" s="42"/>
      <c r="NFS55" s="42"/>
      <c r="NFT55" s="42"/>
      <c r="NFU55" s="42"/>
      <c r="NFV55" s="42"/>
      <c r="NFW55" s="42"/>
      <c r="NFX55" s="42"/>
      <c r="NFY55" s="42"/>
      <c r="NFZ55" s="42"/>
      <c r="NGA55" s="42"/>
      <c r="NGB55" s="42"/>
      <c r="NGC55" s="42"/>
      <c r="NGD55" s="42"/>
      <c r="NGE55" s="42"/>
      <c r="NGF55" s="42"/>
      <c r="NGG55" s="42"/>
      <c r="NGH55" s="42"/>
      <c r="NGI55" s="42"/>
      <c r="NGJ55" s="42"/>
      <c r="NGK55" s="42"/>
      <c r="NGL55" s="42"/>
      <c r="NGM55" s="42"/>
      <c r="NGN55" s="42"/>
      <c r="NGO55" s="42"/>
      <c r="NGP55" s="42"/>
      <c r="NGQ55" s="42"/>
      <c r="NGR55" s="42"/>
      <c r="NGS55" s="42"/>
      <c r="NGT55" s="42"/>
      <c r="NGU55" s="42"/>
      <c r="NGV55" s="42"/>
      <c r="NGW55" s="42"/>
      <c r="NGX55" s="42"/>
      <c r="NGY55" s="42"/>
      <c r="NGZ55" s="42"/>
      <c r="NHA55" s="42"/>
      <c r="NHB55" s="42"/>
      <c r="NHC55" s="42"/>
      <c r="NHD55" s="42"/>
      <c r="NHE55" s="42"/>
      <c r="NHF55" s="42"/>
      <c r="NHG55" s="42"/>
      <c r="NHH55" s="42"/>
      <c r="NHI55" s="42"/>
      <c r="NHJ55" s="42"/>
      <c r="NHK55" s="42"/>
      <c r="NHL55" s="42"/>
      <c r="NHM55" s="42"/>
      <c r="NHN55" s="42"/>
      <c r="NHO55" s="42"/>
      <c r="NHP55" s="42"/>
      <c r="NHQ55" s="42"/>
      <c r="NHR55" s="42"/>
      <c r="NHS55" s="42"/>
      <c r="NHT55" s="42"/>
      <c r="NHU55" s="42"/>
      <c r="NHV55" s="42"/>
      <c r="NHW55" s="42"/>
      <c r="NHX55" s="42"/>
      <c r="NHY55" s="42"/>
      <c r="NHZ55" s="42"/>
      <c r="NIA55" s="42"/>
      <c r="NIB55" s="42"/>
      <c r="NIC55" s="42"/>
      <c r="NID55" s="42"/>
      <c r="NIE55" s="42"/>
      <c r="NIF55" s="42"/>
      <c r="NIG55" s="42"/>
      <c r="NIH55" s="42"/>
      <c r="NII55" s="42"/>
      <c r="NIJ55" s="42"/>
      <c r="NIK55" s="42"/>
      <c r="NIL55" s="42"/>
      <c r="NIM55" s="42"/>
      <c r="NIN55" s="42"/>
      <c r="NIO55" s="42"/>
      <c r="NIP55" s="42"/>
      <c r="NIQ55" s="42"/>
      <c r="NIR55" s="42"/>
      <c r="NIS55" s="42"/>
      <c r="NIT55" s="42"/>
      <c r="NIU55" s="42"/>
      <c r="NIV55" s="42"/>
      <c r="NIW55" s="42"/>
      <c r="NIX55" s="42"/>
      <c r="NIY55" s="42"/>
      <c r="NIZ55" s="42"/>
      <c r="NJA55" s="42"/>
      <c r="NJB55" s="42"/>
      <c r="NJC55" s="42"/>
      <c r="NJD55" s="42"/>
      <c r="NJE55" s="42"/>
      <c r="NJF55" s="42"/>
      <c r="NJG55" s="42"/>
      <c r="NJH55" s="42"/>
      <c r="NJI55" s="42"/>
      <c r="NJJ55" s="42"/>
      <c r="NJK55" s="42"/>
      <c r="NJL55" s="42"/>
      <c r="NJM55" s="42"/>
      <c r="NJN55" s="42"/>
      <c r="NJO55" s="42"/>
      <c r="NJP55" s="42"/>
      <c r="NJQ55" s="42"/>
      <c r="NJR55" s="42"/>
      <c r="NJS55" s="42"/>
      <c r="NJT55" s="42"/>
      <c r="NJU55" s="42"/>
      <c r="NJV55" s="42"/>
      <c r="NJW55" s="42"/>
      <c r="NJX55" s="42"/>
      <c r="NJY55" s="42"/>
      <c r="NJZ55" s="42"/>
      <c r="NKA55" s="42"/>
      <c r="NKB55" s="42"/>
      <c r="NKC55" s="42"/>
      <c r="NKD55" s="42"/>
      <c r="NKE55" s="42"/>
      <c r="NKF55" s="42"/>
      <c r="NKG55" s="42"/>
      <c r="NKH55" s="42"/>
      <c r="NKI55" s="42"/>
      <c r="NKJ55" s="42"/>
      <c r="NKK55" s="42"/>
      <c r="NKL55" s="42"/>
      <c r="NKM55" s="42"/>
      <c r="NKN55" s="42"/>
      <c r="NKO55" s="42"/>
      <c r="NKP55" s="42"/>
      <c r="NKQ55" s="42"/>
      <c r="NKR55" s="42"/>
      <c r="NKS55" s="42"/>
      <c r="NKT55" s="42"/>
      <c r="NKU55" s="42"/>
      <c r="NKV55" s="42"/>
      <c r="NKW55" s="42"/>
      <c r="NKX55" s="42"/>
      <c r="NKY55" s="42"/>
      <c r="NKZ55" s="42"/>
      <c r="NLA55" s="42"/>
      <c r="NLB55" s="42"/>
      <c r="NLC55" s="42"/>
      <c r="NLD55" s="42"/>
      <c r="NLE55" s="42"/>
      <c r="NLF55" s="42"/>
      <c r="NLG55" s="42"/>
      <c r="NLH55" s="42"/>
      <c r="NLI55" s="42"/>
      <c r="NLJ55" s="42"/>
      <c r="NLK55" s="42"/>
      <c r="NLL55" s="42"/>
      <c r="NLM55" s="42"/>
      <c r="NLN55" s="42"/>
      <c r="NLO55" s="42"/>
      <c r="NLP55" s="42"/>
      <c r="NLQ55" s="42"/>
      <c r="NLR55" s="42"/>
      <c r="NLS55" s="42"/>
      <c r="NLT55" s="42"/>
      <c r="NLU55" s="42"/>
      <c r="NLV55" s="42"/>
      <c r="NLW55" s="42"/>
      <c r="NLX55" s="42"/>
      <c r="NLY55" s="42"/>
      <c r="NLZ55" s="42"/>
      <c r="NMA55" s="42"/>
      <c r="NMB55" s="42"/>
      <c r="NMC55" s="42"/>
      <c r="NMD55" s="42"/>
      <c r="NME55" s="42"/>
      <c r="NMF55" s="42"/>
      <c r="NMG55" s="42"/>
      <c r="NMH55" s="42"/>
      <c r="NMI55" s="42"/>
      <c r="NMJ55" s="42"/>
      <c r="NMK55" s="42"/>
      <c r="NML55" s="42"/>
      <c r="NMM55" s="42"/>
      <c r="NMN55" s="42"/>
      <c r="NMO55" s="42"/>
      <c r="NMP55" s="42"/>
      <c r="NMQ55" s="42"/>
      <c r="NMR55" s="42"/>
      <c r="NMS55" s="42"/>
      <c r="NMT55" s="42"/>
      <c r="NMU55" s="42"/>
      <c r="NMV55" s="42"/>
      <c r="NMW55" s="42"/>
      <c r="NMX55" s="42"/>
      <c r="NMY55" s="42"/>
      <c r="NMZ55" s="42"/>
      <c r="NNA55" s="42"/>
      <c r="NNB55" s="42"/>
      <c r="NNC55" s="42"/>
      <c r="NND55" s="42"/>
      <c r="NNE55" s="42"/>
      <c r="NNF55" s="42"/>
      <c r="NNG55" s="42"/>
      <c r="NNH55" s="42"/>
      <c r="NNI55" s="42"/>
      <c r="NNJ55" s="42"/>
      <c r="NNK55" s="42"/>
      <c r="NNL55" s="42"/>
      <c r="NNM55" s="42"/>
      <c r="NNN55" s="42"/>
      <c r="NNO55" s="42"/>
      <c r="NNP55" s="42"/>
      <c r="NNQ55" s="42"/>
      <c r="NNR55" s="42"/>
      <c r="NNS55" s="42"/>
      <c r="NNT55" s="42"/>
      <c r="NNU55" s="42"/>
      <c r="NNV55" s="42"/>
      <c r="NNW55" s="42"/>
      <c r="NNX55" s="42"/>
      <c r="NNY55" s="42"/>
      <c r="NNZ55" s="42"/>
      <c r="NOA55" s="42"/>
      <c r="NOB55" s="42"/>
      <c r="NOC55" s="42"/>
      <c r="NOD55" s="42"/>
      <c r="NOE55" s="42"/>
      <c r="NOF55" s="42"/>
      <c r="NOG55" s="42"/>
      <c r="NOH55" s="42"/>
      <c r="NOI55" s="42"/>
      <c r="NOJ55" s="42"/>
      <c r="NOK55" s="42"/>
      <c r="NOL55" s="42"/>
      <c r="NOM55" s="42"/>
      <c r="NON55" s="42"/>
      <c r="NOO55" s="42"/>
      <c r="NOP55" s="42"/>
      <c r="NOQ55" s="42"/>
      <c r="NOR55" s="42"/>
      <c r="NOS55" s="42"/>
      <c r="NOT55" s="42"/>
      <c r="NOU55" s="42"/>
      <c r="NOV55" s="42"/>
      <c r="NOW55" s="42"/>
      <c r="NOX55" s="42"/>
      <c r="NOY55" s="42"/>
      <c r="NOZ55" s="42"/>
      <c r="NPA55" s="42"/>
      <c r="NPB55" s="42"/>
      <c r="NPC55" s="42"/>
      <c r="NPD55" s="42"/>
      <c r="NPE55" s="42"/>
      <c r="NPF55" s="42"/>
      <c r="NPG55" s="42"/>
      <c r="NPH55" s="42"/>
      <c r="NPI55" s="42"/>
      <c r="NPJ55" s="42"/>
      <c r="NPK55" s="42"/>
      <c r="NPL55" s="42"/>
      <c r="NPM55" s="42"/>
      <c r="NPN55" s="42"/>
      <c r="NPO55" s="42"/>
      <c r="NPP55" s="42"/>
      <c r="NPQ55" s="42"/>
      <c r="NPR55" s="42"/>
      <c r="NPS55" s="42"/>
      <c r="NPT55" s="42"/>
      <c r="NPU55" s="42"/>
      <c r="NPV55" s="42"/>
      <c r="NPW55" s="42"/>
      <c r="NPX55" s="42"/>
      <c r="NPY55" s="42"/>
      <c r="NPZ55" s="42"/>
      <c r="NQA55" s="42"/>
      <c r="NQB55" s="42"/>
      <c r="NQC55" s="42"/>
      <c r="NQD55" s="42"/>
      <c r="NQE55" s="42"/>
      <c r="NQF55" s="42"/>
      <c r="NQG55" s="42"/>
      <c r="NQH55" s="42"/>
      <c r="NQI55" s="42"/>
      <c r="NQJ55" s="42"/>
      <c r="NQK55" s="42"/>
      <c r="NQL55" s="42"/>
      <c r="NQM55" s="42"/>
      <c r="NQN55" s="42"/>
      <c r="NQO55" s="42"/>
      <c r="NQP55" s="42"/>
      <c r="NQQ55" s="42"/>
      <c r="NQR55" s="42"/>
      <c r="NQS55" s="42"/>
      <c r="NQT55" s="42"/>
      <c r="NQU55" s="42"/>
      <c r="NQV55" s="42"/>
      <c r="NQW55" s="42"/>
      <c r="NQX55" s="42"/>
      <c r="NQY55" s="42"/>
      <c r="NQZ55" s="42"/>
      <c r="NRA55" s="42"/>
      <c r="NRB55" s="42"/>
      <c r="NRC55" s="42"/>
      <c r="NRD55" s="42"/>
      <c r="NRE55" s="42"/>
      <c r="NRF55" s="42"/>
      <c r="NRG55" s="42"/>
      <c r="NRH55" s="42"/>
      <c r="NRI55" s="42"/>
      <c r="NRJ55" s="42"/>
      <c r="NRK55" s="42"/>
      <c r="NRL55" s="42"/>
      <c r="NRM55" s="42"/>
      <c r="NRN55" s="42"/>
      <c r="NRO55" s="42"/>
      <c r="NRP55" s="42"/>
      <c r="NRQ55" s="42"/>
      <c r="NRR55" s="42"/>
      <c r="NRS55" s="42"/>
      <c r="NRT55" s="42"/>
      <c r="NRU55" s="42"/>
      <c r="NRV55" s="42"/>
      <c r="NRW55" s="42"/>
      <c r="NRX55" s="42"/>
      <c r="NRY55" s="42"/>
      <c r="NRZ55" s="42"/>
      <c r="NSA55" s="42"/>
      <c r="NSB55" s="42"/>
      <c r="NSC55" s="42"/>
      <c r="NSD55" s="42"/>
      <c r="NSE55" s="42"/>
      <c r="NSF55" s="42"/>
      <c r="NSG55" s="42"/>
      <c r="NSH55" s="42"/>
      <c r="NSI55" s="42"/>
      <c r="NSJ55" s="42"/>
      <c r="NSK55" s="42"/>
      <c r="NSL55" s="42"/>
      <c r="NSM55" s="42"/>
      <c r="NSN55" s="42"/>
      <c r="NSO55" s="42"/>
      <c r="NSP55" s="42"/>
      <c r="NSQ55" s="42"/>
      <c r="NSR55" s="42"/>
      <c r="NSS55" s="42"/>
      <c r="NST55" s="42"/>
      <c r="NSU55" s="42"/>
      <c r="NSV55" s="42"/>
      <c r="NSW55" s="42"/>
      <c r="NSX55" s="42"/>
      <c r="NSY55" s="42"/>
      <c r="NSZ55" s="42"/>
      <c r="NTA55" s="42"/>
      <c r="NTB55" s="42"/>
      <c r="NTC55" s="42"/>
      <c r="NTD55" s="42"/>
      <c r="NTE55" s="42"/>
      <c r="NTF55" s="42"/>
      <c r="NTG55" s="42"/>
      <c r="NTH55" s="42"/>
      <c r="NTI55" s="42"/>
      <c r="NTJ55" s="42"/>
      <c r="NTK55" s="42"/>
      <c r="NTL55" s="42"/>
      <c r="NTM55" s="42"/>
      <c r="NTN55" s="42"/>
      <c r="NTO55" s="42"/>
      <c r="NTP55" s="42"/>
      <c r="NTQ55" s="42"/>
      <c r="NTR55" s="42"/>
      <c r="NTS55" s="42"/>
      <c r="NTT55" s="42"/>
      <c r="NTU55" s="42"/>
      <c r="NTV55" s="42"/>
      <c r="NTW55" s="42"/>
      <c r="NTX55" s="42"/>
      <c r="NTY55" s="42"/>
      <c r="NTZ55" s="42"/>
      <c r="NUA55" s="42"/>
      <c r="NUB55" s="42"/>
      <c r="NUC55" s="42"/>
      <c r="NUD55" s="42"/>
      <c r="NUE55" s="42"/>
      <c r="NUF55" s="42"/>
      <c r="NUG55" s="42"/>
      <c r="NUH55" s="42"/>
      <c r="NUI55" s="42"/>
      <c r="NUJ55" s="42"/>
      <c r="NUK55" s="42"/>
      <c r="NUL55" s="42"/>
      <c r="NUM55" s="42"/>
      <c r="NUN55" s="42"/>
      <c r="NUO55" s="42"/>
      <c r="NUP55" s="42"/>
      <c r="NUQ55" s="42"/>
      <c r="NUR55" s="42"/>
      <c r="NUS55" s="42"/>
      <c r="NUT55" s="42"/>
      <c r="NUU55" s="42"/>
      <c r="NUV55" s="42"/>
      <c r="NUW55" s="42"/>
      <c r="NUX55" s="42"/>
      <c r="NUY55" s="42"/>
      <c r="NUZ55" s="42"/>
      <c r="NVA55" s="42"/>
      <c r="NVB55" s="42"/>
      <c r="NVC55" s="42"/>
      <c r="NVD55" s="42"/>
      <c r="NVE55" s="42"/>
      <c r="NVF55" s="42"/>
      <c r="NVG55" s="42"/>
      <c r="NVH55" s="42"/>
      <c r="NVI55" s="42"/>
      <c r="NVJ55" s="42"/>
      <c r="NVK55" s="42"/>
      <c r="NVL55" s="42"/>
      <c r="NVM55" s="42"/>
      <c r="NVN55" s="42"/>
      <c r="NVO55" s="42"/>
      <c r="NVP55" s="42"/>
      <c r="NVQ55" s="42"/>
      <c r="NVR55" s="42"/>
      <c r="NVS55" s="42"/>
      <c r="NVT55" s="42"/>
      <c r="NVU55" s="42"/>
      <c r="NVV55" s="42"/>
      <c r="NVW55" s="42"/>
      <c r="NVX55" s="42"/>
      <c r="NVY55" s="42"/>
      <c r="NVZ55" s="42"/>
      <c r="NWA55" s="42"/>
      <c r="NWB55" s="42"/>
      <c r="NWC55" s="42"/>
      <c r="NWD55" s="42"/>
      <c r="NWE55" s="42"/>
      <c r="NWF55" s="42"/>
      <c r="NWG55" s="42"/>
      <c r="NWH55" s="42"/>
      <c r="NWI55" s="42"/>
      <c r="NWJ55" s="42"/>
      <c r="NWK55" s="42"/>
      <c r="NWL55" s="42"/>
      <c r="NWM55" s="42"/>
      <c r="NWN55" s="42"/>
      <c r="NWO55" s="42"/>
      <c r="NWP55" s="42"/>
      <c r="NWQ55" s="42"/>
      <c r="NWR55" s="42"/>
      <c r="NWS55" s="42"/>
      <c r="NWT55" s="42"/>
      <c r="NWU55" s="42"/>
      <c r="NWV55" s="42"/>
      <c r="NWW55" s="42"/>
      <c r="NWX55" s="42"/>
      <c r="NWY55" s="42"/>
      <c r="NWZ55" s="42"/>
      <c r="NXA55" s="42"/>
      <c r="NXB55" s="42"/>
      <c r="NXC55" s="42"/>
      <c r="NXD55" s="42"/>
      <c r="NXE55" s="42"/>
      <c r="NXF55" s="42"/>
      <c r="NXG55" s="42"/>
      <c r="NXH55" s="42"/>
      <c r="NXI55" s="42"/>
      <c r="NXJ55" s="42"/>
      <c r="NXK55" s="42"/>
      <c r="NXL55" s="42"/>
      <c r="NXM55" s="42"/>
      <c r="NXN55" s="42"/>
      <c r="NXO55" s="42"/>
      <c r="NXP55" s="42"/>
      <c r="NXQ55" s="42"/>
      <c r="NXR55" s="42"/>
      <c r="NXS55" s="42"/>
      <c r="NXT55" s="42"/>
      <c r="NXU55" s="42"/>
      <c r="NXV55" s="42"/>
      <c r="NXW55" s="42"/>
      <c r="NXX55" s="42"/>
      <c r="NXY55" s="42"/>
      <c r="NXZ55" s="42"/>
      <c r="NYA55" s="42"/>
      <c r="NYB55" s="42"/>
      <c r="NYC55" s="42"/>
      <c r="NYD55" s="42"/>
      <c r="NYE55" s="42"/>
      <c r="NYF55" s="42"/>
      <c r="NYG55" s="42"/>
      <c r="NYH55" s="42"/>
      <c r="NYI55" s="42"/>
      <c r="NYJ55" s="42"/>
      <c r="NYK55" s="42"/>
      <c r="NYL55" s="42"/>
      <c r="NYM55" s="42"/>
      <c r="NYN55" s="42"/>
      <c r="NYO55" s="42"/>
      <c r="NYP55" s="42"/>
      <c r="NYQ55" s="42"/>
      <c r="NYR55" s="42"/>
      <c r="NYS55" s="42"/>
      <c r="NYT55" s="42"/>
      <c r="NYU55" s="42"/>
      <c r="NYV55" s="42"/>
      <c r="NYW55" s="42"/>
      <c r="NYX55" s="42"/>
      <c r="NYY55" s="42"/>
      <c r="NYZ55" s="42"/>
      <c r="NZA55" s="42"/>
      <c r="NZB55" s="42"/>
      <c r="NZC55" s="42"/>
      <c r="NZD55" s="42"/>
      <c r="NZE55" s="42"/>
      <c r="NZF55" s="42"/>
      <c r="NZG55" s="42"/>
      <c r="NZH55" s="42"/>
      <c r="NZI55" s="42"/>
      <c r="NZJ55" s="42"/>
      <c r="NZK55" s="42"/>
      <c r="NZL55" s="42"/>
      <c r="NZM55" s="42"/>
      <c r="NZN55" s="42"/>
      <c r="NZO55" s="42"/>
      <c r="NZP55" s="42"/>
      <c r="NZQ55" s="42"/>
      <c r="NZR55" s="42"/>
      <c r="NZS55" s="42"/>
      <c r="NZT55" s="42"/>
      <c r="NZU55" s="42"/>
      <c r="NZV55" s="42"/>
      <c r="NZW55" s="42"/>
      <c r="NZX55" s="42"/>
      <c r="NZY55" s="42"/>
      <c r="NZZ55" s="42"/>
      <c r="OAA55" s="42"/>
      <c r="OAB55" s="42"/>
      <c r="OAC55" s="42"/>
      <c r="OAD55" s="42"/>
      <c r="OAE55" s="42"/>
      <c r="OAF55" s="42"/>
      <c r="OAG55" s="42"/>
      <c r="OAH55" s="42"/>
      <c r="OAI55" s="42"/>
      <c r="OAJ55" s="42"/>
      <c r="OAK55" s="42"/>
      <c r="OAL55" s="42"/>
      <c r="OAM55" s="42"/>
      <c r="OAN55" s="42"/>
      <c r="OAO55" s="42"/>
      <c r="OAP55" s="42"/>
      <c r="OAQ55" s="42"/>
      <c r="OAR55" s="42"/>
      <c r="OAS55" s="42"/>
      <c r="OAT55" s="42"/>
      <c r="OAU55" s="42"/>
      <c r="OAV55" s="42"/>
      <c r="OAW55" s="42"/>
      <c r="OAX55" s="42"/>
      <c r="OAY55" s="42"/>
      <c r="OAZ55" s="42"/>
      <c r="OBA55" s="42"/>
      <c r="OBB55" s="42"/>
      <c r="OBC55" s="42"/>
      <c r="OBD55" s="42"/>
      <c r="OBE55" s="42"/>
      <c r="OBF55" s="42"/>
      <c r="OBG55" s="42"/>
      <c r="OBH55" s="42"/>
      <c r="OBI55" s="42"/>
      <c r="OBJ55" s="42"/>
      <c r="OBK55" s="42"/>
      <c r="OBL55" s="42"/>
      <c r="OBM55" s="42"/>
      <c r="OBN55" s="42"/>
      <c r="OBO55" s="42"/>
      <c r="OBP55" s="42"/>
      <c r="OBQ55" s="42"/>
      <c r="OBR55" s="42"/>
      <c r="OBS55" s="42"/>
      <c r="OBT55" s="42"/>
      <c r="OBU55" s="42"/>
      <c r="OBV55" s="42"/>
      <c r="OBW55" s="42"/>
      <c r="OBX55" s="42"/>
      <c r="OBY55" s="42"/>
      <c r="OBZ55" s="42"/>
      <c r="OCA55" s="42"/>
      <c r="OCB55" s="42"/>
      <c r="OCC55" s="42"/>
      <c r="OCD55" s="42"/>
      <c r="OCE55" s="42"/>
      <c r="OCF55" s="42"/>
      <c r="OCG55" s="42"/>
      <c r="OCH55" s="42"/>
      <c r="OCI55" s="42"/>
      <c r="OCJ55" s="42"/>
      <c r="OCK55" s="42"/>
      <c r="OCL55" s="42"/>
      <c r="OCM55" s="42"/>
      <c r="OCN55" s="42"/>
      <c r="OCO55" s="42"/>
      <c r="OCP55" s="42"/>
      <c r="OCQ55" s="42"/>
      <c r="OCR55" s="42"/>
      <c r="OCS55" s="42"/>
      <c r="OCT55" s="42"/>
      <c r="OCU55" s="42"/>
      <c r="OCV55" s="42"/>
      <c r="OCW55" s="42"/>
      <c r="OCX55" s="42"/>
      <c r="OCY55" s="42"/>
      <c r="OCZ55" s="42"/>
      <c r="ODA55" s="42"/>
      <c r="ODB55" s="42"/>
      <c r="ODC55" s="42"/>
      <c r="ODD55" s="42"/>
      <c r="ODE55" s="42"/>
      <c r="ODF55" s="42"/>
      <c r="ODG55" s="42"/>
      <c r="ODH55" s="42"/>
      <c r="ODI55" s="42"/>
      <c r="ODJ55" s="42"/>
      <c r="ODK55" s="42"/>
      <c r="ODL55" s="42"/>
      <c r="ODM55" s="42"/>
      <c r="ODN55" s="42"/>
      <c r="ODO55" s="42"/>
      <c r="ODP55" s="42"/>
      <c r="ODQ55" s="42"/>
      <c r="ODR55" s="42"/>
      <c r="ODS55" s="42"/>
      <c r="ODT55" s="42"/>
      <c r="ODU55" s="42"/>
      <c r="ODV55" s="42"/>
      <c r="ODW55" s="42"/>
      <c r="ODX55" s="42"/>
      <c r="ODY55" s="42"/>
      <c r="ODZ55" s="42"/>
      <c r="OEA55" s="42"/>
      <c r="OEB55" s="42"/>
      <c r="OEC55" s="42"/>
      <c r="OED55" s="42"/>
      <c r="OEE55" s="42"/>
      <c r="OEF55" s="42"/>
      <c r="OEG55" s="42"/>
      <c r="OEH55" s="42"/>
      <c r="OEI55" s="42"/>
      <c r="OEJ55" s="42"/>
      <c r="OEK55" s="42"/>
      <c r="OEL55" s="42"/>
      <c r="OEM55" s="42"/>
      <c r="OEN55" s="42"/>
      <c r="OEO55" s="42"/>
      <c r="OEP55" s="42"/>
      <c r="OEQ55" s="42"/>
      <c r="OER55" s="42"/>
      <c r="OES55" s="42"/>
      <c r="OET55" s="42"/>
      <c r="OEU55" s="42"/>
      <c r="OEV55" s="42"/>
      <c r="OEW55" s="42"/>
      <c r="OEX55" s="42"/>
      <c r="OEY55" s="42"/>
      <c r="OEZ55" s="42"/>
      <c r="OFA55" s="42"/>
      <c r="OFB55" s="42"/>
      <c r="OFC55" s="42"/>
      <c r="OFD55" s="42"/>
      <c r="OFE55" s="42"/>
      <c r="OFF55" s="42"/>
      <c r="OFG55" s="42"/>
      <c r="OFH55" s="42"/>
      <c r="OFI55" s="42"/>
      <c r="OFJ55" s="42"/>
      <c r="OFK55" s="42"/>
      <c r="OFL55" s="42"/>
      <c r="OFM55" s="42"/>
      <c r="OFN55" s="42"/>
      <c r="OFO55" s="42"/>
      <c r="OFP55" s="42"/>
      <c r="OFQ55" s="42"/>
      <c r="OFR55" s="42"/>
      <c r="OFS55" s="42"/>
      <c r="OFT55" s="42"/>
      <c r="OFU55" s="42"/>
      <c r="OFV55" s="42"/>
      <c r="OFW55" s="42"/>
      <c r="OFX55" s="42"/>
      <c r="OFY55" s="42"/>
      <c r="OFZ55" s="42"/>
      <c r="OGA55" s="42"/>
      <c r="OGB55" s="42"/>
      <c r="OGC55" s="42"/>
      <c r="OGD55" s="42"/>
      <c r="OGE55" s="42"/>
      <c r="OGF55" s="42"/>
      <c r="OGG55" s="42"/>
      <c r="OGH55" s="42"/>
      <c r="OGI55" s="42"/>
      <c r="OGJ55" s="42"/>
      <c r="OGK55" s="42"/>
      <c r="OGL55" s="42"/>
      <c r="OGM55" s="42"/>
      <c r="OGN55" s="42"/>
      <c r="OGO55" s="42"/>
      <c r="OGP55" s="42"/>
      <c r="OGQ55" s="42"/>
      <c r="OGR55" s="42"/>
      <c r="OGS55" s="42"/>
      <c r="OGT55" s="42"/>
      <c r="OGU55" s="42"/>
      <c r="OGV55" s="42"/>
      <c r="OGW55" s="42"/>
      <c r="OGX55" s="42"/>
      <c r="OGY55" s="42"/>
      <c r="OGZ55" s="42"/>
      <c r="OHA55" s="42"/>
      <c r="OHB55" s="42"/>
      <c r="OHC55" s="42"/>
      <c r="OHD55" s="42"/>
      <c r="OHE55" s="42"/>
      <c r="OHF55" s="42"/>
      <c r="OHG55" s="42"/>
      <c r="OHH55" s="42"/>
      <c r="OHI55" s="42"/>
      <c r="OHJ55" s="42"/>
      <c r="OHK55" s="42"/>
      <c r="OHL55" s="42"/>
      <c r="OHM55" s="42"/>
      <c r="OHN55" s="42"/>
      <c r="OHO55" s="42"/>
      <c r="OHP55" s="42"/>
      <c r="OHQ55" s="42"/>
      <c r="OHR55" s="42"/>
      <c r="OHS55" s="42"/>
      <c r="OHT55" s="42"/>
      <c r="OHU55" s="42"/>
      <c r="OHV55" s="42"/>
      <c r="OHW55" s="42"/>
      <c r="OHX55" s="42"/>
      <c r="OHY55" s="42"/>
      <c r="OHZ55" s="42"/>
      <c r="OIA55" s="42"/>
      <c r="OIB55" s="42"/>
      <c r="OIC55" s="42"/>
      <c r="OID55" s="42"/>
      <c r="OIE55" s="42"/>
      <c r="OIF55" s="42"/>
      <c r="OIG55" s="42"/>
      <c r="OIH55" s="42"/>
      <c r="OII55" s="42"/>
      <c r="OIJ55" s="42"/>
      <c r="OIK55" s="42"/>
      <c r="OIL55" s="42"/>
      <c r="OIM55" s="42"/>
      <c r="OIN55" s="42"/>
      <c r="OIO55" s="42"/>
      <c r="OIP55" s="42"/>
      <c r="OIQ55" s="42"/>
      <c r="OIR55" s="42"/>
      <c r="OIS55" s="42"/>
      <c r="OIT55" s="42"/>
      <c r="OIU55" s="42"/>
      <c r="OIV55" s="42"/>
      <c r="OIW55" s="42"/>
      <c r="OIX55" s="42"/>
      <c r="OIY55" s="42"/>
      <c r="OIZ55" s="42"/>
      <c r="OJA55" s="42"/>
      <c r="OJB55" s="42"/>
      <c r="OJC55" s="42"/>
      <c r="OJD55" s="42"/>
      <c r="OJE55" s="42"/>
      <c r="OJF55" s="42"/>
      <c r="OJG55" s="42"/>
      <c r="OJH55" s="42"/>
      <c r="OJI55" s="42"/>
      <c r="OJJ55" s="42"/>
      <c r="OJK55" s="42"/>
      <c r="OJL55" s="42"/>
      <c r="OJM55" s="42"/>
      <c r="OJN55" s="42"/>
      <c r="OJO55" s="42"/>
      <c r="OJP55" s="42"/>
      <c r="OJQ55" s="42"/>
      <c r="OJR55" s="42"/>
      <c r="OJS55" s="42"/>
      <c r="OJT55" s="42"/>
      <c r="OJU55" s="42"/>
      <c r="OJV55" s="42"/>
      <c r="OJW55" s="42"/>
      <c r="OJX55" s="42"/>
      <c r="OJY55" s="42"/>
      <c r="OJZ55" s="42"/>
      <c r="OKA55" s="42"/>
      <c r="OKB55" s="42"/>
      <c r="OKC55" s="42"/>
      <c r="OKD55" s="42"/>
      <c r="OKE55" s="42"/>
      <c r="OKF55" s="42"/>
      <c r="OKG55" s="42"/>
      <c r="OKH55" s="42"/>
      <c r="OKI55" s="42"/>
      <c r="OKJ55" s="42"/>
      <c r="OKK55" s="42"/>
      <c r="OKL55" s="42"/>
      <c r="OKM55" s="42"/>
      <c r="OKN55" s="42"/>
      <c r="OKO55" s="42"/>
      <c r="OKP55" s="42"/>
      <c r="OKQ55" s="42"/>
      <c r="OKR55" s="42"/>
      <c r="OKS55" s="42"/>
      <c r="OKT55" s="42"/>
      <c r="OKU55" s="42"/>
      <c r="OKV55" s="42"/>
      <c r="OKW55" s="42"/>
      <c r="OKX55" s="42"/>
      <c r="OKY55" s="42"/>
      <c r="OKZ55" s="42"/>
      <c r="OLA55" s="42"/>
      <c r="OLB55" s="42"/>
      <c r="OLC55" s="42"/>
      <c r="OLD55" s="42"/>
      <c r="OLE55" s="42"/>
      <c r="OLF55" s="42"/>
      <c r="OLG55" s="42"/>
      <c r="OLH55" s="42"/>
      <c r="OLI55" s="42"/>
      <c r="OLJ55" s="42"/>
      <c r="OLK55" s="42"/>
      <c r="OLL55" s="42"/>
      <c r="OLM55" s="42"/>
      <c r="OLN55" s="42"/>
      <c r="OLO55" s="42"/>
      <c r="OLP55" s="42"/>
      <c r="OLQ55" s="42"/>
      <c r="OLR55" s="42"/>
      <c r="OLS55" s="42"/>
      <c r="OLT55" s="42"/>
      <c r="OLU55" s="42"/>
      <c r="OLV55" s="42"/>
      <c r="OLW55" s="42"/>
      <c r="OLX55" s="42"/>
      <c r="OLY55" s="42"/>
      <c r="OLZ55" s="42"/>
      <c r="OMA55" s="42"/>
      <c r="OMB55" s="42"/>
      <c r="OMC55" s="42"/>
      <c r="OMD55" s="42"/>
      <c r="OME55" s="42"/>
      <c r="OMF55" s="42"/>
      <c r="OMG55" s="42"/>
      <c r="OMH55" s="42"/>
      <c r="OMI55" s="42"/>
      <c r="OMJ55" s="42"/>
      <c r="OMK55" s="42"/>
      <c r="OML55" s="42"/>
      <c r="OMM55" s="42"/>
      <c r="OMN55" s="42"/>
      <c r="OMO55" s="42"/>
      <c r="OMP55" s="42"/>
      <c r="OMQ55" s="42"/>
      <c r="OMR55" s="42"/>
      <c r="OMS55" s="42"/>
      <c r="OMT55" s="42"/>
      <c r="OMU55" s="42"/>
      <c r="OMV55" s="42"/>
      <c r="OMW55" s="42"/>
      <c r="OMX55" s="42"/>
      <c r="OMY55" s="42"/>
      <c r="OMZ55" s="42"/>
      <c r="ONA55" s="42"/>
      <c r="ONB55" s="42"/>
      <c r="ONC55" s="42"/>
      <c r="OND55" s="42"/>
      <c r="ONE55" s="42"/>
      <c r="ONF55" s="42"/>
      <c r="ONG55" s="42"/>
      <c r="ONH55" s="42"/>
      <c r="ONI55" s="42"/>
      <c r="ONJ55" s="42"/>
      <c r="ONK55" s="42"/>
      <c r="ONL55" s="42"/>
      <c r="ONM55" s="42"/>
      <c r="ONN55" s="42"/>
      <c r="ONO55" s="42"/>
      <c r="ONP55" s="42"/>
      <c r="ONQ55" s="42"/>
      <c r="ONR55" s="42"/>
      <c r="ONS55" s="42"/>
      <c r="ONT55" s="42"/>
      <c r="ONU55" s="42"/>
      <c r="ONV55" s="42"/>
      <c r="ONW55" s="42"/>
      <c r="ONX55" s="42"/>
      <c r="ONY55" s="42"/>
      <c r="ONZ55" s="42"/>
      <c r="OOA55" s="42"/>
      <c r="OOB55" s="42"/>
      <c r="OOC55" s="42"/>
      <c r="OOD55" s="42"/>
      <c r="OOE55" s="42"/>
      <c r="OOF55" s="42"/>
      <c r="OOG55" s="42"/>
      <c r="OOH55" s="42"/>
      <c r="OOI55" s="42"/>
      <c r="OOJ55" s="42"/>
      <c r="OOK55" s="42"/>
      <c r="OOL55" s="42"/>
      <c r="OOM55" s="42"/>
      <c r="OON55" s="42"/>
      <c r="OOO55" s="42"/>
      <c r="OOP55" s="42"/>
      <c r="OOQ55" s="42"/>
      <c r="OOR55" s="42"/>
      <c r="OOS55" s="42"/>
      <c r="OOT55" s="42"/>
      <c r="OOU55" s="42"/>
      <c r="OOV55" s="42"/>
      <c r="OOW55" s="42"/>
      <c r="OOX55" s="42"/>
      <c r="OOY55" s="42"/>
      <c r="OOZ55" s="42"/>
      <c r="OPA55" s="42"/>
      <c r="OPB55" s="42"/>
      <c r="OPC55" s="42"/>
      <c r="OPD55" s="42"/>
      <c r="OPE55" s="42"/>
      <c r="OPF55" s="42"/>
      <c r="OPG55" s="42"/>
      <c r="OPH55" s="42"/>
      <c r="OPI55" s="42"/>
      <c r="OPJ55" s="42"/>
      <c r="OPK55" s="42"/>
      <c r="OPL55" s="42"/>
      <c r="OPM55" s="42"/>
      <c r="OPN55" s="42"/>
      <c r="OPO55" s="42"/>
      <c r="OPP55" s="42"/>
      <c r="OPQ55" s="42"/>
      <c r="OPR55" s="42"/>
      <c r="OPS55" s="42"/>
      <c r="OPT55" s="42"/>
      <c r="OPU55" s="42"/>
      <c r="OPV55" s="42"/>
      <c r="OPW55" s="42"/>
      <c r="OPX55" s="42"/>
      <c r="OPY55" s="42"/>
      <c r="OPZ55" s="42"/>
      <c r="OQA55" s="42"/>
      <c r="OQB55" s="42"/>
      <c r="OQC55" s="42"/>
      <c r="OQD55" s="42"/>
      <c r="OQE55" s="42"/>
      <c r="OQF55" s="42"/>
      <c r="OQG55" s="42"/>
      <c r="OQH55" s="42"/>
      <c r="OQI55" s="42"/>
      <c r="OQJ55" s="42"/>
      <c r="OQK55" s="42"/>
      <c r="OQL55" s="42"/>
      <c r="OQM55" s="42"/>
      <c r="OQN55" s="42"/>
      <c r="OQO55" s="42"/>
      <c r="OQP55" s="42"/>
      <c r="OQQ55" s="42"/>
      <c r="OQR55" s="42"/>
      <c r="OQS55" s="42"/>
      <c r="OQT55" s="42"/>
      <c r="OQU55" s="42"/>
      <c r="OQV55" s="42"/>
      <c r="OQW55" s="42"/>
      <c r="OQX55" s="42"/>
      <c r="OQY55" s="42"/>
      <c r="OQZ55" s="42"/>
      <c r="ORA55" s="42"/>
      <c r="ORB55" s="42"/>
      <c r="ORC55" s="42"/>
      <c r="ORD55" s="42"/>
      <c r="ORE55" s="42"/>
      <c r="ORF55" s="42"/>
      <c r="ORG55" s="42"/>
      <c r="ORH55" s="42"/>
      <c r="ORI55" s="42"/>
      <c r="ORJ55" s="42"/>
      <c r="ORK55" s="42"/>
      <c r="ORL55" s="42"/>
      <c r="ORM55" s="42"/>
      <c r="ORN55" s="42"/>
      <c r="ORO55" s="42"/>
      <c r="ORP55" s="42"/>
      <c r="ORQ55" s="42"/>
      <c r="ORR55" s="42"/>
      <c r="ORS55" s="42"/>
      <c r="ORT55" s="42"/>
      <c r="ORU55" s="42"/>
      <c r="ORV55" s="42"/>
      <c r="ORW55" s="42"/>
      <c r="ORX55" s="42"/>
      <c r="ORY55" s="42"/>
      <c r="ORZ55" s="42"/>
      <c r="OSA55" s="42"/>
      <c r="OSB55" s="42"/>
      <c r="OSC55" s="42"/>
      <c r="OSD55" s="42"/>
      <c r="OSE55" s="42"/>
      <c r="OSF55" s="42"/>
      <c r="OSG55" s="42"/>
      <c r="OSH55" s="42"/>
      <c r="OSI55" s="42"/>
      <c r="OSJ55" s="42"/>
      <c r="OSK55" s="42"/>
      <c r="OSL55" s="42"/>
      <c r="OSM55" s="42"/>
      <c r="OSN55" s="42"/>
      <c r="OSO55" s="42"/>
      <c r="OSP55" s="42"/>
      <c r="OSQ55" s="42"/>
      <c r="OSR55" s="42"/>
      <c r="OSS55" s="42"/>
      <c r="OST55" s="42"/>
      <c r="OSU55" s="42"/>
      <c r="OSV55" s="42"/>
      <c r="OSW55" s="42"/>
      <c r="OSX55" s="42"/>
      <c r="OSY55" s="42"/>
      <c r="OSZ55" s="42"/>
      <c r="OTA55" s="42"/>
      <c r="OTB55" s="42"/>
      <c r="OTC55" s="42"/>
      <c r="OTD55" s="42"/>
      <c r="OTE55" s="42"/>
      <c r="OTF55" s="42"/>
      <c r="OTG55" s="42"/>
      <c r="OTH55" s="42"/>
      <c r="OTI55" s="42"/>
      <c r="OTJ55" s="42"/>
      <c r="OTK55" s="42"/>
      <c r="OTL55" s="42"/>
      <c r="OTM55" s="42"/>
      <c r="OTN55" s="42"/>
      <c r="OTO55" s="42"/>
      <c r="OTP55" s="42"/>
      <c r="OTQ55" s="42"/>
      <c r="OTR55" s="42"/>
      <c r="OTS55" s="42"/>
      <c r="OTT55" s="42"/>
      <c r="OTU55" s="42"/>
      <c r="OTV55" s="42"/>
      <c r="OTW55" s="42"/>
      <c r="OTX55" s="42"/>
      <c r="OTY55" s="42"/>
      <c r="OTZ55" s="42"/>
      <c r="OUA55" s="42"/>
      <c r="OUB55" s="42"/>
      <c r="OUC55" s="42"/>
      <c r="OUD55" s="42"/>
      <c r="OUE55" s="42"/>
      <c r="OUF55" s="42"/>
      <c r="OUG55" s="42"/>
      <c r="OUH55" s="42"/>
      <c r="OUI55" s="42"/>
      <c r="OUJ55" s="42"/>
      <c r="OUK55" s="42"/>
      <c r="OUL55" s="42"/>
      <c r="OUM55" s="42"/>
      <c r="OUN55" s="42"/>
      <c r="OUO55" s="42"/>
      <c r="OUP55" s="42"/>
      <c r="OUQ55" s="42"/>
      <c r="OUR55" s="42"/>
      <c r="OUS55" s="42"/>
      <c r="OUT55" s="42"/>
      <c r="OUU55" s="42"/>
      <c r="OUV55" s="42"/>
      <c r="OUW55" s="42"/>
      <c r="OUX55" s="42"/>
      <c r="OUY55" s="42"/>
      <c r="OUZ55" s="42"/>
      <c r="OVA55" s="42"/>
      <c r="OVB55" s="42"/>
      <c r="OVC55" s="42"/>
      <c r="OVD55" s="42"/>
      <c r="OVE55" s="42"/>
      <c r="OVF55" s="42"/>
      <c r="OVG55" s="42"/>
      <c r="OVH55" s="42"/>
      <c r="OVI55" s="42"/>
      <c r="OVJ55" s="42"/>
      <c r="OVK55" s="42"/>
      <c r="OVL55" s="42"/>
      <c r="OVM55" s="42"/>
      <c r="OVN55" s="42"/>
      <c r="OVO55" s="42"/>
      <c r="OVP55" s="42"/>
      <c r="OVQ55" s="42"/>
      <c r="OVR55" s="42"/>
      <c r="OVS55" s="42"/>
      <c r="OVT55" s="42"/>
      <c r="OVU55" s="42"/>
      <c r="OVV55" s="42"/>
      <c r="OVW55" s="42"/>
      <c r="OVX55" s="42"/>
      <c r="OVY55" s="42"/>
      <c r="OVZ55" s="42"/>
      <c r="OWA55" s="42"/>
      <c r="OWB55" s="42"/>
      <c r="OWC55" s="42"/>
      <c r="OWD55" s="42"/>
      <c r="OWE55" s="42"/>
      <c r="OWF55" s="42"/>
      <c r="OWG55" s="42"/>
      <c r="OWH55" s="42"/>
      <c r="OWI55" s="42"/>
      <c r="OWJ55" s="42"/>
      <c r="OWK55" s="42"/>
      <c r="OWL55" s="42"/>
      <c r="OWM55" s="42"/>
      <c r="OWN55" s="42"/>
      <c r="OWO55" s="42"/>
      <c r="OWP55" s="42"/>
      <c r="OWQ55" s="42"/>
      <c r="OWR55" s="42"/>
      <c r="OWS55" s="42"/>
      <c r="OWT55" s="42"/>
      <c r="OWU55" s="42"/>
      <c r="OWV55" s="42"/>
      <c r="OWW55" s="42"/>
      <c r="OWX55" s="42"/>
      <c r="OWY55" s="42"/>
      <c r="OWZ55" s="42"/>
      <c r="OXA55" s="42"/>
      <c r="OXB55" s="42"/>
      <c r="OXC55" s="42"/>
      <c r="OXD55" s="42"/>
      <c r="OXE55" s="42"/>
      <c r="OXF55" s="42"/>
      <c r="OXG55" s="42"/>
      <c r="OXH55" s="42"/>
      <c r="OXI55" s="42"/>
      <c r="OXJ55" s="42"/>
      <c r="OXK55" s="42"/>
      <c r="OXL55" s="42"/>
      <c r="OXM55" s="42"/>
      <c r="OXN55" s="42"/>
      <c r="OXO55" s="42"/>
      <c r="OXP55" s="42"/>
      <c r="OXQ55" s="42"/>
      <c r="OXR55" s="42"/>
      <c r="OXS55" s="42"/>
      <c r="OXT55" s="42"/>
      <c r="OXU55" s="42"/>
      <c r="OXV55" s="42"/>
      <c r="OXW55" s="42"/>
      <c r="OXX55" s="42"/>
      <c r="OXY55" s="42"/>
      <c r="OXZ55" s="42"/>
      <c r="OYA55" s="42"/>
      <c r="OYB55" s="42"/>
      <c r="OYC55" s="42"/>
      <c r="OYD55" s="42"/>
      <c r="OYE55" s="42"/>
      <c r="OYF55" s="42"/>
      <c r="OYG55" s="42"/>
      <c r="OYH55" s="42"/>
      <c r="OYI55" s="42"/>
      <c r="OYJ55" s="42"/>
      <c r="OYK55" s="42"/>
      <c r="OYL55" s="42"/>
      <c r="OYM55" s="42"/>
      <c r="OYN55" s="42"/>
      <c r="OYO55" s="42"/>
      <c r="OYP55" s="42"/>
      <c r="OYQ55" s="42"/>
      <c r="OYR55" s="42"/>
      <c r="OYS55" s="42"/>
      <c r="OYT55" s="42"/>
      <c r="OYU55" s="42"/>
      <c r="OYV55" s="42"/>
      <c r="OYW55" s="42"/>
      <c r="OYX55" s="42"/>
      <c r="OYY55" s="42"/>
      <c r="OYZ55" s="42"/>
      <c r="OZA55" s="42"/>
      <c r="OZB55" s="42"/>
      <c r="OZC55" s="42"/>
      <c r="OZD55" s="42"/>
      <c r="OZE55" s="42"/>
      <c r="OZF55" s="42"/>
      <c r="OZG55" s="42"/>
      <c r="OZH55" s="42"/>
      <c r="OZI55" s="42"/>
      <c r="OZJ55" s="42"/>
      <c r="OZK55" s="42"/>
      <c r="OZL55" s="42"/>
      <c r="OZM55" s="42"/>
      <c r="OZN55" s="42"/>
      <c r="OZO55" s="42"/>
      <c r="OZP55" s="42"/>
      <c r="OZQ55" s="42"/>
      <c r="OZR55" s="42"/>
      <c r="OZS55" s="42"/>
      <c r="OZT55" s="42"/>
      <c r="OZU55" s="42"/>
      <c r="OZV55" s="42"/>
      <c r="OZW55" s="42"/>
      <c r="OZX55" s="42"/>
      <c r="OZY55" s="42"/>
      <c r="OZZ55" s="42"/>
      <c r="PAA55" s="42"/>
      <c r="PAB55" s="42"/>
      <c r="PAC55" s="42"/>
      <c r="PAD55" s="42"/>
      <c r="PAE55" s="42"/>
      <c r="PAF55" s="42"/>
      <c r="PAG55" s="42"/>
      <c r="PAH55" s="42"/>
      <c r="PAI55" s="42"/>
      <c r="PAJ55" s="42"/>
      <c r="PAK55" s="42"/>
      <c r="PAL55" s="42"/>
      <c r="PAM55" s="42"/>
      <c r="PAN55" s="42"/>
      <c r="PAO55" s="42"/>
      <c r="PAP55" s="42"/>
      <c r="PAQ55" s="42"/>
      <c r="PAR55" s="42"/>
      <c r="PAS55" s="42"/>
      <c r="PAT55" s="42"/>
      <c r="PAU55" s="42"/>
      <c r="PAV55" s="42"/>
      <c r="PAW55" s="42"/>
      <c r="PAX55" s="42"/>
      <c r="PAY55" s="42"/>
      <c r="PAZ55" s="42"/>
      <c r="PBA55" s="42"/>
      <c r="PBB55" s="42"/>
      <c r="PBC55" s="42"/>
      <c r="PBD55" s="42"/>
      <c r="PBE55" s="42"/>
      <c r="PBF55" s="42"/>
      <c r="PBG55" s="42"/>
      <c r="PBH55" s="42"/>
      <c r="PBI55" s="42"/>
      <c r="PBJ55" s="42"/>
      <c r="PBK55" s="42"/>
      <c r="PBL55" s="42"/>
      <c r="PBM55" s="42"/>
      <c r="PBN55" s="42"/>
      <c r="PBO55" s="42"/>
      <c r="PBP55" s="42"/>
      <c r="PBQ55" s="42"/>
      <c r="PBR55" s="42"/>
      <c r="PBS55" s="42"/>
      <c r="PBT55" s="42"/>
      <c r="PBU55" s="42"/>
      <c r="PBV55" s="42"/>
      <c r="PBW55" s="42"/>
      <c r="PBX55" s="42"/>
      <c r="PBY55" s="42"/>
      <c r="PBZ55" s="42"/>
      <c r="PCA55" s="42"/>
      <c r="PCB55" s="42"/>
      <c r="PCC55" s="42"/>
      <c r="PCD55" s="42"/>
      <c r="PCE55" s="42"/>
      <c r="PCF55" s="42"/>
      <c r="PCG55" s="42"/>
      <c r="PCH55" s="42"/>
      <c r="PCI55" s="42"/>
      <c r="PCJ55" s="42"/>
      <c r="PCK55" s="42"/>
      <c r="PCL55" s="42"/>
      <c r="PCM55" s="42"/>
      <c r="PCN55" s="42"/>
      <c r="PCO55" s="42"/>
      <c r="PCP55" s="42"/>
      <c r="PCQ55" s="42"/>
      <c r="PCR55" s="42"/>
      <c r="PCS55" s="42"/>
      <c r="PCT55" s="42"/>
      <c r="PCU55" s="42"/>
      <c r="PCV55" s="42"/>
      <c r="PCW55" s="42"/>
      <c r="PCX55" s="42"/>
      <c r="PCY55" s="42"/>
      <c r="PCZ55" s="42"/>
      <c r="PDA55" s="42"/>
      <c r="PDB55" s="42"/>
      <c r="PDC55" s="42"/>
      <c r="PDD55" s="42"/>
      <c r="PDE55" s="42"/>
      <c r="PDF55" s="42"/>
      <c r="PDG55" s="42"/>
      <c r="PDH55" s="42"/>
      <c r="PDI55" s="42"/>
      <c r="PDJ55" s="42"/>
      <c r="PDK55" s="42"/>
      <c r="PDL55" s="42"/>
      <c r="PDM55" s="42"/>
      <c r="PDN55" s="42"/>
      <c r="PDO55" s="42"/>
      <c r="PDP55" s="42"/>
      <c r="PDQ55" s="42"/>
      <c r="PDR55" s="42"/>
      <c r="PDS55" s="42"/>
      <c r="PDT55" s="42"/>
      <c r="PDU55" s="42"/>
      <c r="PDV55" s="42"/>
      <c r="PDW55" s="42"/>
      <c r="PDX55" s="42"/>
      <c r="PDY55" s="42"/>
      <c r="PDZ55" s="42"/>
      <c r="PEA55" s="42"/>
      <c r="PEB55" s="42"/>
      <c r="PEC55" s="42"/>
      <c r="PED55" s="42"/>
      <c r="PEE55" s="42"/>
      <c r="PEF55" s="42"/>
      <c r="PEG55" s="42"/>
      <c r="PEH55" s="42"/>
      <c r="PEI55" s="42"/>
      <c r="PEJ55" s="42"/>
      <c r="PEK55" s="42"/>
      <c r="PEL55" s="42"/>
      <c r="PEM55" s="42"/>
      <c r="PEN55" s="42"/>
      <c r="PEO55" s="42"/>
      <c r="PEP55" s="42"/>
      <c r="PEQ55" s="42"/>
      <c r="PER55" s="42"/>
      <c r="PES55" s="42"/>
      <c r="PET55" s="42"/>
      <c r="PEU55" s="42"/>
      <c r="PEV55" s="42"/>
      <c r="PEW55" s="42"/>
      <c r="PEX55" s="42"/>
      <c r="PEY55" s="42"/>
      <c r="PEZ55" s="42"/>
      <c r="PFA55" s="42"/>
      <c r="PFB55" s="42"/>
      <c r="PFC55" s="42"/>
      <c r="PFD55" s="42"/>
      <c r="PFE55" s="42"/>
      <c r="PFF55" s="42"/>
      <c r="PFG55" s="42"/>
      <c r="PFH55" s="42"/>
      <c r="PFI55" s="42"/>
      <c r="PFJ55" s="42"/>
      <c r="PFK55" s="42"/>
      <c r="PFL55" s="42"/>
      <c r="PFM55" s="42"/>
      <c r="PFN55" s="42"/>
      <c r="PFO55" s="42"/>
      <c r="PFP55" s="42"/>
      <c r="PFQ55" s="42"/>
      <c r="PFR55" s="42"/>
      <c r="PFS55" s="42"/>
      <c r="PFT55" s="42"/>
      <c r="PFU55" s="42"/>
      <c r="PFV55" s="42"/>
      <c r="PFW55" s="42"/>
      <c r="PFX55" s="42"/>
      <c r="PFY55" s="42"/>
      <c r="PFZ55" s="42"/>
      <c r="PGA55" s="42"/>
      <c r="PGB55" s="42"/>
      <c r="PGC55" s="42"/>
      <c r="PGD55" s="42"/>
      <c r="PGE55" s="42"/>
      <c r="PGF55" s="42"/>
      <c r="PGG55" s="42"/>
      <c r="PGH55" s="42"/>
      <c r="PGI55" s="42"/>
      <c r="PGJ55" s="42"/>
      <c r="PGK55" s="42"/>
      <c r="PGL55" s="42"/>
      <c r="PGM55" s="42"/>
      <c r="PGN55" s="42"/>
      <c r="PGO55" s="42"/>
      <c r="PGP55" s="42"/>
      <c r="PGQ55" s="42"/>
      <c r="PGR55" s="42"/>
      <c r="PGS55" s="42"/>
      <c r="PGT55" s="42"/>
      <c r="PGU55" s="42"/>
      <c r="PGV55" s="42"/>
      <c r="PGW55" s="42"/>
      <c r="PGX55" s="42"/>
      <c r="PGY55" s="42"/>
      <c r="PGZ55" s="42"/>
      <c r="PHA55" s="42"/>
      <c r="PHB55" s="42"/>
      <c r="PHC55" s="42"/>
      <c r="PHD55" s="42"/>
      <c r="PHE55" s="42"/>
      <c r="PHF55" s="42"/>
      <c r="PHG55" s="42"/>
      <c r="PHH55" s="42"/>
      <c r="PHI55" s="42"/>
      <c r="PHJ55" s="42"/>
      <c r="PHK55" s="42"/>
      <c r="PHL55" s="42"/>
      <c r="PHM55" s="42"/>
      <c r="PHN55" s="42"/>
      <c r="PHO55" s="42"/>
      <c r="PHP55" s="42"/>
      <c r="PHQ55" s="42"/>
      <c r="PHR55" s="42"/>
      <c r="PHS55" s="42"/>
      <c r="PHT55" s="42"/>
      <c r="PHU55" s="42"/>
      <c r="PHV55" s="42"/>
      <c r="PHW55" s="42"/>
      <c r="PHX55" s="42"/>
      <c r="PHY55" s="42"/>
      <c r="PHZ55" s="42"/>
      <c r="PIA55" s="42"/>
      <c r="PIB55" s="42"/>
      <c r="PIC55" s="42"/>
      <c r="PID55" s="42"/>
      <c r="PIE55" s="42"/>
      <c r="PIF55" s="42"/>
      <c r="PIG55" s="42"/>
      <c r="PIH55" s="42"/>
      <c r="PII55" s="42"/>
      <c r="PIJ55" s="42"/>
      <c r="PIK55" s="42"/>
      <c r="PIL55" s="42"/>
      <c r="PIM55" s="42"/>
      <c r="PIN55" s="42"/>
      <c r="PIO55" s="42"/>
      <c r="PIP55" s="42"/>
      <c r="PIQ55" s="42"/>
      <c r="PIR55" s="42"/>
      <c r="PIS55" s="42"/>
      <c r="PIT55" s="42"/>
      <c r="PIU55" s="42"/>
      <c r="PIV55" s="42"/>
      <c r="PIW55" s="42"/>
      <c r="PIX55" s="42"/>
      <c r="PIY55" s="42"/>
      <c r="PIZ55" s="42"/>
      <c r="PJA55" s="42"/>
      <c r="PJB55" s="42"/>
      <c r="PJC55" s="42"/>
      <c r="PJD55" s="42"/>
      <c r="PJE55" s="42"/>
      <c r="PJF55" s="42"/>
      <c r="PJG55" s="42"/>
      <c r="PJH55" s="42"/>
      <c r="PJI55" s="42"/>
      <c r="PJJ55" s="42"/>
      <c r="PJK55" s="42"/>
      <c r="PJL55" s="42"/>
      <c r="PJM55" s="42"/>
      <c r="PJN55" s="42"/>
      <c r="PJO55" s="42"/>
      <c r="PJP55" s="42"/>
      <c r="PJQ55" s="42"/>
      <c r="PJR55" s="42"/>
      <c r="PJS55" s="42"/>
      <c r="PJT55" s="42"/>
      <c r="PJU55" s="42"/>
      <c r="PJV55" s="42"/>
      <c r="PJW55" s="42"/>
      <c r="PJX55" s="42"/>
      <c r="PJY55" s="42"/>
      <c r="PJZ55" s="42"/>
      <c r="PKA55" s="42"/>
      <c r="PKB55" s="42"/>
      <c r="PKC55" s="42"/>
      <c r="PKD55" s="42"/>
      <c r="PKE55" s="42"/>
      <c r="PKF55" s="42"/>
      <c r="PKG55" s="42"/>
      <c r="PKH55" s="42"/>
      <c r="PKI55" s="42"/>
      <c r="PKJ55" s="42"/>
      <c r="PKK55" s="42"/>
      <c r="PKL55" s="42"/>
      <c r="PKM55" s="42"/>
      <c r="PKN55" s="42"/>
      <c r="PKO55" s="42"/>
      <c r="PKP55" s="42"/>
      <c r="PKQ55" s="42"/>
      <c r="PKR55" s="42"/>
      <c r="PKS55" s="42"/>
      <c r="PKT55" s="42"/>
      <c r="PKU55" s="42"/>
      <c r="PKV55" s="42"/>
      <c r="PKW55" s="42"/>
      <c r="PKX55" s="42"/>
      <c r="PKY55" s="42"/>
      <c r="PKZ55" s="42"/>
      <c r="PLA55" s="42"/>
      <c r="PLB55" s="42"/>
      <c r="PLC55" s="42"/>
      <c r="PLD55" s="42"/>
      <c r="PLE55" s="42"/>
      <c r="PLF55" s="42"/>
      <c r="PLG55" s="42"/>
      <c r="PLH55" s="42"/>
      <c r="PLI55" s="42"/>
      <c r="PLJ55" s="42"/>
      <c r="PLK55" s="42"/>
      <c r="PLL55" s="42"/>
      <c r="PLM55" s="42"/>
      <c r="PLN55" s="42"/>
      <c r="PLO55" s="42"/>
      <c r="PLP55" s="42"/>
      <c r="PLQ55" s="42"/>
      <c r="PLR55" s="42"/>
      <c r="PLS55" s="42"/>
      <c r="PLT55" s="42"/>
      <c r="PLU55" s="42"/>
      <c r="PLV55" s="42"/>
      <c r="PLW55" s="42"/>
      <c r="PLX55" s="42"/>
      <c r="PLY55" s="42"/>
      <c r="PLZ55" s="42"/>
      <c r="PMA55" s="42"/>
      <c r="PMB55" s="42"/>
      <c r="PMC55" s="42"/>
      <c r="PMD55" s="42"/>
      <c r="PME55" s="42"/>
      <c r="PMF55" s="42"/>
      <c r="PMG55" s="42"/>
      <c r="PMH55" s="42"/>
      <c r="PMI55" s="42"/>
      <c r="PMJ55" s="42"/>
      <c r="PMK55" s="42"/>
      <c r="PML55" s="42"/>
      <c r="PMM55" s="42"/>
      <c r="PMN55" s="42"/>
      <c r="PMO55" s="42"/>
      <c r="PMP55" s="42"/>
      <c r="PMQ55" s="42"/>
      <c r="PMR55" s="42"/>
      <c r="PMS55" s="42"/>
      <c r="PMT55" s="42"/>
      <c r="PMU55" s="42"/>
      <c r="PMV55" s="42"/>
      <c r="PMW55" s="42"/>
      <c r="PMX55" s="42"/>
      <c r="PMY55" s="42"/>
      <c r="PMZ55" s="42"/>
      <c r="PNA55" s="42"/>
      <c r="PNB55" s="42"/>
      <c r="PNC55" s="42"/>
      <c r="PND55" s="42"/>
      <c r="PNE55" s="42"/>
      <c r="PNF55" s="42"/>
      <c r="PNG55" s="42"/>
      <c r="PNH55" s="42"/>
      <c r="PNI55" s="42"/>
      <c r="PNJ55" s="42"/>
      <c r="PNK55" s="42"/>
      <c r="PNL55" s="42"/>
      <c r="PNM55" s="42"/>
      <c r="PNN55" s="42"/>
      <c r="PNO55" s="42"/>
      <c r="PNP55" s="42"/>
      <c r="PNQ55" s="42"/>
      <c r="PNR55" s="42"/>
      <c r="PNS55" s="42"/>
      <c r="PNT55" s="42"/>
      <c r="PNU55" s="42"/>
      <c r="PNV55" s="42"/>
      <c r="PNW55" s="42"/>
      <c r="PNX55" s="42"/>
      <c r="PNY55" s="42"/>
      <c r="PNZ55" s="42"/>
      <c r="POA55" s="42"/>
      <c r="POB55" s="42"/>
      <c r="POC55" s="42"/>
      <c r="POD55" s="42"/>
      <c r="POE55" s="42"/>
      <c r="POF55" s="42"/>
      <c r="POG55" s="42"/>
      <c r="POH55" s="42"/>
      <c r="POI55" s="42"/>
      <c r="POJ55" s="42"/>
      <c r="POK55" s="42"/>
      <c r="POL55" s="42"/>
      <c r="POM55" s="42"/>
      <c r="PON55" s="42"/>
      <c r="POO55" s="42"/>
      <c r="POP55" s="42"/>
      <c r="POQ55" s="42"/>
      <c r="POR55" s="42"/>
      <c r="POS55" s="42"/>
      <c r="POT55" s="42"/>
      <c r="POU55" s="42"/>
      <c r="POV55" s="42"/>
      <c r="POW55" s="42"/>
      <c r="POX55" s="42"/>
      <c r="POY55" s="42"/>
      <c r="POZ55" s="42"/>
      <c r="PPA55" s="42"/>
      <c r="PPB55" s="42"/>
      <c r="PPC55" s="42"/>
      <c r="PPD55" s="42"/>
      <c r="PPE55" s="42"/>
      <c r="PPF55" s="42"/>
      <c r="PPG55" s="42"/>
      <c r="PPH55" s="42"/>
      <c r="PPI55" s="42"/>
      <c r="PPJ55" s="42"/>
      <c r="PPK55" s="42"/>
      <c r="PPL55" s="42"/>
      <c r="PPM55" s="42"/>
      <c r="PPN55" s="42"/>
      <c r="PPO55" s="42"/>
      <c r="PPP55" s="42"/>
      <c r="PPQ55" s="42"/>
      <c r="PPR55" s="42"/>
      <c r="PPS55" s="42"/>
      <c r="PPT55" s="42"/>
      <c r="PPU55" s="42"/>
      <c r="PPV55" s="42"/>
      <c r="PPW55" s="42"/>
      <c r="PPX55" s="42"/>
      <c r="PPY55" s="42"/>
      <c r="PPZ55" s="42"/>
      <c r="PQA55" s="42"/>
      <c r="PQB55" s="42"/>
      <c r="PQC55" s="42"/>
      <c r="PQD55" s="42"/>
      <c r="PQE55" s="42"/>
      <c r="PQF55" s="42"/>
      <c r="PQG55" s="42"/>
      <c r="PQH55" s="42"/>
      <c r="PQI55" s="42"/>
      <c r="PQJ55" s="42"/>
      <c r="PQK55" s="42"/>
      <c r="PQL55" s="42"/>
      <c r="PQM55" s="42"/>
      <c r="PQN55" s="42"/>
      <c r="PQO55" s="42"/>
      <c r="PQP55" s="42"/>
      <c r="PQQ55" s="42"/>
      <c r="PQR55" s="42"/>
      <c r="PQS55" s="42"/>
      <c r="PQT55" s="42"/>
      <c r="PQU55" s="42"/>
      <c r="PQV55" s="42"/>
      <c r="PQW55" s="42"/>
      <c r="PQX55" s="42"/>
      <c r="PQY55" s="42"/>
      <c r="PQZ55" s="42"/>
      <c r="PRA55" s="42"/>
      <c r="PRB55" s="42"/>
      <c r="PRC55" s="42"/>
      <c r="PRD55" s="42"/>
      <c r="PRE55" s="42"/>
      <c r="PRF55" s="42"/>
      <c r="PRG55" s="42"/>
      <c r="PRH55" s="42"/>
      <c r="PRI55" s="42"/>
      <c r="PRJ55" s="42"/>
      <c r="PRK55" s="42"/>
      <c r="PRL55" s="42"/>
      <c r="PRM55" s="42"/>
      <c r="PRN55" s="42"/>
      <c r="PRO55" s="42"/>
      <c r="PRP55" s="42"/>
      <c r="PRQ55" s="42"/>
      <c r="PRR55" s="42"/>
      <c r="PRS55" s="42"/>
      <c r="PRT55" s="42"/>
      <c r="PRU55" s="42"/>
      <c r="PRV55" s="42"/>
      <c r="PRW55" s="42"/>
      <c r="PRX55" s="42"/>
      <c r="PRY55" s="42"/>
      <c r="PRZ55" s="42"/>
      <c r="PSA55" s="42"/>
      <c r="PSB55" s="42"/>
      <c r="PSC55" s="42"/>
      <c r="PSD55" s="42"/>
      <c r="PSE55" s="42"/>
      <c r="PSF55" s="42"/>
      <c r="PSG55" s="42"/>
      <c r="PSH55" s="42"/>
      <c r="PSI55" s="42"/>
      <c r="PSJ55" s="42"/>
      <c r="PSK55" s="42"/>
      <c r="PSL55" s="42"/>
      <c r="PSM55" s="42"/>
      <c r="PSN55" s="42"/>
      <c r="PSO55" s="42"/>
      <c r="PSP55" s="42"/>
      <c r="PSQ55" s="42"/>
      <c r="PSR55" s="42"/>
      <c r="PSS55" s="42"/>
      <c r="PST55" s="42"/>
      <c r="PSU55" s="42"/>
      <c r="PSV55" s="42"/>
      <c r="PSW55" s="42"/>
      <c r="PSX55" s="42"/>
      <c r="PSY55" s="42"/>
      <c r="PSZ55" s="42"/>
      <c r="PTA55" s="42"/>
      <c r="PTB55" s="42"/>
      <c r="PTC55" s="42"/>
      <c r="PTD55" s="42"/>
      <c r="PTE55" s="42"/>
      <c r="PTF55" s="42"/>
      <c r="PTG55" s="42"/>
      <c r="PTH55" s="42"/>
      <c r="PTI55" s="42"/>
      <c r="PTJ55" s="42"/>
      <c r="PTK55" s="42"/>
      <c r="PTL55" s="42"/>
      <c r="PTM55" s="42"/>
      <c r="PTN55" s="42"/>
      <c r="PTO55" s="42"/>
      <c r="PTP55" s="42"/>
      <c r="PTQ55" s="42"/>
      <c r="PTR55" s="42"/>
      <c r="PTS55" s="42"/>
      <c r="PTT55" s="42"/>
      <c r="PTU55" s="42"/>
      <c r="PTV55" s="42"/>
      <c r="PTW55" s="42"/>
      <c r="PTX55" s="42"/>
      <c r="PTY55" s="42"/>
      <c r="PTZ55" s="42"/>
      <c r="PUA55" s="42"/>
      <c r="PUB55" s="42"/>
      <c r="PUC55" s="42"/>
      <c r="PUD55" s="42"/>
      <c r="PUE55" s="42"/>
      <c r="PUF55" s="42"/>
      <c r="PUG55" s="42"/>
      <c r="PUH55" s="42"/>
      <c r="PUI55" s="42"/>
      <c r="PUJ55" s="42"/>
      <c r="PUK55" s="42"/>
      <c r="PUL55" s="42"/>
      <c r="PUM55" s="42"/>
      <c r="PUN55" s="42"/>
      <c r="PUO55" s="42"/>
      <c r="PUP55" s="42"/>
      <c r="PUQ55" s="42"/>
      <c r="PUR55" s="42"/>
      <c r="PUS55" s="42"/>
      <c r="PUT55" s="42"/>
      <c r="PUU55" s="42"/>
      <c r="PUV55" s="42"/>
      <c r="PUW55" s="42"/>
      <c r="PUX55" s="42"/>
      <c r="PUY55" s="42"/>
      <c r="PUZ55" s="42"/>
      <c r="PVA55" s="42"/>
      <c r="PVB55" s="42"/>
      <c r="PVC55" s="42"/>
      <c r="PVD55" s="42"/>
      <c r="PVE55" s="42"/>
      <c r="PVF55" s="42"/>
      <c r="PVG55" s="42"/>
      <c r="PVH55" s="42"/>
      <c r="PVI55" s="42"/>
      <c r="PVJ55" s="42"/>
      <c r="PVK55" s="42"/>
      <c r="PVL55" s="42"/>
      <c r="PVM55" s="42"/>
      <c r="PVN55" s="42"/>
      <c r="PVO55" s="42"/>
      <c r="PVP55" s="42"/>
      <c r="PVQ55" s="42"/>
      <c r="PVR55" s="42"/>
      <c r="PVS55" s="42"/>
      <c r="PVT55" s="42"/>
      <c r="PVU55" s="42"/>
      <c r="PVV55" s="42"/>
      <c r="PVW55" s="42"/>
      <c r="PVX55" s="42"/>
      <c r="PVY55" s="42"/>
      <c r="PVZ55" s="42"/>
      <c r="PWA55" s="42"/>
      <c r="PWB55" s="42"/>
      <c r="PWC55" s="42"/>
      <c r="PWD55" s="42"/>
      <c r="PWE55" s="42"/>
      <c r="PWF55" s="42"/>
      <c r="PWG55" s="42"/>
      <c r="PWH55" s="42"/>
      <c r="PWI55" s="42"/>
      <c r="PWJ55" s="42"/>
      <c r="PWK55" s="42"/>
      <c r="PWL55" s="42"/>
      <c r="PWM55" s="42"/>
      <c r="PWN55" s="42"/>
      <c r="PWO55" s="42"/>
      <c r="PWP55" s="42"/>
      <c r="PWQ55" s="42"/>
      <c r="PWR55" s="42"/>
      <c r="PWS55" s="42"/>
      <c r="PWT55" s="42"/>
      <c r="PWU55" s="42"/>
      <c r="PWV55" s="42"/>
      <c r="PWW55" s="42"/>
      <c r="PWX55" s="42"/>
      <c r="PWY55" s="42"/>
      <c r="PWZ55" s="42"/>
      <c r="PXA55" s="42"/>
      <c r="PXB55" s="42"/>
      <c r="PXC55" s="42"/>
      <c r="PXD55" s="42"/>
      <c r="PXE55" s="42"/>
      <c r="PXF55" s="42"/>
      <c r="PXG55" s="42"/>
      <c r="PXH55" s="42"/>
      <c r="PXI55" s="42"/>
      <c r="PXJ55" s="42"/>
      <c r="PXK55" s="42"/>
      <c r="PXL55" s="42"/>
      <c r="PXM55" s="42"/>
      <c r="PXN55" s="42"/>
      <c r="PXO55" s="42"/>
      <c r="PXP55" s="42"/>
      <c r="PXQ55" s="42"/>
      <c r="PXR55" s="42"/>
      <c r="PXS55" s="42"/>
      <c r="PXT55" s="42"/>
      <c r="PXU55" s="42"/>
      <c r="PXV55" s="42"/>
      <c r="PXW55" s="42"/>
      <c r="PXX55" s="42"/>
      <c r="PXY55" s="42"/>
      <c r="PXZ55" s="42"/>
      <c r="PYA55" s="42"/>
      <c r="PYB55" s="42"/>
      <c r="PYC55" s="42"/>
      <c r="PYD55" s="42"/>
      <c r="PYE55" s="42"/>
      <c r="PYF55" s="42"/>
      <c r="PYG55" s="42"/>
      <c r="PYH55" s="42"/>
      <c r="PYI55" s="42"/>
      <c r="PYJ55" s="42"/>
      <c r="PYK55" s="42"/>
      <c r="PYL55" s="42"/>
      <c r="PYM55" s="42"/>
      <c r="PYN55" s="42"/>
      <c r="PYO55" s="42"/>
      <c r="PYP55" s="42"/>
      <c r="PYQ55" s="42"/>
      <c r="PYR55" s="42"/>
      <c r="PYS55" s="42"/>
      <c r="PYT55" s="42"/>
      <c r="PYU55" s="42"/>
      <c r="PYV55" s="42"/>
      <c r="PYW55" s="42"/>
      <c r="PYX55" s="42"/>
      <c r="PYY55" s="42"/>
      <c r="PYZ55" s="42"/>
      <c r="PZA55" s="42"/>
      <c r="PZB55" s="42"/>
      <c r="PZC55" s="42"/>
      <c r="PZD55" s="42"/>
      <c r="PZE55" s="42"/>
      <c r="PZF55" s="42"/>
      <c r="PZG55" s="42"/>
      <c r="PZH55" s="42"/>
      <c r="PZI55" s="42"/>
      <c r="PZJ55" s="42"/>
      <c r="PZK55" s="42"/>
      <c r="PZL55" s="42"/>
      <c r="PZM55" s="42"/>
      <c r="PZN55" s="42"/>
      <c r="PZO55" s="42"/>
      <c r="PZP55" s="42"/>
      <c r="PZQ55" s="42"/>
      <c r="PZR55" s="42"/>
      <c r="PZS55" s="42"/>
      <c r="PZT55" s="42"/>
      <c r="PZU55" s="42"/>
      <c r="PZV55" s="42"/>
      <c r="PZW55" s="42"/>
      <c r="PZX55" s="42"/>
      <c r="PZY55" s="42"/>
      <c r="PZZ55" s="42"/>
      <c r="QAA55" s="42"/>
      <c r="QAB55" s="42"/>
      <c r="QAC55" s="42"/>
      <c r="QAD55" s="42"/>
      <c r="QAE55" s="42"/>
      <c r="QAF55" s="42"/>
      <c r="QAG55" s="42"/>
      <c r="QAH55" s="42"/>
      <c r="QAI55" s="42"/>
      <c r="QAJ55" s="42"/>
      <c r="QAK55" s="42"/>
      <c r="QAL55" s="42"/>
      <c r="QAM55" s="42"/>
      <c r="QAN55" s="42"/>
      <c r="QAO55" s="42"/>
      <c r="QAP55" s="42"/>
      <c r="QAQ55" s="42"/>
      <c r="QAR55" s="42"/>
      <c r="QAS55" s="42"/>
      <c r="QAT55" s="42"/>
      <c r="QAU55" s="42"/>
      <c r="QAV55" s="42"/>
      <c r="QAW55" s="42"/>
      <c r="QAX55" s="42"/>
      <c r="QAY55" s="42"/>
      <c r="QAZ55" s="42"/>
      <c r="QBA55" s="42"/>
      <c r="QBB55" s="42"/>
      <c r="QBC55" s="42"/>
      <c r="QBD55" s="42"/>
      <c r="QBE55" s="42"/>
      <c r="QBF55" s="42"/>
      <c r="QBG55" s="42"/>
      <c r="QBH55" s="42"/>
      <c r="QBI55" s="42"/>
      <c r="QBJ55" s="42"/>
      <c r="QBK55" s="42"/>
      <c r="QBL55" s="42"/>
      <c r="QBM55" s="42"/>
      <c r="QBN55" s="42"/>
      <c r="QBO55" s="42"/>
      <c r="QBP55" s="42"/>
      <c r="QBQ55" s="42"/>
      <c r="QBR55" s="42"/>
      <c r="QBS55" s="42"/>
      <c r="QBT55" s="42"/>
      <c r="QBU55" s="42"/>
      <c r="QBV55" s="42"/>
      <c r="QBW55" s="42"/>
      <c r="QBX55" s="42"/>
      <c r="QBY55" s="42"/>
      <c r="QBZ55" s="42"/>
      <c r="QCA55" s="42"/>
      <c r="QCB55" s="42"/>
      <c r="QCC55" s="42"/>
      <c r="QCD55" s="42"/>
      <c r="QCE55" s="42"/>
      <c r="QCF55" s="42"/>
      <c r="QCG55" s="42"/>
      <c r="QCH55" s="42"/>
      <c r="QCI55" s="42"/>
      <c r="QCJ55" s="42"/>
      <c r="QCK55" s="42"/>
      <c r="QCL55" s="42"/>
      <c r="QCM55" s="42"/>
      <c r="QCN55" s="42"/>
      <c r="QCO55" s="42"/>
      <c r="QCP55" s="42"/>
      <c r="QCQ55" s="42"/>
      <c r="QCR55" s="42"/>
      <c r="QCS55" s="42"/>
      <c r="QCT55" s="42"/>
      <c r="QCU55" s="42"/>
      <c r="QCV55" s="42"/>
      <c r="QCW55" s="42"/>
      <c r="QCX55" s="42"/>
      <c r="QCY55" s="42"/>
      <c r="QCZ55" s="42"/>
      <c r="QDA55" s="42"/>
      <c r="QDB55" s="42"/>
      <c r="QDC55" s="42"/>
      <c r="QDD55" s="42"/>
      <c r="QDE55" s="42"/>
      <c r="QDF55" s="42"/>
      <c r="QDG55" s="42"/>
      <c r="QDH55" s="42"/>
      <c r="QDI55" s="42"/>
      <c r="QDJ55" s="42"/>
      <c r="QDK55" s="42"/>
      <c r="QDL55" s="42"/>
      <c r="QDM55" s="42"/>
      <c r="QDN55" s="42"/>
      <c r="QDO55" s="42"/>
      <c r="QDP55" s="42"/>
      <c r="QDQ55" s="42"/>
      <c r="QDR55" s="42"/>
      <c r="QDS55" s="42"/>
      <c r="QDT55" s="42"/>
      <c r="QDU55" s="42"/>
      <c r="QDV55" s="42"/>
      <c r="QDW55" s="42"/>
      <c r="QDX55" s="42"/>
      <c r="QDY55" s="42"/>
      <c r="QDZ55" s="42"/>
      <c r="QEA55" s="42"/>
      <c r="QEB55" s="42"/>
      <c r="QEC55" s="42"/>
      <c r="QED55" s="42"/>
      <c r="QEE55" s="42"/>
      <c r="QEF55" s="42"/>
      <c r="QEG55" s="42"/>
      <c r="QEH55" s="42"/>
      <c r="QEI55" s="42"/>
      <c r="QEJ55" s="42"/>
      <c r="QEK55" s="42"/>
      <c r="QEL55" s="42"/>
      <c r="QEM55" s="42"/>
      <c r="QEN55" s="42"/>
      <c r="QEO55" s="42"/>
      <c r="QEP55" s="42"/>
      <c r="QEQ55" s="42"/>
      <c r="QER55" s="42"/>
      <c r="QES55" s="42"/>
      <c r="QET55" s="42"/>
      <c r="QEU55" s="42"/>
      <c r="QEV55" s="42"/>
      <c r="QEW55" s="42"/>
      <c r="QEX55" s="42"/>
      <c r="QEY55" s="42"/>
      <c r="QEZ55" s="42"/>
      <c r="QFA55" s="42"/>
      <c r="QFB55" s="42"/>
      <c r="QFC55" s="42"/>
      <c r="QFD55" s="42"/>
      <c r="QFE55" s="42"/>
      <c r="QFF55" s="42"/>
      <c r="QFG55" s="42"/>
      <c r="QFH55" s="42"/>
      <c r="QFI55" s="42"/>
      <c r="QFJ55" s="42"/>
      <c r="QFK55" s="42"/>
      <c r="QFL55" s="42"/>
      <c r="QFM55" s="42"/>
      <c r="QFN55" s="42"/>
      <c r="QFO55" s="42"/>
      <c r="QFP55" s="42"/>
      <c r="QFQ55" s="42"/>
      <c r="QFR55" s="42"/>
      <c r="QFS55" s="42"/>
      <c r="QFT55" s="42"/>
      <c r="QFU55" s="42"/>
      <c r="QFV55" s="42"/>
      <c r="QFW55" s="42"/>
      <c r="QFX55" s="42"/>
      <c r="QFY55" s="42"/>
      <c r="QFZ55" s="42"/>
      <c r="QGA55" s="42"/>
      <c r="QGB55" s="42"/>
      <c r="QGC55" s="42"/>
      <c r="QGD55" s="42"/>
      <c r="QGE55" s="42"/>
      <c r="QGF55" s="42"/>
      <c r="QGG55" s="42"/>
      <c r="QGH55" s="42"/>
      <c r="QGI55" s="42"/>
      <c r="QGJ55" s="42"/>
      <c r="QGK55" s="42"/>
      <c r="QGL55" s="42"/>
      <c r="QGM55" s="42"/>
      <c r="QGN55" s="42"/>
      <c r="QGO55" s="42"/>
      <c r="QGP55" s="42"/>
      <c r="QGQ55" s="42"/>
      <c r="QGR55" s="42"/>
      <c r="QGS55" s="42"/>
      <c r="QGT55" s="42"/>
      <c r="QGU55" s="42"/>
      <c r="QGV55" s="42"/>
      <c r="QGW55" s="42"/>
      <c r="QGX55" s="42"/>
      <c r="QGY55" s="42"/>
      <c r="QGZ55" s="42"/>
      <c r="QHA55" s="42"/>
      <c r="QHB55" s="42"/>
      <c r="QHC55" s="42"/>
      <c r="QHD55" s="42"/>
      <c r="QHE55" s="42"/>
      <c r="QHF55" s="42"/>
      <c r="QHG55" s="42"/>
      <c r="QHH55" s="42"/>
      <c r="QHI55" s="42"/>
      <c r="QHJ55" s="42"/>
      <c r="QHK55" s="42"/>
      <c r="QHL55" s="42"/>
      <c r="QHM55" s="42"/>
      <c r="QHN55" s="42"/>
      <c r="QHO55" s="42"/>
      <c r="QHP55" s="42"/>
      <c r="QHQ55" s="42"/>
      <c r="QHR55" s="42"/>
      <c r="QHS55" s="42"/>
      <c r="QHT55" s="42"/>
      <c r="QHU55" s="42"/>
      <c r="QHV55" s="42"/>
      <c r="QHW55" s="42"/>
      <c r="QHX55" s="42"/>
      <c r="QHY55" s="42"/>
      <c r="QHZ55" s="42"/>
      <c r="QIA55" s="42"/>
      <c r="QIB55" s="42"/>
      <c r="QIC55" s="42"/>
      <c r="QID55" s="42"/>
      <c r="QIE55" s="42"/>
      <c r="QIF55" s="42"/>
      <c r="QIG55" s="42"/>
      <c r="QIH55" s="42"/>
      <c r="QII55" s="42"/>
      <c r="QIJ55" s="42"/>
      <c r="QIK55" s="42"/>
      <c r="QIL55" s="42"/>
      <c r="QIM55" s="42"/>
      <c r="QIN55" s="42"/>
      <c r="QIO55" s="42"/>
      <c r="QIP55" s="42"/>
      <c r="QIQ55" s="42"/>
      <c r="QIR55" s="42"/>
      <c r="QIS55" s="42"/>
      <c r="QIT55" s="42"/>
      <c r="QIU55" s="42"/>
      <c r="QIV55" s="42"/>
      <c r="QIW55" s="42"/>
      <c r="QIX55" s="42"/>
      <c r="QIY55" s="42"/>
      <c r="QIZ55" s="42"/>
      <c r="QJA55" s="42"/>
      <c r="QJB55" s="42"/>
      <c r="QJC55" s="42"/>
      <c r="QJD55" s="42"/>
      <c r="QJE55" s="42"/>
      <c r="QJF55" s="42"/>
      <c r="QJG55" s="42"/>
      <c r="QJH55" s="42"/>
      <c r="QJI55" s="42"/>
      <c r="QJJ55" s="42"/>
      <c r="QJK55" s="42"/>
      <c r="QJL55" s="42"/>
      <c r="QJM55" s="42"/>
      <c r="QJN55" s="42"/>
      <c r="QJO55" s="42"/>
      <c r="QJP55" s="42"/>
      <c r="QJQ55" s="42"/>
      <c r="QJR55" s="42"/>
      <c r="QJS55" s="42"/>
      <c r="QJT55" s="42"/>
      <c r="QJU55" s="42"/>
      <c r="QJV55" s="42"/>
      <c r="QJW55" s="42"/>
      <c r="QJX55" s="42"/>
      <c r="QJY55" s="42"/>
      <c r="QJZ55" s="42"/>
      <c r="QKA55" s="42"/>
      <c r="QKB55" s="42"/>
      <c r="QKC55" s="42"/>
      <c r="QKD55" s="42"/>
      <c r="QKE55" s="42"/>
      <c r="QKF55" s="42"/>
      <c r="QKG55" s="42"/>
      <c r="QKH55" s="42"/>
      <c r="QKI55" s="42"/>
      <c r="QKJ55" s="42"/>
      <c r="QKK55" s="42"/>
      <c r="QKL55" s="42"/>
      <c r="QKM55" s="42"/>
      <c r="QKN55" s="42"/>
      <c r="QKO55" s="42"/>
      <c r="QKP55" s="42"/>
      <c r="QKQ55" s="42"/>
      <c r="QKR55" s="42"/>
      <c r="QKS55" s="42"/>
      <c r="QKT55" s="42"/>
      <c r="QKU55" s="42"/>
      <c r="QKV55" s="42"/>
      <c r="QKW55" s="42"/>
      <c r="QKX55" s="42"/>
      <c r="QKY55" s="42"/>
      <c r="QKZ55" s="42"/>
      <c r="QLA55" s="42"/>
      <c r="QLB55" s="42"/>
      <c r="QLC55" s="42"/>
      <c r="QLD55" s="42"/>
      <c r="QLE55" s="42"/>
      <c r="QLF55" s="42"/>
      <c r="QLG55" s="42"/>
      <c r="QLH55" s="42"/>
      <c r="QLI55" s="42"/>
      <c r="QLJ55" s="42"/>
      <c r="QLK55" s="42"/>
      <c r="QLL55" s="42"/>
      <c r="QLM55" s="42"/>
      <c r="QLN55" s="42"/>
      <c r="QLO55" s="42"/>
      <c r="QLP55" s="42"/>
      <c r="QLQ55" s="42"/>
      <c r="QLR55" s="42"/>
      <c r="QLS55" s="42"/>
      <c r="QLT55" s="42"/>
      <c r="QLU55" s="42"/>
      <c r="QLV55" s="42"/>
      <c r="QLW55" s="42"/>
      <c r="QLX55" s="42"/>
      <c r="QLY55" s="42"/>
      <c r="QLZ55" s="42"/>
      <c r="QMA55" s="42"/>
      <c r="QMB55" s="42"/>
      <c r="QMC55" s="42"/>
      <c r="QMD55" s="42"/>
      <c r="QME55" s="42"/>
      <c r="QMF55" s="42"/>
      <c r="QMG55" s="42"/>
      <c r="QMH55" s="42"/>
      <c r="QMI55" s="42"/>
      <c r="QMJ55" s="42"/>
      <c r="QMK55" s="42"/>
      <c r="QML55" s="42"/>
      <c r="QMM55" s="42"/>
      <c r="QMN55" s="42"/>
      <c r="QMO55" s="42"/>
      <c r="QMP55" s="42"/>
      <c r="QMQ55" s="42"/>
      <c r="QMR55" s="42"/>
      <c r="QMS55" s="42"/>
      <c r="QMT55" s="42"/>
      <c r="QMU55" s="42"/>
      <c r="QMV55" s="42"/>
      <c r="QMW55" s="42"/>
      <c r="QMX55" s="42"/>
      <c r="QMY55" s="42"/>
      <c r="QMZ55" s="42"/>
      <c r="QNA55" s="42"/>
      <c r="QNB55" s="42"/>
      <c r="QNC55" s="42"/>
      <c r="QND55" s="42"/>
      <c r="QNE55" s="42"/>
      <c r="QNF55" s="42"/>
      <c r="QNG55" s="42"/>
      <c r="QNH55" s="42"/>
      <c r="QNI55" s="42"/>
      <c r="QNJ55" s="42"/>
      <c r="QNK55" s="42"/>
      <c r="QNL55" s="42"/>
      <c r="QNM55" s="42"/>
      <c r="QNN55" s="42"/>
      <c r="QNO55" s="42"/>
      <c r="QNP55" s="42"/>
      <c r="QNQ55" s="42"/>
      <c r="QNR55" s="42"/>
      <c r="QNS55" s="42"/>
      <c r="QNT55" s="42"/>
      <c r="QNU55" s="42"/>
      <c r="QNV55" s="42"/>
      <c r="QNW55" s="42"/>
      <c r="QNX55" s="42"/>
      <c r="QNY55" s="42"/>
      <c r="QNZ55" s="42"/>
      <c r="QOA55" s="42"/>
      <c r="QOB55" s="42"/>
      <c r="QOC55" s="42"/>
      <c r="QOD55" s="42"/>
      <c r="QOE55" s="42"/>
      <c r="QOF55" s="42"/>
      <c r="QOG55" s="42"/>
      <c r="QOH55" s="42"/>
      <c r="QOI55" s="42"/>
      <c r="QOJ55" s="42"/>
      <c r="QOK55" s="42"/>
      <c r="QOL55" s="42"/>
      <c r="QOM55" s="42"/>
      <c r="QON55" s="42"/>
      <c r="QOO55" s="42"/>
      <c r="QOP55" s="42"/>
      <c r="QOQ55" s="42"/>
      <c r="QOR55" s="42"/>
      <c r="QOS55" s="42"/>
      <c r="QOT55" s="42"/>
      <c r="QOU55" s="42"/>
      <c r="QOV55" s="42"/>
      <c r="QOW55" s="42"/>
      <c r="QOX55" s="42"/>
      <c r="QOY55" s="42"/>
      <c r="QOZ55" s="42"/>
      <c r="QPA55" s="42"/>
      <c r="QPB55" s="42"/>
      <c r="QPC55" s="42"/>
      <c r="QPD55" s="42"/>
      <c r="QPE55" s="42"/>
      <c r="QPF55" s="42"/>
      <c r="QPG55" s="42"/>
      <c r="QPH55" s="42"/>
      <c r="QPI55" s="42"/>
      <c r="QPJ55" s="42"/>
      <c r="QPK55" s="42"/>
      <c r="QPL55" s="42"/>
      <c r="QPM55" s="42"/>
      <c r="QPN55" s="42"/>
      <c r="QPO55" s="42"/>
      <c r="QPP55" s="42"/>
      <c r="QPQ55" s="42"/>
      <c r="QPR55" s="42"/>
      <c r="QPS55" s="42"/>
      <c r="QPT55" s="42"/>
      <c r="QPU55" s="42"/>
      <c r="QPV55" s="42"/>
      <c r="QPW55" s="42"/>
      <c r="QPX55" s="42"/>
      <c r="QPY55" s="42"/>
      <c r="QPZ55" s="42"/>
      <c r="QQA55" s="42"/>
      <c r="QQB55" s="42"/>
      <c r="QQC55" s="42"/>
      <c r="QQD55" s="42"/>
      <c r="QQE55" s="42"/>
      <c r="QQF55" s="42"/>
      <c r="QQG55" s="42"/>
      <c r="QQH55" s="42"/>
      <c r="QQI55" s="42"/>
      <c r="QQJ55" s="42"/>
      <c r="QQK55" s="42"/>
      <c r="QQL55" s="42"/>
      <c r="QQM55" s="42"/>
      <c r="QQN55" s="42"/>
      <c r="QQO55" s="42"/>
      <c r="QQP55" s="42"/>
      <c r="QQQ55" s="42"/>
      <c r="QQR55" s="42"/>
      <c r="QQS55" s="42"/>
      <c r="QQT55" s="42"/>
      <c r="QQU55" s="42"/>
      <c r="QQV55" s="42"/>
      <c r="QQW55" s="42"/>
      <c r="QQX55" s="42"/>
      <c r="QQY55" s="42"/>
      <c r="QQZ55" s="42"/>
      <c r="QRA55" s="42"/>
      <c r="QRB55" s="42"/>
      <c r="QRC55" s="42"/>
      <c r="QRD55" s="42"/>
      <c r="QRE55" s="42"/>
      <c r="QRF55" s="42"/>
      <c r="QRG55" s="42"/>
      <c r="QRH55" s="42"/>
      <c r="QRI55" s="42"/>
      <c r="QRJ55" s="42"/>
      <c r="QRK55" s="42"/>
      <c r="QRL55" s="42"/>
      <c r="QRM55" s="42"/>
      <c r="QRN55" s="42"/>
      <c r="QRO55" s="42"/>
      <c r="QRP55" s="42"/>
      <c r="QRQ55" s="42"/>
      <c r="QRR55" s="42"/>
      <c r="QRS55" s="42"/>
      <c r="QRT55" s="42"/>
      <c r="QRU55" s="42"/>
      <c r="QRV55" s="42"/>
      <c r="QRW55" s="42"/>
      <c r="QRX55" s="42"/>
      <c r="QRY55" s="42"/>
      <c r="QRZ55" s="42"/>
      <c r="QSA55" s="42"/>
      <c r="QSB55" s="42"/>
      <c r="QSC55" s="42"/>
      <c r="QSD55" s="42"/>
      <c r="QSE55" s="42"/>
      <c r="QSF55" s="42"/>
      <c r="QSG55" s="42"/>
      <c r="QSH55" s="42"/>
      <c r="QSI55" s="42"/>
      <c r="QSJ55" s="42"/>
      <c r="QSK55" s="42"/>
      <c r="QSL55" s="42"/>
      <c r="QSM55" s="42"/>
      <c r="QSN55" s="42"/>
      <c r="QSO55" s="42"/>
      <c r="QSP55" s="42"/>
      <c r="QSQ55" s="42"/>
      <c r="QSR55" s="42"/>
      <c r="QSS55" s="42"/>
      <c r="QST55" s="42"/>
      <c r="QSU55" s="42"/>
      <c r="QSV55" s="42"/>
      <c r="QSW55" s="42"/>
      <c r="QSX55" s="42"/>
      <c r="QSY55" s="42"/>
      <c r="QSZ55" s="42"/>
      <c r="QTA55" s="42"/>
      <c r="QTB55" s="42"/>
      <c r="QTC55" s="42"/>
      <c r="QTD55" s="42"/>
      <c r="QTE55" s="42"/>
      <c r="QTF55" s="42"/>
      <c r="QTG55" s="42"/>
      <c r="QTH55" s="42"/>
      <c r="QTI55" s="42"/>
      <c r="QTJ55" s="42"/>
      <c r="QTK55" s="42"/>
      <c r="QTL55" s="42"/>
      <c r="QTM55" s="42"/>
      <c r="QTN55" s="42"/>
      <c r="QTO55" s="42"/>
      <c r="QTP55" s="42"/>
      <c r="QTQ55" s="42"/>
      <c r="QTR55" s="42"/>
      <c r="QTS55" s="42"/>
      <c r="QTT55" s="42"/>
      <c r="QTU55" s="42"/>
      <c r="QTV55" s="42"/>
      <c r="QTW55" s="42"/>
      <c r="QTX55" s="42"/>
      <c r="QTY55" s="42"/>
      <c r="QTZ55" s="42"/>
      <c r="QUA55" s="42"/>
      <c r="QUB55" s="42"/>
      <c r="QUC55" s="42"/>
      <c r="QUD55" s="42"/>
      <c r="QUE55" s="42"/>
      <c r="QUF55" s="42"/>
      <c r="QUG55" s="42"/>
      <c r="QUH55" s="42"/>
      <c r="QUI55" s="42"/>
      <c r="QUJ55" s="42"/>
      <c r="QUK55" s="42"/>
      <c r="QUL55" s="42"/>
      <c r="QUM55" s="42"/>
      <c r="QUN55" s="42"/>
      <c r="QUO55" s="42"/>
      <c r="QUP55" s="42"/>
      <c r="QUQ55" s="42"/>
      <c r="QUR55" s="42"/>
      <c r="QUS55" s="42"/>
      <c r="QUT55" s="42"/>
      <c r="QUU55" s="42"/>
      <c r="QUV55" s="42"/>
      <c r="QUW55" s="42"/>
      <c r="QUX55" s="42"/>
      <c r="QUY55" s="42"/>
      <c r="QUZ55" s="42"/>
      <c r="QVA55" s="42"/>
      <c r="QVB55" s="42"/>
      <c r="QVC55" s="42"/>
      <c r="QVD55" s="42"/>
      <c r="QVE55" s="42"/>
      <c r="QVF55" s="42"/>
      <c r="QVG55" s="42"/>
      <c r="QVH55" s="42"/>
      <c r="QVI55" s="42"/>
      <c r="QVJ55" s="42"/>
      <c r="QVK55" s="42"/>
      <c r="QVL55" s="42"/>
      <c r="QVM55" s="42"/>
      <c r="QVN55" s="42"/>
      <c r="QVO55" s="42"/>
      <c r="QVP55" s="42"/>
      <c r="QVQ55" s="42"/>
      <c r="QVR55" s="42"/>
      <c r="QVS55" s="42"/>
      <c r="QVT55" s="42"/>
      <c r="QVU55" s="42"/>
      <c r="QVV55" s="42"/>
      <c r="QVW55" s="42"/>
      <c r="QVX55" s="42"/>
      <c r="QVY55" s="42"/>
      <c r="QVZ55" s="42"/>
      <c r="QWA55" s="42"/>
      <c r="QWB55" s="42"/>
      <c r="QWC55" s="42"/>
      <c r="QWD55" s="42"/>
      <c r="QWE55" s="42"/>
      <c r="QWF55" s="42"/>
      <c r="QWG55" s="42"/>
      <c r="QWH55" s="42"/>
      <c r="QWI55" s="42"/>
      <c r="QWJ55" s="42"/>
      <c r="QWK55" s="42"/>
      <c r="QWL55" s="42"/>
      <c r="QWM55" s="42"/>
      <c r="QWN55" s="42"/>
      <c r="QWO55" s="42"/>
      <c r="QWP55" s="42"/>
      <c r="QWQ55" s="42"/>
      <c r="QWR55" s="42"/>
      <c r="QWS55" s="42"/>
      <c r="QWT55" s="42"/>
      <c r="QWU55" s="42"/>
      <c r="QWV55" s="42"/>
      <c r="QWW55" s="42"/>
      <c r="QWX55" s="42"/>
      <c r="QWY55" s="42"/>
      <c r="QWZ55" s="42"/>
      <c r="QXA55" s="42"/>
      <c r="QXB55" s="42"/>
      <c r="QXC55" s="42"/>
      <c r="QXD55" s="42"/>
      <c r="QXE55" s="42"/>
      <c r="QXF55" s="42"/>
      <c r="QXG55" s="42"/>
      <c r="QXH55" s="42"/>
      <c r="QXI55" s="42"/>
      <c r="QXJ55" s="42"/>
      <c r="QXK55" s="42"/>
      <c r="QXL55" s="42"/>
      <c r="QXM55" s="42"/>
      <c r="QXN55" s="42"/>
      <c r="QXO55" s="42"/>
      <c r="QXP55" s="42"/>
      <c r="QXQ55" s="42"/>
      <c r="QXR55" s="42"/>
      <c r="QXS55" s="42"/>
      <c r="QXT55" s="42"/>
      <c r="QXU55" s="42"/>
      <c r="QXV55" s="42"/>
      <c r="QXW55" s="42"/>
      <c r="QXX55" s="42"/>
      <c r="QXY55" s="42"/>
      <c r="QXZ55" s="42"/>
      <c r="QYA55" s="42"/>
      <c r="QYB55" s="42"/>
      <c r="QYC55" s="42"/>
      <c r="QYD55" s="42"/>
      <c r="QYE55" s="42"/>
      <c r="QYF55" s="42"/>
      <c r="QYG55" s="42"/>
      <c r="QYH55" s="42"/>
      <c r="QYI55" s="42"/>
      <c r="QYJ55" s="42"/>
      <c r="QYK55" s="42"/>
      <c r="QYL55" s="42"/>
      <c r="QYM55" s="42"/>
      <c r="QYN55" s="42"/>
      <c r="QYO55" s="42"/>
      <c r="QYP55" s="42"/>
      <c r="QYQ55" s="42"/>
      <c r="QYR55" s="42"/>
      <c r="QYS55" s="42"/>
      <c r="QYT55" s="42"/>
      <c r="QYU55" s="42"/>
      <c r="QYV55" s="42"/>
      <c r="QYW55" s="42"/>
      <c r="QYX55" s="42"/>
      <c r="QYY55" s="42"/>
      <c r="QYZ55" s="42"/>
      <c r="QZA55" s="42"/>
      <c r="QZB55" s="42"/>
      <c r="QZC55" s="42"/>
      <c r="QZD55" s="42"/>
      <c r="QZE55" s="42"/>
      <c r="QZF55" s="42"/>
      <c r="QZG55" s="42"/>
      <c r="QZH55" s="42"/>
      <c r="QZI55" s="42"/>
      <c r="QZJ55" s="42"/>
      <c r="QZK55" s="42"/>
      <c r="QZL55" s="42"/>
      <c r="QZM55" s="42"/>
      <c r="QZN55" s="42"/>
      <c r="QZO55" s="42"/>
      <c r="QZP55" s="42"/>
      <c r="QZQ55" s="42"/>
      <c r="QZR55" s="42"/>
      <c r="QZS55" s="42"/>
      <c r="QZT55" s="42"/>
      <c r="QZU55" s="42"/>
      <c r="QZV55" s="42"/>
      <c r="QZW55" s="42"/>
      <c r="QZX55" s="42"/>
      <c r="QZY55" s="42"/>
      <c r="QZZ55" s="42"/>
      <c r="RAA55" s="42"/>
      <c r="RAB55" s="42"/>
      <c r="RAC55" s="42"/>
      <c r="RAD55" s="42"/>
      <c r="RAE55" s="42"/>
      <c r="RAF55" s="42"/>
      <c r="RAG55" s="42"/>
      <c r="RAH55" s="42"/>
      <c r="RAI55" s="42"/>
      <c r="RAJ55" s="42"/>
      <c r="RAK55" s="42"/>
      <c r="RAL55" s="42"/>
      <c r="RAM55" s="42"/>
      <c r="RAN55" s="42"/>
      <c r="RAO55" s="42"/>
      <c r="RAP55" s="42"/>
      <c r="RAQ55" s="42"/>
      <c r="RAR55" s="42"/>
      <c r="RAS55" s="42"/>
      <c r="RAT55" s="42"/>
      <c r="RAU55" s="42"/>
      <c r="RAV55" s="42"/>
      <c r="RAW55" s="42"/>
      <c r="RAX55" s="42"/>
      <c r="RAY55" s="42"/>
      <c r="RAZ55" s="42"/>
      <c r="RBA55" s="42"/>
      <c r="RBB55" s="42"/>
      <c r="RBC55" s="42"/>
      <c r="RBD55" s="42"/>
      <c r="RBE55" s="42"/>
      <c r="RBF55" s="42"/>
      <c r="RBG55" s="42"/>
      <c r="RBH55" s="42"/>
      <c r="RBI55" s="42"/>
      <c r="RBJ55" s="42"/>
      <c r="RBK55" s="42"/>
      <c r="RBL55" s="42"/>
      <c r="RBM55" s="42"/>
      <c r="RBN55" s="42"/>
      <c r="RBO55" s="42"/>
      <c r="RBP55" s="42"/>
      <c r="RBQ55" s="42"/>
      <c r="RBR55" s="42"/>
      <c r="RBS55" s="42"/>
      <c r="RBT55" s="42"/>
      <c r="RBU55" s="42"/>
      <c r="RBV55" s="42"/>
      <c r="RBW55" s="42"/>
      <c r="RBX55" s="42"/>
      <c r="RBY55" s="42"/>
      <c r="RBZ55" s="42"/>
      <c r="RCA55" s="42"/>
      <c r="RCB55" s="42"/>
      <c r="RCC55" s="42"/>
      <c r="RCD55" s="42"/>
      <c r="RCE55" s="42"/>
      <c r="RCF55" s="42"/>
      <c r="RCG55" s="42"/>
      <c r="RCH55" s="42"/>
      <c r="RCI55" s="42"/>
      <c r="RCJ55" s="42"/>
      <c r="RCK55" s="42"/>
      <c r="RCL55" s="42"/>
      <c r="RCM55" s="42"/>
      <c r="RCN55" s="42"/>
      <c r="RCO55" s="42"/>
      <c r="RCP55" s="42"/>
      <c r="RCQ55" s="42"/>
      <c r="RCR55" s="42"/>
      <c r="RCS55" s="42"/>
      <c r="RCT55" s="42"/>
      <c r="RCU55" s="42"/>
      <c r="RCV55" s="42"/>
      <c r="RCW55" s="42"/>
      <c r="RCX55" s="42"/>
      <c r="RCY55" s="42"/>
      <c r="RCZ55" s="42"/>
      <c r="RDA55" s="42"/>
      <c r="RDB55" s="42"/>
      <c r="RDC55" s="42"/>
      <c r="RDD55" s="42"/>
      <c r="RDE55" s="42"/>
      <c r="RDF55" s="42"/>
      <c r="RDG55" s="42"/>
      <c r="RDH55" s="42"/>
      <c r="RDI55" s="42"/>
      <c r="RDJ55" s="42"/>
      <c r="RDK55" s="42"/>
      <c r="RDL55" s="42"/>
      <c r="RDM55" s="42"/>
      <c r="RDN55" s="42"/>
      <c r="RDO55" s="42"/>
      <c r="RDP55" s="42"/>
      <c r="RDQ55" s="42"/>
      <c r="RDR55" s="42"/>
      <c r="RDS55" s="42"/>
      <c r="RDT55" s="42"/>
      <c r="RDU55" s="42"/>
      <c r="RDV55" s="42"/>
      <c r="RDW55" s="42"/>
      <c r="RDX55" s="42"/>
      <c r="RDY55" s="42"/>
      <c r="RDZ55" s="42"/>
      <c r="REA55" s="42"/>
      <c r="REB55" s="42"/>
      <c r="REC55" s="42"/>
      <c r="RED55" s="42"/>
      <c r="REE55" s="42"/>
      <c r="REF55" s="42"/>
      <c r="REG55" s="42"/>
      <c r="REH55" s="42"/>
      <c r="REI55" s="42"/>
      <c r="REJ55" s="42"/>
      <c r="REK55" s="42"/>
      <c r="REL55" s="42"/>
      <c r="REM55" s="42"/>
      <c r="REN55" s="42"/>
      <c r="REO55" s="42"/>
      <c r="REP55" s="42"/>
      <c r="REQ55" s="42"/>
      <c r="RER55" s="42"/>
      <c r="RES55" s="42"/>
      <c r="RET55" s="42"/>
      <c r="REU55" s="42"/>
      <c r="REV55" s="42"/>
      <c r="REW55" s="42"/>
      <c r="REX55" s="42"/>
      <c r="REY55" s="42"/>
      <c r="REZ55" s="42"/>
      <c r="RFA55" s="42"/>
      <c r="RFB55" s="42"/>
      <c r="RFC55" s="42"/>
      <c r="RFD55" s="42"/>
      <c r="RFE55" s="42"/>
      <c r="RFF55" s="42"/>
      <c r="RFG55" s="42"/>
      <c r="RFH55" s="42"/>
      <c r="RFI55" s="42"/>
      <c r="RFJ55" s="42"/>
      <c r="RFK55" s="42"/>
      <c r="RFL55" s="42"/>
      <c r="RFM55" s="42"/>
      <c r="RFN55" s="42"/>
      <c r="RFO55" s="42"/>
      <c r="RFP55" s="42"/>
      <c r="RFQ55" s="42"/>
      <c r="RFR55" s="42"/>
      <c r="RFS55" s="42"/>
      <c r="RFT55" s="42"/>
      <c r="RFU55" s="42"/>
      <c r="RFV55" s="42"/>
      <c r="RFW55" s="42"/>
      <c r="RFX55" s="42"/>
      <c r="RFY55" s="42"/>
      <c r="RFZ55" s="42"/>
      <c r="RGA55" s="42"/>
      <c r="RGB55" s="42"/>
      <c r="RGC55" s="42"/>
      <c r="RGD55" s="42"/>
      <c r="RGE55" s="42"/>
      <c r="RGF55" s="42"/>
      <c r="RGG55" s="42"/>
      <c r="RGH55" s="42"/>
      <c r="RGI55" s="42"/>
      <c r="RGJ55" s="42"/>
      <c r="RGK55" s="42"/>
      <c r="RGL55" s="42"/>
      <c r="RGM55" s="42"/>
      <c r="RGN55" s="42"/>
      <c r="RGO55" s="42"/>
      <c r="RGP55" s="42"/>
      <c r="RGQ55" s="42"/>
      <c r="RGR55" s="42"/>
      <c r="RGS55" s="42"/>
      <c r="RGT55" s="42"/>
      <c r="RGU55" s="42"/>
      <c r="RGV55" s="42"/>
      <c r="RGW55" s="42"/>
      <c r="RGX55" s="42"/>
      <c r="RGY55" s="42"/>
      <c r="RGZ55" s="42"/>
      <c r="RHA55" s="42"/>
      <c r="RHB55" s="42"/>
      <c r="RHC55" s="42"/>
      <c r="RHD55" s="42"/>
      <c r="RHE55" s="42"/>
      <c r="RHF55" s="42"/>
      <c r="RHG55" s="42"/>
      <c r="RHH55" s="42"/>
      <c r="RHI55" s="42"/>
      <c r="RHJ55" s="42"/>
      <c r="RHK55" s="42"/>
      <c r="RHL55" s="42"/>
      <c r="RHM55" s="42"/>
      <c r="RHN55" s="42"/>
      <c r="RHO55" s="42"/>
      <c r="RHP55" s="42"/>
      <c r="RHQ55" s="42"/>
      <c r="RHR55" s="42"/>
      <c r="RHS55" s="42"/>
      <c r="RHT55" s="42"/>
      <c r="RHU55" s="42"/>
      <c r="RHV55" s="42"/>
      <c r="RHW55" s="42"/>
      <c r="RHX55" s="42"/>
      <c r="RHY55" s="42"/>
      <c r="RHZ55" s="42"/>
      <c r="RIA55" s="42"/>
      <c r="RIB55" s="42"/>
      <c r="RIC55" s="42"/>
      <c r="RID55" s="42"/>
      <c r="RIE55" s="42"/>
      <c r="RIF55" s="42"/>
      <c r="RIG55" s="42"/>
      <c r="RIH55" s="42"/>
      <c r="RII55" s="42"/>
      <c r="RIJ55" s="42"/>
      <c r="RIK55" s="42"/>
      <c r="RIL55" s="42"/>
      <c r="RIM55" s="42"/>
      <c r="RIN55" s="42"/>
      <c r="RIO55" s="42"/>
      <c r="RIP55" s="42"/>
      <c r="RIQ55" s="42"/>
      <c r="RIR55" s="42"/>
      <c r="RIS55" s="42"/>
      <c r="RIT55" s="42"/>
      <c r="RIU55" s="42"/>
      <c r="RIV55" s="42"/>
      <c r="RIW55" s="42"/>
      <c r="RIX55" s="42"/>
      <c r="RIY55" s="42"/>
      <c r="RIZ55" s="42"/>
      <c r="RJA55" s="42"/>
      <c r="RJB55" s="42"/>
      <c r="RJC55" s="42"/>
      <c r="RJD55" s="42"/>
      <c r="RJE55" s="42"/>
      <c r="RJF55" s="42"/>
      <c r="RJG55" s="42"/>
      <c r="RJH55" s="42"/>
      <c r="RJI55" s="42"/>
      <c r="RJJ55" s="42"/>
      <c r="RJK55" s="42"/>
      <c r="RJL55" s="42"/>
      <c r="RJM55" s="42"/>
      <c r="RJN55" s="42"/>
      <c r="RJO55" s="42"/>
      <c r="RJP55" s="42"/>
      <c r="RJQ55" s="42"/>
      <c r="RJR55" s="42"/>
      <c r="RJS55" s="42"/>
      <c r="RJT55" s="42"/>
      <c r="RJU55" s="42"/>
      <c r="RJV55" s="42"/>
      <c r="RJW55" s="42"/>
      <c r="RJX55" s="42"/>
      <c r="RJY55" s="42"/>
      <c r="RJZ55" s="42"/>
      <c r="RKA55" s="42"/>
      <c r="RKB55" s="42"/>
      <c r="RKC55" s="42"/>
      <c r="RKD55" s="42"/>
      <c r="RKE55" s="42"/>
      <c r="RKF55" s="42"/>
      <c r="RKG55" s="42"/>
      <c r="RKH55" s="42"/>
      <c r="RKI55" s="42"/>
      <c r="RKJ55" s="42"/>
      <c r="RKK55" s="42"/>
      <c r="RKL55" s="42"/>
      <c r="RKM55" s="42"/>
      <c r="RKN55" s="42"/>
      <c r="RKO55" s="42"/>
      <c r="RKP55" s="42"/>
      <c r="RKQ55" s="42"/>
      <c r="RKR55" s="42"/>
      <c r="RKS55" s="42"/>
      <c r="RKT55" s="42"/>
      <c r="RKU55" s="42"/>
      <c r="RKV55" s="42"/>
      <c r="RKW55" s="42"/>
      <c r="RKX55" s="42"/>
      <c r="RKY55" s="42"/>
      <c r="RKZ55" s="42"/>
      <c r="RLA55" s="42"/>
      <c r="RLB55" s="42"/>
      <c r="RLC55" s="42"/>
      <c r="RLD55" s="42"/>
      <c r="RLE55" s="42"/>
      <c r="RLF55" s="42"/>
      <c r="RLG55" s="42"/>
      <c r="RLH55" s="42"/>
      <c r="RLI55" s="42"/>
      <c r="RLJ55" s="42"/>
      <c r="RLK55" s="42"/>
      <c r="RLL55" s="42"/>
      <c r="RLM55" s="42"/>
      <c r="RLN55" s="42"/>
      <c r="RLO55" s="42"/>
      <c r="RLP55" s="42"/>
      <c r="RLQ55" s="42"/>
      <c r="RLR55" s="42"/>
      <c r="RLS55" s="42"/>
      <c r="RLT55" s="42"/>
      <c r="RLU55" s="42"/>
      <c r="RLV55" s="42"/>
      <c r="RLW55" s="42"/>
      <c r="RLX55" s="42"/>
      <c r="RLY55" s="42"/>
      <c r="RLZ55" s="42"/>
      <c r="RMA55" s="42"/>
      <c r="RMB55" s="42"/>
      <c r="RMC55" s="42"/>
      <c r="RMD55" s="42"/>
      <c r="RME55" s="42"/>
      <c r="RMF55" s="42"/>
      <c r="RMG55" s="42"/>
      <c r="RMH55" s="42"/>
      <c r="RMI55" s="42"/>
      <c r="RMJ55" s="42"/>
      <c r="RMK55" s="42"/>
      <c r="RML55" s="42"/>
      <c r="RMM55" s="42"/>
      <c r="RMN55" s="42"/>
      <c r="RMO55" s="42"/>
      <c r="RMP55" s="42"/>
      <c r="RMQ55" s="42"/>
      <c r="RMR55" s="42"/>
      <c r="RMS55" s="42"/>
      <c r="RMT55" s="42"/>
      <c r="RMU55" s="42"/>
      <c r="RMV55" s="42"/>
      <c r="RMW55" s="42"/>
      <c r="RMX55" s="42"/>
      <c r="RMY55" s="42"/>
      <c r="RMZ55" s="42"/>
      <c r="RNA55" s="42"/>
      <c r="RNB55" s="42"/>
      <c r="RNC55" s="42"/>
      <c r="RND55" s="42"/>
      <c r="RNE55" s="42"/>
      <c r="RNF55" s="42"/>
      <c r="RNG55" s="42"/>
      <c r="RNH55" s="42"/>
      <c r="RNI55" s="42"/>
      <c r="RNJ55" s="42"/>
      <c r="RNK55" s="42"/>
      <c r="RNL55" s="42"/>
      <c r="RNM55" s="42"/>
      <c r="RNN55" s="42"/>
      <c r="RNO55" s="42"/>
      <c r="RNP55" s="42"/>
      <c r="RNQ55" s="42"/>
      <c r="RNR55" s="42"/>
      <c r="RNS55" s="42"/>
      <c r="RNT55" s="42"/>
      <c r="RNU55" s="42"/>
      <c r="RNV55" s="42"/>
      <c r="RNW55" s="42"/>
      <c r="RNX55" s="42"/>
      <c r="RNY55" s="42"/>
      <c r="RNZ55" s="42"/>
      <c r="ROA55" s="42"/>
      <c r="ROB55" s="42"/>
      <c r="ROC55" s="42"/>
      <c r="ROD55" s="42"/>
      <c r="ROE55" s="42"/>
      <c r="ROF55" s="42"/>
      <c r="ROG55" s="42"/>
      <c r="ROH55" s="42"/>
      <c r="ROI55" s="42"/>
      <c r="ROJ55" s="42"/>
      <c r="ROK55" s="42"/>
      <c r="ROL55" s="42"/>
      <c r="ROM55" s="42"/>
      <c r="RON55" s="42"/>
      <c r="ROO55" s="42"/>
      <c r="ROP55" s="42"/>
      <c r="ROQ55" s="42"/>
      <c r="ROR55" s="42"/>
      <c r="ROS55" s="42"/>
      <c r="ROT55" s="42"/>
      <c r="ROU55" s="42"/>
      <c r="ROV55" s="42"/>
      <c r="ROW55" s="42"/>
      <c r="ROX55" s="42"/>
      <c r="ROY55" s="42"/>
      <c r="ROZ55" s="42"/>
      <c r="RPA55" s="42"/>
      <c r="RPB55" s="42"/>
      <c r="RPC55" s="42"/>
      <c r="RPD55" s="42"/>
      <c r="RPE55" s="42"/>
      <c r="RPF55" s="42"/>
      <c r="RPG55" s="42"/>
      <c r="RPH55" s="42"/>
      <c r="RPI55" s="42"/>
      <c r="RPJ55" s="42"/>
      <c r="RPK55" s="42"/>
      <c r="RPL55" s="42"/>
      <c r="RPM55" s="42"/>
      <c r="RPN55" s="42"/>
      <c r="RPO55" s="42"/>
      <c r="RPP55" s="42"/>
      <c r="RPQ55" s="42"/>
      <c r="RPR55" s="42"/>
      <c r="RPS55" s="42"/>
      <c r="RPT55" s="42"/>
      <c r="RPU55" s="42"/>
      <c r="RPV55" s="42"/>
      <c r="RPW55" s="42"/>
      <c r="RPX55" s="42"/>
      <c r="RPY55" s="42"/>
      <c r="RPZ55" s="42"/>
      <c r="RQA55" s="42"/>
      <c r="RQB55" s="42"/>
      <c r="RQC55" s="42"/>
      <c r="RQD55" s="42"/>
      <c r="RQE55" s="42"/>
      <c r="RQF55" s="42"/>
      <c r="RQG55" s="42"/>
      <c r="RQH55" s="42"/>
      <c r="RQI55" s="42"/>
      <c r="RQJ55" s="42"/>
      <c r="RQK55" s="42"/>
      <c r="RQL55" s="42"/>
      <c r="RQM55" s="42"/>
      <c r="RQN55" s="42"/>
      <c r="RQO55" s="42"/>
      <c r="RQP55" s="42"/>
      <c r="RQQ55" s="42"/>
      <c r="RQR55" s="42"/>
      <c r="RQS55" s="42"/>
      <c r="RQT55" s="42"/>
      <c r="RQU55" s="42"/>
      <c r="RQV55" s="42"/>
      <c r="RQW55" s="42"/>
      <c r="RQX55" s="42"/>
      <c r="RQY55" s="42"/>
      <c r="RQZ55" s="42"/>
      <c r="RRA55" s="42"/>
      <c r="RRB55" s="42"/>
      <c r="RRC55" s="42"/>
      <c r="RRD55" s="42"/>
      <c r="RRE55" s="42"/>
      <c r="RRF55" s="42"/>
      <c r="RRG55" s="42"/>
      <c r="RRH55" s="42"/>
      <c r="RRI55" s="42"/>
      <c r="RRJ55" s="42"/>
      <c r="RRK55" s="42"/>
      <c r="RRL55" s="42"/>
      <c r="RRM55" s="42"/>
      <c r="RRN55" s="42"/>
      <c r="RRO55" s="42"/>
      <c r="RRP55" s="42"/>
      <c r="RRQ55" s="42"/>
      <c r="RRR55" s="42"/>
      <c r="RRS55" s="42"/>
      <c r="RRT55" s="42"/>
      <c r="RRU55" s="42"/>
      <c r="RRV55" s="42"/>
      <c r="RRW55" s="42"/>
      <c r="RRX55" s="42"/>
      <c r="RRY55" s="42"/>
      <c r="RRZ55" s="42"/>
      <c r="RSA55" s="42"/>
      <c r="RSB55" s="42"/>
      <c r="RSC55" s="42"/>
      <c r="RSD55" s="42"/>
      <c r="RSE55" s="42"/>
      <c r="RSF55" s="42"/>
      <c r="RSG55" s="42"/>
      <c r="RSH55" s="42"/>
      <c r="RSI55" s="42"/>
      <c r="RSJ55" s="42"/>
      <c r="RSK55" s="42"/>
      <c r="RSL55" s="42"/>
      <c r="RSM55" s="42"/>
      <c r="RSN55" s="42"/>
      <c r="RSO55" s="42"/>
      <c r="RSP55" s="42"/>
      <c r="RSQ55" s="42"/>
      <c r="RSR55" s="42"/>
      <c r="RSS55" s="42"/>
      <c r="RST55" s="42"/>
      <c r="RSU55" s="42"/>
      <c r="RSV55" s="42"/>
      <c r="RSW55" s="42"/>
      <c r="RSX55" s="42"/>
      <c r="RSY55" s="42"/>
      <c r="RSZ55" s="42"/>
      <c r="RTA55" s="42"/>
      <c r="RTB55" s="42"/>
      <c r="RTC55" s="42"/>
      <c r="RTD55" s="42"/>
      <c r="RTE55" s="42"/>
      <c r="RTF55" s="42"/>
      <c r="RTG55" s="42"/>
      <c r="RTH55" s="42"/>
      <c r="RTI55" s="42"/>
      <c r="RTJ55" s="42"/>
      <c r="RTK55" s="42"/>
      <c r="RTL55" s="42"/>
      <c r="RTM55" s="42"/>
      <c r="RTN55" s="42"/>
      <c r="RTO55" s="42"/>
      <c r="RTP55" s="42"/>
      <c r="RTQ55" s="42"/>
      <c r="RTR55" s="42"/>
      <c r="RTS55" s="42"/>
      <c r="RTT55" s="42"/>
      <c r="RTU55" s="42"/>
      <c r="RTV55" s="42"/>
      <c r="RTW55" s="42"/>
      <c r="RTX55" s="42"/>
      <c r="RTY55" s="42"/>
      <c r="RTZ55" s="42"/>
      <c r="RUA55" s="42"/>
      <c r="RUB55" s="42"/>
      <c r="RUC55" s="42"/>
      <c r="RUD55" s="42"/>
      <c r="RUE55" s="42"/>
      <c r="RUF55" s="42"/>
      <c r="RUG55" s="42"/>
      <c r="RUH55" s="42"/>
      <c r="RUI55" s="42"/>
      <c r="RUJ55" s="42"/>
      <c r="RUK55" s="42"/>
      <c r="RUL55" s="42"/>
      <c r="RUM55" s="42"/>
      <c r="RUN55" s="42"/>
      <c r="RUO55" s="42"/>
      <c r="RUP55" s="42"/>
      <c r="RUQ55" s="42"/>
      <c r="RUR55" s="42"/>
      <c r="RUS55" s="42"/>
      <c r="RUT55" s="42"/>
      <c r="RUU55" s="42"/>
      <c r="RUV55" s="42"/>
      <c r="RUW55" s="42"/>
      <c r="RUX55" s="42"/>
      <c r="RUY55" s="42"/>
      <c r="RUZ55" s="42"/>
      <c r="RVA55" s="42"/>
      <c r="RVB55" s="42"/>
      <c r="RVC55" s="42"/>
      <c r="RVD55" s="42"/>
      <c r="RVE55" s="42"/>
      <c r="RVF55" s="42"/>
      <c r="RVG55" s="42"/>
      <c r="RVH55" s="42"/>
      <c r="RVI55" s="42"/>
      <c r="RVJ55" s="42"/>
      <c r="RVK55" s="42"/>
      <c r="RVL55" s="42"/>
      <c r="RVM55" s="42"/>
      <c r="RVN55" s="42"/>
      <c r="RVO55" s="42"/>
      <c r="RVP55" s="42"/>
      <c r="RVQ55" s="42"/>
      <c r="RVR55" s="42"/>
      <c r="RVS55" s="42"/>
      <c r="RVT55" s="42"/>
      <c r="RVU55" s="42"/>
      <c r="RVV55" s="42"/>
      <c r="RVW55" s="42"/>
      <c r="RVX55" s="42"/>
      <c r="RVY55" s="42"/>
      <c r="RVZ55" s="42"/>
      <c r="RWA55" s="42"/>
      <c r="RWB55" s="42"/>
      <c r="RWC55" s="42"/>
      <c r="RWD55" s="42"/>
      <c r="RWE55" s="42"/>
      <c r="RWF55" s="42"/>
      <c r="RWG55" s="42"/>
      <c r="RWH55" s="42"/>
      <c r="RWI55" s="42"/>
      <c r="RWJ55" s="42"/>
      <c r="RWK55" s="42"/>
      <c r="RWL55" s="42"/>
      <c r="RWM55" s="42"/>
      <c r="RWN55" s="42"/>
      <c r="RWO55" s="42"/>
      <c r="RWP55" s="42"/>
      <c r="RWQ55" s="42"/>
      <c r="RWR55" s="42"/>
      <c r="RWS55" s="42"/>
      <c r="RWT55" s="42"/>
      <c r="RWU55" s="42"/>
      <c r="RWV55" s="42"/>
      <c r="RWW55" s="42"/>
      <c r="RWX55" s="42"/>
      <c r="RWY55" s="42"/>
      <c r="RWZ55" s="42"/>
      <c r="RXA55" s="42"/>
      <c r="RXB55" s="42"/>
      <c r="RXC55" s="42"/>
      <c r="RXD55" s="42"/>
      <c r="RXE55" s="42"/>
      <c r="RXF55" s="42"/>
      <c r="RXG55" s="42"/>
      <c r="RXH55" s="42"/>
      <c r="RXI55" s="42"/>
      <c r="RXJ55" s="42"/>
      <c r="RXK55" s="42"/>
      <c r="RXL55" s="42"/>
      <c r="RXM55" s="42"/>
      <c r="RXN55" s="42"/>
      <c r="RXO55" s="42"/>
      <c r="RXP55" s="42"/>
      <c r="RXQ55" s="42"/>
      <c r="RXR55" s="42"/>
      <c r="RXS55" s="42"/>
      <c r="RXT55" s="42"/>
      <c r="RXU55" s="42"/>
      <c r="RXV55" s="42"/>
      <c r="RXW55" s="42"/>
      <c r="RXX55" s="42"/>
      <c r="RXY55" s="42"/>
      <c r="RXZ55" s="42"/>
      <c r="RYA55" s="42"/>
      <c r="RYB55" s="42"/>
      <c r="RYC55" s="42"/>
      <c r="RYD55" s="42"/>
      <c r="RYE55" s="42"/>
      <c r="RYF55" s="42"/>
      <c r="RYG55" s="42"/>
      <c r="RYH55" s="42"/>
      <c r="RYI55" s="42"/>
      <c r="RYJ55" s="42"/>
      <c r="RYK55" s="42"/>
      <c r="RYL55" s="42"/>
      <c r="RYM55" s="42"/>
      <c r="RYN55" s="42"/>
      <c r="RYO55" s="42"/>
      <c r="RYP55" s="42"/>
      <c r="RYQ55" s="42"/>
      <c r="RYR55" s="42"/>
      <c r="RYS55" s="42"/>
      <c r="RYT55" s="42"/>
      <c r="RYU55" s="42"/>
      <c r="RYV55" s="42"/>
      <c r="RYW55" s="42"/>
      <c r="RYX55" s="42"/>
      <c r="RYY55" s="42"/>
      <c r="RYZ55" s="42"/>
      <c r="RZA55" s="42"/>
      <c r="RZB55" s="42"/>
      <c r="RZC55" s="42"/>
      <c r="RZD55" s="42"/>
      <c r="RZE55" s="42"/>
      <c r="RZF55" s="42"/>
      <c r="RZG55" s="42"/>
      <c r="RZH55" s="42"/>
      <c r="RZI55" s="42"/>
      <c r="RZJ55" s="42"/>
      <c r="RZK55" s="42"/>
      <c r="RZL55" s="42"/>
      <c r="RZM55" s="42"/>
      <c r="RZN55" s="42"/>
      <c r="RZO55" s="42"/>
      <c r="RZP55" s="42"/>
      <c r="RZQ55" s="42"/>
      <c r="RZR55" s="42"/>
      <c r="RZS55" s="42"/>
      <c r="RZT55" s="42"/>
      <c r="RZU55" s="42"/>
      <c r="RZV55" s="42"/>
      <c r="RZW55" s="42"/>
      <c r="RZX55" s="42"/>
      <c r="RZY55" s="42"/>
      <c r="RZZ55" s="42"/>
      <c r="SAA55" s="42"/>
      <c r="SAB55" s="42"/>
      <c r="SAC55" s="42"/>
      <c r="SAD55" s="42"/>
      <c r="SAE55" s="42"/>
      <c r="SAF55" s="42"/>
      <c r="SAG55" s="42"/>
      <c r="SAH55" s="42"/>
      <c r="SAI55" s="42"/>
      <c r="SAJ55" s="42"/>
      <c r="SAK55" s="42"/>
      <c r="SAL55" s="42"/>
      <c r="SAM55" s="42"/>
      <c r="SAN55" s="42"/>
      <c r="SAO55" s="42"/>
      <c r="SAP55" s="42"/>
      <c r="SAQ55" s="42"/>
      <c r="SAR55" s="42"/>
      <c r="SAS55" s="42"/>
      <c r="SAT55" s="42"/>
      <c r="SAU55" s="42"/>
      <c r="SAV55" s="42"/>
      <c r="SAW55" s="42"/>
      <c r="SAX55" s="42"/>
      <c r="SAY55" s="42"/>
      <c r="SAZ55" s="42"/>
      <c r="SBA55" s="42"/>
      <c r="SBB55" s="42"/>
      <c r="SBC55" s="42"/>
      <c r="SBD55" s="42"/>
      <c r="SBE55" s="42"/>
      <c r="SBF55" s="42"/>
      <c r="SBG55" s="42"/>
      <c r="SBH55" s="42"/>
      <c r="SBI55" s="42"/>
      <c r="SBJ55" s="42"/>
      <c r="SBK55" s="42"/>
      <c r="SBL55" s="42"/>
      <c r="SBM55" s="42"/>
      <c r="SBN55" s="42"/>
      <c r="SBO55" s="42"/>
      <c r="SBP55" s="42"/>
      <c r="SBQ55" s="42"/>
      <c r="SBR55" s="42"/>
      <c r="SBS55" s="42"/>
      <c r="SBT55" s="42"/>
      <c r="SBU55" s="42"/>
      <c r="SBV55" s="42"/>
      <c r="SBW55" s="42"/>
      <c r="SBX55" s="42"/>
      <c r="SBY55" s="42"/>
      <c r="SBZ55" s="42"/>
      <c r="SCA55" s="42"/>
      <c r="SCB55" s="42"/>
      <c r="SCC55" s="42"/>
      <c r="SCD55" s="42"/>
      <c r="SCE55" s="42"/>
      <c r="SCF55" s="42"/>
      <c r="SCG55" s="42"/>
      <c r="SCH55" s="42"/>
      <c r="SCI55" s="42"/>
      <c r="SCJ55" s="42"/>
      <c r="SCK55" s="42"/>
      <c r="SCL55" s="42"/>
      <c r="SCM55" s="42"/>
      <c r="SCN55" s="42"/>
      <c r="SCO55" s="42"/>
      <c r="SCP55" s="42"/>
      <c r="SCQ55" s="42"/>
      <c r="SCR55" s="42"/>
      <c r="SCS55" s="42"/>
      <c r="SCT55" s="42"/>
      <c r="SCU55" s="42"/>
      <c r="SCV55" s="42"/>
      <c r="SCW55" s="42"/>
      <c r="SCX55" s="42"/>
      <c r="SCY55" s="42"/>
      <c r="SCZ55" s="42"/>
      <c r="SDA55" s="42"/>
      <c r="SDB55" s="42"/>
      <c r="SDC55" s="42"/>
      <c r="SDD55" s="42"/>
      <c r="SDE55" s="42"/>
      <c r="SDF55" s="42"/>
      <c r="SDG55" s="42"/>
      <c r="SDH55" s="42"/>
      <c r="SDI55" s="42"/>
      <c r="SDJ55" s="42"/>
      <c r="SDK55" s="42"/>
      <c r="SDL55" s="42"/>
      <c r="SDM55" s="42"/>
      <c r="SDN55" s="42"/>
      <c r="SDO55" s="42"/>
      <c r="SDP55" s="42"/>
      <c r="SDQ55" s="42"/>
      <c r="SDR55" s="42"/>
      <c r="SDS55" s="42"/>
      <c r="SDT55" s="42"/>
      <c r="SDU55" s="42"/>
      <c r="SDV55" s="42"/>
      <c r="SDW55" s="42"/>
      <c r="SDX55" s="42"/>
      <c r="SDY55" s="42"/>
      <c r="SDZ55" s="42"/>
      <c r="SEA55" s="42"/>
      <c r="SEB55" s="42"/>
      <c r="SEC55" s="42"/>
      <c r="SED55" s="42"/>
      <c r="SEE55" s="42"/>
      <c r="SEF55" s="42"/>
      <c r="SEG55" s="42"/>
      <c r="SEH55" s="42"/>
      <c r="SEI55" s="42"/>
      <c r="SEJ55" s="42"/>
      <c r="SEK55" s="42"/>
      <c r="SEL55" s="42"/>
      <c r="SEM55" s="42"/>
      <c r="SEN55" s="42"/>
      <c r="SEO55" s="42"/>
      <c r="SEP55" s="42"/>
      <c r="SEQ55" s="42"/>
      <c r="SER55" s="42"/>
      <c r="SES55" s="42"/>
      <c r="SET55" s="42"/>
      <c r="SEU55" s="42"/>
      <c r="SEV55" s="42"/>
      <c r="SEW55" s="42"/>
      <c r="SEX55" s="42"/>
      <c r="SEY55" s="42"/>
      <c r="SEZ55" s="42"/>
      <c r="SFA55" s="42"/>
      <c r="SFB55" s="42"/>
      <c r="SFC55" s="42"/>
      <c r="SFD55" s="42"/>
      <c r="SFE55" s="42"/>
      <c r="SFF55" s="42"/>
      <c r="SFG55" s="42"/>
      <c r="SFH55" s="42"/>
      <c r="SFI55" s="42"/>
      <c r="SFJ55" s="42"/>
      <c r="SFK55" s="42"/>
      <c r="SFL55" s="42"/>
      <c r="SFM55" s="42"/>
      <c r="SFN55" s="42"/>
      <c r="SFO55" s="42"/>
      <c r="SFP55" s="42"/>
      <c r="SFQ55" s="42"/>
      <c r="SFR55" s="42"/>
      <c r="SFS55" s="42"/>
      <c r="SFT55" s="42"/>
      <c r="SFU55" s="42"/>
      <c r="SFV55" s="42"/>
      <c r="SFW55" s="42"/>
      <c r="SFX55" s="42"/>
      <c r="SFY55" s="42"/>
      <c r="SFZ55" s="42"/>
      <c r="SGA55" s="42"/>
      <c r="SGB55" s="42"/>
      <c r="SGC55" s="42"/>
      <c r="SGD55" s="42"/>
      <c r="SGE55" s="42"/>
      <c r="SGF55" s="42"/>
      <c r="SGG55" s="42"/>
      <c r="SGH55" s="42"/>
      <c r="SGI55" s="42"/>
      <c r="SGJ55" s="42"/>
      <c r="SGK55" s="42"/>
      <c r="SGL55" s="42"/>
      <c r="SGM55" s="42"/>
      <c r="SGN55" s="42"/>
      <c r="SGO55" s="42"/>
      <c r="SGP55" s="42"/>
      <c r="SGQ55" s="42"/>
      <c r="SGR55" s="42"/>
      <c r="SGS55" s="42"/>
      <c r="SGT55" s="42"/>
      <c r="SGU55" s="42"/>
      <c r="SGV55" s="42"/>
      <c r="SGW55" s="42"/>
      <c r="SGX55" s="42"/>
      <c r="SGY55" s="42"/>
      <c r="SGZ55" s="42"/>
      <c r="SHA55" s="42"/>
      <c r="SHB55" s="42"/>
      <c r="SHC55" s="42"/>
      <c r="SHD55" s="42"/>
      <c r="SHE55" s="42"/>
      <c r="SHF55" s="42"/>
      <c r="SHG55" s="42"/>
      <c r="SHH55" s="42"/>
      <c r="SHI55" s="42"/>
      <c r="SHJ55" s="42"/>
      <c r="SHK55" s="42"/>
      <c r="SHL55" s="42"/>
      <c r="SHM55" s="42"/>
      <c r="SHN55" s="42"/>
      <c r="SHO55" s="42"/>
      <c r="SHP55" s="42"/>
      <c r="SHQ55" s="42"/>
      <c r="SHR55" s="42"/>
      <c r="SHS55" s="42"/>
      <c r="SHT55" s="42"/>
      <c r="SHU55" s="42"/>
      <c r="SHV55" s="42"/>
      <c r="SHW55" s="42"/>
      <c r="SHX55" s="42"/>
      <c r="SHY55" s="42"/>
      <c r="SHZ55" s="42"/>
      <c r="SIA55" s="42"/>
      <c r="SIB55" s="42"/>
      <c r="SIC55" s="42"/>
      <c r="SID55" s="42"/>
      <c r="SIE55" s="42"/>
      <c r="SIF55" s="42"/>
      <c r="SIG55" s="42"/>
      <c r="SIH55" s="42"/>
      <c r="SII55" s="42"/>
      <c r="SIJ55" s="42"/>
      <c r="SIK55" s="42"/>
      <c r="SIL55" s="42"/>
      <c r="SIM55" s="42"/>
      <c r="SIN55" s="42"/>
      <c r="SIO55" s="42"/>
      <c r="SIP55" s="42"/>
      <c r="SIQ55" s="42"/>
      <c r="SIR55" s="42"/>
      <c r="SIS55" s="42"/>
      <c r="SIT55" s="42"/>
      <c r="SIU55" s="42"/>
      <c r="SIV55" s="42"/>
      <c r="SIW55" s="42"/>
      <c r="SIX55" s="42"/>
      <c r="SIY55" s="42"/>
      <c r="SIZ55" s="42"/>
      <c r="SJA55" s="42"/>
      <c r="SJB55" s="42"/>
      <c r="SJC55" s="42"/>
      <c r="SJD55" s="42"/>
      <c r="SJE55" s="42"/>
      <c r="SJF55" s="42"/>
      <c r="SJG55" s="42"/>
      <c r="SJH55" s="42"/>
      <c r="SJI55" s="42"/>
      <c r="SJJ55" s="42"/>
      <c r="SJK55" s="42"/>
      <c r="SJL55" s="42"/>
      <c r="SJM55" s="42"/>
      <c r="SJN55" s="42"/>
      <c r="SJO55" s="42"/>
      <c r="SJP55" s="42"/>
      <c r="SJQ55" s="42"/>
      <c r="SJR55" s="42"/>
      <c r="SJS55" s="42"/>
      <c r="SJT55" s="42"/>
      <c r="SJU55" s="42"/>
      <c r="SJV55" s="42"/>
      <c r="SJW55" s="42"/>
      <c r="SJX55" s="42"/>
      <c r="SJY55" s="42"/>
      <c r="SJZ55" s="42"/>
      <c r="SKA55" s="42"/>
      <c r="SKB55" s="42"/>
      <c r="SKC55" s="42"/>
      <c r="SKD55" s="42"/>
      <c r="SKE55" s="42"/>
      <c r="SKF55" s="42"/>
      <c r="SKG55" s="42"/>
      <c r="SKH55" s="42"/>
      <c r="SKI55" s="42"/>
      <c r="SKJ55" s="42"/>
      <c r="SKK55" s="42"/>
      <c r="SKL55" s="42"/>
      <c r="SKM55" s="42"/>
      <c r="SKN55" s="42"/>
      <c r="SKO55" s="42"/>
      <c r="SKP55" s="42"/>
      <c r="SKQ55" s="42"/>
      <c r="SKR55" s="42"/>
      <c r="SKS55" s="42"/>
      <c r="SKT55" s="42"/>
      <c r="SKU55" s="42"/>
      <c r="SKV55" s="42"/>
      <c r="SKW55" s="42"/>
      <c r="SKX55" s="42"/>
      <c r="SKY55" s="42"/>
      <c r="SKZ55" s="42"/>
      <c r="SLA55" s="42"/>
      <c r="SLB55" s="42"/>
      <c r="SLC55" s="42"/>
      <c r="SLD55" s="42"/>
      <c r="SLE55" s="42"/>
      <c r="SLF55" s="42"/>
      <c r="SLG55" s="42"/>
      <c r="SLH55" s="42"/>
      <c r="SLI55" s="42"/>
      <c r="SLJ55" s="42"/>
      <c r="SLK55" s="42"/>
      <c r="SLL55" s="42"/>
      <c r="SLM55" s="42"/>
      <c r="SLN55" s="42"/>
      <c r="SLO55" s="42"/>
      <c r="SLP55" s="42"/>
      <c r="SLQ55" s="42"/>
      <c r="SLR55" s="42"/>
      <c r="SLS55" s="42"/>
      <c r="SLT55" s="42"/>
      <c r="SLU55" s="42"/>
      <c r="SLV55" s="42"/>
      <c r="SLW55" s="42"/>
      <c r="SLX55" s="42"/>
      <c r="SLY55" s="42"/>
      <c r="SLZ55" s="42"/>
      <c r="SMA55" s="42"/>
      <c r="SMB55" s="42"/>
      <c r="SMC55" s="42"/>
      <c r="SMD55" s="42"/>
      <c r="SME55" s="42"/>
      <c r="SMF55" s="42"/>
      <c r="SMG55" s="42"/>
      <c r="SMH55" s="42"/>
      <c r="SMI55" s="42"/>
      <c r="SMJ55" s="42"/>
      <c r="SMK55" s="42"/>
      <c r="SML55" s="42"/>
      <c r="SMM55" s="42"/>
      <c r="SMN55" s="42"/>
      <c r="SMO55" s="42"/>
      <c r="SMP55" s="42"/>
      <c r="SMQ55" s="42"/>
      <c r="SMR55" s="42"/>
      <c r="SMS55" s="42"/>
      <c r="SMT55" s="42"/>
      <c r="SMU55" s="42"/>
      <c r="SMV55" s="42"/>
      <c r="SMW55" s="42"/>
      <c r="SMX55" s="42"/>
      <c r="SMY55" s="42"/>
      <c r="SMZ55" s="42"/>
      <c r="SNA55" s="42"/>
      <c r="SNB55" s="42"/>
      <c r="SNC55" s="42"/>
      <c r="SND55" s="42"/>
      <c r="SNE55" s="42"/>
      <c r="SNF55" s="42"/>
      <c r="SNG55" s="42"/>
      <c r="SNH55" s="42"/>
      <c r="SNI55" s="42"/>
      <c r="SNJ55" s="42"/>
      <c r="SNK55" s="42"/>
      <c r="SNL55" s="42"/>
      <c r="SNM55" s="42"/>
      <c r="SNN55" s="42"/>
      <c r="SNO55" s="42"/>
      <c r="SNP55" s="42"/>
      <c r="SNQ55" s="42"/>
      <c r="SNR55" s="42"/>
      <c r="SNS55" s="42"/>
      <c r="SNT55" s="42"/>
      <c r="SNU55" s="42"/>
      <c r="SNV55" s="42"/>
      <c r="SNW55" s="42"/>
      <c r="SNX55" s="42"/>
      <c r="SNY55" s="42"/>
      <c r="SNZ55" s="42"/>
      <c r="SOA55" s="42"/>
      <c r="SOB55" s="42"/>
      <c r="SOC55" s="42"/>
      <c r="SOD55" s="42"/>
      <c r="SOE55" s="42"/>
      <c r="SOF55" s="42"/>
      <c r="SOG55" s="42"/>
      <c r="SOH55" s="42"/>
      <c r="SOI55" s="42"/>
      <c r="SOJ55" s="42"/>
      <c r="SOK55" s="42"/>
      <c r="SOL55" s="42"/>
      <c r="SOM55" s="42"/>
      <c r="SON55" s="42"/>
      <c r="SOO55" s="42"/>
      <c r="SOP55" s="42"/>
      <c r="SOQ55" s="42"/>
      <c r="SOR55" s="42"/>
      <c r="SOS55" s="42"/>
      <c r="SOT55" s="42"/>
      <c r="SOU55" s="42"/>
      <c r="SOV55" s="42"/>
      <c r="SOW55" s="42"/>
      <c r="SOX55" s="42"/>
      <c r="SOY55" s="42"/>
      <c r="SOZ55" s="42"/>
      <c r="SPA55" s="42"/>
      <c r="SPB55" s="42"/>
      <c r="SPC55" s="42"/>
      <c r="SPD55" s="42"/>
      <c r="SPE55" s="42"/>
      <c r="SPF55" s="42"/>
      <c r="SPG55" s="42"/>
      <c r="SPH55" s="42"/>
      <c r="SPI55" s="42"/>
      <c r="SPJ55" s="42"/>
      <c r="SPK55" s="42"/>
      <c r="SPL55" s="42"/>
      <c r="SPM55" s="42"/>
      <c r="SPN55" s="42"/>
      <c r="SPO55" s="42"/>
      <c r="SPP55" s="42"/>
      <c r="SPQ55" s="42"/>
      <c r="SPR55" s="42"/>
      <c r="SPS55" s="42"/>
      <c r="SPT55" s="42"/>
      <c r="SPU55" s="42"/>
      <c r="SPV55" s="42"/>
      <c r="SPW55" s="42"/>
      <c r="SPX55" s="42"/>
      <c r="SPY55" s="42"/>
      <c r="SPZ55" s="42"/>
      <c r="SQA55" s="42"/>
      <c r="SQB55" s="42"/>
      <c r="SQC55" s="42"/>
      <c r="SQD55" s="42"/>
      <c r="SQE55" s="42"/>
      <c r="SQF55" s="42"/>
      <c r="SQG55" s="42"/>
      <c r="SQH55" s="42"/>
      <c r="SQI55" s="42"/>
      <c r="SQJ55" s="42"/>
      <c r="SQK55" s="42"/>
      <c r="SQL55" s="42"/>
      <c r="SQM55" s="42"/>
      <c r="SQN55" s="42"/>
      <c r="SQO55" s="42"/>
      <c r="SQP55" s="42"/>
      <c r="SQQ55" s="42"/>
      <c r="SQR55" s="42"/>
      <c r="SQS55" s="42"/>
      <c r="SQT55" s="42"/>
      <c r="SQU55" s="42"/>
      <c r="SQV55" s="42"/>
      <c r="SQW55" s="42"/>
      <c r="SQX55" s="42"/>
      <c r="SQY55" s="42"/>
      <c r="SQZ55" s="42"/>
      <c r="SRA55" s="42"/>
      <c r="SRB55" s="42"/>
      <c r="SRC55" s="42"/>
      <c r="SRD55" s="42"/>
      <c r="SRE55" s="42"/>
      <c r="SRF55" s="42"/>
      <c r="SRG55" s="42"/>
      <c r="SRH55" s="42"/>
      <c r="SRI55" s="42"/>
      <c r="SRJ55" s="42"/>
      <c r="SRK55" s="42"/>
      <c r="SRL55" s="42"/>
      <c r="SRM55" s="42"/>
      <c r="SRN55" s="42"/>
      <c r="SRO55" s="42"/>
      <c r="SRP55" s="42"/>
      <c r="SRQ55" s="42"/>
      <c r="SRR55" s="42"/>
      <c r="SRS55" s="42"/>
      <c r="SRT55" s="42"/>
      <c r="SRU55" s="42"/>
      <c r="SRV55" s="42"/>
      <c r="SRW55" s="42"/>
      <c r="SRX55" s="42"/>
      <c r="SRY55" s="42"/>
      <c r="SRZ55" s="42"/>
      <c r="SSA55" s="42"/>
      <c r="SSB55" s="42"/>
      <c r="SSC55" s="42"/>
      <c r="SSD55" s="42"/>
      <c r="SSE55" s="42"/>
      <c r="SSF55" s="42"/>
      <c r="SSG55" s="42"/>
      <c r="SSH55" s="42"/>
      <c r="SSI55" s="42"/>
      <c r="SSJ55" s="42"/>
      <c r="SSK55" s="42"/>
      <c r="SSL55" s="42"/>
      <c r="SSM55" s="42"/>
      <c r="SSN55" s="42"/>
      <c r="SSO55" s="42"/>
      <c r="SSP55" s="42"/>
      <c r="SSQ55" s="42"/>
      <c r="SSR55" s="42"/>
      <c r="SSS55" s="42"/>
      <c r="SST55" s="42"/>
      <c r="SSU55" s="42"/>
      <c r="SSV55" s="42"/>
      <c r="SSW55" s="42"/>
      <c r="SSX55" s="42"/>
      <c r="SSY55" s="42"/>
      <c r="SSZ55" s="42"/>
      <c r="STA55" s="42"/>
      <c r="STB55" s="42"/>
      <c r="STC55" s="42"/>
      <c r="STD55" s="42"/>
      <c r="STE55" s="42"/>
      <c r="STF55" s="42"/>
      <c r="STG55" s="42"/>
      <c r="STH55" s="42"/>
      <c r="STI55" s="42"/>
      <c r="STJ55" s="42"/>
      <c r="STK55" s="42"/>
      <c r="STL55" s="42"/>
      <c r="STM55" s="42"/>
      <c r="STN55" s="42"/>
      <c r="STO55" s="42"/>
      <c r="STP55" s="42"/>
      <c r="STQ55" s="42"/>
      <c r="STR55" s="42"/>
      <c r="STS55" s="42"/>
      <c r="STT55" s="42"/>
      <c r="STU55" s="42"/>
      <c r="STV55" s="42"/>
      <c r="STW55" s="42"/>
      <c r="STX55" s="42"/>
      <c r="STY55" s="42"/>
      <c r="STZ55" s="42"/>
      <c r="SUA55" s="42"/>
      <c r="SUB55" s="42"/>
      <c r="SUC55" s="42"/>
      <c r="SUD55" s="42"/>
      <c r="SUE55" s="42"/>
      <c r="SUF55" s="42"/>
      <c r="SUG55" s="42"/>
      <c r="SUH55" s="42"/>
      <c r="SUI55" s="42"/>
      <c r="SUJ55" s="42"/>
      <c r="SUK55" s="42"/>
      <c r="SUL55" s="42"/>
      <c r="SUM55" s="42"/>
      <c r="SUN55" s="42"/>
      <c r="SUO55" s="42"/>
      <c r="SUP55" s="42"/>
      <c r="SUQ55" s="42"/>
      <c r="SUR55" s="42"/>
      <c r="SUS55" s="42"/>
      <c r="SUT55" s="42"/>
      <c r="SUU55" s="42"/>
      <c r="SUV55" s="42"/>
      <c r="SUW55" s="42"/>
      <c r="SUX55" s="42"/>
      <c r="SUY55" s="42"/>
      <c r="SUZ55" s="42"/>
      <c r="SVA55" s="42"/>
      <c r="SVB55" s="42"/>
      <c r="SVC55" s="42"/>
      <c r="SVD55" s="42"/>
      <c r="SVE55" s="42"/>
      <c r="SVF55" s="42"/>
      <c r="SVG55" s="42"/>
      <c r="SVH55" s="42"/>
      <c r="SVI55" s="42"/>
      <c r="SVJ55" s="42"/>
      <c r="SVK55" s="42"/>
      <c r="SVL55" s="42"/>
      <c r="SVM55" s="42"/>
      <c r="SVN55" s="42"/>
      <c r="SVO55" s="42"/>
      <c r="SVP55" s="42"/>
      <c r="SVQ55" s="42"/>
      <c r="SVR55" s="42"/>
      <c r="SVS55" s="42"/>
      <c r="SVT55" s="42"/>
      <c r="SVU55" s="42"/>
      <c r="SVV55" s="42"/>
      <c r="SVW55" s="42"/>
      <c r="SVX55" s="42"/>
      <c r="SVY55" s="42"/>
      <c r="SVZ55" s="42"/>
      <c r="SWA55" s="42"/>
      <c r="SWB55" s="42"/>
      <c r="SWC55" s="42"/>
      <c r="SWD55" s="42"/>
      <c r="SWE55" s="42"/>
      <c r="SWF55" s="42"/>
      <c r="SWG55" s="42"/>
      <c r="SWH55" s="42"/>
      <c r="SWI55" s="42"/>
      <c r="SWJ55" s="42"/>
      <c r="SWK55" s="42"/>
      <c r="SWL55" s="42"/>
      <c r="SWM55" s="42"/>
      <c r="SWN55" s="42"/>
      <c r="SWO55" s="42"/>
      <c r="SWP55" s="42"/>
      <c r="SWQ55" s="42"/>
      <c r="SWR55" s="42"/>
      <c r="SWS55" s="42"/>
      <c r="SWT55" s="42"/>
      <c r="SWU55" s="42"/>
      <c r="SWV55" s="42"/>
      <c r="SWW55" s="42"/>
      <c r="SWX55" s="42"/>
      <c r="SWY55" s="42"/>
      <c r="SWZ55" s="42"/>
      <c r="SXA55" s="42"/>
      <c r="SXB55" s="42"/>
      <c r="SXC55" s="42"/>
      <c r="SXD55" s="42"/>
      <c r="SXE55" s="42"/>
      <c r="SXF55" s="42"/>
      <c r="SXG55" s="42"/>
      <c r="SXH55" s="42"/>
      <c r="SXI55" s="42"/>
      <c r="SXJ55" s="42"/>
      <c r="SXK55" s="42"/>
      <c r="SXL55" s="42"/>
      <c r="SXM55" s="42"/>
      <c r="SXN55" s="42"/>
      <c r="SXO55" s="42"/>
      <c r="SXP55" s="42"/>
      <c r="SXQ55" s="42"/>
      <c r="SXR55" s="42"/>
      <c r="SXS55" s="42"/>
      <c r="SXT55" s="42"/>
      <c r="SXU55" s="42"/>
      <c r="SXV55" s="42"/>
      <c r="SXW55" s="42"/>
      <c r="SXX55" s="42"/>
      <c r="SXY55" s="42"/>
      <c r="SXZ55" s="42"/>
      <c r="SYA55" s="42"/>
      <c r="SYB55" s="42"/>
      <c r="SYC55" s="42"/>
      <c r="SYD55" s="42"/>
      <c r="SYE55" s="42"/>
      <c r="SYF55" s="42"/>
      <c r="SYG55" s="42"/>
      <c r="SYH55" s="42"/>
      <c r="SYI55" s="42"/>
      <c r="SYJ55" s="42"/>
      <c r="SYK55" s="42"/>
      <c r="SYL55" s="42"/>
      <c r="SYM55" s="42"/>
      <c r="SYN55" s="42"/>
      <c r="SYO55" s="42"/>
      <c r="SYP55" s="42"/>
      <c r="SYQ55" s="42"/>
      <c r="SYR55" s="42"/>
      <c r="SYS55" s="42"/>
      <c r="SYT55" s="42"/>
      <c r="SYU55" s="42"/>
      <c r="SYV55" s="42"/>
      <c r="SYW55" s="42"/>
      <c r="SYX55" s="42"/>
      <c r="SYY55" s="42"/>
      <c r="SYZ55" s="42"/>
      <c r="SZA55" s="42"/>
      <c r="SZB55" s="42"/>
      <c r="SZC55" s="42"/>
      <c r="SZD55" s="42"/>
      <c r="SZE55" s="42"/>
      <c r="SZF55" s="42"/>
      <c r="SZG55" s="42"/>
      <c r="SZH55" s="42"/>
      <c r="SZI55" s="42"/>
      <c r="SZJ55" s="42"/>
      <c r="SZK55" s="42"/>
      <c r="SZL55" s="42"/>
      <c r="SZM55" s="42"/>
      <c r="SZN55" s="42"/>
      <c r="SZO55" s="42"/>
      <c r="SZP55" s="42"/>
      <c r="SZQ55" s="42"/>
      <c r="SZR55" s="42"/>
      <c r="SZS55" s="42"/>
      <c r="SZT55" s="42"/>
      <c r="SZU55" s="42"/>
      <c r="SZV55" s="42"/>
      <c r="SZW55" s="42"/>
      <c r="SZX55" s="42"/>
      <c r="SZY55" s="42"/>
      <c r="SZZ55" s="42"/>
      <c r="TAA55" s="42"/>
      <c r="TAB55" s="42"/>
      <c r="TAC55" s="42"/>
      <c r="TAD55" s="42"/>
      <c r="TAE55" s="42"/>
      <c r="TAF55" s="42"/>
      <c r="TAG55" s="42"/>
      <c r="TAH55" s="42"/>
      <c r="TAI55" s="42"/>
      <c r="TAJ55" s="42"/>
      <c r="TAK55" s="42"/>
      <c r="TAL55" s="42"/>
      <c r="TAM55" s="42"/>
      <c r="TAN55" s="42"/>
      <c r="TAO55" s="42"/>
      <c r="TAP55" s="42"/>
      <c r="TAQ55" s="42"/>
      <c r="TAR55" s="42"/>
      <c r="TAS55" s="42"/>
      <c r="TAT55" s="42"/>
      <c r="TAU55" s="42"/>
      <c r="TAV55" s="42"/>
      <c r="TAW55" s="42"/>
      <c r="TAX55" s="42"/>
      <c r="TAY55" s="42"/>
      <c r="TAZ55" s="42"/>
      <c r="TBA55" s="42"/>
      <c r="TBB55" s="42"/>
      <c r="TBC55" s="42"/>
      <c r="TBD55" s="42"/>
      <c r="TBE55" s="42"/>
      <c r="TBF55" s="42"/>
      <c r="TBG55" s="42"/>
      <c r="TBH55" s="42"/>
      <c r="TBI55" s="42"/>
      <c r="TBJ55" s="42"/>
      <c r="TBK55" s="42"/>
      <c r="TBL55" s="42"/>
      <c r="TBM55" s="42"/>
      <c r="TBN55" s="42"/>
      <c r="TBO55" s="42"/>
      <c r="TBP55" s="42"/>
      <c r="TBQ55" s="42"/>
      <c r="TBR55" s="42"/>
      <c r="TBS55" s="42"/>
      <c r="TBT55" s="42"/>
      <c r="TBU55" s="42"/>
      <c r="TBV55" s="42"/>
      <c r="TBW55" s="42"/>
      <c r="TBX55" s="42"/>
      <c r="TBY55" s="42"/>
      <c r="TBZ55" s="42"/>
      <c r="TCA55" s="42"/>
      <c r="TCB55" s="42"/>
      <c r="TCC55" s="42"/>
      <c r="TCD55" s="42"/>
      <c r="TCE55" s="42"/>
      <c r="TCF55" s="42"/>
      <c r="TCG55" s="42"/>
      <c r="TCH55" s="42"/>
      <c r="TCI55" s="42"/>
      <c r="TCJ55" s="42"/>
      <c r="TCK55" s="42"/>
      <c r="TCL55" s="42"/>
      <c r="TCM55" s="42"/>
      <c r="TCN55" s="42"/>
      <c r="TCO55" s="42"/>
      <c r="TCP55" s="42"/>
      <c r="TCQ55" s="42"/>
      <c r="TCR55" s="42"/>
      <c r="TCS55" s="42"/>
      <c r="TCT55" s="42"/>
      <c r="TCU55" s="42"/>
      <c r="TCV55" s="42"/>
      <c r="TCW55" s="42"/>
      <c r="TCX55" s="42"/>
      <c r="TCY55" s="42"/>
      <c r="TCZ55" s="42"/>
      <c r="TDA55" s="42"/>
      <c r="TDB55" s="42"/>
      <c r="TDC55" s="42"/>
      <c r="TDD55" s="42"/>
      <c r="TDE55" s="42"/>
      <c r="TDF55" s="42"/>
      <c r="TDG55" s="42"/>
      <c r="TDH55" s="42"/>
      <c r="TDI55" s="42"/>
      <c r="TDJ55" s="42"/>
      <c r="TDK55" s="42"/>
      <c r="TDL55" s="42"/>
      <c r="TDM55" s="42"/>
      <c r="TDN55" s="42"/>
      <c r="TDO55" s="42"/>
      <c r="TDP55" s="42"/>
      <c r="TDQ55" s="42"/>
      <c r="TDR55" s="42"/>
      <c r="TDS55" s="42"/>
      <c r="TDT55" s="42"/>
      <c r="TDU55" s="42"/>
      <c r="TDV55" s="42"/>
      <c r="TDW55" s="42"/>
      <c r="TDX55" s="42"/>
      <c r="TDY55" s="42"/>
      <c r="TDZ55" s="42"/>
      <c r="TEA55" s="42"/>
      <c r="TEB55" s="42"/>
      <c r="TEC55" s="42"/>
      <c r="TED55" s="42"/>
      <c r="TEE55" s="42"/>
      <c r="TEF55" s="42"/>
      <c r="TEG55" s="42"/>
      <c r="TEH55" s="42"/>
      <c r="TEI55" s="42"/>
      <c r="TEJ55" s="42"/>
      <c r="TEK55" s="42"/>
      <c r="TEL55" s="42"/>
      <c r="TEM55" s="42"/>
      <c r="TEN55" s="42"/>
      <c r="TEO55" s="42"/>
      <c r="TEP55" s="42"/>
      <c r="TEQ55" s="42"/>
      <c r="TER55" s="42"/>
      <c r="TES55" s="42"/>
      <c r="TET55" s="42"/>
      <c r="TEU55" s="42"/>
      <c r="TEV55" s="42"/>
      <c r="TEW55" s="42"/>
      <c r="TEX55" s="42"/>
      <c r="TEY55" s="42"/>
      <c r="TEZ55" s="42"/>
      <c r="TFA55" s="42"/>
      <c r="TFB55" s="42"/>
      <c r="TFC55" s="42"/>
      <c r="TFD55" s="42"/>
      <c r="TFE55" s="42"/>
      <c r="TFF55" s="42"/>
      <c r="TFG55" s="42"/>
      <c r="TFH55" s="42"/>
      <c r="TFI55" s="42"/>
      <c r="TFJ55" s="42"/>
      <c r="TFK55" s="42"/>
      <c r="TFL55" s="42"/>
      <c r="TFM55" s="42"/>
      <c r="TFN55" s="42"/>
      <c r="TFO55" s="42"/>
      <c r="TFP55" s="42"/>
      <c r="TFQ55" s="42"/>
      <c r="TFR55" s="42"/>
      <c r="TFS55" s="42"/>
      <c r="TFT55" s="42"/>
      <c r="TFU55" s="42"/>
      <c r="TFV55" s="42"/>
      <c r="TFW55" s="42"/>
      <c r="TFX55" s="42"/>
      <c r="TFY55" s="42"/>
      <c r="TFZ55" s="42"/>
      <c r="TGA55" s="42"/>
      <c r="TGB55" s="42"/>
      <c r="TGC55" s="42"/>
      <c r="TGD55" s="42"/>
      <c r="TGE55" s="42"/>
      <c r="TGF55" s="42"/>
      <c r="TGG55" s="42"/>
      <c r="TGH55" s="42"/>
      <c r="TGI55" s="42"/>
      <c r="TGJ55" s="42"/>
      <c r="TGK55" s="42"/>
      <c r="TGL55" s="42"/>
      <c r="TGM55" s="42"/>
      <c r="TGN55" s="42"/>
      <c r="TGO55" s="42"/>
      <c r="TGP55" s="42"/>
      <c r="TGQ55" s="42"/>
      <c r="TGR55" s="42"/>
      <c r="TGS55" s="42"/>
      <c r="TGT55" s="42"/>
      <c r="TGU55" s="42"/>
      <c r="TGV55" s="42"/>
      <c r="TGW55" s="42"/>
      <c r="TGX55" s="42"/>
      <c r="TGY55" s="42"/>
      <c r="TGZ55" s="42"/>
      <c r="THA55" s="42"/>
      <c r="THB55" s="42"/>
      <c r="THC55" s="42"/>
      <c r="THD55" s="42"/>
      <c r="THE55" s="42"/>
      <c r="THF55" s="42"/>
      <c r="THG55" s="42"/>
      <c r="THH55" s="42"/>
      <c r="THI55" s="42"/>
      <c r="THJ55" s="42"/>
      <c r="THK55" s="42"/>
      <c r="THL55" s="42"/>
      <c r="THM55" s="42"/>
      <c r="THN55" s="42"/>
      <c r="THO55" s="42"/>
      <c r="THP55" s="42"/>
      <c r="THQ55" s="42"/>
      <c r="THR55" s="42"/>
      <c r="THS55" s="42"/>
      <c r="THT55" s="42"/>
      <c r="THU55" s="42"/>
      <c r="THV55" s="42"/>
      <c r="THW55" s="42"/>
      <c r="THX55" s="42"/>
      <c r="THY55" s="42"/>
      <c r="THZ55" s="42"/>
      <c r="TIA55" s="42"/>
      <c r="TIB55" s="42"/>
      <c r="TIC55" s="42"/>
      <c r="TID55" s="42"/>
      <c r="TIE55" s="42"/>
      <c r="TIF55" s="42"/>
      <c r="TIG55" s="42"/>
      <c r="TIH55" s="42"/>
      <c r="TII55" s="42"/>
      <c r="TIJ55" s="42"/>
      <c r="TIK55" s="42"/>
      <c r="TIL55" s="42"/>
      <c r="TIM55" s="42"/>
      <c r="TIN55" s="42"/>
      <c r="TIO55" s="42"/>
      <c r="TIP55" s="42"/>
      <c r="TIQ55" s="42"/>
      <c r="TIR55" s="42"/>
      <c r="TIS55" s="42"/>
      <c r="TIT55" s="42"/>
      <c r="TIU55" s="42"/>
      <c r="TIV55" s="42"/>
      <c r="TIW55" s="42"/>
      <c r="TIX55" s="42"/>
      <c r="TIY55" s="42"/>
      <c r="TIZ55" s="42"/>
      <c r="TJA55" s="42"/>
      <c r="TJB55" s="42"/>
      <c r="TJC55" s="42"/>
      <c r="TJD55" s="42"/>
      <c r="TJE55" s="42"/>
      <c r="TJF55" s="42"/>
      <c r="TJG55" s="42"/>
      <c r="TJH55" s="42"/>
      <c r="TJI55" s="42"/>
      <c r="TJJ55" s="42"/>
      <c r="TJK55" s="42"/>
      <c r="TJL55" s="42"/>
      <c r="TJM55" s="42"/>
      <c r="TJN55" s="42"/>
      <c r="TJO55" s="42"/>
      <c r="TJP55" s="42"/>
      <c r="TJQ55" s="42"/>
      <c r="TJR55" s="42"/>
      <c r="TJS55" s="42"/>
      <c r="TJT55" s="42"/>
      <c r="TJU55" s="42"/>
      <c r="TJV55" s="42"/>
      <c r="TJW55" s="42"/>
      <c r="TJX55" s="42"/>
      <c r="TJY55" s="42"/>
      <c r="TJZ55" s="42"/>
      <c r="TKA55" s="42"/>
      <c r="TKB55" s="42"/>
      <c r="TKC55" s="42"/>
      <c r="TKD55" s="42"/>
      <c r="TKE55" s="42"/>
      <c r="TKF55" s="42"/>
      <c r="TKG55" s="42"/>
      <c r="TKH55" s="42"/>
      <c r="TKI55" s="42"/>
      <c r="TKJ55" s="42"/>
      <c r="TKK55" s="42"/>
      <c r="TKL55" s="42"/>
      <c r="TKM55" s="42"/>
      <c r="TKN55" s="42"/>
      <c r="TKO55" s="42"/>
      <c r="TKP55" s="42"/>
      <c r="TKQ55" s="42"/>
      <c r="TKR55" s="42"/>
      <c r="TKS55" s="42"/>
      <c r="TKT55" s="42"/>
      <c r="TKU55" s="42"/>
      <c r="TKV55" s="42"/>
      <c r="TKW55" s="42"/>
      <c r="TKX55" s="42"/>
      <c r="TKY55" s="42"/>
      <c r="TKZ55" s="42"/>
      <c r="TLA55" s="42"/>
      <c r="TLB55" s="42"/>
      <c r="TLC55" s="42"/>
      <c r="TLD55" s="42"/>
      <c r="TLE55" s="42"/>
      <c r="TLF55" s="42"/>
      <c r="TLG55" s="42"/>
      <c r="TLH55" s="42"/>
      <c r="TLI55" s="42"/>
      <c r="TLJ55" s="42"/>
      <c r="TLK55" s="42"/>
      <c r="TLL55" s="42"/>
      <c r="TLM55" s="42"/>
      <c r="TLN55" s="42"/>
      <c r="TLO55" s="42"/>
      <c r="TLP55" s="42"/>
      <c r="TLQ55" s="42"/>
      <c r="TLR55" s="42"/>
      <c r="TLS55" s="42"/>
      <c r="TLT55" s="42"/>
      <c r="TLU55" s="42"/>
      <c r="TLV55" s="42"/>
      <c r="TLW55" s="42"/>
      <c r="TLX55" s="42"/>
      <c r="TLY55" s="42"/>
      <c r="TLZ55" s="42"/>
      <c r="TMA55" s="42"/>
      <c r="TMB55" s="42"/>
      <c r="TMC55" s="42"/>
      <c r="TMD55" s="42"/>
      <c r="TME55" s="42"/>
      <c r="TMF55" s="42"/>
      <c r="TMG55" s="42"/>
      <c r="TMH55" s="42"/>
      <c r="TMI55" s="42"/>
      <c r="TMJ55" s="42"/>
      <c r="TMK55" s="42"/>
      <c r="TML55" s="42"/>
      <c r="TMM55" s="42"/>
      <c r="TMN55" s="42"/>
      <c r="TMO55" s="42"/>
      <c r="TMP55" s="42"/>
      <c r="TMQ55" s="42"/>
      <c r="TMR55" s="42"/>
      <c r="TMS55" s="42"/>
      <c r="TMT55" s="42"/>
      <c r="TMU55" s="42"/>
      <c r="TMV55" s="42"/>
      <c r="TMW55" s="42"/>
      <c r="TMX55" s="42"/>
      <c r="TMY55" s="42"/>
      <c r="TMZ55" s="42"/>
      <c r="TNA55" s="42"/>
      <c r="TNB55" s="42"/>
      <c r="TNC55" s="42"/>
      <c r="TND55" s="42"/>
      <c r="TNE55" s="42"/>
      <c r="TNF55" s="42"/>
      <c r="TNG55" s="42"/>
      <c r="TNH55" s="42"/>
      <c r="TNI55" s="42"/>
      <c r="TNJ55" s="42"/>
      <c r="TNK55" s="42"/>
      <c r="TNL55" s="42"/>
      <c r="TNM55" s="42"/>
      <c r="TNN55" s="42"/>
      <c r="TNO55" s="42"/>
      <c r="TNP55" s="42"/>
      <c r="TNQ55" s="42"/>
      <c r="TNR55" s="42"/>
      <c r="TNS55" s="42"/>
      <c r="TNT55" s="42"/>
      <c r="TNU55" s="42"/>
      <c r="TNV55" s="42"/>
      <c r="TNW55" s="42"/>
      <c r="TNX55" s="42"/>
      <c r="TNY55" s="42"/>
      <c r="TNZ55" s="42"/>
      <c r="TOA55" s="42"/>
      <c r="TOB55" s="42"/>
      <c r="TOC55" s="42"/>
      <c r="TOD55" s="42"/>
      <c r="TOE55" s="42"/>
      <c r="TOF55" s="42"/>
      <c r="TOG55" s="42"/>
      <c r="TOH55" s="42"/>
      <c r="TOI55" s="42"/>
      <c r="TOJ55" s="42"/>
      <c r="TOK55" s="42"/>
      <c r="TOL55" s="42"/>
      <c r="TOM55" s="42"/>
      <c r="TON55" s="42"/>
      <c r="TOO55" s="42"/>
      <c r="TOP55" s="42"/>
      <c r="TOQ55" s="42"/>
      <c r="TOR55" s="42"/>
      <c r="TOS55" s="42"/>
      <c r="TOT55" s="42"/>
      <c r="TOU55" s="42"/>
      <c r="TOV55" s="42"/>
      <c r="TOW55" s="42"/>
      <c r="TOX55" s="42"/>
      <c r="TOY55" s="42"/>
      <c r="TOZ55" s="42"/>
      <c r="TPA55" s="42"/>
      <c r="TPB55" s="42"/>
      <c r="TPC55" s="42"/>
      <c r="TPD55" s="42"/>
      <c r="TPE55" s="42"/>
      <c r="TPF55" s="42"/>
      <c r="TPG55" s="42"/>
      <c r="TPH55" s="42"/>
      <c r="TPI55" s="42"/>
      <c r="TPJ55" s="42"/>
      <c r="TPK55" s="42"/>
      <c r="TPL55" s="42"/>
      <c r="TPM55" s="42"/>
      <c r="TPN55" s="42"/>
      <c r="TPO55" s="42"/>
      <c r="TPP55" s="42"/>
      <c r="TPQ55" s="42"/>
      <c r="TPR55" s="42"/>
      <c r="TPS55" s="42"/>
      <c r="TPT55" s="42"/>
      <c r="TPU55" s="42"/>
      <c r="TPV55" s="42"/>
      <c r="TPW55" s="42"/>
      <c r="TPX55" s="42"/>
      <c r="TPY55" s="42"/>
      <c r="TPZ55" s="42"/>
      <c r="TQA55" s="42"/>
      <c r="TQB55" s="42"/>
      <c r="TQC55" s="42"/>
      <c r="TQD55" s="42"/>
      <c r="TQE55" s="42"/>
      <c r="TQF55" s="42"/>
      <c r="TQG55" s="42"/>
      <c r="TQH55" s="42"/>
      <c r="TQI55" s="42"/>
      <c r="TQJ55" s="42"/>
      <c r="TQK55" s="42"/>
      <c r="TQL55" s="42"/>
      <c r="TQM55" s="42"/>
      <c r="TQN55" s="42"/>
      <c r="TQO55" s="42"/>
      <c r="TQP55" s="42"/>
      <c r="TQQ55" s="42"/>
      <c r="TQR55" s="42"/>
      <c r="TQS55" s="42"/>
      <c r="TQT55" s="42"/>
      <c r="TQU55" s="42"/>
      <c r="TQV55" s="42"/>
      <c r="TQW55" s="42"/>
      <c r="TQX55" s="42"/>
      <c r="TQY55" s="42"/>
      <c r="TQZ55" s="42"/>
      <c r="TRA55" s="42"/>
      <c r="TRB55" s="42"/>
      <c r="TRC55" s="42"/>
      <c r="TRD55" s="42"/>
      <c r="TRE55" s="42"/>
      <c r="TRF55" s="42"/>
      <c r="TRG55" s="42"/>
      <c r="TRH55" s="42"/>
      <c r="TRI55" s="42"/>
      <c r="TRJ55" s="42"/>
      <c r="TRK55" s="42"/>
      <c r="TRL55" s="42"/>
      <c r="TRM55" s="42"/>
      <c r="TRN55" s="42"/>
      <c r="TRO55" s="42"/>
      <c r="TRP55" s="42"/>
      <c r="TRQ55" s="42"/>
      <c r="TRR55" s="42"/>
      <c r="TRS55" s="42"/>
      <c r="TRT55" s="42"/>
      <c r="TRU55" s="42"/>
      <c r="TRV55" s="42"/>
      <c r="TRW55" s="42"/>
      <c r="TRX55" s="42"/>
      <c r="TRY55" s="42"/>
      <c r="TRZ55" s="42"/>
      <c r="TSA55" s="42"/>
      <c r="TSB55" s="42"/>
      <c r="TSC55" s="42"/>
      <c r="TSD55" s="42"/>
      <c r="TSE55" s="42"/>
      <c r="TSF55" s="42"/>
      <c r="TSG55" s="42"/>
      <c r="TSH55" s="42"/>
      <c r="TSI55" s="42"/>
      <c r="TSJ55" s="42"/>
      <c r="TSK55" s="42"/>
      <c r="TSL55" s="42"/>
      <c r="TSM55" s="42"/>
      <c r="TSN55" s="42"/>
      <c r="TSO55" s="42"/>
      <c r="TSP55" s="42"/>
      <c r="TSQ55" s="42"/>
      <c r="TSR55" s="42"/>
      <c r="TSS55" s="42"/>
      <c r="TST55" s="42"/>
      <c r="TSU55" s="42"/>
      <c r="TSV55" s="42"/>
      <c r="TSW55" s="42"/>
      <c r="TSX55" s="42"/>
      <c r="TSY55" s="42"/>
      <c r="TSZ55" s="42"/>
      <c r="TTA55" s="42"/>
      <c r="TTB55" s="42"/>
      <c r="TTC55" s="42"/>
      <c r="TTD55" s="42"/>
      <c r="TTE55" s="42"/>
      <c r="TTF55" s="42"/>
      <c r="TTG55" s="42"/>
      <c r="TTH55" s="42"/>
      <c r="TTI55" s="42"/>
      <c r="TTJ55" s="42"/>
      <c r="TTK55" s="42"/>
      <c r="TTL55" s="42"/>
      <c r="TTM55" s="42"/>
      <c r="TTN55" s="42"/>
      <c r="TTO55" s="42"/>
      <c r="TTP55" s="42"/>
      <c r="TTQ55" s="42"/>
      <c r="TTR55" s="42"/>
      <c r="TTS55" s="42"/>
      <c r="TTT55" s="42"/>
      <c r="TTU55" s="42"/>
      <c r="TTV55" s="42"/>
      <c r="TTW55" s="42"/>
      <c r="TTX55" s="42"/>
      <c r="TTY55" s="42"/>
      <c r="TTZ55" s="42"/>
      <c r="TUA55" s="42"/>
      <c r="TUB55" s="42"/>
      <c r="TUC55" s="42"/>
      <c r="TUD55" s="42"/>
      <c r="TUE55" s="42"/>
      <c r="TUF55" s="42"/>
      <c r="TUG55" s="42"/>
      <c r="TUH55" s="42"/>
      <c r="TUI55" s="42"/>
      <c r="TUJ55" s="42"/>
      <c r="TUK55" s="42"/>
      <c r="TUL55" s="42"/>
      <c r="TUM55" s="42"/>
      <c r="TUN55" s="42"/>
      <c r="TUO55" s="42"/>
      <c r="TUP55" s="42"/>
      <c r="TUQ55" s="42"/>
      <c r="TUR55" s="42"/>
      <c r="TUS55" s="42"/>
      <c r="TUT55" s="42"/>
      <c r="TUU55" s="42"/>
      <c r="TUV55" s="42"/>
      <c r="TUW55" s="42"/>
      <c r="TUX55" s="42"/>
      <c r="TUY55" s="42"/>
      <c r="TUZ55" s="42"/>
      <c r="TVA55" s="42"/>
      <c r="TVB55" s="42"/>
      <c r="TVC55" s="42"/>
      <c r="TVD55" s="42"/>
      <c r="TVE55" s="42"/>
      <c r="TVF55" s="42"/>
      <c r="TVG55" s="42"/>
      <c r="TVH55" s="42"/>
      <c r="TVI55" s="42"/>
      <c r="TVJ55" s="42"/>
      <c r="TVK55" s="42"/>
      <c r="TVL55" s="42"/>
      <c r="TVM55" s="42"/>
      <c r="TVN55" s="42"/>
      <c r="TVO55" s="42"/>
      <c r="TVP55" s="42"/>
      <c r="TVQ55" s="42"/>
      <c r="TVR55" s="42"/>
      <c r="TVS55" s="42"/>
      <c r="TVT55" s="42"/>
      <c r="TVU55" s="42"/>
      <c r="TVV55" s="42"/>
      <c r="TVW55" s="42"/>
      <c r="TVX55" s="42"/>
      <c r="TVY55" s="42"/>
      <c r="TVZ55" s="42"/>
      <c r="TWA55" s="42"/>
      <c r="TWB55" s="42"/>
      <c r="TWC55" s="42"/>
      <c r="TWD55" s="42"/>
      <c r="TWE55" s="42"/>
      <c r="TWF55" s="42"/>
      <c r="TWG55" s="42"/>
      <c r="TWH55" s="42"/>
      <c r="TWI55" s="42"/>
      <c r="TWJ55" s="42"/>
      <c r="TWK55" s="42"/>
      <c r="TWL55" s="42"/>
      <c r="TWM55" s="42"/>
      <c r="TWN55" s="42"/>
      <c r="TWO55" s="42"/>
      <c r="TWP55" s="42"/>
      <c r="TWQ55" s="42"/>
      <c r="TWR55" s="42"/>
      <c r="TWS55" s="42"/>
      <c r="TWT55" s="42"/>
      <c r="TWU55" s="42"/>
      <c r="TWV55" s="42"/>
      <c r="TWW55" s="42"/>
      <c r="TWX55" s="42"/>
      <c r="TWY55" s="42"/>
      <c r="TWZ55" s="42"/>
      <c r="TXA55" s="42"/>
      <c r="TXB55" s="42"/>
      <c r="TXC55" s="42"/>
      <c r="TXD55" s="42"/>
      <c r="TXE55" s="42"/>
      <c r="TXF55" s="42"/>
      <c r="TXG55" s="42"/>
      <c r="TXH55" s="42"/>
      <c r="TXI55" s="42"/>
      <c r="TXJ55" s="42"/>
      <c r="TXK55" s="42"/>
      <c r="TXL55" s="42"/>
      <c r="TXM55" s="42"/>
      <c r="TXN55" s="42"/>
      <c r="TXO55" s="42"/>
      <c r="TXP55" s="42"/>
      <c r="TXQ55" s="42"/>
      <c r="TXR55" s="42"/>
      <c r="TXS55" s="42"/>
      <c r="TXT55" s="42"/>
      <c r="TXU55" s="42"/>
      <c r="TXV55" s="42"/>
      <c r="TXW55" s="42"/>
      <c r="TXX55" s="42"/>
      <c r="TXY55" s="42"/>
      <c r="TXZ55" s="42"/>
      <c r="TYA55" s="42"/>
      <c r="TYB55" s="42"/>
      <c r="TYC55" s="42"/>
      <c r="TYD55" s="42"/>
      <c r="TYE55" s="42"/>
      <c r="TYF55" s="42"/>
      <c r="TYG55" s="42"/>
      <c r="TYH55" s="42"/>
      <c r="TYI55" s="42"/>
      <c r="TYJ55" s="42"/>
      <c r="TYK55" s="42"/>
      <c r="TYL55" s="42"/>
      <c r="TYM55" s="42"/>
      <c r="TYN55" s="42"/>
      <c r="TYO55" s="42"/>
      <c r="TYP55" s="42"/>
      <c r="TYQ55" s="42"/>
      <c r="TYR55" s="42"/>
      <c r="TYS55" s="42"/>
      <c r="TYT55" s="42"/>
      <c r="TYU55" s="42"/>
      <c r="TYV55" s="42"/>
      <c r="TYW55" s="42"/>
      <c r="TYX55" s="42"/>
      <c r="TYY55" s="42"/>
      <c r="TYZ55" s="42"/>
      <c r="TZA55" s="42"/>
      <c r="TZB55" s="42"/>
      <c r="TZC55" s="42"/>
      <c r="TZD55" s="42"/>
      <c r="TZE55" s="42"/>
      <c r="TZF55" s="42"/>
      <c r="TZG55" s="42"/>
      <c r="TZH55" s="42"/>
      <c r="TZI55" s="42"/>
      <c r="TZJ55" s="42"/>
      <c r="TZK55" s="42"/>
      <c r="TZL55" s="42"/>
      <c r="TZM55" s="42"/>
      <c r="TZN55" s="42"/>
      <c r="TZO55" s="42"/>
      <c r="TZP55" s="42"/>
      <c r="TZQ55" s="42"/>
      <c r="TZR55" s="42"/>
      <c r="TZS55" s="42"/>
      <c r="TZT55" s="42"/>
      <c r="TZU55" s="42"/>
      <c r="TZV55" s="42"/>
      <c r="TZW55" s="42"/>
      <c r="TZX55" s="42"/>
      <c r="TZY55" s="42"/>
      <c r="TZZ55" s="42"/>
      <c r="UAA55" s="42"/>
      <c r="UAB55" s="42"/>
      <c r="UAC55" s="42"/>
      <c r="UAD55" s="42"/>
      <c r="UAE55" s="42"/>
      <c r="UAF55" s="42"/>
      <c r="UAG55" s="42"/>
      <c r="UAH55" s="42"/>
      <c r="UAI55" s="42"/>
      <c r="UAJ55" s="42"/>
      <c r="UAK55" s="42"/>
      <c r="UAL55" s="42"/>
      <c r="UAM55" s="42"/>
      <c r="UAN55" s="42"/>
      <c r="UAO55" s="42"/>
      <c r="UAP55" s="42"/>
      <c r="UAQ55" s="42"/>
      <c r="UAR55" s="42"/>
      <c r="UAS55" s="42"/>
      <c r="UAT55" s="42"/>
      <c r="UAU55" s="42"/>
      <c r="UAV55" s="42"/>
      <c r="UAW55" s="42"/>
      <c r="UAX55" s="42"/>
      <c r="UAY55" s="42"/>
      <c r="UAZ55" s="42"/>
      <c r="UBA55" s="42"/>
      <c r="UBB55" s="42"/>
      <c r="UBC55" s="42"/>
      <c r="UBD55" s="42"/>
      <c r="UBE55" s="42"/>
      <c r="UBF55" s="42"/>
      <c r="UBG55" s="42"/>
      <c r="UBH55" s="42"/>
      <c r="UBI55" s="42"/>
      <c r="UBJ55" s="42"/>
      <c r="UBK55" s="42"/>
      <c r="UBL55" s="42"/>
      <c r="UBM55" s="42"/>
      <c r="UBN55" s="42"/>
      <c r="UBO55" s="42"/>
      <c r="UBP55" s="42"/>
      <c r="UBQ55" s="42"/>
      <c r="UBR55" s="42"/>
      <c r="UBS55" s="42"/>
      <c r="UBT55" s="42"/>
      <c r="UBU55" s="42"/>
      <c r="UBV55" s="42"/>
      <c r="UBW55" s="42"/>
      <c r="UBX55" s="42"/>
      <c r="UBY55" s="42"/>
      <c r="UBZ55" s="42"/>
      <c r="UCA55" s="42"/>
      <c r="UCB55" s="42"/>
      <c r="UCC55" s="42"/>
      <c r="UCD55" s="42"/>
      <c r="UCE55" s="42"/>
      <c r="UCF55" s="42"/>
      <c r="UCG55" s="42"/>
      <c r="UCH55" s="42"/>
      <c r="UCI55" s="42"/>
      <c r="UCJ55" s="42"/>
      <c r="UCK55" s="42"/>
      <c r="UCL55" s="42"/>
      <c r="UCM55" s="42"/>
      <c r="UCN55" s="42"/>
      <c r="UCO55" s="42"/>
      <c r="UCP55" s="42"/>
      <c r="UCQ55" s="42"/>
      <c r="UCR55" s="42"/>
      <c r="UCS55" s="42"/>
      <c r="UCT55" s="42"/>
      <c r="UCU55" s="42"/>
      <c r="UCV55" s="42"/>
      <c r="UCW55" s="42"/>
      <c r="UCX55" s="42"/>
      <c r="UCY55" s="42"/>
      <c r="UCZ55" s="42"/>
      <c r="UDA55" s="42"/>
      <c r="UDB55" s="42"/>
      <c r="UDC55" s="42"/>
      <c r="UDD55" s="42"/>
      <c r="UDE55" s="42"/>
      <c r="UDF55" s="42"/>
      <c r="UDG55" s="42"/>
      <c r="UDH55" s="42"/>
      <c r="UDI55" s="42"/>
      <c r="UDJ55" s="42"/>
      <c r="UDK55" s="42"/>
      <c r="UDL55" s="42"/>
      <c r="UDM55" s="42"/>
      <c r="UDN55" s="42"/>
      <c r="UDO55" s="42"/>
      <c r="UDP55" s="42"/>
      <c r="UDQ55" s="42"/>
      <c r="UDR55" s="42"/>
      <c r="UDS55" s="42"/>
      <c r="UDT55" s="42"/>
      <c r="UDU55" s="42"/>
      <c r="UDV55" s="42"/>
      <c r="UDW55" s="42"/>
      <c r="UDX55" s="42"/>
      <c r="UDY55" s="42"/>
      <c r="UDZ55" s="42"/>
      <c r="UEA55" s="42"/>
      <c r="UEB55" s="42"/>
      <c r="UEC55" s="42"/>
      <c r="UED55" s="42"/>
      <c r="UEE55" s="42"/>
      <c r="UEF55" s="42"/>
      <c r="UEG55" s="42"/>
      <c r="UEH55" s="42"/>
      <c r="UEI55" s="42"/>
      <c r="UEJ55" s="42"/>
      <c r="UEK55" s="42"/>
      <c r="UEL55" s="42"/>
      <c r="UEM55" s="42"/>
      <c r="UEN55" s="42"/>
      <c r="UEO55" s="42"/>
      <c r="UEP55" s="42"/>
      <c r="UEQ55" s="42"/>
      <c r="UER55" s="42"/>
      <c r="UES55" s="42"/>
      <c r="UET55" s="42"/>
      <c r="UEU55" s="42"/>
      <c r="UEV55" s="42"/>
      <c r="UEW55" s="42"/>
      <c r="UEX55" s="42"/>
      <c r="UEY55" s="42"/>
      <c r="UEZ55" s="42"/>
      <c r="UFA55" s="42"/>
      <c r="UFB55" s="42"/>
      <c r="UFC55" s="42"/>
      <c r="UFD55" s="42"/>
      <c r="UFE55" s="42"/>
      <c r="UFF55" s="42"/>
      <c r="UFG55" s="42"/>
      <c r="UFH55" s="42"/>
      <c r="UFI55" s="42"/>
      <c r="UFJ55" s="42"/>
      <c r="UFK55" s="42"/>
      <c r="UFL55" s="42"/>
      <c r="UFM55" s="42"/>
      <c r="UFN55" s="42"/>
      <c r="UFO55" s="42"/>
      <c r="UFP55" s="42"/>
      <c r="UFQ55" s="42"/>
      <c r="UFR55" s="42"/>
      <c r="UFS55" s="42"/>
      <c r="UFT55" s="42"/>
      <c r="UFU55" s="42"/>
      <c r="UFV55" s="42"/>
      <c r="UFW55" s="42"/>
      <c r="UFX55" s="42"/>
      <c r="UFY55" s="42"/>
      <c r="UFZ55" s="42"/>
      <c r="UGA55" s="42"/>
      <c r="UGB55" s="42"/>
      <c r="UGC55" s="42"/>
      <c r="UGD55" s="42"/>
      <c r="UGE55" s="42"/>
      <c r="UGF55" s="42"/>
      <c r="UGG55" s="42"/>
      <c r="UGH55" s="42"/>
      <c r="UGI55" s="42"/>
      <c r="UGJ55" s="42"/>
      <c r="UGK55" s="42"/>
      <c r="UGL55" s="42"/>
      <c r="UGM55" s="42"/>
      <c r="UGN55" s="42"/>
      <c r="UGO55" s="42"/>
      <c r="UGP55" s="42"/>
      <c r="UGQ55" s="42"/>
      <c r="UGR55" s="42"/>
      <c r="UGS55" s="42"/>
      <c r="UGT55" s="42"/>
      <c r="UGU55" s="42"/>
      <c r="UGV55" s="42"/>
      <c r="UGW55" s="42"/>
      <c r="UGX55" s="42"/>
      <c r="UGY55" s="42"/>
      <c r="UGZ55" s="42"/>
      <c r="UHA55" s="42"/>
      <c r="UHB55" s="42"/>
      <c r="UHC55" s="42"/>
      <c r="UHD55" s="42"/>
      <c r="UHE55" s="42"/>
      <c r="UHF55" s="42"/>
      <c r="UHG55" s="42"/>
      <c r="UHH55" s="42"/>
      <c r="UHI55" s="42"/>
      <c r="UHJ55" s="42"/>
      <c r="UHK55" s="42"/>
      <c r="UHL55" s="42"/>
      <c r="UHM55" s="42"/>
      <c r="UHN55" s="42"/>
      <c r="UHO55" s="42"/>
      <c r="UHP55" s="42"/>
      <c r="UHQ55" s="42"/>
      <c r="UHR55" s="42"/>
      <c r="UHS55" s="42"/>
      <c r="UHT55" s="42"/>
      <c r="UHU55" s="42"/>
      <c r="UHV55" s="42"/>
      <c r="UHW55" s="42"/>
      <c r="UHX55" s="42"/>
      <c r="UHY55" s="42"/>
      <c r="UHZ55" s="42"/>
      <c r="UIA55" s="42"/>
      <c r="UIB55" s="42"/>
      <c r="UIC55" s="42"/>
      <c r="UID55" s="42"/>
      <c r="UIE55" s="42"/>
      <c r="UIF55" s="42"/>
      <c r="UIG55" s="42"/>
      <c r="UIH55" s="42"/>
      <c r="UII55" s="42"/>
      <c r="UIJ55" s="42"/>
      <c r="UIK55" s="42"/>
      <c r="UIL55" s="42"/>
      <c r="UIM55" s="42"/>
      <c r="UIN55" s="42"/>
      <c r="UIO55" s="42"/>
      <c r="UIP55" s="42"/>
      <c r="UIQ55" s="42"/>
      <c r="UIR55" s="42"/>
      <c r="UIS55" s="42"/>
      <c r="UIT55" s="42"/>
      <c r="UIU55" s="42"/>
      <c r="UIV55" s="42"/>
      <c r="UIW55" s="42"/>
      <c r="UIX55" s="42"/>
      <c r="UIY55" s="42"/>
      <c r="UIZ55" s="42"/>
      <c r="UJA55" s="42"/>
      <c r="UJB55" s="42"/>
      <c r="UJC55" s="42"/>
      <c r="UJD55" s="42"/>
      <c r="UJE55" s="42"/>
      <c r="UJF55" s="42"/>
      <c r="UJG55" s="42"/>
      <c r="UJH55" s="42"/>
      <c r="UJI55" s="42"/>
      <c r="UJJ55" s="42"/>
      <c r="UJK55" s="42"/>
      <c r="UJL55" s="42"/>
      <c r="UJM55" s="42"/>
      <c r="UJN55" s="42"/>
      <c r="UJO55" s="42"/>
      <c r="UJP55" s="42"/>
      <c r="UJQ55" s="42"/>
      <c r="UJR55" s="42"/>
      <c r="UJS55" s="42"/>
      <c r="UJT55" s="42"/>
      <c r="UJU55" s="42"/>
      <c r="UJV55" s="42"/>
      <c r="UJW55" s="42"/>
      <c r="UJX55" s="42"/>
      <c r="UJY55" s="42"/>
      <c r="UJZ55" s="42"/>
      <c r="UKA55" s="42"/>
      <c r="UKB55" s="42"/>
      <c r="UKC55" s="42"/>
      <c r="UKD55" s="42"/>
      <c r="UKE55" s="42"/>
      <c r="UKF55" s="42"/>
      <c r="UKG55" s="42"/>
      <c r="UKH55" s="42"/>
      <c r="UKI55" s="42"/>
      <c r="UKJ55" s="42"/>
      <c r="UKK55" s="42"/>
      <c r="UKL55" s="42"/>
      <c r="UKM55" s="42"/>
      <c r="UKN55" s="42"/>
      <c r="UKO55" s="42"/>
      <c r="UKP55" s="42"/>
      <c r="UKQ55" s="42"/>
      <c r="UKR55" s="42"/>
      <c r="UKS55" s="42"/>
      <c r="UKT55" s="42"/>
      <c r="UKU55" s="42"/>
      <c r="UKV55" s="42"/>
      <c r="UKW55" s="42"/>
      <c r="UKX55" s="42"/>
      <c r="UKY55" s="42"/>
      <c r="UKZ55" s="42"/>
      <c r="ULA55" s="42"/>
      <c r="ULB55" s="42"/>
      <c r="ULC55" s="42"/>
      <c r="ULD55" s="42"/>
      <c r="ULE55" s="42"/>
      <c r="ULF55" s="42"/>
      <c r="ULG55" s="42"/>
      <c r="ULH55" s="42"/>
      <c r="ULI55" s="42"/>
      <c r="ULJ55" s="42"/>
      <c r="ULK55" s="42"/>
      <c r="ULL55" s="42"/>
      <c r="ULM55" s="42"/>
      <c r="ULN55" s="42"/>
      <c r="ULO55" s="42"/>
      <c r="ULP55" s="42"/>
      <c r="ULQ55" s="42"/>
      <c r="ULR55" s="42"/>
      <c r="ULS55" s="42"/>
      <c r="ULT55" s="42"/>
      <c r="ULU55" s="42"/>
      <c r="ULV55" s="42"/>
      <c r="ULW55" s="42"/>
      <c r="ULX55" s="42"/>
      <c r="ULY55" s="42"/>
      <c r="ULZ55" s="42"/>
      <c r="UMA55" s="42"/>
      <c r="UMB55" s="42"/>
      <c r="UMC55" s="42"/>
      <c r="UMD55" s="42"/>
      <c r="UME55" s="42"/>
      <c r="UMF55" s="42"/>
      <c r="UMG55" s="42"/>
      <c r="UMH55" s="42"/>
      <c r="UMI55" s="42"/>
      <c r="UMJ55" s="42"/>
      <c r="UMK55" s="42"/>
      <c r="UML55" s="42"/>
      <c r="UMM55" s="42"/>
      <c r="UMN55" s="42"/>
      <c r="UMO55" s="42"/>
      <c r="UMP55" s="42"/>
      <c r="UMQ55" s="42"/>
      <c r="UMR55" s="42"/>
      <c r="UMS55" s="42"/>
      <c r="UMT55" s="42"/>
      <c r="UMU55" s="42"/>
      <c r="UMV55" s="42"/>
      <c r="UMW55" s="42"/>
      <c r="UMX55" s="42"/>
      <c r="UMY55" s="42"/>
      <c r="UMZ55" s="42"/>
      <c r="UNA55" s="42"/>
      <c r="UNB55" s="42"/>
      <c r="UNC55" s="42"/>
      <c r="UND55" s="42"/>
      <c r="UNE55" s="42"/>
      <c r="UNF55" s="42"/>
      <c r="UNG55" s="42"/>
      <c r="UNH55" s="42"/>
      <c r="UNI55" s="42"/>
      <c r="UNJ55" s="42"/>
      <c r="UNK55" s="42"/>
      <c r="UNL55" s="42"/>
      <c r="UNM55" s="42"/>
      <c r="UNN55" s="42"/>
      <c r="UNO55" s="42"/>
      <c r="UNP55" s="42"/>
      <c r="UNQ55" s="42"/>
      <c r="UNR55" s="42"/>
      <c r="UNS55" s="42"/>
      <c r="UNT55" s="42"/>
      <c r="UNU55" s="42"/>
      <c r="UNV55" s="42"/>
      <c r="UNW55" s="42"/>
      <c r="UNX55" s="42"/>
      <c r="UNY55" s="42"/>
      <c r="UNZ55" s="42"/>
      <c r="UOA55" s="42"/>
      <c r="UOB55" s="42"/>
      <c r="UOC55" s="42"/>
      <c r="UOD55" s="42"/>
      <c r="UOE55" s="42"/>
      <c r="UOF55" s="42"/>
      <c r="UOG55" s="42"/>
      <c r="UOH55" s="42"/>
      <c r="UOI55" s="42"/>
      <c r="UOJ55" s="42"/>
      <c r="UOK55" s="42"/>
      <c r="UOL55" s="42"/>
      <c r="UOM55" s="42"/>
      <c r="UON55" s="42"/>
      <c r="UOO55" s="42"/>
      <c r="UOP55" s="42"/>
      <c r="UOQ55" s="42"/>
      <c r="UOR55" s="42"/>
      <c r="UOS55" s="42"/>
      <c r="UOT55" s="42"/>
      <c r="UOU55" s="42"/>
      <c r="UOV55" s="42"/>
      <c r="UOW55" s="42"/>
      <c r="UOX55" s="42"/>
      <c r="UOY55" s="42"/>
      <c r="UOZ55" s="42"/>
      <c r="UPA55" s="42"/>
      <c r="UPB55" s="42"/>
      <c r="UPC55" s="42"/>
      <c r="UPD55" s="42"/>
      <c r="UPE55" s="42"/>
      <c r="UPF55" s="42"/>
      <c r="UPG55" s="42"/>
      <c r="UPH55" s="42"/>
      <c r="UPI55" s="42"/>
      <c r="UPJ55" s="42"/>
      <c r="UPK55" s="42"/>
      <c r="UPL55" s="42"/>
      <c r="UPM55" s="42"/>
      <c r="UPN55" s="42"/>
      <c r="UPO55" s="42"/>
      <c r="UPP55" s="42"/>
      <c r="UPQ55" s="42"/>
      <c r="UPR55" s="42"/>
      <c r="UPS55" s="42"/>
      <c r="UPT55" s="42"/>
      <c r="UPU55" s="42"/>
      <c r="UPV55" s="42"/>
      <c r="UPW55" s="42"/>
      <c r="UPX55" s="42"/>
      <c r="UPY55" s="42"/>
      <c r="UPZ55" s="42"/>
      <c r="UQA55" s="42"/>
      <c r="UQB55" s="42"/>
      <c r="UQC55" s="42"/>
      <c r="UQD55" s="42"/>
      <c r="UQE55" s="42"/>
      <c r="UQF55" s="42"/>
      <c r="UQG55" s="42"/>
      <c r="UQH55" s="42"/>
      <c r="UQI55" s="42"/>
      <c r="UQJ55" s="42"/>
      <c r="UQK55" s="42"/>
      <c r="UQL55" s="42"/>
      <c r="UQM55" s="42"/>
      <c r="UQN55" s="42"/>
      <c r="UQO55" s="42"/>
      <c r="UQP55" s="42"/>
      <c r="UQQ55" s="42"/>
      <c r="UQR55" s="42"/>
      <c r="UQS55" s="42"/>
      <c r="UQT55" s="42"/>
      <c r="UQU55" s="42"/>
      <c r="UQV55" s="42"/>
      <c r="UQW55" s="42"/>
      <c r="UQX55" s="42"/>
      <c r="UQY55" s="42"/>
      <c r="UQZ55" s="42"/>
      <c r="URA55" s="42"/>
      <c r="URB55" s="42"/>
      <c r="URC55" s="42"/>
      <c r="URD55" s="42"/>
      <c r="URE55" s="42"/>
      <c r="URF55" s="42"/>
      <c r="URG55" s="42"/>
      <c r="URH55" s="42"/>
      <c r="URI55" s="42"/>
      <c r="URJ55" s="42"/>
      <c r="URK55" s="42"/>
      <c r="URL55" s="42"/>
      <c r="URM55" s="42"/>
      <c r="URN55" s="42"/>
      <c r="URO55" s="42"/>
      <c r="URP55" s="42"/>
      <c r="URQ55" s="42"/>
      <c r="URR55" s="42"/>
      <c r="URS55" s="42"/>
      <c r="URT55" s="42"/>
      <c r="URU55" s="42"/>
      <c r="URV55" s="42"/>
      <c r="URW55" s="42"/>
      <c r="URX55" s="42"/>
      <c r="URY55" s="42"/>
      <c r="URZ55" s="42"/>
      <c r="USA55" s="42"/>
      <c r="USB55" s="42"/>
      <c r="USC55" s="42"/>
      <c r="USD55" s="42"/>
      <c r="USE55" s="42"/>
      <c r="USF55" s="42"/>
      <c r="USG55" s="42"/>
      <c r="USH55" s="42"/>
      <c r="USI55" s="42"/>
      <c r="USJ55" s="42"/>
      <c r="USK55" s="42"/>
      <c r="USL55" s="42"/>
      <c r="USM55" s="42"/>
      <c r="USN55" s="42"/>
      <c r="USO55" s="42"/>
      <c r="USP55" s="42"/>
      <c r="USQ55" s="42"/>
      <c r="USR55" s="42"/>
      <c r="USS55" s="42"/>
      <c r="UST55" s="42"/>
      <c r="USU55" s="42"/>
      <c r="USV55" s="42"/>
      <c r="USW55" s="42"/>
      <c r="USX55" s="42"/>
      <c r="USY55" s="42"/>
      <c r="USZ55" s="42"/>
      <c r="UTA55" s="42"/>
      <c r="UTB55" s="42"/>
      <c r="UTC55" s="42"/>
      <c r="UTD55" s="42"/>
      <c r="UTE55" s="42"/>
      <c r="UTF55" s="42"/>
      <c r="UTG55" s="42"/>
      <c r="UTH55" s="42"/>
      <c r="UTI55" s="42"/>
      <c r="UTJ55" s="42"/>
      <c r="UTK55" s="42"/>
      <c r="UTL55" s="42"/>
      <c r="UTM55" s="42"/>
      <c r="UTN55" s="42"/>
      <c r="UTO55" s="42"/>
      <c r="UTP55" s="42"/>
      <c r="UTQ55" s="42"/>
      <c r="UTR55" s="42"/>
      <c r="UTS55" s="42"/>
      <c r="UTT55" s="42"/>
      <c r="UTU55" s="42"/>
      <c r="UTV55" s="42"/>
      <c r="UTW55" s="42"/>
      <c r="UTX55" s="42"/>
      <c r="UTY55" s="42"/>
      <c r="UTZ55" s="42"/>
      <c r="UUA55" s="42"/>
      <c r="UUB55" s="42"/>
      <c r="UUC55" s="42"/>
      <c r="UUD55" s="42"/>
      <c r="UUE55" s="42"/>
      <c r="UUF55" s="42"/>
      <c r="UUG55" s="42"/>
      <c r="UUH55" s="42"/>
      <c r="UUI55" s="42"/>
      <c r="UUJ55" s="42"/>
      <c r="UUK55" s="42"/>
      <c r="UUL55" s="42"/>
      <c r="UUM55" s="42"/>
      <c r="UUN55" s="42"/>
      <c r="UUO55" s="42"/>
      <c r="UUP55" s="42"/>
      <c r="UUQ55" s="42"/>
      <c r="UUR55" s="42"/>
      <c r="UUS55" s="42"/>
      <c r="UUT55" s="42"/>
      <c r="UUU55" s="42"/>
      <c r="UUV55" s="42"/>
      <c r="UUW55" s="42"/>
      <c r="UUX55" s="42"/>
      <c r="UUY55" s="42"/>
      <c r="UUZ55" s="42"/>
      <c r="UVA55" s="42"/>
      <c r="UVB55" s="42"/>
      <c r="UVC55" s="42"/>
      <c r="UVD55" s="42"/>
      <c r="UVE55" s="42"/>
      <c r="UVF55" s="42"/>
      <c r="UVG55" s="42"/>
      <c r="UVH55" s="42"/>
      <c r="UVI55" s="42"/>
      <c r="UVJ55" s="42"/>
      <c r="UVK55" s="42"/>
      <c r="UVL55" s="42"/>
      <c r="UVM55" s="42"/>
      <c r="UVN55" s="42"/>
      <c r="UVO55" s="42"/>
      <c r="UVP55" s="42"/>
      <c r="UVQ55" s="42"/>
      <c r="UVR55" s="42"/>
      <c r="UVS55" s="42"/>
      <c r="UVT55" s="42"/>
      <c r="UVU55" s="42"/>
      <c r="UVV55" s="42"/>
      <c r="UVW55" s="42"/>
      <c r="UVX55" s="42"/>
      <c r="UVY55" s="42"/>
      <c r="UVZ55" s="42"/>
      <c r="UWA55" s="42"/>
      <c r="UWB55" s="42"/>
      <c r="UWC55" s="42"/>
      <c r="UWD55" s="42"/>
      <c r="UWE55" s="42"/>
      <c r="UWF55" s="42"/>
      <c r="UWG55" s="42"/>
      <c r="UWH55" s="42"/>
      <c r="UWI55" s="42"/>
      <c r="UWJ55" s="42"/>
      <c r="UWK55" s="42"/>
      <c r="UWL55" s="42"/>
      <c r="UWM55" s="42"/>
      <c r="UWN55" s="42"/>
      <c r="UWO55" s="42"/>
      <c r="UWP55" s="42"/>
      <c r="UWQ55" s="42"/>
      <c r="UWR55" s="42"/>
      <c r="UWS55" s="42"/>
      <c r="UWT55" s="42"/>
      <c r="UWU55" s="42"/>
      <c r="UWV55" s="42"/>
      <c r="UWW55" s="42"/>
      <c r="UWX55" s="42"/>
      <c r="UWY55" s="42"/>
      <c r="UWZ55" s="42"/>
      <c r="UXA55" s="42"/>
      <c r="UXB55" s="42"/>
      <c r="UXC55" s="42"/>
      <c r="UXD55" s="42"/>
      <c r="UXE55" s="42"/>
      <c r="UXF55" s="42"/>
      <c r="UXG55" s="42"/>
      <c r="UXH55" s="42"/>
      <c r="UXI55" s="42"/>
      <c r="UXJ55" s="42"/>
      <c r="UXK55" s="42"/>
      <c r="UXL55" s="42"/>
      <c r="UXM55" s="42"/>
      <c r="UXN55" s="42"/>
      <c r="UXO55" s="42"/>
      <c r="UXP55" s="42"/>
      <c r="UXQ55" s="42"/>
      <c r="UXR55" s="42"/>
      <c r="UXS55" s="42"/>
      <c r="UXT55" s="42"/>
      <c r="UXU55" s="42"/>
      <c r="UXV55" s="42"/>
      <c r="UXW55" s="42"/>
      <c r="UXX55" s="42"/>
      <c r="UXY55" s="42"/>
      <c r="UXZ55" s="42"/>
      <c r="UYA55" s="42"/>
      <c r="UYB55" s="42"/>
      <c r="UYC55" s="42"/>
      <c r="UYD55" s="42"/>
      <c r="UYE55" s="42"/>
      <c r="UYF55" s="42"/>
      <c r="UYG55" s="42"/>
      <c r="UYH55" s="42"/>
      <c r="UYI55" s="42"/>
      <c r="UYJ55" s="42"/>
      <c r="UYK55" s="42"/>
      <c r="UYL55" s="42"/>
      <c r="UYM55" s="42"/>
      <c r="UYN55" s="42"/>
      <c r="UYO55" s="42"/>
      <c r="UYP55" s="42"/>
      <c r="UYQ55" s="42"/>
      <c r="UYR55" s="42"/>
      <c r="UYS55" s="42"/>
      <c r="UYT55" s="42"/>
      <c r="UYU55" s="42"/>
      <c r="UYV55" s="42"/>
      <c r="UYW55" s="42"/>
      <c r="UYX55" s="42"/>
      <c r="UYY55" s="42"/>
      <c r="UYZ55" s="42"/>
      <c r="UZA55" s="42"/>
      <c r="UZB55" s="42"/>
      <c r="UZC55" s="42"/>
      <c r="UZD55" s="42"/>
      <c r="UZE55" s="42"/>
      <c r="UZF55" s="42"/>
      <c r="UZG55" s="42"/>
      <c r="UZH55" s="42"/>
      <c r="UZI55" s="42"/>
      <c r="UZJ55" s="42"/>
      <c r="UZK55" s="42"/>
      <c r="UZL55" s="42"/>
      <c r="UZM55" s="42"/>
      <c r="UZN55" s="42"/>
      <c r="UZO55" s="42"/>
      <c r="UZP55" s="42"/>
      <c r="UZQ55" s="42"/>
      <c r="UZR55" s="42"/>
      <c r="UZS55" s="42"/>
      <c r="UZT55" s="42"/>
      <c r="UZU55" s="42"/>
      <c r="UZV55" s="42"/>
      <c r="UZW55" s="42"/>
      <c r="UZX55" s="42"/>
      <c r="UZY55" s="42"/>
      <c r="UZZ55" s="42"/>
      <c r="VAA55" s="42"/>
      <c r="VAB55" s="42"/>
      <c r="VAC55" s="42"/>
      <c r="VAD55" s="42"/>
      <c r="VAE55" s="42"/>
      <c r="VAF55" s="42"/>
      <c r="VAG55" s="42"/>
      <c r="VAH55" s="42"/>
      <c r="VAI55" s="42"/>
      <c r="VAJ55" s="42"/>
      <c r="VAK55" s="42"/>
      <c r="VAL55" s="42"/>
      <c r="VAM55" s="42"/>
      <c r="VAN55" s="42"/>
      <c r="VAO55" s="42"/>
      <c r="VAP55" s="42"/>
      <c r="VAQ55" s="42"/>
      <c r="VAR55" s="42"/>
      <c r="VAS55" s="42"/>
      <c r="VAT55" s="42"/>
      <c r="VAU55" s="42"/>
      <c r="VAV55" s="42"/>
      <c r="VAW55" s="42"/>
      <c r="VAX55" s="42"/>
      <c r="VAY55" s="42"/>
      <c r="VAZ55" s="42"/>
      <c r="VBA55" s="42"/>
      <c r="VBB55" s="42"/>
      <c r="VBC55" s="42"/>
      <c r="VBD55" s="42"/>
      <c r="VBE55" s="42"/>
      <c r="VBF55" s="42"/>
      <c r="VBG55" s="42"/>
      <c r="VBH55" s="42"/>
      <c r="VBI55" s="42"/>
      <c r="VBJ55" s="42"/>
      <c r="VBK55" s="42"/>
      <c r="VBL55" s="42"/>
      <c r="VBM55" s="42"/>
      <c r="VBN55" s="42"/>
      <c r="VBO55" s="42"/>
      <c r="VBP55" s="42"/>
      <c r="VBQ55" s="42"/>
      <c r="VBR55" s="42"/>
      <c r="VBS55" s="42"/>
      <c r="VBT55" s="42"/>
      <c r="VBU55" s="42"/>
      <c r="VBV55" s="42"/>
      <c r="VBW55" s="42"/>
      <c r="VBX55" s="42"/>
      <c r="VBY55" s="42"/>
      <c r="VBZ55" s="42"/>
      <c r="VCA55" s="42"/>
      <c r="VCB55" s="42"/>
      <c r="VCC55" s="42"/>
      <c r="VCD55" s="42"/>
      <c r="VCE55" s="42"/>
      <c r="VCF55" s="42"/>
      <c r="VCG55" s="42"/>
      <c r="VCH55" s="42"/>
      <c r="VCI55" s="42"/>
      <c r="VCJ55" s="42"/>
      <c r="VCK55" s="42"/>
      <c r="VCL55" s="42"/>
      <c r="VCM55" s="42"/>
      <c r="VCN55" s="42"/>
      <c r="VCO55" s="42"/>
      <c r="VCP55" s="42"/>
      <c r="VCQ55" s="42"/>
      <c r="VCR55" s="42"/>
      <c r="VCS55" s="42"/>
      <c r="VCT55" s="42"/>
      <c r="VCU55" s="42"/>
      <c r="VCV55" s="42"/>
      <c r="VCW55" s="42"/>
      <c r="VCX55" s="42"/>
      <c r="VCY55" s="42"/>
      <c r="VCZ55" s="42"/>
      <c r="VDA55" s="42"/>
      <c r="VDB55" s="42"/>
      <c r="VDC55" s="42"/>
      <c r="VDD55" s="42"/>
      <c r="VDE55" s="42"/>
      <c r="VDF55" s="42"/>
      <c r="VDG55" s="42"/>
      <c r="VDH55" s="42"/>
      <c r="VDI55" s="42"/>
      <c r="VDJ55" s="42"/>
      <c r="VDK55" s="42"/>
      <c r="VDL55" s="42"/>
      <c r="VDM55" s="42"/>
      <c r="VDN55" s="42"/>
      <c r="VDO55" s="42"/>
      <c r="VDP55" s="42"/>
      <c r="VDQ55" s="42"/>
      <c r="VDR55" s="42"/>
      <c r="VDS55" s="42"/>
      <c r="VDT55" s="42"/>
      <c r="VDU55" s="42"/>
      <c r="VDV55" s="42"/>
      <c r="VDW55" s="42"/>
      <c r="VDX55" s="42"/>
      <c r="VDY55" s="42"/>
      <c r="VDZ55" s="42"/>
      <c r="VEA55" s="42"/>
      <c r="VEB55" s="42"/>
      <c r="VEC55" s="42"/>
      <c r="VED55" s="42"/>
      <c r="VEE55" s="42"/>
      <c r="VEF55" s="42"/>
      <c r="VEG55" s="42"/>
      <c r="VEH55" s="42"/>
      <c r="VEI55" s="42"/>
      <c r="VEJ55" s="42"/>
      <c r="VEK55" s="42"/>
      <c r="VEL55" s="42"/>
      <c r="VEM55" s="42"/>
      <c r="VEN55" s="42"/>
      <c r="VEO55" s="42"/>
      <c r="VEP55" s="42"/>
      <c r="VEQ55" s="42"/>
      <c r="VER55" s="42"/>
      <c r="VES55" s="42"/>
      <c r="VET55" s="42"/>
      <c r="VEU55" s="42"/>
      <c r="VEV55" s="42"/>
      <c r="VEW55" s="42"/>
      <c r="VEX55" s="42"/>
      <c r="VEY55" s="42"/>
      <c r="VEZ55" s="42"/>
      <c r="VFA55" s="42"/>
      <c r="VFB55" s="42"/>
      <c r="VFC55" s="42"/>
      <c r="VFD55" s="42"/>
      <c r="VFE55" s="42"/>
      <c r="VFF55" s="42"/>
      <c r="VFG55" s="42"/>
      <c r="VFH55" s="42"/>
      <c r="VFI55" s="42"/>
      <c r="VFJ55" s="42"/>
      <c r="VFK55" s="42"/>
      <c r="VFL55" s="42"/>
      <c r="VFM55" s="42"/>
      <c r="VFN55" s="42"/>
      <c r="VFO55" s="42"/>
      <c r="VFP55" s="42"/>
      <c r="VFQ55" s="42"/>
      <c r="VFR55" s="42"/>
      <c r="VFS55" s="42"/>
      <c r="VFT55" s="42"/>
      <c r="VFU55" s="42"/>
      <c r="VFV55" s="42"/>
      <c r="VFW55" s="42"/>
      <c r="VFX55" s="42"/>
      <c r="VFY55" s="42"/>
      <c r="VFZ55" s="42"/>
      <c r="VGA55" s="42"/>
      <c r="VGB55" s="42"/>
      <c r="VGC55" s="42"/>
      <c r="VGD55" s="42"/>
      <c r="VGE55" s="42"/>
      <c r="VGF55" s="42"/>
      <c r="VGG55" s="42"/>
      <c r="VGH55" s="42"/>
      <c r="VGI55" s="42"/>
      <c r="VGJ55" s="42"/>
      <c r="VGK55" s="42"/>
      <c r="VGL55" s="42"/>
      <c r="VGM55" s="42"/>
      <c r="VGN55" s="42"/>
      <c r="VGO55" s="42"/>
      <c r="VGP55" s="42"/>
      <c r="VGQ55" s="42"/>
      <c r="VGR55" s="42"/>
      <c r="VGS55" s="42"/>
      <c r="VGT55" s="42"/>
      <c r="VGU55" s="42"/>
      <c r="VGV55" s="42"/>
      <c r="VGW55" s="42"/>
      <c r="VGX55" s="42"/>
      <c r="VGY55" s="42"/>
      <c r="VGZ55" s="42"/>
      <c r="VHA55" s="42"/>
      <c r="VHB55" s="42"/>
      <c r="VHC55" s="42"/>
      <c r="VHD55" s="42"/>
      <c r="VHE55" s="42"/>
      <c r="VHF55" s="42"/>
      <c r="VHG55" s="42"/>
      <c r="VHH55" s="42"/>
      <c r="VHI55" s="42"/>
      <c r="VHJ55" s="42"/>
      <c r="VHK55" s="42"/>
      <c r="VHL55" s="42"/>
      <c r="VHM55" s="42"/>
      <c r="VHN55" s="42"/>
      <c r="VHO55" s="42"/>
      <c r="VHP55" s="42"/>
      <c r="VHQ55" s="42"/>
      <c r="VHR55" s="42"/>
      <c r="VHS55" s="42"/>
      <c r="VHT55" s="42"/>
      <c r="VHU55" s="42"/>
      <c r="VHV55" s="42"/>
      <c r="VHW55" s="42"/>
      <c r="VHX55" s="42"/>
      <c r="VHY55" s="42"/>
      <c r="VHZ55" s="42"/>
      <c r="VIA55" s="42"/>
      <c r="VIB55" s="42"/>
      <c r="VIC55" s="42"/>
      <c r="VID55" s="42"/>
      <c r="VIE55" s="42"/>
      <c r="VIF55" s="42"/>
      <c r="VIG55" s="42"/>
      <c r="VIH55" s="42"/>
      <c r="VII55" s="42"/>
      <c r="VIJ55" s="42"/>
      <c r="VIK55" s="42"/>
      <c r="VIL55" s="42"/>
      <c r="VIM55" s="42"/>
      <c r="VIN55" s="42"/>
      <c r="VIO55" s="42"/>
      <c r="VIP55" s="42"/>
      <c r="VIQ55" s="42"/>
      <c r="VIR55" s="42"/>
      <c r="VIS55" s="42"/>
      <c r="VIT55" s="42"/>
      <c r="VIU55" s="42"/>
      <c r="VIV55" s="42"/>
      <c r="VIW55" s="42"/>
      <c r="VIX55" s="42"/>
      <c r="VIY55" s="42"/>
      <c r="VIZ55" s="42"/>
      <c r="VJA55" s="42"/>
      <c r="VJB55" s="42"/>
      <c r="VJC55" s="42"/>
      <c r="VJD55" s="42"/>
      <c r="VJE55" s="42"/>
      <c r="VJF55" s="42"/>
      <c r="VJG55" s="42"/>
      <c r="VJH55" s="42"/>
      <c r="VJI55" s="42"/>
      <c r="VJJ55" s="42"/>
      <c r="VJK55" s="42"/>
      <c r="VJL55" s="42"/>
      <c r="VJM55" s="42"/>
      <c r="VJN55" s="42"/>
      <c r="VJO55" s="42"/>
      <c r="VJP55" s="42"/>
      <c r="VJQ55" s="42"/>
      <c r="VJR55" s="42"/>
      <c r="VJS55" s="42"/>
      <c r="VJT55" s="42"/>
      <c r="VJU55" s="42"/>
      <c r="VJV55" s="42"/>
      <c r="VJW55" s="42"/>
      <c r="VJX55" s="42"/>
      <c r="VJY55" s="42"/>
      <c r="VJZ55" s="42"/>
      <c r="VKA55" s="42"/>
      <c r="VKB55" s="42"/>
      <c r="VKC55" s="42"/>
      <c r="VKD55" s="42"/>
      <c r="VKE55" s="42"/>
      <c r="VKF55" s="42"/>
      <c r="VKG55" s="42"/>
      <c r="VKH55" s="42"/>
      <c r="VKI55" s="42"/>
      <c r="VKJ55" s="42"/>
      <c r="VKK55" s="42"/>
      <c r="VKL55" s="42"/>
      <c r="VKM55" s="42"/>
      <c r="VKN55" s="42"/>
      <c r="VKO55" s="42"/>
      <c r="VKP55" s="42"/>
      <c r="VKQ55" s="42"/>
      <c r="VKR55" s="42"/>
      <c r="VKS55" s="42"/>
      <c r="VKT55" s="42"/>
      <c r="VKU55" s="42"/>
      <c r="VKV55" s="42"/>
      <c r="VKW55" s="42"/>
      <c r="VKX55" s="42"/>
      <c r="VKY55" s="42"/>
      <c r="VKZ55" s="42"/>
      <c r="VLA55" s="42"/>
      <c r="VLB55" s="42"/>
      <c r="VLC55" s="42"/>
      <c r="VLD55" s="42"/>
      <c r="VLE55" s="42"/>
      <c r="VLF55" s="42"/>
      <c r="VLG55" s="42"/>
      <c r="VLH55" s="42"/>
      <c r="VLI55" s="42"/>
      <c r="VLJ55" s="42"/>
      <c r="VLK55" s="42"/>
      <c r="VLL55" s="42"/>
      <c r="VLM55" s="42"/>
      <c r="VLN55" s="42"/>
      <c r="VLO55" s="42"/>
      <c r="VLP55" s="42"/>
      <c r="VLQ55" s="42"/>
      <c r="VLR55" s="42"/>
      <c r="VLS55" s="42"/>
      <c r="VLT55" s="42"/>
      <c r="VLU55" s="42"/>
      <c r="VLV55" s="42"/>
      <c r="VLW55" s="42"/>
      <c r="VLX55" s="42"/>
      <c r="VLY55" s="42"/>
      <c r="VLZ55" s="42"/>
      <c r="VMA55" s="42"/>
      <c r="VMB55" s="42"/>
      <c r="VMC55" s="42"/>
      <c r="VMD55" s="42"/>
      <c r="VME55" s="42"/>
      <c r="VMF55" s="42"/>
      <c r="VMG55" s="42"/>
      <c r="VMH55" s="42"/>
      <c r="VMI55" s="42"/>
      <c r="VMJ55" s="42"/>
      <c r="VMK55" s="42"/>
      <c r="VML55" s="42"/>
      <c r="VMM55" s="42"/>
      <c r="VMN55" s="42"/>
      <c r="VMO55" s="42"/>
      <c r="VMP55" s="42"/>
      <c r="VMQ55" s="42"/>
      <c r="VMR55" s="42"/>
      <c r="VMS55" s="42"/>
      <c r="VMT55" s="42"/>
      <c r="VMU55" s="42"/>
      <c r="VMV55" s="42"/>
      <c r="VMW55" s="42"/>
      <c r="VMX55" s="42"/>
      <c r="VMY55" s="42"/>
      <c r="VMZ55" s="42"/>
      <c r="VNA55" s="42"/>
      <c r="VNB55" s="42"/>
      <c r="VNC55" s="42"/>
      <c r="VND55" s="42"/>
      <c r="VNE55" s="42"/>
      <c r="VNF55" s="42"/>
      <c r="VNG55" s="42"/>
      <c r="VNH55" s="42"/>
      <c r="VNI55" s="42"/>
      <c r="VNJ55" s="42"/>
      <c r="VNK55" s="42"/>
      <c r="VNL55" s="42"/>
      <c r="VNM55" s="42"/>
      <c r="VNN55" s="42"/>
      <c r="VNO55" s="42"/>
      <c r="VNP55" s="42"/>
      <c r="VNQ55" s="42"/>
      <c r="VNR55" s="42"/>
      <c r="VNS55" s="42"/>
      <c r="VNT55" s="42"/>
      <c r="VNU55" s="42"/>
      <c r="VNV55" s="42"/>
      <c r="VNW55" s="42"/>
      <c r="VNX55" s="42"/>
      <c r="VNY55" s="42"/>
      <c r="VNZ55" s="42"/>
      <c r="VOA55" s="42"/>
      <c r="VOB55" s="42"/>
      <c r="VOC55" s="42"/>
      <c r="VOD55" s="42"/>
      <c r="VOE55" s="42"/>
      <c r="VOF55" s="42"/>
      <c r="VOG55" s="42"/>
      <c r="VOH55" s="42"/>
      <c r="VOI55" s="42"/>
      <c r="VOJ55" s="42"/>
      <c r="VOK55" s="42"/>
      <c r="VOL55" s="42"/>
      <c r="VOM55" s="42"/>
      <c r="VON55" s="42"/>
      <c r="VOO55" s="42"/>
      <c r="VOP55" s="42"/>
      <c r="VOQ55" s="42"/>
      <c r="VOR55" s="42"/>
      <c r="VOS55" s="42"/>
      <c r="VOT55" s="42"/>
      <c r="VOU55" s="42"/>
      <c r="VOV55" s="42"/>
      <c r="VOW55" s="42"/>
      <c r="VOX55" s="42"/>
      <c r="VOY55" s="42"/>
      <c r="VOZ55" s="42"/>
      <c r="VPA55" s="42"/>
      <c r="VPB55" s="42"/>
      <c r="VPC55" s="42"/>
      <c r="VPD55" s="42"/>
      <c r="VPE55" s="42"/>
      <c r="VPF55" s="42"/>
      <c r="VPG55" s="42"/>
      <c r="VPH55" s="42"/>
      <c r="VPI55" s="42"/>
      <c r="VPJ55" s="42"/>
      <c r="VPK55" s="42"/>
      <c r="VPL55" s="42"/>
      <c r="VPM55" s="42"/>
      <c r="VPN55" s="42"/>
      <c r="VPO55" s="42"/>
      <c r="VPP55" s="42"/>
      <c r="VPQ55" s="42"/>
      <c r="VPR55" s="42"/>
      <c r="VPS55" s="42"/>
      <c r="VPT55" s="42"/>
      <c r="VPU55" s="42"/>
      <c r="VPV55" s="42"/>
      <c r="VPW55" s="42"/>
      <c r="VPX55" s="42"/>
      <c r="VPY55" s="42"/>
      <c r="VPZ55" s="42"/>
      <c r="VQA55" s="42"/>
      <c r="VQB55" s="42"/>
      <c r="VQC55" s="42"/>
      <c r="VQD55" s="42"/>
      <c r="VQE55" s="42"/>
      <c r="VQF55" s="42"/>
      <c r="VQG55" s="42"/>
      <c r="VQH55" s="42"/>
      <c r="VQI55" s="42"/>
      <c r="VQJ55" s="42"/>
      <c r="VQK55" s="42"/>
      <c r="VQL55" s="42"/>
      <c r="VQM55" s="42"/>
      <c r="VQN55" s="42"/>
      <c r="VQO55" s="42"/>
      <c r="VQP55" s="42"/>
      <c r="VQQ55" s="42"/>
      <c r="VQR55" s="42"/>
      <c r="VQS55" s="42"/>
      <c r="VQT55" s="42"/>
      <c r="VQU55" s="42"/>
      <c r="VQV55" s="42"/>
      <c r="VQW55" s="42"/>
      <c r="VQX55" s="42"/>
      <c r="VQY55" s="42"/>
      <c r="VQZ55" s="42"/>
      <c r="VRA55" s="42"/>
      <c r="VRB55" s="42"/>
      <c r="VRC55" s="42"/>
      <c r="VRD55" s="42"/>
      <c r="VRE55" s="42"/>
      <c r="VRF55" s="42"/>
      <c r="VRG55" s="42"/>
      <c r="VRH55" s="42"/>
      <c r="VRI55" s="42"/>
      <c r="VRJ55" s="42"/>
      <c r="VRK55" s="42"/>
      <c r="VRL55" s="42"/>
      <c r="VRM55" s="42"/>
      <c r="VRN55" s="42"/>
      <c r="VRO55" s="42"/>
      <c r="VRP55" s="42"/>
      <c r="VRQ55" s="42"/>
      <c r="VRR55" s="42"/>
      <c r="VRS55" s="42"/>
      <c r="VRT55" s="42"/>
      <c r="VRU55" s="42"/>
      <c r="VRV55" s="42"/>
      <c r="VRW55" s="42"/>
      <c r="VRX55" s="42"/>
      <c r="VRY55" s="42"/>
      <c r="VRZ55" s="42"/>
      <c r="VSA55" s="42"/>
      <c r="VSB55" s="42"/>
      <c r="VSC55" s="42"/>
      <c r="VSD55" s="42"/>
      <c r="VSE55" s="42"/>
      <c r="VSF55" s="42"/>
      <c r="VSG55" s="42"/>
      <c r="VSH55" s="42"/>
      <c r="VSI55" s="42"/>
      <c r="VSJ55" s="42"/>
      <c r="VSK55" s="42"/>
      <c r="VSL55" s="42"/>
      <c r="VSM55" s="42"/>
      <c r="VSN55" s="42"/>
      <c r="VSO55" s="42"/>
      <c r="VSP55" s="42"/>
      <c r="VSQ55" s="42"/>
      <c r="VSR55" s="42"/>
      <c r="VSS55" s="42"/>
      <c r="VST55" s="42"/>
      <c r="VSU55" s="42"/>
      <c r="VSV55" s="42"/>
      <c r="VSW55" s="42"/>
      <c r="VSX55" s="42"/>
      <c r="VSY55" s="42"/>
      <c r="VSZ55" s="42"/>
      <c r="VTA55" s="42"/>
      <c r="VTB55" s="42"/>
      <c r="VTC55" s="42"/>
      <c r="VTD55" s="42"/>
      <c r="VTE55" s="42"/>
      <c r="VTF55" s="42"/>
      <c r="VTG55" s="42"/>
      <c r="VTH55" s="42"/>
      <c r="VTI55" s="42"/>
      <c r="VTJ55" s="42"/>
      <c r="VTK55" s="42"/>
      <c r="VTL55" s="42"/>
      <c r="VTM55" s="42"/>
      <c r="VTN55" s="42"/>
      <c r="VTO55" s="42"/>
      <c r="VTP55" s="42"/>
      <c r="VTQ55" s="42"/>
      <c r="VTR55" s="42"/>
      <c r="VTS55" s="42"/>
      <c r="VTT55" s="42"/>
      <c r="VTU55" s="42"/>
      <c r="VTV55" s="42"/>
      <c r="VTW55" s="42"/>
      <c r="VTX55" s="42"/>
      <c r="VTY55" s="42"/>
      <c r="VTZ55" s="42"/>
      <c r="VUA55" s="42"/>
      <c r="VUB55" s="42"/>
      <c r="VUC55" s="42"/>
      <c r="VUD55" s="42"/>
      <c r="VUE55" s="42"/>
      <c r="VUF55" s="42"/>
      <c r="VUG55" s="42"/>
      <c r="VUH55" s="42"/>
      <c r="VUI55" s="42"/>
      <c r="VUJ55" s="42"/>
      <c r="VUK55" s="42"/>
      <c r="VUL55" s="42"/>
      <c r="VUM55" s="42"/>
      <c r="VUN55" s="42"/>
      <c r="VUO55" s="42"/>
      <c r="VUP55" s="42"/>
      <c r="VUQ55" s="42"/>
      <c r="VUR55" s="42"/>
      <c r="VUS55" s="42"/>
      <c r="VUT55" s="42"/>
      <c r="VUU55" s="42"/>
      <c r="VUV55" s="42"/>
      <c r="VUW55" s="42"/>
      <c r="VUX55" s="42"/>
      <c r="VUY55" s="42"/>
      <c r="VUZ55" s="42"/>
      <c r="VVA55" s="42"/>
      <c r="VVB55" s="42"/>
      <c r="VVC55" s="42"/>
      <c r="VVD55" s="42"/>
      <c r="VVE55" s="42"/>
      <c r="VVF55" s="42"/>
      <c r="VVG55" s="42"/>
      <c r="VVH55" s="42"/>
      <c r="VVI55" s="42"/>
      <c r="VVJ55" s="42"/>
      <c r="VVK55" s="42"/>
      <c r="VVL55" s="42"/>
      <c r="VVM55" s="42"/>
      <c r="VVN55" s="42"/>
      <c r="VVO55" s="42"/>
      <c r="VVP55" s="42"/>
      <c r="VVQ55" s="42"/>
      <c r="VVR55" s="42"/>
      <c r="VVS55" s="42"/>
      <c r="VVT55" s="42"/>
      <c r="VVU55" s="42"/>
      <c r="VVV55" s="42"/>
      <c r="VVW55" s="42"/>
      <c r="VVX55" s="42"/>
      <c r="VVY55" s="42"/>
      <c r="VVZ55" s="42"/>
      <c r="VWA55" s="42"/>
      <c r="VWB55" s="42"/>
      <c r="VWC55" s="42"/>
      <c r="VWD55" s="42"/>
      <c r="VWE55" s="42"/>
      <c r="VWF55" s="42"/>
      <c r="VWG55" s="42"/>
      <c r="VWH55" s="42"/>
      <c r="VWI55" s="42"/>
      <c r="VWJ55" s="42"/>
      <c r="VWK55" s="42"/>
      <c r="VWL55" s="42"/>
      <c r="VWM55" s="42"/>
      <c r="VWN55" s="42"/>
      <c r="VWO55" s="42"/>
      <c r="VWP55" s="42"/>
      <c r="VWQ55" s="42"/>
      <c r="VWR55" s="42"/>
      <c r="VWS55" s="42"/>
      <c r="VWT55" s="42"/>
      <c r="VWU55" s="42"/>
      <c r="VWV55" s="42"/>
      <c r="VWW55" s="42"/>
      <c r="VWX55" s="42"/>
      <c r="VWY55" s="42"/>
      <c r="VWZ55" s="42"/>
      <c r="VXA55" s="42"/>
      <c r="VXB55" s="42"/>
      <c r="VXC55" s="42"/>
      <c r="VXD55" s="42"/>
      <c r="VXE55" s="42"/>
      <c r="VXF55" s="42"/>
      <c r="VXG55" s="42"/>
      <c r="VXH55" s="42"/>
      <c r="VXI55" s="42"/>
      <c r="VXJ55" s="42"/>
      <c r="VXK55" s="42"/>
      <c r="VXL55" s="42"/>
      <c r="VXM55" s="42"/>
      <c r="VXN55" s="42"/>
      <c r="VXO55" s="42"/>
      <c r="VXP55" s="42"/>
      <c r="VXQ55" s="42"/>
      <c r="VXR55" s="42"/>
      <c r="VXS55" s="42"/>
      <c r="VXT55" s="42"/>
      <c r="VXU55" s="42"/>
      <c r="VXV55" s="42"/>
      <c r="VXW55" s="42"/>
      <c r="VXX55" s="42"/>
      <c r="VXY55" s="42"/>
      <c r="VXZ55" s="42"/>
      <c r="VYA55" s="42"/>
      <c r="VYB55" s="42"/>
      <c r="VYC55" s="42"/>
      <c r="VYD55" s="42"/>
      <c r="VYE55" s="42"/>
      <c r="VYF55" s="42"/>
      <c r="VYG55" s="42"/>
      <c r="VYH55" s="42"/>
      <c r="VYI55" s="42"/>
      <c r="VYJ55" s="42"/>
      <c r="VYK55" s="42"/>
      <c r="VYL55" s="42"/>
      <c r="VYM55" s="42"/>
      <c r="VYN55" s="42"/>
      <c r="VYO55" s="42"/>
      <c r="VYP55" s="42"/>
      <c r="VYQ55" s="42"/>
      <c r="VYR55" s="42"/>
      <c r="VYS55" s="42"/>
      <c r="VYT55" s="42"/>
      <c r="VYU55" s="42"/>
      <c r="VYV55" s="42"/>
      <c r="VYW55" s="42"/>
      <c r="VYX55" s="42"/>
      <c r="VYY55" s="42"/>
      <c r="VYZ55" s="42"/>
      <c r="VZA55" s="42"/>
      <c r="VZB55" s="42"/>
      <c r="VZC55" s="42"/>
      <c r="VZD55" s="42"/>
      <c r="VZE55" s="42"/>
      <c r="VZF55" s="42"/>
      <c r="VZG55" s="42"/>
      <c r="VZH55" s="42"/>
      <c r="VZI55" s="42"/>
      <c r="VZJ55" s="42"/>
      <c r="VZK55" s="42"/>
      <c r="VZL55" s="42"/>
      <c r="VZM55" s="42"/>
      <c r="VZN55" s="42"/>
      <c r="VZO55" s="42"/>
      <c r="VZP55" s="42"/>
      <c r="VZQ55" s="42"/>
      <c r="VZR55" s="42"/>
      <c r="VZS55" s="42"/>
      <c r="VZT55" s="42"/>
      <c r="VZU55" s="42"/>
      <c r="VZV55" s="42"/>
      <c r="VZW55" s="42"/>
      <c r="VZX55" s="42"/>
      <c r="VZY55" s="42"/>
      <c r="VZZ55" s="42"/>
      <c r="WAA55" s="42"/>
      <c r="WAB55" s="42"/>
      <c r="WAC55" s="42"/>
      <c r="WAD55" s="42"/>
      <c r="WAE55" s="42"/>
      <c r="WAF55" s="42"/>
      <c r="WAG55" s="42"/>
      <c r="WAH55" s="42"/>
      <c r="WAI55" s="42"/>
      <c r="WAJ55" s="42"/>
      <c r="WAK55" s="42"/>
      <c r="WAL55" s="42"/>
      <c r="WAM55" s="42"/>
      <c r="WAN55" s="42"/>
      <c r="WAO55" s="42"/>
      <c r="WAP55" s="42"/>
      <c r="WAQ55" s="42"/>
      <c r="WAR55" s="42"/>
      <c r="WAS55" s="42"/>
      <c r="WAT55" s="42"/>
      <c r="WAU55" s="42"/>
      <c r="WAV55" s="42"/>
      <c r="WAW55" s="42"/>
      <c r="WAX55" s="42"/>
      <c r="WAY55" s="42"/>
      <c r="WAZ55" s="42"/>
      <c r="WBA55" s="42"/>
      <c r="WBB55" s="42"/>
      <c r="WBC55" s="42"/>
      <c r="WBD55" s="42"/>
      <c r="WBE55" s="42"/>
      <c r="WBF55" s="42"/>
      <c r="WBG55" s="42"/>
      <c r="WBH55" s="42"/>
      <c r="WBI55" s="42"/>
      <c r="WBJ55" s="42"/>
      <c r="WBK55" s="42"/>
      <c r="WBL55" s="42"/>
      <c r="WBM55" s="42"/>
      <c r="WBN55" s="42"/>
      <c r="WBO55" s="42"/>
      <c r="WBP55" s="42"/>
      <c r="WBQ55" s="42"/>
      <c r="WBR55" s="42"/>
      <c r="WBS55" s="42"/>
      <c r="WBT55" s="42"/>
      <c r="WBU55" s="42"/>
      <c r="WBV55" s="42"/>
      <c r="WBW55" s="42"/>
      <c r="WBX55" s="42"/>
      <c r="WBY55" s="42"/>
      <c r="WBZ55" s="42"/>
      <c r="WCA55" s="42"/>
      <c r="WCB55" s="42"/>
      <c r="WCC55" s="42"/>
      <c r="WCD55" s="42"/>
      <c r="WCE55" s="42"/>
      <c r="WCF55" s="42"/>
      <c r="WCG55" s="42"/>
      <c r="WCH55" s="42"/>
      <c r="WCI55" s="42"/>
      <c r="WCJ55" s="42"/>
      <c r="WCK55" s="42"/>
      <c r="WCL55" s="42"/>
      <c r="WCM55" s="42"/>
      <c r="WCN55" s="42"/>
      <c r="WCO55" s="42"/>
      <c r="WCP55" s="42"/>
      <c r="WCQ55" s="42"/>
      <c r="WCR55" s="42"/>
      <c r="WCS55" s="42"/>
      <c r="WCT55" s="42"/>
      <c r="WCU55" s="42"/>
      <c r="WCV55" s="42"/>
      <c r="WCW55" s="42"/>
      <c r="WCX55" s="42"/>
      <c r="WCY55" s="42"/>
      <c r="WCZ55" s="42"/>
      <c r="WDA55" s="42"/>
      <c r="WDB55" s="42"/>
      <c r="WDC55" s="42"/>
      <c r="WDD55" s="42"/>
      <c r="WDE55" s="42"/>
      <c r="WDF55" s="42"/>
      <c r="WDG55" s="42"/>
      <c r="WDH55" s="42"/>
      <c r="WDI55" s="42"/>
      <c r="WDJ55" s="42"/>
      <c r="WDK55" s="42"/>
      <c r="WDL55" s="42"/>
      <c r="WDM55" s="42"/>
      <c r="WDN55" s="42"/>
      <c r="WDO55" s="42"/>
      <c r="WDP55" s="42"/>
      <c r="WDQ55" s="42"/>
      <c r="WDR55" s="42"/>
      <c r="WDS55" s="42"/>
      <c r="WDT55" s="42"/>
      <c r="WDU55" s="42"/>
      <c r="WDV55" s="42"/>
      <c r="WDW55" s="42"/>
      <c r="WDX55" s="42"/>
      <c r="WDY55" s="42"/>
      <c r="WDZ55" s="42"/>
      <c r="WEA55" s="42"/>
      <c r="WEB55" s="42"/>
      <c r="WEC55" s="42"/>
      <c r="WED55" s="42"/>
      <c r="WEE55" s="42"/>
      <c r="WEF55" s="42"/>
      <c r="WEG55" s="42"/>
      <c r="WEH55" s="42"/>
      <c r="WEI55" s="42"/>
      <c r="WEJ55" s="42"/>
      <c r="WEK55" s="42"/>
      <c r="WEL55" s="42"/>
      <c r="WEM55" s="42"/>
      <c r="WEN55" s="42"/>
      <c r="WEO55" s="42"/>
      <c r="WEP55" s="42"/>
      <c r="WEQ55" s="42"/>
      <c r="WER55" s="42"/>
      <c r="WES55" s="42"/>
      <c r="WET55" s="42"/>
      <c r="WEU55" s="42"/>
      <c r="WEV55" s="42"/>
      <c r="WEW55" s="42"/>
      <c r="WEX55" s="42"/>
      <c r="WEY55" s="42"/>
      <c r="WEZ55" s="42"/>
      <c r="WFA55" s="42"/>
      <c r="WFB55" s="42"/>
      <c r="WFC55" s="42"/>
      <c r="WFD55" s="42"/>
      <c r="WFE55" s="42"/>
      <c r="WFF55" s="42"/>
      <c r="WFG55" s="42"/>
      <c r="WFH55" s="42"/>
      <c r="WFI55" s="42"/>
      <c r="WFJ55" s="42"/>
      <c r="WFK55" s="42"/>
      <c r="WFL55" s="42"/>
      <c r="WFM55" s="42"/>
      <c r="WFN55" s="42"/>
      <c r="WFO55" s="42"/>
      <c r="WFP55" s="42"/>
      <c r="WFQ55" s="42"/>
      <c r="WFR55" s="42"/>
      <c r="WFS55" s="42"/>
      <c r="WFT55" s="42"/>
      <c r="WFU55" s="42"/>
      <c r="WFV55" s="42"/>
      <c r="WFW55" s="42"/>
      <c r="WFX55" s="42"/>
      <c r="WFY55" s="42"/>
      <c r="WFZ55" s="42"/>
      <c r="WGA55" s="42"/>
      <c r="WGB55" s="42"/>
      <c r="WGC55" s="42"/>
      <c r="WGD55" s="42"/>
      <c r="WGE55" s="42"/>
      <c r="WGF55" s="42"/>
      <c r="WGG55" s="42"/>
      <c r="WGH55" s="42"/>
      <c r="WGI55" s="42"/>
      <c r="WGJ55" s="42"/>
      <c r="WGK55" s="42"/>
      <c r="WGL55" s="42"/>
      <c r="WGM55" s="42"/>
      <c r="WGN55" s="42"/>
      <c r="WGO55" s="42"/>
      <c r="WGP55" s="42"/>
      <c r="WGQ55" s="42"/>
      <c r="WGR55" s="42"/>
      <c r="WGS55" s="42"/>
      <c r="WGT55" s="42"/>
      <c r="WGU55" s="42"/>
      <c r="WGV55" s="42"/>
      <c r="WGW55" s="42"/>
      <c r="WGX55" s="42"/>
      <c r="WGY55" s="42"/>
      <c r="WGZ55" s="42"/>
      <c r="WHA55" s="42"/>
      <c r="WHB55" s="42"/>
      <c r="WHC55" s="42"/>
      <c r="WHD55" s="42"/>
      <c r="WHE55" s="42"/>
      <c r="WHF55" s="42"/>
      <c r="WHG55" s="42"/>
      <c r="WHH55" s="42"/>
      <c r="WHI55" s="42"/>
      <c r="WHJ55" s="42"/>
      <c r="WHK55" s="42"/>
      <c r="WHL55" s="42"/>
      <c r="WHM55" s="42"/>
      <c r="WHN55" s="42"/>
      <c r="WHO55" s="42"/>
      <c r="WHP55" s="42"/>
      <c r="WHQ55" s="42"/>
      <c r="WHR55" s="42"/>
      <c r="WHS55" s="42"/>
      <c r="WHT55" s="42"/>
      <c r="WHU55" s="42"/>
      <c r="WHV55" s="42"/>
      <c r="WHW55" s="42"/>
      <c r="WHX55" s="42"/>
      <c r="WHY55" s="42"/>
      <c r="WHZ55" s="42"/>
      <c r="WIA55" s="42"/>
      <c r="WIB55" s="42"/>
      <c r="WIC55" s="42"/>
      <c r="WID55" s="42"/>
      <c r="WIE55" s="42"/>
      <c r="WIF55" s="42"/>
      <c r="WIG55" s="42"/>
      <c r="WIH55" s="42"/>
      <c r="WII55" s="42"/>
      <c r="WIJ55" s="42"/>
      <c r="WIK55" s="42"/>
      <c r="WIL55" s="42"/>
      <c r="WIM55" s="42"/>
      <c r="WIN55" s="42"/>
      <c r="WIO55" s="42"/>
      <c r="WIP55" s="42"/>
      <c r="WIQ55" s="42"/>
      <c r="WIR55" s="42"/>
      <c r="WIS55" s="42"/>
      <c r="WIT55" s="42"/>
      <c r="WIU55" s="42"/>
      <c r="WIV55" s="42"/>
      <c r="WIW55" s="42"/>
      <c r="WIX55" s="42"/>
      <c r="WIY55" s="42"/>
      <c r="WIZ55" s="42"/>
      <c r="WJA55" s="42"/>
      <c r="WJB55" s="42"/>
      <c r="WJC55" s="42"/>
      <c r="WJD55" s="42"/>
      <c r="WJE55" s="42"/>
      <c r="WJF55" s="42"/>
      <c r="WJG55" s="42"/>
      <c r="WJH55" s="42"/>
      <c r="WJI55" s="42"/>
      <c r="WJJ55" s="42"/>
      <c r="WJK55" s="42"/>
      <c r="WJL55" s="42"/>
      <c r="WJM55" s="42"/>
      <c r="WJN55" s="42"/>
      <c r="WJO55" s="42"/>
      <c r="WJP55" s="42"/>
      <c r="WJQ55" s="42"/>
      <c r="WJR55" s="42"/>
      <c r="WJS55" s="42"/>
      <c r="WJT55" s="42"/>
      <c r="WJU55" s="42"/>
      <c r="WJV55" s="42"/>
      <c r="WJW55" s="42"/>
      <c r="WJX55" s="42"/>
      <c r="WJY55" s="42"/>
      <c r="WJZ55" s="42"/>
      <c r="WKA55" s="42"/>
      <c r="WKB55" s="42"/>
      <c r="WKC55" s="42"/>
      <c r="WKD55" s="42"/>
      <c r="WKE55" s="42"/>
      <c r="WKF55" s="42"/>
      <c r="WKG55" s="42"/>
      <c r="WKH55" s="42"/>
      <c r="WKI55" s="42"/>
      <c r="WKJ55" s="42"/>
      <c r="WKK55" s="42"/>
      <c r="WKL55" s="42"/>
      <c r="WKM55" s="42"/>
      <c r="WKN55" s="42"/>
      <c r="WKO55" s="42"/>
      <c r="WKP55" s="42"/>
      <c r="WKQ55" s="42"/>
      <c r="WKR55" s="42"/>
      <c r="WKS55" s="42"/>
      <c r="WKT55" s="42"/>
      <c r="WKU55" s="42"/>
      <c r="WKV55" s="42"/>
      <c r="WKW55" s="42"/>
      <c r="WKX55" s="42"/>
      <c r="WKY55" s="42"/>
      <c r="WKZ55" s="42"/>
      <c r="WLA55" s="42"/>
      <c r="WLB55" s="42"/>
      <c r="WLC55" s="42"/>
      <c r="WLD55" s="42"/>
      <c r="WLE55" s="42"/>
      <c r="WLF55" s="42"/>
      <c r="WLG55" s="42"/>
      <c r="WLH55" s="42"/>
      <c r="WLI55" s="42"/>
      <c r="WLJ55" s="42"/>
      <c r="WLK55" s="42"/>
      <c r="WLL55" s="42"/>
      <c r="WLM55" s="42"/>
      <c r="WLN55" s="42"/>
      <c r="WLO55" s="42"/>
      <c r="WLP55" s="42"/>
      <c r="WLQ55" s="42"/>
      <c r="WLR55" s="42"/>
      <c r="WLS55" s="42"/>
      <c r="WLT55" s="42"/>
      <c r="WLU55" s="42"/>
      <c r="WLV55" s="42"/>
      <c r="WLW55" s="42"/>
      <c r="WLX55" s="42"/>
      <c r="WLY55" s="42"/>
      <c r="WLZ55" s="42"/>
      <c r="WMA55" s="42"/>
      <c r="WMB55" s="42"/>
      <c r="WMC55" s="42"/>
      <c r="WMD55" s="42"/>
      <c r="WME55" s="42"/>
      <c r="WMF55" s="42"/>
      <c r="WMG55" s="42"/>
      <c r="WMH55" s="42"/>
      <c r="WMI55" s="42"/>
      <c r="WMJ55" s="42"/>
      <c r="WMK55" s="42"/>
      <c r="WML55" s="42"/>
      <c r="WMM55" s="42"/>
      <c r="WMN55" s="42"/>
      <c r="WMO55" s="42"/>
      <c r="WMP55" s="42"/>
      <c r="WMQ55" s="42"/>
      <c r="WMR55" s="42"/>
      <c r="WMS55" s="42"/>
      <c r="WMT55" s="42"/>
      <c r="WMU55" s="42"/>
      <c r="WMV55" s="42"/>
      <c r="WMW55" s="42"/>
      <c r="WMX55" s="42"/>
      <c r="WMY55" s="42"/>
      <c r="WMZ55" s="42"/>
      <c r="WNA55" s="42"/>
      <c r="WNB55" s="42"/>
      <c r="WNC55" s="42"/>
      <c r="WND55" s="42"/>
      <c r="WNE55" s="42"/>
      <c r="WNF55" s="42"/>
      <c r="WNG55" s="42"/>
      <c r="WNH55" s="42"/>
      <c r="WNI55" s="42"/>
      <c r="WNJ55" s="42"/>
      <c r="WNK55" s="42"/>
      <c r="WNL55" s="42"/>
      <c r="WNM55" s="42"/>
      <c r="WNN55" s="42"/>
      <c r="WNO55" s="42"/>
      <c r="WNP55" s="42"/>
      <c r="WNQ55" s="42"/>
      <c r="WNR55" s="42"/>
      <c r="WNS55" s="42"/>
      <c r="WNT55" s="42"/>
      <c r="WNU55" s="42"/>
      <c r="WNV55" s="42"/>
      <c r="WNW55" s="42"/>
      <c r="WNX55" s="42"/>
      <c r="WNY55" s="42"/>
      <c r="WNZ55" s="42"/>
      <c r="WOA55" s="42"/>
      <c r="WOB55" s="42"/>
      <c r="WOC55" s="42"/>
      <c r="WOD55" s="42"/>
      <c r="WOE55" s="42"/>
      <c r="WOF55" s="42"/>
      <c r="WOG55" s="42"/>
      <c r="WOH55" s="42"/>
      <c r="WOI55" s="42"/>
      <c r="WOJ55" s="42"/>
      <c r="WOK55" s="42"/>
      <c r="WOL55" s="42"/>
      <c r="WOM55" s="42"/>
      <c r="WON55" s="42"/>
      <c r="WOO55" s="42"/>
      <c r="WOP55" s="42"/>
      <c r="WOQ55" s="42"/>
      <c r="WOR55" s="42"/>
      <c r="WOS55" s="42"/>
      <c r="WOT55" s="42"/>
      <c r="WOU55" s="42"/>
      <c r="WOV55" s="42"/>
      <c r="WOW55" s="42"/>
      <c r="WOX55" s="42"/>
      <c r="WOY55" s="42"/>
      <c r="WOZ55" s="42"/>
      <c r="WPA55" s="42"/>
      <c r="WPB55" s="42"/>
      <c r="WPC55" s="42"/>
      <c r="WPD55" s="42"/>
      <c r="WPE55" s="42"/>
      <c r="WPF55" s="42"/>
      <c r="WPG55" s="42"/>
      <c r="WPH55" s="42"/>
      <c r="WPI55" s="42"/>
      <c r="WPJ55" s="42"/>
      <c r="WPK55" s="42"/>
      <c r="WPL55" s="42"/>
      <c r="WPM55" s="42"/>
      <c r="WPN55" s="42"/>
      <c r="WPO55" s="42"/>
      <c r="WPP55" s="42"/>
      <c r="WPQ55" s="42"/>
      <c r="WPR55" s="42"/>
      <c r="WPS55" s="42"/>
      <c r="WPT55" s="42"/>
      <c r="WPU55" s="42"/>
      <c r="WPV55" s="42"/>
      <c r="WPW55" s="42"/>
      <c r="WPX55" s="42"/>
      <c r="WPY55" s="42"/>
      <c r="WPZ55" s="42"/>
      <c r="WQA55" s="42"/>
      <c r="WQB55" s="42"/>
      <c r="WQC55" s="42"/>
      <c r="WQD55" s="42"/>
      <c r="WQE55" s="42"/>
      <c r="WQF55" s="42"/>
      <c r="WQG55" s="42"/>
      <c r="WQH55" s="42"/>
      <c r="WQI55" s="42"/>
      <c r="WQJ55" s="42"/>
      <c r="WQK55" s="42"/>
      <c r="WQL55" s="42"/>
      <c r="WQM55" s="42"/>
      <c r="WQN55" s="42"/>
      <c r="WQO55" s="42"/>
      <c r="WQP55" s="42"/>
      <c r="WQQ55" s="42"/>
      <c r="WQR55" s="42"/>
      <c r="WQS55" s="42"/>
      <c r="WQT55" s="42"/>
      <c r="WQU55" s="42"/>
      <c r="WQV55" s="42"/>
      <c r="WQW55" s="42"/>
      <c r="WQX55" s="42"/>
      <c r="WQY55" s="42"/>
      <c r="WQZ55" s="42"/>
      <c r="WRA55" s="42"/>
      <c r="WRB55" s="42"/>
      <c r="WRC55" s="42"/>
      <c r="WRD55" s="42"/>
      <c r="WRE55" s="42"/>
      <c r="WRF55" s="42"/>
      <c r="WRG55" s="42"/>
      <c r="WRH55" s="42"/>
      <c r="WRI55" s="42"/>
      <c r="WRJ55" s="42"/>
      <c r="WRK55" s="42"/>
      <c r="WRL55" s="42"/>
      <c r="WRM55" s="42"/>
      <c r="WRN55" s="42"/>
      <c r="WRO55" s="42"/>
      <c r="WRP55" s="42"/>
      <c r="WRQ55" s="42"/>
      <c r="WRR55" s="42"/>
      <c r="WRS55" s="42"/>
      <c r="WRT55" s="42"/>
      <c r="WRU55" s="42"/>
      <c r="WRV55" s="42"/>
      <c r="WRW55" s="42"/>
      <c r="WRX55" s="42"/>
      <c r="WRY55" s="42"/>
      <c r="WRZ55" s="42"/>
      <c r="WSA55" s="42"/>
      <c r="WSB55" s="42"/>
      <c r="WSC55" s="42"/>
      <c r="WSD55" s="42"/>
      <c r="WSE55" s="42"/>
      <c r="WSF55" s="42"/>
      <c r="WSG55" s="42"/>
      <c r="WSH55" s="42"/>
      <c r="WSI55" s="42"/>
      <c r="WSJ55" s="42"/>
      <c r="WSK55" s="42"/>
      <c r="WSL55" s="42"/>
      <c r="WSM55" s="42"/>
      <c r="WSN55" s="42"/>
      <c r="WSO55" s="42"/>
      <c r="WSP55" s="42"/>
      <c r="WSQ55" s="42"/>
      <c r="WSR55" s="42"/>
      <c r="WSS55" s="42"/>
      <c r="WST55" s="42"/>
      <c r="WSU55" s="42"/>
      <c r="WSV55" s="42"/>
      <c r="WSW55" s="42"/>
      <c r="WSX55" s="42"/>
      <c r="WSY55" s="42"/>
      <c r="WSZ55" s="42"/>
      <c r="WTA55" s="42"/>
      <c r="WTB55" s="42"/>
      <c r="WTC55" s="42"/>
      <c r="WTD55" s="42"/>
      <c r="WTE55" s="42"/>
      <c r="WTF55" s="42"/>
      <c r="WTG55" s="42"/>
      <c r="WTH55" s="42"/>
      <c r="WTI55" s="42"/>
      <c r="WTJ55" s="42"/>
      <c r="WTK55" s="42"/>
      <c r="WTL55" s="42"/>
      <c r="WTM55" s="42"/>
      <c r="WTN55" s="42"/>
      <c r="WTO55" s="42"/>
      <c r="WTP55" s="42"/>
      <c r="WTQ55" s="42"/>
      <c r="WTR55" s="42"/>
      <c r="WTS55" s="42"/>
      <c r="WTT55" s="42"/>
      <c r="WTU55" s="42"/>
      <c r="WTV55" s="42"/>
      <c r="WTW55" s="42"/>
      <c r="WTX55" s="42"/>
      <c r="WTY55" s="42"/>
      <c r="WTZ55" s="42"/>
      <c r="WUA55" s="42"/>
      <c r="WUB55" s="42"/>
      <c r="WUC55" s="42"/>
      <c r="WUD55" s="42"/>
      <c r="WUE55" s="42"/>
      <c r="WUF55" s="42"/>
      <c r="WUG55" s="42"/>
      <c r="WUH55" s="42"/>
      <c r="WUI55" s="42"/>
      <c r="WUJ55" s="42"/>
      <c r="WUK55" s="42"/>
      <c r="WUL55" s="42"/>
      <c r="WUM55" s="42"/>
      <c r="WUN55" s="42"/>
      <c r="WUO55" s="42"/>
      <c r="WUP55" s="42"/>
      <c r="WUQ55" s="42"/>
      <c r="WUR55" s="42"/>
      <c r="WUS55" s="42"/>
      <c r="WUT55" s="42"/>
      <c r="WUU55" s="42"/>
      <c r="WUV55" s="42"/>
      <c r="WUW55" s="42"/>
      <c r="WUX55" s="42"/>
      <c r="WUY55" s="42"/>
      <c r="WUZ55" s="42"/>
      <c r="WVA55" s="42"/>
      <c r="WVB55" s="42"/>
      <c r="WVC55" s="42"/>
      <c r="WVD55" s="42"/>
      <c r="WVE55" s="42"/>
      <c r="WVF55" s="42"/>
      <c r="WVG55" s="42"/>
      <c r="WVH55" s="42"/>
      <c r="WVI55" s="42"/>
      <c r="WVJ55" s="42"/>
    </row>
    <row r="56" spans="1:16130" s="60" customFormat="1" x14ac:dyDescent="0.2">
      <c r="A56" s="42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366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  <c r="CW56" s="42"/>
      <c r="CX56" s="42"/>
      <c r="CY56" s="42"/>
      <c r="CZ56" s="42"/>
      <c r="DA56" s="42"/>
      <c r="DB56" s="42"/>
      <c r="DC56" s="42"/>
      <c r="DD56" s="42"/>
      <c r="DE56" s="42"/>
      <c r="DF56" s="42"/>
      <c r="DG56" s="42"/>
      <c r="DH56" s="42"/>
      <c r="DI56" s="42"/>
      <c r="DJ56" s="42"/>
      <c r="DK56" s="42"/>
      <c r="DL56" s="42"/>
      <c r="DM56" s="42"/>
      <c r="DN56" s="42"/>
      <c r="DO56" s="42"/>
      <c r="DP56" s="42"/>
      <c r="DQ56" s="42"/>
      <c r="DR56" s="42"/>
      <c r="DS56" s="42"/>
      <c r="DT56" s="42"/>
      <c r="DU56" s="42"/>
      <c r="DV56" s="42"/>
      <c r="DW56" s="42"/>
      <c r="DX56" s="42"/>
      <c r="DY56" s="42"/>
      <c r="DZ56" s="42"/>
      <c r="EA56" s="42"/>
      <c r="EB56" s="42"/>
      <c r="EC56" s="42"/>
      <c r="ED56" s="42"/>
      <c r="EE56" s="42"/>
      <c r="EF56" s="42"/>
      <c r="EG56" s="42"/>
      <c r="EH56" s="42"/>
      <c r="EI56" s="42"/>
      <c r="EJ56" s="42"/>
      <c r="EK56" s="42"/>
      <c r="EL56" s="42"/>
      <c r="EM56" s="42"/>
      <c r="EN56" s="42"/>
      <c r="EO56" s="42"/>
      <c r="EP56" s="42"/>
      <c r="EQ56" s="42"/>
      <c r="ER56" s="42"/>
      <c r="ES56" s="42"/>
      <c r="ET56" s="42"/>
      <c r="EU56" s="42"/>
      <c r="EV56" s="42"/>
      <c r="EW56" s="42"/>
      <c r="EX56" s="42"/>
      <c r="EY56" s="42"/>
      <c r="EZ56" s="42"/>
      <c r="FA56" s="42"/>
      <c r="FB56" s="42"/>
      <c r="FC56" s="42"/>
      <c r="FD56" s="42"/>
      <c r="FE56" s="42"/>
      <c r="FF56" s="42"/>
      <c r="FG56" s="42"/>
      <c r="FH56" s="42"/>
      <c r="FI56" s="42"/>
      <c r="FJ56" s="42"/>
      <c r="FK56" s="42"/>
      <c r="FL56" s="42"/>
      <c r="FM56" s="42"/>
      <c r="FN56" s="42"/>
      <c r="FO56" s="42"/>
      <c r="FP56" s="42"/>
      <c r="FQ56" s="42"/>
      <c r="FR56" s="42"/>
      <c r="FS56" s="42"/>
      <c r="FT56" s="42"/>
      <c r="FU56" s="42"/>
      <c r="FV56" s="42"/>
      <c r="FW56" s="42"/>
      <c r="FX56" s="42"/>
      <c r="FY56" s="42"/>
      <c r="FZ56" s="42"/>
      <c r="GA56" s="42"/>
      <c r="GB56" s="42"/>
      <c r="GC56" s="42"/>
      <c r="GD56" s="42"/>
      <c r="GE56" s="42"/>
      <c r="GF56" s="42"/>
      <c r="GG56" s="42"/>
      <c r="GH56" s="42"/>
      <c r="GI56" s="42"/>
      <c r="GJ56" s="42"/>
      <c r="GK56" s="42"/>
      <c r="GL56" s="42"/>
      <c r="GM56" s="42"/>
      <c r="GN56" s="42"/>
      <c r="GO56" s="42"/>
      <c r="GP56" s="42"/>
      <c r="GQ56" s="42"/>
      <c r="GR56" s="42"/>
      <c r="GS56" s="42"/>
      <c r="GT56" s="42"/>
      <c r="GU56" s="42"/>
      <c r="GV56" s="42"/>
      <c r="GW56" s="42"/>
      <c r="GX56" s="42"/>
      <c r="GY56" s="42"/>
      <c r="GZ56" s="42"/>
      <c r="HA56" s="42"/>
      <c r="HB56" s="42"/>
      <c r="HC56" s="42"/>
      <c r="HD56" s="42"/>
      <c r="HE56" s="42"/>
      <c r="HF56" s="42"/>
      <c r="HG56" s="42"/>
      <c r="HH56" s="42"/>
      <c r="HI56" s="42"/>
      <c r="HJ56" s="42"/>
      <c r="HK56" s="42"/>
      <c r="HL56" s="42"/>
      <c r="HM56" s="42"/>
      <c r="HN56" s="42"/>
      <c r="HO56" s="42"/>
      <c r="HP56" s="42"/>
      <c r="HQ56" s="42"/>
      <c r="HR56" s="42"/>
      <c r="HS56" s="42"/>
      <c r="HT56" s="42"/>
      <c r="HU56" s="42"/>
      <c r="HV56" s="42"/>
      <c r="HW56" s="42"/>
      <c r="HX56" s="42"/>
      <c r="HY56" s="42"/>
      <c r="HZ56" s="42"/>
      <c r="IA56" s="42"/>
      <c r="IB56" s="42"/>
      <c r="IC56" s="42"/>
      <c r="ID56" s="42"/>
      <c r="IE56" s="42"/>
      <c r="IF56" s="42"/>
      <c r="IG56" s="42"/>
      <c r="IH56" s="42"/>
      <c r="II56" s="42"/>
      <c r="IJ56" s="42"/>
      <c r="IK56" s="42"/>
      <c r="IL56" s="42"/>
      <c r="IM56" s="42"/>
      <c r="IN56" s="42"/>
      <c r="IO56" s="42"/>
      <c r="IP56" s="42"/>
      <c r="IQ56" s="42"/>
      <c r="IR56" s="42"/>
      <c r="IS56" s="42"/>
      <c r="IT56" s="42"/>
      <c r="IU56" s="42"/>
      <c r="IV56" s="42"/>
      <c r="IW56" s="42"/>
      <c r="IX56" s="42"/>
      <c r="IY56" s="42"/>
      <c r="IZ56" s="42"/>
      <c r="JA56" s="42"/>
      <c r="JB56" s="42"/>
      <c r="JC56" s="42"/>
      <c r="JD56" s="42"/>
      <c r="JE56" s="42"/>
      <c r="JF56" s="42"/>
      <c r="JG56" s="42"/>
      <c r="JH56" s="42"/>
      <c r="JI56" s="42"/>
      <c r="JJ56" s="42"/>
      <c r="JK56" s="42"/>
      <c r="JL56" s="42"/>
      <c r="JM56" s="42"/>
      <c r="JN56" s="42"/>
      <c r="JO56" s="42"/>
      <c r="JP56" s="42"/>
      <c r="JQ56" s="42"/>
      <c r="JR56" s="42"/>
      <c r="JS56" s="42"/>
      <c r="JT56" s="42"/>
      <c r="JU56" s="42"/>
      <c r="JV56" s="42"/>
      <c r="JW56" s="42"/>
      <c r="JX56" s="42"/>
      <c r="JY56" s="42"/>
      <c r="JZ56" s="42"/>
      <c r="KA56" s="42"/>
      <c r="KB56" s="42"/>
      <c r="KC56" s="42"/>
      <c r="KD56" s="42"/>
      <c r="KE56" s="42"/>
      <c r="KF56" s="42"/>
      <c r="KG56" s="42"/>
      <c r="KH56" s="42"/>
      <c r="KI56" s="42"/>
      <c r="KJ56" s="42"/>
      <c r="KK56" s="42"/>
      <c r="KL56" s="42"/>
      <c r="KM56" s="42"/>
      <c r="KN56" s="42"/>
      <c r="KO56" s="42"/>
      <c r="KP56" s="42"/>
      <c r="KQ56" s="42"/>
      <c r="KR56" s="42"/>
      <c r="KS56" s="42"/>
      <c r="KT56" s="42"/>
      <c r="KU56" s="42"/>
      <c r="KV56" s="42"/>
      <c r="KW56" s="42"/>
      <c r="KX56" s="42"/>
      <c r="KY56" s="42"/>
      <c r="KZ56" s="42"/>
      <c r="LA56" s="42"/>
      <c r="LB56" s="42"/>
      <c r="LC56" s="42"/>
      <c r="LD56" s="42"/>
      <c r="LE56" s="42"/>
      <c r="LF56" s="42"/>
      <c r="LG56" s="42"/>
      <c r="LH56" s="42"/>
      <c r="LI56" s="42"/>
      <c r="LJ56" s="42"/>
      <c r="LK56" s="42"/>
      <c r="LL56" s="42"/>
      <c r="LM56" s="42"/>
      <c r="LN56" s="42"/>
      <c r="LO56" s="42"/>
      <c r="LP56" s="42"/>
      <c r="LQ56" s="42"/>
      <c r="LR56" s="42"/>
      <c r="LS56" s="42"/>
      <c r="LT56" s="42"/>
      <c r="LU56" s="42"/>
      <c r="LV56" s="42"/>
      <c r="LW56" s="42"/>
      <c r="LX56" s="42"/>
      <c r="LY56" s="42"/>
      <c r="LZ56" s="42"/>
      <c r="MA56" s="42"/>
      <c r="MB56" s="42"/>
      <c r="MC56" s="42"/>
      <c r="MD56" s="42"/>
      <c r="ME56" s="42"/>
      <c r="MF56" s="42"/>
      <c r="MG56" s="42"/>
      <c r="MH56" s="42"/>
      <c r="MI56" s="42"/>
      <c r="MJ56" s="42"/>
      <c r="MK56" s="42"/>
      <c r="ML56" s="42"/>
      <c r="MM56" s="42"/>
      <c r="MN56" s="42"/>
      <c r="MO56" s="42"/>
      <c r="MP56" s="42"/>
      <c r="MQ56" s="42"/>
      <c r="MR56" s="42"/>
      <c r="MS56" s="42"/>
      <c r="MT56" s="42"/>
      <c r="MU56" s="42"/>
      <c r="MV56" s="42"/>
      <c r="MW56" s="42"/>
      <c r="MX56" s="42"/>
      <c r="MY56" s="42"/>
      <c r="MZ56" s="42"/>
      <c r="NA56" s="42"/>
      <c r="NB56" s="42"/>
      <c r="NC56" s="42"/>
      <c r="ND56" s="42"/>
      <c r="NE56" s="42"/>
      <c r="NF56" s="42"/>
      <c r="NG56" s="42"/>
      <c r="NH56" s="42"/>
      <c r="NI56" s="42"/>
      <c r="NJ56" s="42"/>
      <c r="NK56" s="42"/>
      <c r="NL56" s="42"/>
      <c r="NM56" s="42"/>
      <c r="NN56" s="42"/>
      <c r="NO56" s="42"/>
      <c r="NP56" s="42"/>
      <c r="NQ56" s="42"/>
      <c r="NR56" s="42"/>
      <c r="NS56" s="42"/>
      <c r="NT56" s="42"/>
      <c r="NU56" s="42"/>
      <c r="NV56" s="42"/>
      <c r="NW56" s="42"/>
      <c r="NX56" s="42"/>
      <c r="NY56" s="42"/>
      <c r="NZ56" s="42"/>
      <c r="OA56" s="42"/>
      <c r="OB56" s="42"/>
      <c r="OC56" s="42"/>
      <c r="OD56" s="42"/>
      <c r="OE56" s="42"/>
      <c r="OF56" s="42"/>
      <c r="OG56" s="42"/>
      <c r="OH56" s="42"/>
      <c r="OI56" s="42"/>
      <c r="OJ56" s="42"/>
      <c r="OK56" s="42"/>
      <c r="OL56" s="42"/>
      <c r="OM56" s="42"/>
      <c r="ON56" s="42"/>
      <c r="OO56" s="42"/>
      <c r="OP56" s="42"/>
      <c r="OQ56" s="42"/>
      <c r="OR56" s="42"/>
      <c r="OS56" s="42"/>
      <c r="OT56" s="42"/>
      <c r="OU56" s="42"/>
      <c r="OV56" s="42"/>
      <c r="OW56" s="42"/>
      <c r="OX56" s="42"/>
      <c r="OY56" s="42"/>
      <c r="OZ56" s="42"/>
      <c r="PA56" s="42"/>
      <c r="PB56" s="42"/>
      <c r="PC56" s="42"/>
      <c r="PD56" s="42"/>
      <c r="PE56" s="42"/>
      <c r="PF56" s="42"/>
      <c r="PG56" s="42"/>
      <c r="PH56" s="42"/>
      <c r="PI56" s="42"/>
      <c r="PJ56" s="42"/>
      <c r="PK56" s="42"/>
      <c r="PL56" s="42"/>
      <c r="PM56" s="42"/>
      <c r="PN56" s="42"/>
      <c r="PO56" s="42"/>
      <c r="PP56" s="42"/>
      <c r="PQ56" s="42"/>
      <c r="PR56" s="42"/>
      <c r="PS56" s="42"/>
      <c r="PT56" s="42"/>
      <c r="PU56" s="42"/>
      <c r="PV56" s="42"/>
      <c r="PW56" s="42"/>
      <c r="PX56" s="42"/>
      <c r="PY56" s="42"/>
      <c r="PZ56" s="42"/>
      <c r="QA56" s="42"/>
      <c r="QB56" s="42"/>
      <c r="QC56" s="42"/>
      <c r="QD56" s="42"/>
      <c r="QE56" s="42"/>
      <c r="QF56" s="42"/>
      <c r="QG56" s="42"/>
      <c r="QH56" s="42"/>
      <c r="QI56" s="42"/>
      <c r="QJ56" s="42"/>
      <c r="QK56" s="42"/>
      <c r="QL56" s="42"/>
      <c r="QM56" s="42"/>
      <c r="QN56" s="42"/>
      <c r="QO56" s="42"/>
      <c r="QP56" s="42"/>
      <c r="QQ56" s="42"/>
      <c r="QR56" s="42"/>
      <c r="QS56" s="42"/>
      <c r="QT56" s="42"/>
      <c r="QU56" s="42"/>
      <c r="QV56" s="42"/>
      <c r="QW56" s="42"/>
      <c r="QX56" s="42"/>
      <c r="QY56" s="42"/>
      <c r="QZ56" s="42"/>
      <c r="RA56" s="42"/>
      <c r="RB56" s="42"/>
      <c r="RC56" s="42"/>
      <c r="RD56" s="42"/>
      <c r="RE56" s="42"/>
      <c r="RF56" s="42"/>
      <c r="RG56" s="42"/>
      <c r="RH56" s="42"/>
      <c r="RI56" s="42"/>
      <c r="RJ56" s="42"/>
      <c r="RK56" s="42"/>
      <c r="RL56" s="42"/>
      <c r="RM56" s="42"/>
      <c r="RN56" s="42"/>
      <c r="RO56" s="42"/>
      <c r="RP56" s="42"/>
      <c r="RQ56" s="42"/>
      <c r="RR56" s="42"/>
      <c r="RS56" s="42"/>
      <c r="RT56" s="42"/>
      <c r="RU56" s="42"/>
      <c r="RV56" s="42"/>
      <c r="RW56" s="42"/>
      <c r="RX56" s="42"/>
      <c r="RY56" s="42"/>
      <c r="RZ56" s="42"/>
      <c r="SA56" s="42"/>
      <c r="SB56" s="42"/>
      <c r="SC56" s="42"/>
      <c r="SD56" s="42"/>
      <c r="SE56" s="42"/>
      <c r="SF56" s="42"/>
      <c r="SG56" s="42"/>
      <c r="SH56" s="42"/>
      <c r="SI56" s="42"/>
      <c r="SJ56" s="42"/>
      <c r="SK56" s="42"/>
      <c r="SL56" s="42"/>
      <c r="SM56" s="42"/>
      <c r="SN56" s="42"/>
      <c r="SO56" s="42"/>
      <c r="SP56" s="42"/>
      <c r="SQ56" s="42"/>
      <c r="SR56" s="42"/>
      <c r="SS56" s="42"/>
      <c r="ST56" s="42"/>
      <c r="SU56" s="42"/>
      <c r="SV56" s="42"/>
      <c r="SW56" s="42"/>
      <c r="SX56" s="42"/>
      <c r="SY56" s="42"/>
      <c r="SZ56" s="42"/>
      <c r="TA56" s="42"/>
      <c r="TB56" s="42"/>
      <c r="TC56" s="42"/>
      <c r="TD56" s="42"/>
      <c r="TE56" s="42"/>
      <c r="TF56" s="42"/>
      <c r="TG56" s="42"/>
      <c r="TH56" s="42"/>
      <c r="TI56" s="42"/>
      <c r="TJ56" s="42"/>
      <c r="TK56" s="42"/>
      <c r="TL56" s="42"/>
      <c r="TM56" s="42"/>
      <c r="TN56" s="42"/>
      <c r="TO56" s="42"/>
      <c r="TP56" s="42"/>
      <c r="TQ56" s="42"/>
      <c r="TR56" s="42"/>
      <c r="TS56" s="42"/>
      <c r="TT56" s="42"/>
      <c r="TU56" s="42"/>
      <c r="TV56" s="42"/>
      <c r="TW56" s="42"/>
      <c r="TX56" s="42"/>
      <c r="TY56" s="42"/>
      <c r="TZ56" s="42"/>
      <c r="UA56" s="42"/>
      <c r="UB56" s="42"/>
      <c r="UC56" s="42"/>
      <c r="UD56" s="42"/>
      <c r="UE56" s="42"/>
      <c r="UF56" s="42"/>
      <c r="UG56" s="42"/>
      <c r="UH56" s="42"/>
      <c r="UI56" s="42"/>
      <c r="UJ56" s="42"/>
      <c r="UK56" s="42"/>
      <c r="UL56" s="42"/>
      <c r="UM56" s="42"/>
      <c r="UN56" s="42"/>
      <c r="UO56" s="42"/>
      <c r="UP56" s="42"/>
      <c r="UQ56" s="42"/>
      <c r="UR56" s="42"/>
      <c r="US56" s="42"/>
      <c r="UT56" s="42"/>
      <c r="UU56" s="42"/>
      <c r="UV56" s="42"/>
      <c r="UW56" s="42"/>
      <c r="UX56" s="42"/>
      <c r="UY56" s="42"/>
      <c r="UZ56" s="42"/>
      <c r="VA56" s="42"/>
      <c r="VB56" s="42"/>
      <c r="VC56" s="42"/>
      <c r="VD56" s="42"/>
      <c r="VE56" s="42"/>
      <c r="VF56" s="42"/>
      <c r="VG56" s="42"/>
      <c r="VH56" s="42"/>
      <c r="VI56" s="42"/>
      <c r="VJ56" s="42"/>
      <c r="VK56" s="42"/>
      <c r="VL56" s="42"/>
      <c r="VM56" s="42"/>
      <c r="VN56" s="42"/>
      <c r="VO56" s="42"/>
      <c r="VP56" s="42"/>
      <c r="VQ56" s="42"/>
      <c r="VR56" s="42"/>
      <c r="VS56" s="42"/>
      <c r="VT56" s="42"/>
      <c r="VU56" s="42"/>
      <c r="VV56" s="42"/>
      <c r="VW56" s="42"/>
      <c r="VX56" s="42"/>
      <c r="VY56" s="42"/>
      <c r="VZ56" s="42"/>
      <c r="WA56" s="42"/>
      <c r="WB56" s="42"/>
      <c r="WC56" s="42"/>
      <c r="WD56" s="42"/>
      <c r="WE56" s="42"/>
      <c r="WF56" s="42"/>
      <c r="WG56" s="42"/>
      <c r="WH56" s="42"/>
      <c r="WI56" s="42"/>
      <c r="WJ56" s="42"/>
      <c r="WK56" s="42"/>
      <c r="WL56" s="42"/>
      <c r="WM56" s="42"/>
      <c r="WN56" s="42"/>
      <c r="WO56" s="42"/>
      <c r="WP56" s="42"/>
      <c r="WQ56" s="42"/>
      <c r="WR56" s="42"/>
      <c r="WS56" s="42"/>
      <c r="WT56" s="42"/>
      <c r="WU56" s="42"/>
      <c r="WV56" s="42"/>
      <c r="WW56" s="42"/>
      <c r="WX56" s="42"/>
      <c r="WY56" s="42"/>
      <c r="WZ56" s="42"/>
      <c r="XA56" s="42"/>
      <c r="XB56" s="42"/>
      <c r="XC56" s="42"/>
      <c r="XD56" s="42"/>
      <c r="XE56" s="42"/>
      <c r="XF56" s="42"/>
      <c r="XG56" s="42"/>
      <c r="XH56" s="42"/>
      <c r="XI56" s="42"/>
      <c r="XJ56" s="42"/>
      <c r="XK56" s="42"/>
      <c r="XL56" s="42"/>
      <c r="XM56" s="42"/>
      <c r="XN56" s="42"/>
      <c r="XO56" s="42"/>
      <c r="XP56" s="42"/>
      <c r="XQ56" s="42"/>
      <c r="XR56" s="42"/>
      <c r="XS56" s="42"/>
      <c r="XT56" s="42"/>
      <c r="XU56" s="42"/>
      <c r="XV56" s="42"/>
      <c r="XW56" s="42"/>
      <c r="XX56" s="42"/>
      <c r="XY56" s="42"/>
      <c r="XZ56" s="42"/>
      <c r="YA56" s="42"/>
      <c r="YB56" s="42"/>
      <c r="YC56" s="42"/>
      <c r="YD56" s="42"/>
      <c r="YE56" s="42"/>
      <c r="YF56" s="42"/>
      <c r="YG56" s="42"/>
      <c r="YH56" s="42"/>
      <c r="YI56" s="42"/>
      <c r="YJ56" s="42"/>
      <c r="YK56" s="42"/>
      <c r="YL56" s="42"/>
      <c r="YM56" s="42"/>
      <c r="YN56" s="42"/>
      <c r="YO56" s="42"/>
      <c r="YP56" s="42"/>
      <c r="YQ56" s="42"/>
      <c r="YR56" s="42"/>
      <c r="YS56" s="42"/>
      <c r="YT56" s="42"/>
      <c r="YU56" s="42"/>
      <c r="YV56" s="42"/>
      <c r="YW56" s="42"/>
      <c r="YX56" s="42"/>
      <c r="YY56" s="42"/>
      <c r="YZ56" s="42"/>
      <c r="ZA56" s="42"/>
      <c r="ZB56" s="42"/>
      <c r="ZC56" s="42"/>
      <c r="ZD56" s="42"/>
      <c r="ZE56" s="42"/>
      <c r="ZF56" s="42"/>
      <c r="ZG56" s="42"/>
      <c r="ZH56" s="42"/>
      <c r="ZI56" s="42"/>
      <c r="ZJ56" s="42"/>
      <c r="ZK56" s="42"/>
      <c r="ZL56" s="42"/>
      <c r="ZM56" s="42"/>
      <c r="ZN56" s="42"/>
      <c r="ZO56" s="42"/>
      <c r="ZP56" s="42"/>
      <c r="ZQ56" s="42"/>
      <c r="ZR56" s="42"/>
      <c r="ZS56" s="42"/>
      <c r="ZT56" s="42"/>
      <c r="ZU56" s="42"/>
      <c r="ZV56" s="42"/>
      <c r="ZW56" s="42"/>
      <c r="ZX56" s="42"/>
      <c r="ZY56" s="42"/>
      <c r="ZZ56" s="42"/>
      <c r="AAA56" s="42"/>
      <c r="AAB56" s="42"/>
      <c r="AAC56" s="42"/>
      <c r="AAD56" s="42"/>
      <c r="AAE56" s="42"/>
      <c r="AAF56" s="42"/>
      <c r="AAG56" s="42"/>
      <c r="AAH56" s="42"/>
      <c r="AAI56" s="42"/>
      <c r="AAJ56" s="42"/>
      <c r="AAK56" s="42"/>
      <c r="AAL56" s="42"/>
      <c r="AAM56" s="42"/>
      <c r="AAN56" s="42"/>
      <c r="AAO56" s="42"/>
      <c r="AAP56" s="42"/>
      <c r="AAQ56" s="42"/>
      <c r="AAR56" s="42"/>
      <c r="AAS56" s="42"/>
      <c r="AAT56" s="42"/>
      <c r="AAU56" s="42"/>
      <c r="AAV56" s="42"/>
      <c r="AAW56" s="42"/>
      <c r="AAX56" s="42"/>
      <c r="AAY56" s="42"/>
      <c r="AAZ56" s="42"/>
      <c r="ABA56" s="42"/>
      <c r="ABB56" s="42"/>
      <c r="ABC56" s="42"/>
      <c r="ABD56" s="42"/>
      <c r="ABE56" s="42"/>
      <c r="ABF56" s="42"/>
      <c r="ABG56" s="42"/>
      <c r="ABH56" s="42"/>
      <c r="ABI56" s="42"/>
      <c r="ABJ56" s="42"/>
      <c r="ABK56" s="42"/>
      <c r="ABL56" s="42"/>
      <c r="ABM56" s="42"/>
      <c r="ABN56" s="42"/>
      <c r="ABO56" s="42"/>
      <c r="ABP56" s="42"/>
      <c r="ABQ56" s="42"/>
      <c r="ABR56" s="42"/>
      <c r="ABS56" s="42"/>
      <c r="ABT56" s="42"/>
      <c r="ABU56" s="42"/>
      <c r="ABV56" s="42"/>
      <c r="ABW56" s="42"/>
      <c r="ABX56" s="42"/>
      <c r="ABY56" s="42"/>
      <c r="ABZ56" s="42"/>
      <c r="ACA56" s="42"/>
      <c r="ACB56" s="42"/>
      <c r="ACC56" s="42"/>
      <c r="ACD56" s="42"/>
      <c r="ACE56" s="42"/>
      <c r="ACF56" s="42"/>
      <c r="ACG56" s="42"/>
      <c r="ACH56" s="42"/>
      <c r="ACI56" s="42"/>
      <c r="ACJ56" s="42"/>
      <c r="ACK56" s="42"/>
      <c r="ACL56" s="42"/>
      <c r="ACM56" s="42"/>
      <c r="ACN56" s="42"/>
      <c r="ACO56" s="42"/>
      <c r="ACP56" s="42"/>
      <c r="ACQ56" s="42"/>
      <c r="ACR56" s="42"/>
      <c r="ACS56" s="42"/>
      <c r="ACT56" s="42"/>
      <c r="ACU56" s="42"/>
      <c r="ACV56" s="42"/>
      <c r="ACW56" s="42"/>
      <c r="ACX56" s="42"/>
      <c r="ACY56" s="42"/>
      <c r="ACZ56" s="42"/>
      <c r="ADA56" s="42"/>
      <c r="ADB56" s="42"/>
      <c r="ADC56" s="42"/>
      <c r="ADD56" s="42"/>
      <c r="ADE56" s="42"/>
      <c r="ADF56" s="42"/>
      <c r="ADG56" s="42"/>
      <c r="ADH56" s="42"/>
      <c r="ADI56" s="42"/>
      <c r="ADJ56" s="42"/>
      <c r="ADK56" s="42"/>
      <c r="ADL56" s="42"/>
      <c r="ADM56" s="42"/>
      <c r="ADN56" s="42"/>
      <c r="ADO56" s="42"/>
      <c r="ADP56" s="42"/>
      <c r="ADQ56" s="42"/>
      <c r="ADR56" s="42"/>
      <c r="ADS56" s="42"/>
      <c r="ADT56" s="42"/>
      <c r="ADU56" s="42"/>
      <c r="ADV56" s="42"/>
      <c r="ADW56" s="42"/>
      <c r="ADX56" s="42"/>
      <c r="ADY56" s="42"/>
      <c r="ADZ56" s="42"/>
      <c r="AEA56" s="42"/>
      <c r="AEB56" s="42"/>
      <c r="AEC56" s="42"/>
      <c r="AED56" s="42"/>
      <c r="AEE56" s="42"/>
      <c r="AEF56" s="42"/>
      <c r="AEG56" s="42"/>
      <c r="AEH56" s="42"/>
      <c r="AEI56" s="42"/>
      <c r="AEJ56" s="42"/>
      <c r="AEK56" s="42"/>
      <c r="AEL56" s="42"/>
      <c r="AEM56" s="42"/>
      <c r="AEN56" s="42"/>
      <c r="AEO56" s="42"/>
      <c r="AEP56" s="42"/>
      <c r="AEQ56" s="42"/>
      <c r="AER56" s="42"/>
      <c r="AES56" s="42"/>
      <c r="AET56" s="42"/>
      <c r="AEU56" s="42"/>
      <c r="AEV56" s="42"/>
      <c r="AEW56" s="42"/>
      <c r="AEX56" s="42"/>
      <c r="AEY56" s="42"/>
      <c r="AEZ56" s="42"/>
      <c r="AFA56" s="42"/>
      <c r="AFB56" s="42"/>
      <c r="AFC56" s="42"/>
      <c r="AFD56" s="42"/>
      <c r="AFE56" s="42"/>
      <c r="AFF56" s="42"/>
      <c r="AFG56" s="42"/>
      <c r="AFH56" s="42"/>
      <c r="AFI56" s="42"/>
      <c r="AFJ56" s="42"/>
      <c r="AFK56" s="42"/>
      <c r="AFL56" s="42"/>
      <c r="AFM56" s="42"/>
      <c r="AFN56" s="42"/>
      <c r="AFO56" s="42"/>
      <c r="AFP56" s="42"/>
      <c r="AFQ56" s="42"/>
      <c r="AFR56" s="42"/>
      <c r="AFS56" s="42"/>
      <c r="AFT56" s="42"/>
      <c r="AFU56" s="42"/>
      <c r="AFV56" s="42"/>
      <c r="AFW56" s="42"/>
      <c r="AFX56" s="42"/>
      <c r="AFY56" s="42"/>
      <c r="AFZ56" s="42"/>
      <c r="AGA56" s="42"/>
      <c r="AGB56" s="42"/>
      <c r="AGC56" s="42"/>
      <c r="AGD56" s="42"/>
      <c r="AGE56" s="42"/>
      <c r="AGF56" s="42"/>
      <c r="AGG56" s="42"/>
      <c r="AGH56" s="42"/>
      <c r="AGI56" s="42"/>
      <c r="AGJ56" s="42"/>
      <c r="AGK56" s="42"/>
      <c r="AGL56" s="42"/>
      <c r="AGM56" s="42"/>
      <c r="AGN56" s="42"/>
      <c r="AGO56" s="42"/>
      <c r="AGP56" s="42"/>
      <c r="AGQ56" s="42"/>
      <c r="AGR56" s="42"/>
      <c r="AGS56" s="42"/>
      <c r="AGT56" s="42"/>
      <c r="AGU56" s="42"/>
      <c r="AGV56" s="42"/>
      <c r="AGW56" s="42"/>
      <c r="AGX56" s="42"/>
      <c r="AGY56" s="42"/>
      <c r="AGZ56" s="42"/>
      <c r="AHA56" s="42"/>
      <c r="AHB56" s="42"/>
      <c r="AHC56" s="42"/>
      <c r="AHD56" s="42"/>
      <c r="AHE56" s="42"/>
      <c r="AHF56" s="42"/>
      <c r="AHG56" s="42"/>
      <c r="AHH56" s="42"/>
      <c r="AHI56" s="42"/>
      <c r="AHJ56" s="42"/>
      <c r="AHK56" s="42"/>
      <c r="AHL56" s="42"/>
      <c r="AHM56" s="42"/>
      <c r="AHN56" s="42"/>
      <c r="AHO56" s="42"/>
      <c r="AHP56" s="42"/>
      <c r="AHQ56" s="42"/>
      <c r="AHR56" s="42"/>
      <c r="AHS56" s="42"/>
      <c r="AHT56" s="42"/>
      <c r="AHU56" s="42"/>
      <c r="AHV56" s="42"/>
      <c r="AHW56" s="42"/>
      <c r="AHX56" s="42"/>
      <c r="AHY56" s="42"/>
      <c r="AHZ56" s="42"/>
      <c r="AIA56" s="42"/>
      <c r="AIB56" s="42"/>
      <c r="AIC56" s="42"/>
      <c r="AID56" s="42"/>
      <c r="AIE56" s="42"/>
      <c r="AIF56" s="42"/>
      <c r="AIG56" s="42"/>
      <c r="AIH56" s="42"/>
      <c r="AII56" s="42"/>
      <c r="AIJ56" s="42"/>
      <c r="AIK56" s="42"/>
      <c r="AIL56" s="42"/>
      <c r="AIM56" s="42"/>
      <c r="AIN56" s="42"/>
      <c r="AIO56" s="42"/>
      <c r="AIP56" s="42"/>
      <c r="AIQ56" s="42"/>
      <c r="AIR56" s="42"/>
      <c r="AIS56" s="42"/>
      <c r="AIT56" s="42"/>
      <c r="AIU56" s="42"/>
      <c r="AIV56" s="42"/>
      <c r="AIW56" s="42"/>
      <c r="AIX56" s="42"/>
      <c r="AIY56" s="42"/>
      <c r="AIZ56" s="42"/>
      <c r="AJA56" s="42"/>
      <c r="AJB56" s="42"/>
      <c r="AJC56" s="42"/>
      <c r="AJD56" s="42"/>
      <c r="AJE56" s="42"/>
      <c r="AJF56" s="42"/>
      <c r="AJG56" s="42"/>
      <c r="AJH56" s="42"/>
      <c r="AJI56" s="42"/>
      <c r="AJJ56" s="42"/>
      <c r="AJK56" s="42"/>
      <c r="AJL56" s="42"/>
      <c r="AJM56" s="42"/>
      <c r="AJN56" s="42"/>
      <c r="AJO56" s="42"/>
      <c r="AJP56" s="42"/>
      <c r="AJQ56" s="42"/>
      <c r="AJR56" s="42"/>
      <c r="AJS56" s="42"/>
      <c r="AJT56" s="42"/>
      <c r="AJU56" s="42"/>
      <c r="AJV56" s="42"/>
      <c r="AJW56" s="42"/>
      <c r="AJX56" s="42"/>
      <c r="AJY56" s="42"/>
      <c r="AJZ56" s="42"/>
      <c r="AKA56" s="42"/>
      <c r="AKB56" s="42"/>
      <c r="AKC56" s="42"/>
      <c r="AKD56" s="42"/>
      <c r="AKE56" s="42"/>
      <c r="AKF56" s="42"/>
      <c r="AKG56" s="42"/>
      <c r="AKH56" s="42"/>
      <c r="AKI56" s="42"/>
      <c r="AKJ56" s="42"/>
      <c r="AKK56" s="42"/>
      <c r="AKL56" s="42"/>
      <c r="AKM56" s="42"/>
      <c r="AKN56" s="42"/>
      <c r="AKO56" s="42"/>
      <c r="AKP56" s="42"/>
      <c r="AKQ56" s="42"/>
      <c r="AKR56" s="42"/>
      <c r="AKS56" s="42"/>
      <c r="AKT56" s="42"/>
      <c r="AKU56" s="42"/>
      <c r="AKV56" s="42"/>
      <c r="AKW56" s="42"/>
      <c r="AKX56" s="42"/>
      <c r="AKY56" s="42"/>
      <c r="AKZ56" s="42"/>
      <c r="ALA56" s="42"/>
      <c r="ALB56" s="42"/>
      <c r="ALC56" s="42"/>
      <c r="ALD56" s="42"/>
      <c r="ALE56" s="42"/>
      <c r="ALF56" s="42"/>
      <c r="ALG56" s="42"/>
      <c r="ALH56" s="42"/>
      <c r="ALI56" s="42"/>
      <c r="ALJ56" s="42"/>
      <c r="ALK56" s="42"/>
      <c r="ALL56" s="42"/>
      <c r="ALM56" s="42"/>
      <c r="ALN56" s="42"/>
      <c r="ALO56" s="42"/>
      <c r="ALP56" s="42"/>
      <c r="ALQ56" s="42"/>
      <c r="ALR56" s="42"/>
      <c r="ALS56" s="42"/>
      <c r="ALT56" s="42"/>
      <c r="ALU56" s="42"/>
      <c r="ALV56" s="42"/>
      <c r="ALW56" s="42"/>
      <c r="ALX56" s="42"/>
      <c r="ALY56" s="42"/>
      <c r="ALZ56" s="42"/>
      <c r="AMA56" s="42"/>
      <c r="AMB56" s="42"/>
      <c r="AMC56" s="42"/>
      <c r="AMD56" s="42"/>
      <c r="AME56" s="42"/>
      <c r="AMF56" s="42"/>
      <c r="AMG56" s="42"/>
      <c r="AMH56" s="42"/>
      <c r="AMI56" s="42"/>
      <c r="AMJ56" s="42"/>
      <c r="AMK56" s="42"/>
      <c r="AML56" s="42"/>
      <c r="AMM56" s="42"/>
      <c r="AMN56" s="42"/>
      <c r="AMO56" s="42"/>
      <c r="AMP56" s="42"/>
      <c r="AMQ56" s="42"/>
      <c r="AMR56" s="42"/>
      <c r="AMS56" s="42"/>
      <c r="AMT56" s="42"/>
      <c r="AMU56" s="42"/>
      <c r="AMV56" s="42"/>
      <c r="AMW56" s="42"/>
      <c r="AMX56" s="42"/>
      <c r="AMY56" s="42"/>
      <c r="AMZ56" s="42"/>
      <c r="ANA56" s="42"/>
      <c r="ANB56" s="42"/>
      <c r="ANC56" s="42"/>
      <c r="AND56" s="42"/>
      <c r="ANE56" s="42"/>
      <c r="ANF56" s="42"/>
      <c r="ANG56" s="42"/>
      <c r="ANH56" s="42"/>
      <c r="ANI56" s="42"/>
      <c r="ANJ56" s="42"/>
      <c r="ANK56" s="42"/>
      <c r="ANL56" s="42"/>
      <c r="ANM56" s="42"/>
      <c r="ANN56" s="42"/>
      <c r="ANO56" s="42"/>
      <c r="ANP56" s="42"/>
      <c r="ANQ56" s="42"/>
      <c r="ANR56" s="42"/>
      <c r="ANS56" s="42"/>
      <c r="ANT56" s="42"/>
      <c r="ANU56" s="42"/>
      <c r="ANV56" s="42"/>
      <c r="ANW56" s="42"/>
      <c r="ANX56" s="42"/>
      <c r="ANY56" s="42"/>
      <c r="ANZ56" s="42"/>
      <c r="AOA56" s="42"/>
      <c r="AOB56" s="42"/>
      <c r="AOC56" s="42"/>
      <c r="AOD56" s="42"/>
      <c r="AOE56" s="42"/>
      <c r="AOF56" s="42"/>
      <c r="AOG56" s="42"/>
      <c r="AOH56" s="42"/>
      <c r="AOI56" s="42"/>
      <c r="AOJ56" s="42"/>
      <c r="AOK56" s="42"/>
      <c r="AOL56" s="42"/>
      <c r="AOM56" s="42"/>
      <c r="AON56" s="42"/>
      <c r="AOO56" s="42"/>
      <c r="AOP56" s="42"/>
      <c r="AOQ56" s="42"/>
      <c r="AOR56" s="42"/>
      <c r="AOS56" s="42"/>
      <c r="AOT56" s="42"/>
      <c r="AOU56" s="42"/>
      <c r="AOV56" s="42"/>
      <c r="AOW56" s="42"/>
      <c r="AOX56" s="42"/>
      <c r="AOY56" s="42"/>
      <c r="AOZ56" s="42"/>
      <c r="APA56" s="42"/>
      <c r="APB56" s="42"/>
      <c r="APC56" s="42"/>
      <c r="APD56" s="42"/>
      <c r="APE56" s="42"/>
      <c r="APF56" s="42"/>
      <c r="APG56" s="42"/>
      <c r="APH56" s="42"/>
      <c r="API56" s="42"/>
      <c r="APJ56" s="42"/>
      <c r="APK56" s="42"/>
      <c r="APL56" s="42"/>
      <c r="APM56" s="42"/>
      <c r="APN56" s="42"/>
      <c r="APO56" s="42"/>
      <c r="APP56" s="42"/>
      <c r="APQ56" s="42"/>
      <c r="APR56" s="42"/>
      <c r="APS56" s="42"/>
      <c r="APT56" s="42"/>
      <c r="APU56" s="42"/>
      <c r="APV56" s="42"/>
      <c r="APW56" s="42"/>
      <c r="APX56" s="42"/>
      <c r="APY56" s="42"/>
      <c r="APZ56" s="42"/>
      <c r="AQA56" s="42"/>
      <c r="AQB56" s="42"/>
      <c r="AQC56" s="42"/>
      <c r="AQD56" s="42"/>
      <c r="AQE56" s="42"/>
      <c r="AQF56" s="42"/>
      <c r="AQG56" s="42"/>
      <c r="AQH56" s="42"/>
      <c r="AQI56" s="42"/>
      <c r="AQJ56" s="42"/>
      <c r="AQK56" s="42"/>
      <c r="AQL56" s="42"/>
      <c r="AQM56" s="42"/>
      <c r="AQN56" s="42"/>
      <c r="AQO56" s="42"/>
      <c r="AQP56" s="42"/>
      <c r="AQQ56" s="42"/>
      <c r="AQR56" s="42"/>
      <c r="AQS56" s="42"/>
      <c r="AQT56" s="42"/>
      <c r="AQU56" s="42"/>
      <c r="AQV56" s="42"/>
      <c r="AQW56" s="42"/>
      <c r="AQX56" s="42"/>
      <c r="AQY56" s="42"/>
      <c r="AQZ56" s="42"/>
      <c r="ARA56" s="42"/>
      <c r="ARB56" s="42"/>
      <c r="ARC56" s="42"/>
      <c r="ARD56" s="42"/>
      <c r="ARE56" s="42"/>
      <c r="ARF56" s="42"/>
      <c r="ARG56" s="42"/>
      <c r="ARH56" s="42"/>
      <c r="ARI56" s="42"/>
      <c r="ARJ56" s="42"/>
      <c r="ARK56" s="42"/>
      <c r="ARL56" s="42"/>
      <c r="ARM56" s="42"/>
      <c r="ARN56" s="42"/>
      <c r="ARO56" s="42"/>
      <c r="ARP56" s="42"/>
      <c r="ARQ56" s="42"/>
      <c r="ARR56" s="42"/>
      <c r="ARS56" s="42"/>
      <c r="ART56" s="42"/>
      <c r="ARU56" s="42"/>
      <c r="ARV56" s="42"/>
      <c r="ARW56" s="42"/>
      <c r="ARX56" s="42"/>
      <c r="ARY56" s="42"/>
      <c r="ARZ56" s="42"/>
      <c r="ASA56" s="42"/>
      <c r="ASB56" s="42"/>
      <c r="ASC56" s="42"/>
      <c r="ASD56" s="42"/>
      <c r="ASE56" s="42"/>
      <c r="ASF56" s="42"/>
      <c r="ASG56" s="42"/>
      <c r="ASH56" s="42"/>
      <c r="ASI56" s="42"/>
      <c r="ASJ56" s="42"/>
      <c r="ASK56" s="42"/>
      <c r="ASL56" s="42"/>
      <c r="ASM56" s="42"/>
      <c r="ASN56" s="42"/>
      <c r="ASO56" s="42"/>
      <c r="ASP56" s="42"/>
      <c r="ASQ56" s="42"/>
      <c r="ASR56" s="42"/>
      <c r="ASS56" s="42"/>
      <c r="AST56" s="42"/>
      <c r="ASU56" s="42"/>
      <c r="ASV56" s="42"/>
      <c r="ASW56" s="42"/>
      <c r="ASX56" s="42"/>
      <c r="ASY56" s="42"/>
      <c r="ASZ56" s="42"/>
      <c r="ATA56" s="42"/>
      <c r="ATB56" s="42"/>
      <c r="ATC56" s="42"/>
      <c r="ATD56" s="42"/>
      <c r="ATE56" s="42"/>
      <c r="ATF56" s="42"/>
      <c r="ATG56" s="42"/>
      <c r="ATH56" s="42"/>
      <c r="ATI56" s="42"/>
      <c r="ATJ56" s="42"/>
      <c r="ATK56" s="42"/>
      <c r="ATL56" s="42"/>
      <c r="ATM56" s="42"/>
      <c r="ATN56" s="42"/>
      <c r="ATO56" s="42"/>
      <c r="ATP56" s="42"/>
      <c r="ATQ56" s="42"/>
      <c r="ATR56" s="42"/>
      <c r="ATS56" s="42"/>
      <c r="ATT56" s="42"/>
      <c r="ATU56" s="42"/>
      <c r="ATV56" s="42"/>
      <c r="ATW56" s="42"/>
      <c r="ATX56" s="42"/>
      <c r="ATY56" s="42"/>
      <c r="ATZ56" s="42"/>
      <c r="AUA56" s="42"/>
      <c r="AUB56" s="42"/>
      <c r="AUC56" s="42"/>
      <c r="AUD56" s="42"/>
      <c r="AUE56" s="42"/>
      <c r="AUF56" s="42"/>
      <c r="AUG56" s="42"/>
      <c r="AUH56" s="42"/>
      <c r="AUI56" s="42"/>
      <c r="AUJ56" s="42"/>
      <c r="AUK56" s="42"/>
      <c r="AUL56" s="42"/>
      <c r="AUM56" s="42"/>
      <c r="AUN56" s="42"/>
      <c r="AUO56" s="42"/>
      <c r="AUP56" s="42"/>
      <c r="AUQ56" s="42"/>
      <c r="AUR56" s="42"/>
      <c r="AUS56" s="42"/>
      <c r="AUT56" s="42"/>
      <c r="AUU56" s="42"/>
      <c r="AUV56" s="42"/>
      <c r="AUW56" s="42"/>
      <c r="AUX56" s="42"/>
      <c r="AUY56" s="42"/>
      <c r="AUZ56" s="42"/>
      <c r="AVA56" s="42"/>
      <c r="AVB56" s="42"/>
      <c r="AVC56" s="42"/>
      <c r="AVD56" s="42"/>
      <c r="AVE56" s="42"/>
      <c r="AVF56" s="42"/>
      <c r="AVG56" s="42"/>
      <c r="AVH56" s="42"/>
      <c r="AVI56" s="42"/>
      <c r="AVJ56" s="42"/>
      <c r="AVK56" s="42"/>
      <c r="AVL56" s="42"/>
      <c r="AVM56" s="42"/>
      <c r="AVN56" s="42"/>
      <c r="AVO56" s="42"/>
      <c r="AVP56" s="42"/>
      <c r="AVQ56" s="42"/>
      <c r="AVR56" s="42"/>
      <c r="AVS56" s="42"/>
      <c r="AVT56" s="42"/>
      <c r="AVU56" s="42"/>
      <c r="AVV56" s="42"/>
      <c r="AVW56" s="42"/>
      <c r="AVX56" s="42"/>
      <c r="AVY56" s="42"/>
      <c r="AVZ56" s="42"/>
      <c r="AWA56" s="42"/>
      <c r="AWB56" s="42"/>
      <c r="AWC56" s="42"/>
      <c r="AWD56" s="42"/>
      <c r="AWE56" s="42"/>
      <c r="AWF56" s="42"/>
      <c r="AWG56" s="42"/>
      <c r="AWH56" s="42"/>
      <c r="AWI56" s="42"/>
      <c r="AWJ56" s="42"/>
      <c r="AWK56" s="42"/>
      <c r="AWL56" s="42"/>
      <c r="AWM56" s="42"/>
      <c r="AWN56" s="42"/>
      <c r="AWO56" s="42"/>
      <c r="AWP56" s="42"/>
      <c r="AWQ56" s="42"/>
      <c r="AWR56" s="42"/>
      <c r="AWS56" s="42"/>
      <c r="AWT56" s="42"/>
      <c r="AWU56" s="42"/>
      <c r="AWV56" s="42"/>
      <c r="AWW56" s="42"/>
      <c r="AWX56" s="42"/>
      <c r="AWY56" s="42"/>
      <c r="AWZ56" s="42"/>
      <c r="AXA56" s="42"/>
      <c r="AXB56" s="42"/>
      <c r="AXC56" s="42"/>
      <c r="AXD56" s="42"/>
      <c r="AXE56" s="42"/>
      <c r="AXF56" s="42"/>
      <c r="AXG56" s="42"/>
      <c r="AXH56" s="42"/>
      <c r="AXI56" s="42"/>
      <c r="AXJ56" s="42"/>
      <c r="AXK56" s="42"/>
      <c r="AXL56" s="42"/>
      <c r="AXM56" s="42"/>
      <c r="AXN56" s="42"/>
      <c r="AXO56" s="42"/>
      <c r="AXP56" s="42"/>
      <c r="AXQ56" s="42"/>
      <c r="AXR56" s="42"/>
      <c r="AXS56" s="42"/>
      <c r="AXT56" s="42"/>
      <c r="AXU56" s="42"/>
      <c r="AXV56" s="42"/>
      <c r="AXW56" s="42"/>
      <c r="AXX56" s="42"/>
      <c r="AXY56" s="42"/>
      <c r="AXZ56" s="42"/>
      <c r="AYA56" s="42"/>
      <c r="AYB56" s="42"/>
      <c r="AYC56" s="42"/>
      <c r="AYD56" s="42"/>
      <c r="AYE56" s="42"/>
      <c r="AYF56" s="42"/>
      <c r="AYG56" s="42"/>
      <c r="AYH56" s="42"/>
      <c r="AYI56" s="42"/>
      <c r="AYJ56" s="42"/>
      <c r="AYK56" s="42"/>
      <c r="AYL56" s="42"/>
      <c r="AYM56" s="42"/>
      <c r="AYN56" s="42"/>
      <c r="AYO56" s="42"/>
      <c r="AYP56" s="42"/>
      <c r="AYQ56" s="42"/>
      <c r="AYR56" s="42"/>
      <c r="AYS56" s="42"/>
      <c r="AYT56" s="42"/>
      <c r="AYU56" s="42"/>
      <c r="AYV56" s="42"/>
      <c r="AYW56" s="42"/>
      <c r="AYX56" s="42"/>
      <c r="AYY56" s="42"/>
      <c r="AYZ56" s="42"/>
      <c r="AZA56" s="42"/>
      <c r="AZB56" s="42"/>
      <c r="AZC56" s="42"/>
      <c r="AZD56" s="42"/>
      <c r="AZE56" s="42"/>
      <c r="AZF56" s="42"/>
      <c r="AZG56" s="42"/>
      <c r="AZH56" s="42"/>
      <c r="AZI56" s="42"/>
      <c r="AZJ56" s="42"/>
      <c r="AZK56" s="42"/>
      <c r="AZL56" s="42"/>
      <c r="AZM56" s="42"/>
      <c r="AZN56" s="42"/>
      <c r="AZO56" s="42"/>
      <c r="AZP56" s="42"/>
      <c r="AZQ56" s="42"/>
      <c r="AZR56" s="42"/>
      <c r="AZS56" s="42"/>
      <c r="AZT56" s="42"/>
      <c r="AZU56" s="42"/>
      <c r="AZV56" s="42"/>
      <c r="AZW56" s="42"/>
      <c r="AZX56" s="42"/>
      <c r="AZY56" s="42"/>
      <c r="AZZ56" s="42"/>
      <c r="BAA56" s="42"/>
      <c r="BAB56" s="42"/>
      <c r="BAC56" s="42"/>
      <c r="BAD56" s="42"/>
      <c r="BAE56" s="42"/>
      <c r="BAF56" s="42"/>
      <c r="BAG56" s="42"/>
      <c r="BAH56" s="42"/>
      <c r="BAI56" s="42"/>
      <c r="BAJ56" s="42"/>
      <c r="BAK56" s="42"/>
      <c r="BAL56" s="42"/>
      <c r="BAM56" s="42"/>
      <c r="BAN56" s="42"/>
      <c r="BAO56" s="42"/>
      <c r="BAP56" s="42"/>
      <c r="BAQ56" s="42"/>
      <c r="BAR56" s="42"/>
      <c r="BAS56" s="42"/>
      <c r="BAT56" s="42"/>
      <c r="BAU56" s="42"/>
      <c r="BAV56" s="42"/>
      <c r="BAW56" s="42"/>
      <c r="BAX56" s="42"/>
      <c r="BAY56" s="42"/>
      <c r="BAZ56" s="42"/>
      <c r="BBA56" s="42"/>
      <c r="BBB56" s="42"/>
      <c r="BBC56" s="42"/>
      <c r="BBD56" s="42"/>
      <c r="BBE56" s="42"/>
      <c r="BBF56" s="42"/>
      <c r="BBG56" s="42"/>
      <c r="BBH56" s="42"/>
      <c r="BBI56" s="42"/>
      <c r="BBJ56" s="42"/>
      <c r="BBK56" s="42"/>
      <c r="BBL56" s="42"/>
      <c r="BBM56" s="42"/>
      <c r="BBN56" s="42"/>
      <c r="BBO56" s="42"/>
      <c r="BBP56" s="42"/>
      <c r="BBQ56" s="42"/>
      <c r="BBR56" s="42"/>
      <c r="BBS56" s="42"/>
      <c r="BBT56" s="42"/>
      <c r="BBU56" s="42"/>
      <c r="BBV56" s="42"/>
      <c r="BBW56" s="42"/>
      <c r="BBX56" s="42"/>
      <c r="BBY56" s="42"/>
      <c r="BBZ56" s="42"/>
      <c r="BCA56" s="42"/>
      <c r="BCB56" s="42"/>
      <c r="BCC56" s="42"/>
      <c r="BCD56" s="42"/>
      <c r="BCE56" s="42"/>
      <c r="BCF56" s="42"/>
      <c r="BCG56" s="42"/>
      <c r="BCH56" s="42"/>
      <c r="BCI56" s="42"/>
      <c r="BCJ56" s="42"/>
      <c r="BCK56" s="42"/>
      <c r="BCL56" s="42"/>
      <c r="BCM56" s="42"/>
      <c r="BCN56" s="42"/>
      <c r="BCO56" s="42"/>
      <c r="BCP56" s="42"/>
      <c r="BCQ56" s="42"/>
      <c r="BCR56" s="42"/>
      <c r="BCS56" s="42"/>
      <c r="BCT56" s="42"/>
      <c r="BCU56" s="42"/>
      <c r="BCV56" s="42"/>
      <c r="BCW56" s="42"/>
      <c r="BCX56" s="42"/>
      <c r="BCY56" s="42"/>
      <c r="BCZ56" s="42"/>
      <c r="BDA56" s="42"/>
      <c r="BDB56" s="42"/>
      <c r="BDC56" s="42"/>
      <c r="BDD56" s="42"/>
      <c r="BDE56" s="42"/>
      <c r="BDF56" s="42"/>
      <c r="BDG56" s="42"/>
      <c r="BDH56" s="42"/>
      <c r="BDI56" s="42"/>
      <c r="BDJ56" s="42"/>
      <c r="BDK56" s="42"/>
      <c r="BDL56" s="42"/>
      <c r="BDM56" s="42"/>
      <c r="BDN56" s="42"/>
      <c r="BDO56" s="42"/>
      <c r="BDP56" s="42"/>
      <c r="BDQ56" s="42"/>
      <c r="BDR56" s="42"/>
      <c r="BDS56" s="42"/>
      <c r="BDT56" s="42"/>
      <c r="BDU56" s="42"/>
      <c r="BDV56" s="42"/>
      <c r="BDW56" s="42"/>
      <c r="BDX56" s="42"/>
      <c r="BDY56" s="42"/>
      <c r="BDZ56" s="42"/>
      <c r="BEA56" s="42"/>
      <c r="BEB56" s="42"/>
      <c r="BEC56" s="42"/>
      <c r="BED56" s="42"/>
      <c r="BEE56" s="42"/>
      <c r="BEF56" s="42"/>
      <c r="BEG56" s="42"/>
      <c r="BEH56" s="42"/>
      <c r="BEI56" s="42"/>
      <c r="BEJ56" s="42"/>
      <c r="BEK56" s="42"/>
      <c r="BEL56" s="42"/>
      <c r="BEM56" s="42"/>
      <c r="BEN56" s="42"/>
      <c r="BEO56" s="42"/>
      <c r="BEP56" s="42"/>
      <c r="BEQ56" s="42"/>
      <c r="BER56" s="42"/>
      <c r="BES56" s="42"/>
      <c r="BET56" s="42"/>
      <c r="BEU56" s="42"/>
      <c r="BEV56" s="42"/>
      <c r="BEW56" s="42"/>
      <c r="BEX56" s="42"/>
      <c r="BEY56" s="42"/>
      <c r="BEZ56" s="42"/>
      <c r="BFA56" s="42"/>
      <c r="BFB56" s="42"/>
      <c r="BFC56" s="42"/>
      <c r="BFD56" s="42"/>
      <c r="BFE56" s="42"/>
      <c r="BFF56" s="42"/>
      <c r="BFG56" s="42"/>
      <c r="BFH56" s="42"/>
      <c r="BFI56" s="42"/>
      <c r="BFJ56" s="42"/>
      <c r="BFK56" s="42"/>
      <c r="BFL56" s="42"/>
      <c r="BFM56" s="42"/>
      <c r="BFN56" s="42"/>
      <c r="BFO56" s="42"/>
      <c r="BFP56" s="42"/>
      <c r="BFQ56" s="42"/>
      <c r="BFR56" s="42"/>
      <c r="BFS56" s="42"/>
      <c r="BFT56" s="42"/>
      <c r="BFU56" s="42"/>
      <c r="BFV56" s="42"/>
      <c r="BFW56" s="42"/>
      <c r="BFX56" s="42"/>
      <c r="BFY56" s="42"/>
      <c r="BFZ56" s="42"/>
      <c r="BGA56" s="42"/>
      <c r="BGB56" s="42"/>
      <c r="BGC56" s="42"/>
      <c r="BGD56" s="42"/>
      <c r="BGE56" s="42"/>
      <c r="BGF56" s="42"/>
      <c r="BGG56" s="42"/>
      <c r="BGH56" s="42"/>
      <c r="BGI56" s="42"/>
      <c r="BGJ56" s="42"/>
      <c r="BGK56" s="42"/>
      <c r="BGL56" s="42"/>
      <c r="BGM56" s="42"/>
      <c r="BGN56" s="42"/>
      <c r="BGO56" s="42"/>
      <c r="BGP56" s="42"/>
      <c r="BGQ56" s="42"/>
      <c r="BGR56" s="42"/>
      <c r="BGS56" s="42"/>
      <c r="BGT56" s="42"/>
      <c r="BGU56" s="42"/>
      <c r="BGV56" s="42"/>
      <c r="BGW56" s="42"/>
      <c r="BGX56" s="42"/>
      <c r="BGY56" s="42"/>
      <c r="BGZ56" s="42"/>
      <c r="BHA56" s="42"/>
      <c r="BHB56" s="42"/>
      <c r="BHC56" s="42"/>
      <c r="BHD56" s="42"/>
      <c r="BHE56" s="42"/>
      <c r="BHF56" s="42"/>
      <c r="BHG56" s="42"/>
      <c r="BHH56" s="42"/>
      <c r="BHI56" s="42"/>
      <c r="BHJ56" s="42"/>
      <c r="BHK56" s="42"/>
      <c r="BHL56" s="42"/>
      <c r="BHM56" s="42"/>
      <c r="BHN56" s="42"/>
      <c r="BHO56" s="42"/>
      <c r="BHP56" s="42"/>
      <c r="BHQ56" s="42"/>
      <c r="BHR56" s="42"/>
      <c r="BHS56" s="42"/>
      <c r="BHT56" s="42"/>
      <c r="BHU56" s="42"/>
      <c r="BHV56" s="42"/>
      <c r="BHW56" s="42"/>
      <c r="BHX56" s="42"/>
      <c r="BHY56" s="42"/>
      <c r="BHZ56" s="42"/>
      <c r="BIA56" s="42"/>
      <c r="BIB56" s="42"/>
      <c r="BIC56" s="42"/>
      <c r="BID56" s="42"/>
      <c r="BIE56" s="42"/>
      <c r="BIF56" s="42"/>
      <c r="BIG56" s="42"/>
      <c r="BIH56" s="42"/>
      <c r="BII56" s="42"/>
      <c r="BIJ56" s="42"/>
      <c r="BIK56" s="42"/>
      <c r="BIL56" s="42"/>
      <c r="BIM56" s="42"/>
      <c r="BIN56" s="42"/>
      <c r="BIO56" s="42"/>
      <c r="BIP56" s="42"/>
      <c r="BIQ56" s="42"/>
      <c r="BIR56" s="42"/>
      <c r="BIS56" s="42"/>
      <c r="BIT56" s="42"/>
      <c r="BIU56" s="42"/>
      <c r="BIV56" s="42"/>
      <c r="BIW56" s="42"/>
      <c r="BIX56" s="42"/>
      <c r="BIY56" s="42"/>
      <c r="BIZ56" s="42"/>
      <c r="BJA56" s="42"/>
      <c r="BJB56" s="42"/>
      <c r="BJC56" s="42"/>
      <c r="BJD56" s="42"/>
      <c r="BJE56" s="42"/>
      <c r="BJF56" s="42"/>
      <c r="BJG56" s="42"/>
      <c r="BJH56" s="42"/>
      <c r="BJI56" s="42"/>
      <c r="BJJ56" s="42"/>
      <c r="BJK56" s="42"/>
      <c r="BJL56" s="42"/>
      <c r="BJM56" s="42"/>
      <c r="BJN56" s="42"/>
      <c r="BJO56" s="42"/>
      <c r="BJP56" s="42"/>
      <c r="BJQ56" s="42"/>
      <c r="BJR56" s="42"/>
      <c r="BJS56" s="42"/>
      <c r="BJT56" s="42"/>
      <c r="BJU56" s="42"/>
      <c r="BJV56" s="42"/>
      <c r="BJW56" s="42"/>
      <c r="BJX56" s="42"/>
      <c r="BJY56" s="42"/>
      <c r="BJZ56" s="42"/>
      <c r="BKA56" s="42"/>
      <c r="BKB56" s="42"/>
      <c r="BKC56" s="42"/>
      <c r="BKD56" s="42"/>
      <c r="BKE56" s="42"/>
      <c r="BKF56" s="42"/>
      <c r="BKG56" s="42"/>
      <c r="BKH56" s="42"/>
      <c r="BKI56" s="42"/>
      <c r="BKJ56" s="42"/>
      <c r="BKK56" s="42"/>
      <c r="BKL56" s="42"/>
      <c r="BKM56" s="42"/>
      <c r="BKN56" s="42"/>
      <c r="BKO56" s="42"/>
      <c r="BKP56" s="42"/>
      <c r="BKQ56" s="42"/>
      <c r="BKR56" s="42"/>
      <c r="BKS56" s="42"/>
      <c r="BKT56" s="42"/>
      <c r="BKU56" s="42"/>
      <c r="BKV56" s="42"/>
      <c r="BKW56" s="42"/>
      <c r="BKX56" s="42"/>
      <c r="BKY56" s="42"/>
      <c r="BKZ56" s="42"/>
      <c r="BLA56" s="42"/>
      <c r="BLB56" s="42"/>
      <c r="BLC56" s="42"/>
      <c r="BLD56" s="42"/>
      <c r="BLE56" s="42"/>
      <c r="BLF56" s="42"/>
      <c r="BLG56" s="42"/>
      <c r="BLH56" s="42"/>
      <c r="BLI56" s="42"/>
      <c r="BLJ56" s="42"/>
      <c r="BLK56" s="42"/>
      <c r="BLL56" s="42"/>
      <c r="BLM56" s="42"/>
      <c r="BLN56" s="42"/>
      <c r="BLO56" s="42"/>
      <c r="BLP56" s="42"/>
      <c r="BLQ56" s="42"/>
      <c r="BLR56" s="42"/>
      <c r="BLS56" s="42"/>
      <c r="BLT56" s="42"/>
      <c r="BLU56" s="42"/>
      <c r="BLV56" s="42"/>
      <c r="BLW56" s="42"/>
      <c r="BLX56" s="42"/>
      <c r="BLY56" s="42"/>
      <c r="BLZ56" s="42"/>
      <c r="BMA56" s="42"/>
      <c r="BMB56" s="42"/>
      <c r="BMC56" s="42"/>
      <c r="BMD56" s="42"/>
      <c r="BME56" s="42"/>
      <c r="BMF56" s="42"/>
      <c r="BMG56" s="42"/>
      <c r="BMH56" s="42"/>
      <c r="BMI56" s="42"/>
      <c r="BMJ56" s="42"/>
      <c r="BMK56" s="42"/>
      <c r="BML56" s="42"/>
      <c r="BMM56" s="42"/>
      <c r="BMN56" s="42"/>
      <c r="BMO56" s="42"/>
      <c r="BMP56" s="42"/>
      <c r="BMQ56" s="42"/>
      <c r="BMR56" s="42"/>
      <c r="BMS56" s="42"/>
      <c r="BMT56" s="42"/>
      <c r="BMU56" s="42"/>
      <c r="BMV56" s="42"/>
      <c r="BMW56" s="42"/>
      <c r="BMX56" s="42"/>
      <c r="BMY56" s="42"/>
      <c r="BMZ56" s="42"/>
      <c r="BNA56" s="42"/>
      <c r="BNB56" s="42"/>
      <c r="BNC56" s="42"/>
      <c r="BND56" s="42"/>
      <c r="BNE56" s="42"/>
      <c r="BNF56" s="42"/>
      <c r="BNG56" s="42"/>
      <c r="BNH56" s="42"/>
      <c r="BNI56" s="42"/>
      <c r="BNJ56" s="42"/>
      <c r="BNK56" s="42"/>
      <c r="BNL56" s="42"/>
      <c r="BNM56" s="42"/>
      <c r="BNN56" s="42"/>
      <c r="BNO56" s="42"/>
      <c r="BNP56" s="42"/>
      <c r="BNQ56" s="42"/>
      <c r="BNR56" s="42"/>
      <c r="BNS56" s="42"/>
      <c r="BNT56" s="42"/>
      <c r="BNU56" s="42"/>
      <c r="BNV56" s="42"/>
      <c r="BNW56" s="42"/>
      <c r="BNX56" s="42"/>
      <c r="BNY56" s="42"/>
      <c r="BNZ56" s="42"/>
      <c r="BOA56" s="42"/>
      <c r="BOB56" s="42"/>
      <c r="BOC56" s="42"/>
      <c r="BOD56" s="42"/>
      <c r="BOE56" s="42"/>
      <c r="BOF56" s="42"/>
      <c r="BOG56" s="42"/>
      <c r="BOH56" s="42"/>
      <c r="BOI56" s="42"/>
      <c r="BOJ56" s="42"/>
      <c r="BOK56" s="42"/>
      <c r="BOL56" s="42"/>
      <c r="BOM56" s="42"/>
      <c r="BON56" s="42"/>
      <c r="BOO56" s="42"/>
      <c r="BOP56" s="42"/>
      <c r="BOQ56" s="42"/>
      <c r="BOR56" s="42"/>
      <c r="BOS56" s="42"/>
      <c r="BOT56" s="42"/>
      <c r="BOU56" s="42"/>
      <c r="BOV56" s="42"/>
      <c r="BOW56" s="42"/>
      <c r="BOX56" s="42"/>
      <c r="BOY56" s="42"/>
      <c r="BOZ56" s="42"/>
      <c r="BPA56" s="42"/>
      <c r="BPB56" s="42"/>
      <c r="BPC56" s="42"/>
      <c r="BPD56" s="42"/>
      <c r="BPE56" s="42"/>
      <c r="BPF56" s="42"/>
      <c r="BPG56" s="42"/>
      <c r="BPH56" s="42"/>
      <c r="BPI56" s="42"/>
      <c r="BPJ56" s="42"/>
      <c r="BPK56" s="42"/>
      <c r="BPL56" s="42"/>
      <c r="BPM56" s="42"/>
      <c r="BPN56" s="42"/>
      <c r="BPO56" s="42"/>
      <c r="BPP56" s="42"/>
      <c r="BPQ56" s="42"/>
      <c r="BPR56" s="42"/>
      <c r="BPS56" s="42"/>
      <c r="BPT56" s="42"/>
      <c r="BPU56" s="42"/>
      <c r="BPV56" s="42"/>
      <c r="BPW56" s="42"/>
      <c r="BPX56" s="42"/>
      <c r="BPY56" s="42"/>
      <c r="BPZ56" s="42"/>
      <c r="BQA56" s="42"/>
      <c r="BQB56" s="42"/>
      <c r="BQC56" s="42"/>
      <c r="BQD56" s="42"/>
      <c r="BQE56" s="42"/>
      <c r="BQF56" s="42"/>
      <c r="BQG56" s="42"/>
      <c r="BQH56" s="42"/>
      <c r="BQI56" s="42"/>
      <c r="BQJ56" s="42"/>
      <c r="BQK56" s="42"/>
      <c r="BQL56" s="42"/>
      <c r="BQM56" s="42"/>
      <c r="BQN56" s="42"/>
      <c r="BQO56" s="42"/>
      <c r="BQP56" s="42"/>
      <c r="BQQ56" s="42"/>
      <c r="BQR56" s="42"/>
      <c r="BQS56" s="42"/>
      <c r="BQT56" s="42"/>
      <c r="BQU56" s="42"/>
      <c r="BQV56" s="42"/>
      <c r="BQW56" s="42"/>
      <c r="BQX56" s="42"/>
      <c r="BQY56" s="42"/>
      <c r="BQZ56" s="42"/>
      <c r="BRA56" s="42"/>
      <c r="BRB56" s="42"/>
      <c r="BRC56" s="42"/>
      <c r="BRD56" s="42"/>
      <c r="BRE56" s="42"/>
      <c r="BRF56" s="42"/>
      <c r="BRG56" s="42"/>
      <c r="BRH56" s="42"/>
      <c r="BRI56" s="42"/>
      <c r="BRJ56" s="42"/>
      <c r="BRK56" s="42"/>
      <c r="BRL56" s="42"/>
      <c r="BRM56" s="42"/>
      <c r="BRN56" s="42"/>
      <c r="BRO56" s="42"/>
      <c r="BRP56" s="42"/>
      <c r="BRQ56" s="42"/>
      <c r="BRR56" s="42"/>
      <c r="BRS56" s="42"/>
      <c r="BRT56" s="42"/>
      <c r="BRU56" s="42"/>
      <c r="BRV56" s="42"/>
      <c r="BRW56" s="42"/>
      <c r="BRX56" s="42"/>
      <c r="BRY56" s="42"/>
      <c r="BRZ56" s="42"/>
      <c r="BSA56" s="42"/>
      <c r="BSB56" s="42"/>
      <c r="BSC56" s="42"/>
      <c r="BSD56" s="42"/>
      <c r="BSE56" s="42"/>
      <c r="BSF56" s="42"/>
      <c r="BSG56" s="42"/>
      <c r="BSH56" s="42"/>
      <c r="BSI56" s="42"/>
      <c r="BSJ56" s="42"/>
      <c r="BSK56" s="42"/>
      <c r="BSL56" s="42"/>
      <c r="BSM56" s="42"/>
      <c r="BSN56" s="42"/>
      <c r="BSO56" s="42"/>
      <c r="BSP56" s="42"/>
      <c r="BSQ56" s="42"/>
      <c r="BSR56" s="42"/>
      <c r="BSS56" s="42"/>
      <c r="BST56" s="42"/>
      <c r="BSU56" s="42"/>
      <c r="BSV56" s="42"/>
      <c r="BSW56" s="42"/>
      <c r="BSX56" s="42"/>
      <c r="BSY56" s="42"/>
      <c r="BSZ56" s="42"/>
      <c r="BTA56" s="42"/>
      <c r="BTB56" s="42"/>
      <c r="BTC56" s="42"/>
      <c r="BTD56" s="42"/>
      <c r="BTE56" s="42"/>
      <c r="BTF56" s="42"/>
      <c r="BTG56" s="42"/>
      <c r="BTH56" s="42"/>
      <c r="BTI56" s="42"/>
      <c r="BTJ56" s="42"/>
      <c r="BTK56" s="42"/>
      <c r="BTL56" s="42"/>
      <c r="BTM56" s="42"/>
      <c r="BTN56" s="42"/>
      <c r="BTO56" s="42"/>
      <c r="BTP56" s="42"/>
      <c r="BTQ56" s="42"/>
      <c r="BTR56" s="42"/>
      <c r="BTS56" s="42"/>
      <c r="BTT56" s="42"/>
      <c r="BTU56" s="42"/>
      <c r="BTV56" s="42"/>
      <c r="BTW56" s="42"/>
      <c r="BTX56" s="42"/>
      <c r="BTY56" s="42"/>
      <c r="BTZ56" s="42"/>
      <c r="BUA56" s="42"/>
      <c r="BUB56" s="42"/>
      <c r="BUC56" s="42"/>
      <c r="BUD56" s="42"/>
      <c r="BUE56" s="42"/>
      <c r="BUF56" s="42"/>
      <c r="BUG56" s="42"/>
      <c r="BUH56" s="42"/>
      <c r="BUI56" s="42"/>
      <c r="BUJ56" s="42"/>
      <c r="BUK56" s="42"/>
      <c r="BUL56" s="42"/>
      <c r="BUM56" s="42"/>
      <c r="BUN56" s="42"/>
      <c r="BUO56" s="42"/>
      <c r="BUP56" s="42"/>
      <c r="BUQ56" s="42"/>
      <c r="BUR56" s="42"/>
      <c r="BUS56" s="42"/>
      <c r="BUT56" s="42"/>
      <c r="BUU56" s="42"/>
      <c r="BUV56" s="42"/>
      <c r="BUW56" s="42"/>
      <c r="BUX56" s="42"/>
      <c r="BUY56" s="42"/>
      <c r="BUZ56" s="42"/>
      <c r="BVA56" s="42"/>
      <c r="BVB56" s="42"/>
      <c r="BVC56" s="42"/>
      <c r="BVD56" s="42"/>
      <c r="BVE56" s="42"/>
      <c r="BVF56" s="42"/>
      <c r="BVG56" s="42"/>
      <c r="BVH56" s="42"/>
      <c r="BVI56" s="42"/>
      <c r="BVJ56" s="42"/>
      <c r="BVK56" s="42"/>
      <c r="BVL56" s="42"/>
      <c r="BVM56" s="42"/>
      <c r="BVN56" s="42"/>
      <c r="BVO56" s="42"/>
      <c r="BVP56" s="42"/>
      <c r="BVQ56" s="42"/>
      <c r="BVR56" s="42"/>
      <c r="BVS56" s="42"/>
      <c r="BVT56" s="42"/>
      <c r="BVU56" s="42"/>
      <c r="BVV56" s="42"/>
      <c r="BVW56" s="42"/>
      <c r="BVX56" s="42"/>
      <c r="BVY56" s="42"/>
      <c r="BVZ56" s="42"/>
      <c r="BWA56" s="42"/>
      <c r="BWB56" s="42"/>
      <c r="BWC56" s="42"/>
      <c r="BWD56" s="42"/>
      <c r="BWE56" s="42"/>
      <c r="BWF56" s="42"/>
      <c r="BWG56" s="42"/>
      <c r="BWH56" s="42"/>
      <c r="BWI56" s="42"/>
      <c r="BWJ56" s="42"/>
      <c r="BWK56" s="42"/>
      <c r="BWL56" s="42"/>
      <c r="BWM56" s="42"/>
      <c r="BWN56" s="42"/>
      <c r="BWO56" s="42"/>
      <c r="BWP56" s="42"/>
      <c r="BWQ56" s="42"/>
      <c r="BWR56" s="42"/>
      <c r="BWS56" s="42"/>
      <c r="BWT56" s="42"/>
      <c r="BWU56" s="42"/>
      <c r="BWV56" s="42"/>
      <c r="BWW56" s="42"/>
      <c r="BWX56" s="42"/>
      <c r="BWY56" s="42"/>
      <c r="BWZ56" s="42"/>
      <c r="BXA56" s="42"/>
      <c r="BXB56" s="42"/>
      <c r="BXC56" s="42"/>
      <c r="BXD56" s="42"/>
      <c r="BXE56" s="42"/>
      <c r="BXF56" s="42"/>
      <c r="BXG56" s="42"/>
      <c r="BXH56" s="42"/>
      <c r="BXI56" s="42"/>
      <c r="BXJ56" s="42"/>
      <c r="BXK56" s="42"/>
      <c r="BXL56" s="42"/>
      <c r="BXM56" s="42"/>
      <c r="BXN56" s="42"/>
      <c r="BXO56" s="42"/>
      <c r="BXP56" s="42"/>
      <c r="BXQ56" s="42"/>
      <c r="BXR56" s="42"/>
      <c r="BXS56" s="42"/>
      <c r="BXT56" s="42"/>
      <c r="BXU56" s="42"/>
      <c r="BXV56" s="42"/>
      <c r="BXW56" s="42"/>
      <c r="BXX56" s="42"/>
      <c r="BXY56" s="42"/>
      <c r="BXZ56" s="42"/>
      <c r="BYA56" s="42"/>
      <c r="BYB56" s="42"/>
      <c r="BYC56" s="42"/>
      <c r="BYD56" s="42"/>
      <c r="BYE56" s="42"/>
      <c r="BYF56" s="42"/>
      <c r="BYG56" s="42"/>
      <c r="BYH56" s="42"/>
      <c r="BYI56" s="42"/>
      <c r="BYJ56" s="42"/>
      <c r="BYK56" s="42"/>
      <c r="BYL56" s="42"/>
      <c r="BYM56" s="42"/>
      <c r="BYN56" s="42"/>
      <c r="BYO56" s="42"/>
      <c r="BYP56" s="42"/>
      <c r="BYQ56" s="42"/>
      <c r="BYR56" s="42"/>
      <c r="BYS56" s="42"/>
      <c r="BYT56" s="42"/>
      <c r="BYU56" s="42"/>
      <c r="BYV56" s="42"/>
      <c r="BYW56" s="42"/>
      <c r="BYX56" s="42"/>
      <c r="BYY56" s="42"/>
      <c r="BYZ56" s="42"/>
      <c r="BZA56" s="42"/>
      <c r="BZB56" s="42"/>
      <c r="BZC56" s="42"/>
      <c r="BZD56" s="42"/>
      <c r="BZE56" s="42"/>
      <c r="BZF56" s="42"/>
      <c r="BZG56" s="42"/>
      <c r="BZH56" s="42"/>
      <c r="BZI56" s="42"/>
      <c r="BZJ56" s="42"/>
      <c r="BZK56" s="42"/>
      <c r="BZL56" s="42"/>
      <c r="BZM56" s="42"/>
      <c r="BZN56" s="42"/>
      <c r="BZO56" s="42"/>
      <c r="BZP56" s="42"/>
      <c r="BZQ56" s="42"/>
      <c r="BZR56" s="42"/>
      <c r="BZS56" s="42"/>
      <c r="BZT56" s="42"/>
      <c r="BZU56" s="42"/>
      <c r="BZV56" s="42"/>
      <c r="BZW56" s="42"/>
      <c r="BZX56" s="42"/>
      <c r="BZY56" s="42"/>
      <c r="BZZ56" s="42"/>
      <c r="CAA56" s="42"/>
      <c r="CAB56" s="42"/>
      <c r="CAC56" s="42"/>
      <c r="CAD56" s="42"/>
      <c r="CAE56" s="42"/>
      <c r="CAF56" s="42"/>
      <c r="CAG56" s="42"/>
      <c r="CAH56" s="42"/>
      <c r="CAI56" s="42"/>
      <c r="CAJ56" s="42"/>
      <c r="CAK56" s="42"/>
      <c r="CAL56" s="42"/>
      <c r="CAM56" s="42"/>
      <c r="CAN56" s="42"/>
      <c r="CAO56" s="42"/>
      <c r="CAP56" s="42"/>
      <c r="CAQ56" s="42"/>
      <c r="CAR56" s="42"/>
      <c r="CAS56" s="42"/>
      <c r="CAT56" s="42"/>
      <c r="CAU56" s="42"/>
      <c r="CAV56" s="42"/>
      <c r="CAW56" s="42"/>
      <c r="CAX56" s="42"/>
      <c r="CAY56" s="42"/>
      <c r="CAZ56" s="42"/>
      <c r="CBA56" s="42"/>
      <c r="CBB56" s="42"/>
      <c r="CBC56" s="42"/>
      <c r="CBD56" s="42"/>
      <c r="CBE56" s="42"/>
      <c r="CBF56" s="42"/>
      <c r="CBG56" s="42"/>
      <c r="CBH56" s="42"/>
      <c r="CBI56" s="42"/>
      <c r="CBJ56" s="42"/>
      <c r="CBK56" s="42"/>
      <c r="CBL56" s="42"/>
      <c r="CBM56" s="42"/>
      <c r="CBN56" s="42"/>
      <c r="CBO56" s="42"/>
      <c r="CBP56" s="42"/>
      <c r="CBQ56" s="42"/>
      <c r="CBR56" s="42"/>
      <c r="CBS56" s="42"/>
      <c r="CBT56" s="42"/>
      <c r="CBU56" s="42"/>
      <c r="CBV56" s="42"/>
      <c r="CBW56" s="42"/>
      <c r="CBX56" s="42"/>
      <c r="CBY56" s="42"/>
      <c r="CBZ56" s="42"/>
      <c r="CCA56" s="42"/>
      <c r="CCB56" s="42"/>
      <c r="CCC56" s="42"/>
      <c r="CCD56" s="42"/>
      <c r="CCE56" s="42"/>
      <c r="CCF56" s="42"/>
      <c r="CCG56" s="42"/>
      <c r="CCH56" s="42"/>
      <c r="CCI56" s="42"/>
      <c r="CCJ56" s="42"/>
      <c r="CCK56" s="42"/>
      <c r="CCL56" s="42"/>
      <c r="CCM56" s="42"/>
      <c r="CCN56" s="42"/>
      <c r="CCO56" s="42"/>
      <c r="CCP56" s="42"/>
      <c r="CCQ56" s="42"/>
      <c r="CCR56" s="42"/>
      <c r="CCS56" s="42"/>
      <c r="CCT56" s="42"/>
      <c r="CCU56" s="42"/>
      <c r="CCV56" s="42"/>
      <c r="CCW56" s="42"/>
      <c r="CCX56" s="42"/>
      <c r="CCY56" s="42"/>
      <c r="CCZ56" s="42"/>
      <c r="CDA56" s="42"/>
      <c r="CDB56" s="42"/>
      <c r="CDC56" s="42"/>
      <c r="CDD56" s="42"/>
      <c r="CDE56" s="42"/>
      <c r="CDF56" s="42"/>
      <c r="CDG56" s="42"/>
      <c r="CDH56" s="42"/>
      <c r="CDI56" s="42"/>
      <c r="CDJ56" s="42"/>
      <c r="CDK56" s="42"/>
      <c r="CDL56" s="42"/>
      <c r="CDM56" s="42"/>
      <c r="CDN56" s="42"/>
      <c r="CDO56" s="42"/>
      <c r="CDP56" s="42"/>
      <c r="CDQ56" s="42"/>
      <c r="CDR56" s="42"/>
      <c r="CDS56" s="42"/>
      <c r="CDT56" s="42"/>
      <c r="CDU56" s="42"/>
      <c r="CDV56" s="42"/>
      <c r="CDW56" s="42"/>
      <c r="CDX56" s="42"/>
      <c r="CDY56" s="42"/>
      <c r="CDZ56" s="42"/>
      <c r="CEA56" s="42"/>
      <c r="CEB56" s="42"/>
      <c r="CEC56" s="42"/>
      <c r="CED56" s="42"/>
      <c r="CEE56" s="42"/>
      <c r="CEF56" s="42"/>
      <c r="CEG56" s="42"/>
      <c r="CEH56" s="42"/>
      <c r="CEI56" s="42"/>
      <c r="CEJ56" s="42"/>
      <c r="CEK56" s="42"/>
      <c r="CEL56" s="42"/>
      <c r="CEM56" s="42"/>
      <c r="CEN56" s="42"/>
      <c r="CEO56" s="42"/>
      <c r="CEP56" s="42"/>
      <c r="CEQ56" s="42"/>
      <c r="CER56" s="42"/>
      <c r="CES56" s="42"/>
      <c r="CET56" s="42"/>
      <c r="CEU56" s="42"/>
      <c r="CEV56" s="42"/>
      <c r="CEW56" s="42"/>
      <c r="CEX56" s="42"/>
      <c r="CEY56" s="42"/>
      <c r="CEZ56" s="42"/>
      <c r="CFA56" s="42"/>
      <c r="CFB56" s="42"/>
      <c r="CFC56" s="42"/>
      <c r="CFD56" s="42"/>
      <c r="CFE56" s="42"/>
      <c r="CFF56" s="42"/>
      <c r="CFG56" s="42"/>
      <c r="CFH56" s="42"/>
      <c r="CFI56" s="42"/>
      <c r="CFJ56" s="42"/>
      <c r="CFK56" s="42"/>
      <c r="CFL56" s="42"/>
      <c r="CFM56" s="42"/>
      <c r="CFN56" s="42"/>
      <c r="CFO56" s="42"/>
      <c r="CFP56" s="42"/>
      <c r="CFQ56" s="42"/>
      <c r="CFR56" s="42"/>
      <c r="CFS56" s="42"/>
      <c r="CFT56" s="42"/>
      <c r="CFU56" s="42"/>
      <c r="CFV56" s="42"/>
      <c r="CFW56" s="42"/>
      <c r="CFX56" s="42"/>
      <c r="CFY56" s="42"/>
      <c r="CFZ56" s="42"/>
      <c r="CGA56" s="42"/>
      <c r="CGB56" s="42"/>
      <c r="CGC56" s="42"/>
      <c r="CGD56" s="42"/>
      <c r="CGE56" s="42"/>
      <c r="CGF56" s="42"/>
      <c r="CGG56" s="42"/>
      <c r="CGH56" s="42"/>
      <c r="CGI56" s="42"/>
      <c r="CGJ56" s="42"/>
      <c r="CGK56" s="42"/>
      <c r="CGL56" s="42"/>
      <c r="CGM56" s="42"/>
      <c r="CGN56" s="42"/>
      <c r="CGO56" s="42"/>
      <c r="CGP56" s="42"/>
      <c r="CGQ56" s="42"/>
      <c r="CGR56" s="42"/>
      <c r="CGS56" s="42"/>
      <c r="CGT56" s="42"/>
      <c r="CGU56" s="42"/>
      <c r="CGV56" s="42"/>
      <c r="CGW56" s="42"/>
      <c r="CGX56" s="42"/>
      <c r="CGY56" s="42"/>
      <c r="CGZ56" s="42"/>
      <c r="CHA56" s="42"/>
      <c r="CHB56" s="42"/>
      <c r="CHC56" s="42"/>
      <c r="CHD56" s="42"/>
      <c r="CHE56" s="42"/>
      <c r="CHF56" s="42"/>
      <c r="CHG56" s="42"/>
      <c r="CHH56" s="42"/>
      <c r="CHI56" s="42"/>
      <c r="CHJ56" s="42"/>
      <c r="CHK56" s="42"/>
      <c r="CHL56" s="42"/>
      <c r="CHM56" s="42"/>
      <c r="CHN56" s="42"/>
      <c r="CHO56" s="42"/>
      <c r="CHP56" s="42"/>
      <c r="CHQ56" s="42"/>
      <c r="CHR56" s="42"/>
      <c r="CHS56" s="42"/>
      <c r="CHT56" s="42"/>
      <c r="CHU56" s="42"/>
      <c r="CHV56" s="42"/>
      <c r="CHW56" s="42"/>
      <c r="CHX56" s="42"/>
      <c r="CHY56" s="42"/>
      <c r="CHZ56" s="42"/>
      <c r="CIA56" s="42"/>
      <c r="CIB56" s="42"/>
      <c r="CIC56" s="42"/>
      <c r="CID56" s="42"/>
      <c r="CIE56" s="42"/>
      <c r="CIF56" s="42"/>
      <c r="CIG56" s="42"/>
      <c r="CIH56" s="42"/>
      <c r="CII56" s="42"/>
      <c r="CIJ56" s="42"/>
      <c r="CIK56" s="42"/>
      <c r="CIL56" s="42"/>
      <c r="CIM56" s="42"/>
      <c r="CIN56" s="42"/>
      <c r="CIO56" s="42"/>
      <c r="CIP56" s="42"/>
      <c r="CIQ56" s="42"/>
      <c r="CIR56" s="42"/>
      <c r="CIS56" s="42"/>
      <c r="CIT56" s="42"/>
      <c r="CIU56" s="42"/>
      <c r="CIV56" s="42"/>
      <c r="CIW56" s="42"/>
      <c r="CIX56" s="42"/>
      <c r="CIY56" s="42"/>
      <c r="CIZ56" s="42"/>
      <c r="CJA56" s="42"/>
      <c r="CJB56" s="42"/>
      <c r="CJC56" s="42"/>
      <c r="CJD56" s="42"/>
      <c r="CJE56" s="42"/>
      <c r="CJF56" s="42"/>
      <c r="CJG56" s="42"/>
      <c r="CJH56" s="42"/>
      <c r="CJI56" s="42"/>
      <c r="CJJ56" s="42"/>
      <c r="CJK56" s="42"/>
      <c r="CJL56" s="42"/>
      <c r="CJM56" s="42"/>
      <c r="CJN56" s="42"/>
      <c r="CJO56" s="42"/>
      <c r="CJP56" s="42"/>
      <c r="CJQ56" s="42"/>
      <c r="CJR56" s="42"/>
      <c r="CJS56" s="42"/>
      <c r="CJT56" s="42"/>
      <c r="CJU56" s="42"/>
      <c r="CJV56" s="42"/>
      <c r="CJW56" s="42"/>
      <c r="CJX56" s="42"/>
      <c r="CJY56" s="42"/>
      <c r="CJZ56" s="42"/>
      <c r="CKA56" s="42"/>
      <c r="CKB56" s="42"/>
      <c r="CKC56" s="42"/>
      <c r="CKD56" s="42"/>
      <c r="CKE56" s="42"/>
      <c r="CKF56" s="42"/>
      <c r="CKG56" s="42"/>
      <c r="CKH56" s="42"/>
      <c r="CKI56" s="42"/>
      <c r="CKJ56" s="42"/>
      <c r="CKK56" s="42"/>
      <c r="CKL56" s="42"/>
      <c r="CKM56" s="42"/>
      <c r="CKN56" s="42"/>
      <c r="CKO56" s="42"/>
      <c r="CKP56" s="42"/>
      <c r="CKQ56" s="42"/>
      <c r="CKR56" s="42"/>
      <c r="CKS56" s="42"/>
      <c r="CKT56" s="42"/>
      <c r="CKU56" s="42"/>
      <c r="CKV56" s="42"/>
      <c r="CKW56" s="42"/>
      <c r="CKX56" s="42"/>
      <c r="CKY56" s="42"/>
      <c r="CKZ56" s="42"/>
      <c r="CLA56" s="42"/>
      <c r="CLB56" s="42"/>
      <c r="CLC56" s="42"/>
      <c r="CLD56" s="42"/>
      <c r="CLE56" s="42"/>
      <c r="CLF56" s="42"/>
      <c r="CLG56" s="42"/>
      <c r="CLH56" s="42"/>
      <c r="CLI56" s="42"/>
      <c r="CLJ56" s="42"/>
      <c r="CLK56" s="42"/>
      <c r="CLL56" s="42"/>
      <c r="CLM56" s="42"/>
      <c r="CLN56" s="42"/>
      <c r="CLO56" s="42"/>
      <c r="CLP56" s="42"/>
      <c r="CLQ56" s="42"/>
      <c r="CLR56" s="42"/>
      <c r="CLS56" s="42"/>
      <c r="CLT56" s="42"/>
      <c r="CLU56" s="42"/>
      <c r="CLV56" s="42"/>
      <c r="CLW56" s="42"/>
      <c r="CLX56" s="42"/>
      <c r="CLY56" s="42"/>
      <c r="CLZ56" s="42"/>
      <c r="CMA56" s="42"/>
      <c r="CMB56" s="42"/>
      <c r="CMC56" s="42"/>
      <c r="CMD56" s="42"/>
      <c r="CME56" s="42"/>
      <c r="CMF56" s="42"/>
      <c r="CMG56" s="42"/>
      <c r="CMH56" s="42"/>
      <c r="CMI56" s="42"/>
      <c r="CMJ56" s="42"/>
      <c r="CMK56" s="42"/>
      <c r="CML56" s="42"/>
      <c r="CMM56" s="42"/>
      <c r="CMN56" s="42"/>
      <c r="CMO56" s="42"/>
      <c r="CMP56" s="42"/>
      <c r="CMQ56" s="42"/>
      <c r="CMR56" s="42"/>
      <c r="CMS56" s="42"/>
      <c r="CMT56" s="42"/>
      <c r="CMU56" s="42"/>
      <c r="CMV56" s="42"/>
      <c r="CMW56" s="42"/>
      <c r="CMX56" s="42"/>
      <c r="CMY56" s="42"/>
      <c r="CMZ56" s="42"/>
      <c r="CNA56" s="42"/>
      <c r="CNB56" s="42"/>
      <c r="CNC56" s="42"/>
      <c r="CND56" s="42"/>
      <c r="CNE56" s="42"/>
      <c r="CNF56" s="42"/>
      <c r="CNG56" s="42"/>
      <c r="CNH56" s="42"/>
      <c r="CNI56" s="42"/>
      <c r="CNJ56" s="42"/>
      <c r="CNK56" s="42"/>
      <c r="CNL56" s="42"/>
      <c r="CNM56" s="42"/>
      <c r="CNN56" s="42"/>
      <c r="CNO56" s="42"/>
      <c r="CNP56" s="42"/>
      <c r="CNQ56" s="42"/>
      <c r="CNR56" s="42"/>
      <c r="CNS56" s="42"/>
      <c r="CNT56" s="42"/>
      <c r="CNU56" s="42"/>
      <c r="CNV56" s="42"/>
      <c r="CNW56" s="42"/>
      <c r="CNX56" s="42"/>
      <c r="CNY56" s="42"/>
      <c r="CNZ56" s="42"/>
      <c r="COA56" s="42"/>
      <c r="COB56" s="42"/>
      <c r="COC56" s="42"/>
      <c r="COD56" s="42"/>
      <c r="COE56" s="42"/>
      <c r="COF56" s="42"/>
      <c r="COG56" s="42"/>
      <c r="COH56" s="42"/>
      <c r="COI56" s="42"/>
      <c r="COJ56" s="42"/>
      <c r="COK56" s="42"/>
      <c r="COL56" s="42"/>
      <c r="COM56" s="42"/>
      <c r="CON56" s="42"/>
      <c r="COO56" s="42"/>
      <c r="COP56" s="42"/>
      <c r="COQ56" s="42"/>
      <c r="COR56" s="42"/>
      <c r="COS56" s="42"/>
      <c r="COT56" s="42"/>
      <c r="COU56" s="42"/>
      <c r="COV56" s="42"/>
      <c r="COW56" s="42"/>
      <c r="COX56" s="42"/>
      <c r="COY56" s="42"/>
      <c r="COZ56" s="42"/>
      <c r="CPA56" s="42"/>
      <c r="CPB56" s="42"/>
      <c r="CPC56" s="42"/>
      <c r="CPD56" s="42"/>
      <c r="CPE56" s="42"/>
      <c r="CPF56" s="42"/>
      <c r="CPG56" s="42"/>
      <c r="CPH56" s="42"/>
      <c r="CPI56" s="42"/>
      <c r="CPJ56" s="42"/>
      <c r="CPK56" s="42"/>
      <c r="CPL56" s="42"/>
      <c r="CPM56" s="42"/>
      <c r="CPN56" s="42"/>
      <c r="CPO56" s="42"/>
      <c r="CPP56" s="42"/>
      <c r="CPQ56" s="42"/>
      <c r="CPR56" s="42"/>
      <c r="CPS56" s="42"/>
      <c r="CPT56" s="42"/>
      <c r="CPU56" s="42"/>
      <c r="CPV56" s="42"/>
      <c r="CPW56" s="42"/>
      <c r="CPX56" s="42"/>
      <c r="CPY56" s="42"/>
      <c r="CPZ56" s="42"/>
      <c r="CQA56" s="42"/>
      <c r="CQB56" s="42"/>
      <c r="CQC56" s="42"/>
      <c r="CQD56" s="42"/>
      <c r="CQE56" s="42"/>
      <c r="CQF56" s="42"/>
      <c r="CQG56" s="42"/>
      <c r="CQH56" s="42"/>
      <c r="CQI56" s="42"/>
      <c r="CQJ56" s="42"/>
      <c r="CQK56" s="42"/>
      <c r="CQL56" s="42"/>
      <c r="CQM56" s="42"/>
      <c r="CQN56" s="42"/>
      <c r="CQO56" s="42"/>
      <c r="CQP56" s="42"/>
      <c r="CQQ56" s="42"/>
      <c r="CQR56" s="42"/>
      <c r="CQS56" s="42"/>
      <c r="CQT56" s="42"/>
      <c r="CQU56" s="42"/>
      <c r="CQV56" s="42"/>
      <c r="CQW56" s="42"/>
      <c r="CQX56" s="42"/>
      <c r="CQY56" s="42"/>
      <c r="CQZ56" s="42"/>
      <c r="CRA56" s="42"/>
      <c r="CRB56" s="42"/>
      <c r="CRC56" s="42"/>
      <c r="CRD56" s="42"/>
      <c r="CRE56" s="42"/>
      <c r="CRF56" s="42"/>
      <c r="CRG56" s="42"/>
      <c r="CRH56" s="42"/>
      <c r="CRI56" s="42"/>
      <c r="CRJ56" s="42"/>
      <c r="CRK56" s="42"/>
      <c r="CRL56" s="42"/>
      <c r="CRM56" s="42"/>
      <c r="CRN56" s="42"/>
      <c r="CRO56" s="42"/>
      <c r="CRP56" s="42"/>
      <c r="CRQ56" s="42"/>
      <c r="CRR56" s="42"/>
      <c r="CRS56" s="42"/>
      <c r="CRT56" s="42"/>
      <c r="CRU56" s="42"/>
      <c r="CRV56" s="42"/>
      <c r="CRW56" s="42"/>
      <c r="CRX56" s="42"/>
      <c r="CRY56" s="42"/>
      <c r="CRZ56" s="42"/>
      <c r="CSA56" s="42"/>
      <c r="CSB56" s="42"/>
      <c r="CSC56" s="42"/>
      <c r="CSD56" s="42"/>
      <c r="CSE56" s="42"/>
      <c r="CSF56" s="42"/>
      <c r="CSG56" s="42"/>
      <c r="CSH56" s="42"/>
      <c r="CSI56" s="42"/>
      <c r="CSJ56" s="42"/>
      <c r="CSK56" s="42"/>
      <c r="CSL56" s="42"/>
      <c r="CSM56" s="42"/>
      <c r="CSN56" s="42"/>
      <c r="CSO56" s="42"/>
      <c r="CSP56" s="42"/>
      <c r="CSQ56" s="42"/>
      <c r="CSR56" s="42"/>
      <c r="CSS56" s="42"/>
      <c r="CST56" s="42"/>
      <c r="CSU56" s="42"/>
      <c r="CSV56" s="42"/>
      <c r="CSW56" s="42"/>
      <c r="CSX56" s="42"/>
      <c r="CSY56" s="42"/>
      <c r="CSZ56" s="42"/>
      <c r="CTA56" s="42"/>
      <c r="CTB56" s="42"/>
      <c r="CTC56" s="42"/>
      <c r="CTD56" s="42"/>
      <c r="CTE56" s="42"/>
      <c r="CTF56" s="42"/>
      <c r="CTG56" s="42"/>
      <c r="CTH56" s="42"/>
      <c r="CTI56" s="42"/>
      <c r="CTJ56" s="42"/>
      <c r="CTK56" s="42"/>
      <c r="CTL56" s="42"/>
      <c r="CTM56" s="42"/>
      <c r="CTN56" s="42"/>
      <c r="CTO56" s="42"/>
      <c r="CTP56" s="42"/>
      <c r="CTQ56" s="42"/>
      <c r="CTR56" s="42"/>
      <c r="CTS56" s="42"/>
      <c r="CTT56" s="42"/>
      <c r="CTU56" s="42"/>
      <c r="CTV56" s="42"/>
      <c r="CTW56" s="42"/>
      <c r="CTX56" s="42"/>
      <c r="CTY56" s="42"/>
      <c r="CTZ56" s="42"/>
      <c r="CUA56" s="42"/>
      <c r="CUB56" s="42"/>
      <c r="CUC56" s="42"/>
      <c r="CUD56" s="42"/>
      <c r="CUE56" s="42"/>
      <c r="CUF56" s="42"/>
      <c r="CUG56" s="42"/>
      <c r="CUH56" s="42"/>
      <c r="CUI56" s="42"/>
      <c r="CUJ56" s="42"/>
      <c r="CUK56" s="42"/>
      <c r="CUL56" s="42"/>
      <c r="CUM56" s="42"/>
      <c r="CUN56" s="42"/>
      <c r="CUO56" s="42"/>
      <c r="CUP56" s="42"/>
      <c r="CUQ56" s="42"/>
      <c r="CUR56" s="42"/>
      <c r="CUS56" s="42"/>
      <c r="CUT56" s="42"/>
      <c r="CUU56" s="42"/>
      <c r="CUV56" s="42"/>
      <c r="CUW56" s="42"/>
      <c r="CUX56" s="42"/>
      <c r="CUY56" s="42"/>
      <c r="CUZ56" s="42"/>
      <c r="CVA56" s="42"/>
      <c r="CVB56" s="42"/>
      <c r="CVC56" s="42"/>
      <c r="CVD56" s="42"/>
      <c r="CVE56" s="42"/>
      <c r="CVF56" s="42"/>
      <c r="CVG56" s="42"/>
      <c r="CVH56" s="42"/>
      <c r="CVI56" s="42"/>
      <c r="CVJ56" s="42"/>
      <c r="CVK56" s="42"/>
      <c r="CVL56" s="42"/>
      <c r="CVM56" s="42"/>
      <c r="CVN56" s="42"/>
      <c r="CVO56" s="42"/>
      <c r="CVP56" s="42"/>
      <c r="CVQ56" s="42"/>
      <c r="CVR56" s="42"/>
      <c r="CVS56" s="42"/>
      <c r="CVT56" s="42"/>
      <c r="CVU56" s="42"/>
      <c r="CVV56" s="42"/>
      <c r="CVW56" s="42"/>
      <c r="CVX56" s="42"/>
      <c r="CVY56" s="42"/>
      <c r="CVZ56" s="42"/>
      <c r="CWA56" s="42"/>
      <c r="CWB56" s="42"/>
      <c r="CWC56" s="42"/>
      <c r="CWD56" s="42"/>
      <c r="CWE56" s="42"/>
      <c r="CWF56" s="42"/>
      <c r="CWG56" s="42"/>
      <c r="CWH56" s="42"/>
      <c r="CWI56" s="42"/>
      <c r="CWJ56" s="42"/>
      <c r="CWK56" s="42"/>
      <c r="CWL56" s="42"/>
      <c r="CWM56" s="42"/>
      <c r="CWN56" s="42"/>
      <c r="CWO56" s="42"/>
      <c r="CWP56" s="42"/>
      <c r="CWQ56" s="42"/>
      <c r="CWR56" s="42"/>
      <c r="CWS56" s="42"/>
      <c r="CWT56" s="42"/>
      <c r="CWU56" s="42"/>
      <c r="CWV56" s="42"/>
      <c r="CWW56" s="42"/>
      <c r="CWX56" s="42"/>
      <c r="CWY56" s="42"/>
      <c r="CWZ56" s="42"/>
      <c r="CXA56" s="42"/>
      <c r="CXB56" s="42"/>
      <c r="CXC56" s="42"/>
      <c r="CXD56" s="42"/>
      <c r="CXE56" s="42"/>
      <c r="CXF56" s="42"/>
      <c r="CXG56" s="42"/>
      <c r="CXH56" s="42"/>
      <c r="CXI56" s="42"/>
      <c r="CXJ56" s="42"/>
      <c r="CXK56" s="42"/>
      <c r="CXL56" s="42"/>
      <c r="CXM56" s="42"/>
      <c r="CXN56" s="42"/>
      <c r="CXO56" s="42"/>
      <c r="CXP56" s="42"/>
      <c r="CXQ56" s="42"/>
      <c r="CXR56" s="42"/>
      <c r="CXS56" s="42"/>
      <c r="CXT56" s="42"/>
      <c r="CXU56" s="42"/>
      <c r="CXV56" s="42"/>
      <c r="CXW56" s="42"/>
      <c r="CXX56" s="42"/>
      <c r="CXY56" s="42"/>
      <c r="CXZ56" s="42"/>
      <c r="CYA56" s="42"/>
      <c r="CYB56" s="42"/>
      <c r="CYC56" s="42"/>
      <c r="CYD56" s="42"/>
      <c r="CYE56" s="42"/>
      <c r="CYF56" s="42"/>
      <c r="CYG56" s="42"/>
      <c r="CYH56" s="42"/>
      <c r="CYI56" s="42"/>
      <c r="CYJ56" s="42"/>
      <c r="CYK56" s="42"/>
      <c r="CYL56" s="42"/>
      <c r="CYM56" s="42"/>
      <c r="CYN56" s="42"/>
      <c r="CYO56" s="42"/>
      <c r="CYP56" s="42"/>
      <c r="CYQ56" s="42"/>
      <c r="CYR56" s="42"/>
      <c r="CYS56" s="42"/>
      <c r="CYT56" s="42"/>
      <c r="CYU56" s="42"/>
      <c r="CYV56" s="42"/>
      <c r="CYW56" s="42"/>
      <c r="CYX56" s="42"/>
      <c r="CYY56" s="42"/>
      <c r="CYZ56" s="42"/>
      <c r="CZA56" s="42"/>
      <c r="CZB56" s="42"/>
      <c r="CZC56" s="42"/>
      <c r="CZD56" s="42"/>
      <c r="CZE56" s="42"/>
      <c r="CZF56" s="42"/>
      <c r="CZG56" s="42"/>
      <c r="CZH56" s="42"/>
      <c r="CZI56" s="42"/>
      <c r="CZJ56" s="42"/>
      <c r="CZK56" s="42"/>
      <c r="CZL56" s="42"/>
      <c r="CZM56" s="42"/>
      <c r="CZN56" s="42"/>
      <c r="CZO56" s="42"/>
      <c r="CZP56" s="42"/>
      <c r="CZQ56" s="42"/>
      <c r="CZR56" s="42"/>
      <c r="CZS56" s="42"/>
      <c r="CZT56" s="42"/>
      <c r="CZU56" s="42"/>
      <c r="CZV56" s="42"/>
      <c r="CZW56" s="42"/>
      <c r="CZX56" s="42"/>
      <c r="CZY56" s="42"/>
      <c r="CZZ56" s="42"/>
      <c r="DAA56" s="42"/>
      <c r="DAB56" s="42"/>
      <c r="DAC56" s="42"/>
      <c r="DAD56" s="42"/>
      <c r="DAE56" s="42"/>
      <c r="DAF56" s="42"/>
      <c r="DAG56" s="42"/>
      <c r="DAH56" s="42"/>
      <c r="DAI56" s="42"/>
      <c r="DAJ56" s="42"/>
      <c r="DAK56" s="42"/>
      <c r="DAL56" s="42"/>
      <c r="DAM56" s="42"/>
      <c r="DAN56" s="42"/>
      <c r="DAO56" s="42"/>
      <c r="DAP56" s="42"/>
      <c r="DAQ56" s="42"/>
      <c r="DAR56" s="42"/>
      <c r="DAS56" s="42"/>
      <c r="DAT56" s="42"/>
      <c r="DAU56" s="42"/>
      <c r="DAV56" s="42"/>
      <c r="DAW56" s="42"/>
      <c r="DAX56" s="42"/>
      <c r="DAY56" s="42"/>
      <c r="DAZ56" s="42"/>
      <c r="DBA56" s="42"/>
      <c r="DBB56" s="42"/>
      <c r="DBC56" s="42"/>
      <c r="DBD56" s="42"/>
      <c r="DBE56" s="42"/>
      <c r="DBF56" s="42"/>
      <c r="DBG56" s="42"/>
      <c r="DBH56" s="42"/>
      <c r="DBI56" s="42"/>
      <c r="DBJ56" s="42"/>
      <c r="DBK56" s="42"/>
      <c r="DBL56" s="42"/>
      <c r="DBM56" s="42"/>
      <c r="DBN56" s="42"/>
      <c r="DBO56" s="42"/>
      <c r="DBP56" s="42"/>
      <c r="DBQ56" s="42"/>
      <c r="DBR56" s="42"/>
      <c r="DBS56" s="42"/>
      <c r="DBT56" s="42"/>
      <c r="DBU56" s="42"/>
      <c r="DBV56" s="42"/>
      <c r="DBW56" s="42"/>
      <c r="DBX56" s="42"/>
      <c r="DBY56" s="42"/>
      <c r="DBZ56" s="42"/>
      <c r="DCA56" s="42"/>
      <c r="DCB56" s="42"/>
      <c r="DCC56" s="42"/>
      <c r="DCD56" s="42"/>
      <c r="DCE56" s="42"/>
      <c r="DCF56" s="42"/>
      <c r="DCG56" s="42"/>
      <c r="DCH56" s="42"/>
      <c r="DCI56" s="42"/>
      <c r="DCJ56" s="42"/>
      <c r="DCK56" s="42"/>
      <c r="DCL56" s="42"/>
      <c r="DCM56" s="42"/>
      <c r="DCN56" s="42"/>
      <c r="DCO56" s="42"/>
      <c r="DCP56" s="42"/>
      <c r="DCQ56" s="42"/>
      <c r="DCR56" s="42"/>
      <c r="DCS56" s="42"/>
      <c r="DCT56" s="42"/>
      <c r="DCU56" s="42"/>
      <c r="DCV56" s="42"/>
      <c r="DCW56" s="42"/>
      <c r="DCX56" s="42"/>
      <c r="DCY56" s="42"/>
      <c r="DCZ56" s="42"/>
      <c r="DDA56" s="42"/>
      <c r="DDB56" s="42"/>
      <c r="DDC56" s="42"/>
      <c r="DDD56" s="42"/>
      <c r="DDE56" s="42"/>
      <c r="DDF56" s="42"/>
      <c r="DDG56" s="42"/>
      <c r="DDH56" s="42"/>
      <c r="DDI56" s="42"/>
      <c r="DDJ56" s="42"/>
      <c r="DDK56" s="42"/>
      <c r="DDL56" s="42"/>
      <c r="DDM56" s="42"/>
      <c r="DDN56" s="42"/>
      <c r="DDO56" s="42"/>
      <c r="DDP56" s="42"/>
      <c r="DDQ56" s="42"/>
      <c r="DDR56" s="42"/>
      <c r="DDS56" s="42"/>
      <c r="DDT56" s="42"/>
      <c r="DDU56" s="42"/>
      <c r="DDV56" s="42"/>
      <c r="DDW56" s="42"/>
      <c r="DDX56" s="42"/>
      <c r="DDY56" s="42"/>
      <c r="DDZ56" s="42"/>
      <c r="DEA56" s="42"/>
      <c r="DEB56" s="42"/>
      <c r="DEC56" s="42"/>
      <c r="DED56" s="42"/>
      <c r="DEE56" s="42"/>
      <c r="DEF56" s="42"/>
      <c r="DEG56" s="42"/>
      <c r="DEH56" s="42"/>
      <c r="DEI56" s="42"/>
      <c r="DEJ56" s="42"/>
      <c r="DEK56" s="42"/>
      <c r="DEL56" s="42"/>
      <c r="DEM56" s="42"/>
      <c r="DEN56" s="42"/>
      <c r="DEO56" s="42"/>
      <c r="DEP56" s="42"/>
      <c r="DEQ56" s="42"/>
      <c r="DER56" s="42"/>
      <c r="DES56" s="42"/>
      <c r="DET56" s="42"/>
      <c r="DEU56" s="42"/>
      <c r="DEV56" s="42"/>
      <c r="DEW56" s="42"/>
      <c r="DEX56" s="42"/>
      <c r="DEY56" s="42"/>
      <c r="DEZ56" s="42"/>
      <c r="DFA56" s="42"/>
      <c r="DFB56" s="42"/>
      <c r="DFC56" s="42"/>
      <c r="DFD56" s="42"/>
      <c r="DFE56" s="42"/>
      <c r="DFF56" s="42"/>
      <c r="DFG56" s="42"/>
      <c r="DFH56" s="42"/>
      <c r="DFI56" s="42"/>
      <c r="DFJ56" s="42"/>
      <c r="DFK56" s="42"/>
      <c r="DFL56" s="42"/>
      <c r="DFM56" s="42"/>
      <c r="DFN56" s="42"/>
      <c r="DFO56" s="42"/>
      <c r="DFP56" s="42"/>
      <c r="DFQ56" s="42"/>
      <c r="DFR56" s="42"/>
      <c r="DFS56" s="42"/>
      <c r="DFT56" s="42"/>
      <c r="DFU56" s="42"/>
      <c r="DFV56" s="42"/>
      <c r="DFW56" s="42"/>
      <c r="DFX56" s="42"/>
      <c r="DFY56" s="42"/>
      <c r="DFZ56" s="42"/>
      <c r="DGA56" s="42"/>
      <c r="DGB56" s="42"/>
      <c r="DGC56" s="42"/>
      <c r="DGD56" s="42"/>
      <c r="DGE56" s="42"/>
      <c r="DGF56" s="42"/>
      <c r="DGG56" s="42"/>
      <c r="DGH56" s="42"/>
      <c r="DGI56" s="42"/>
      <c r="DGJ56" s="42"/>
      <c r="DGK56" s="42"/>
      <c r="DGL56" s="42"/>
      <c r="DGM56" s="42"/>
      <c r="DGN56" s="42"/>
      <c r="DGO56" s="42"/>
      <c r="DGP56" s="42"/>
      <c r="DGQ56" s="42"/>
      <c r="DGR56" s="42"/>
      <c r="DGS56" s="42"/>
      <c r="DGT56" s="42"/>
      <c r="DGU56" s="42"/>
      <c r="DGV56" s="42"/>
      <c r="DGW56" s="42"/>
      <c r="DGX56" s="42"/>
      <c r="DGY56" s="42"/>
      <c r="DGZ56" s="42"/>
      <c r="DHA56" s="42"/>
      <c r="DHB56" s="42"/>
      <c r="DHC56" s="42"/>
      <c r="DHD56" s="42"/>
      <c r="DHE56" s="42"/>
      <c r="DHF56" s="42"/>
      <c r="DHG56" s="42"/>
      <c r="DHH56" s="42"/>
      <c r="DHI56" s="42"/>
      <c r="DHJ56" s="42"/>
      <c r="DHK56" s="42"/>
      <c r="DHL56" s="42"/>
      <c r="DHM56" s="42"/>
      <c r="DHN56" s="42"/>
      <c r="DHO56" s="42"/>
      <c r="DHP56" s="42"/>
      <c r="DHQ56" s="42"/>
      <c r="DHR56" s="42"/>
      <c r="DHS56" s="42"/>
      <c r="DHT56" s="42"/>
      <c r="DHU56" s="42"/>
      <c r="DHV56" s="42"/>
      <c r="DHW56" s="42"/>
      <c r="DHX56" s="42"/>
      <c r="DHY56" s="42"/>
      <c r="DHZ56" s="42"/>
      <c r="DIA56" s="42"/>
      <c r="DIB56" s="42"/>
      <c r="DIC56" s="42"/>
      <c r="DID56" s="42"/>
      <c r="DIE56" s="42"/>
      <c r="DIF56" s="42"/>
      <c r="DIG56" s="42"/>
      <c r="DIH56" s="42"/>
      <c r="DII56" s="42"/>
      <c r="DIJ56" s="42"/>
      <c r="DIK56" s="42"/>
      <c r="DIL56" s="42"/>
      <c r="DIM56" s="42"/>
      <c r="DIN56" s="42"/>
      <c r="DIO56" s="42"/>
      <c r="DIP56" s="42"/>
      <c r="DIQ56" s="42"/>
      <c r="DIR56" s="42"/>
      <c r="DIS56" s="42"/>
      <c r="DIT56" s="42"/>
      <c r="DIU56" s="42"/>
      <c r="DIV56" s="42"/>
      <c r="DIW56" s="42"/>
      <c r="DIX56" s="42"/>
      <c r="DIY56" s="42"/>
      <c r="DIZ56" s="42"/>
      <c r="DJA56" s="42"/>
      <c r="DJB56" s="42"/>
      <c r="DJC56" s="42"/>
      <c r="DJD56" s="42"/>
      <c r="DJE56" s="42"/>
      <c r="DJF56" s="42"/>
      <c r="DJG56" s="42"/>
      <c r="DJH56" s="42"/>
      <c r="DJI56" s="42"/>
      <c r="DJJ56" s="42"/>
      <c r="DJK56" s="42"/>
      <c r="DJL56" s="42"/>
      <c r="DJM56" s="42"/>
      <c r="DJN56" s="42"/>
      <c r="DJO56" s="42"/>
      <c r="DJP56" s="42"/>
      <c r="DJQ56" s="42"/>
      <c r="DJR56" s="42"/>
      <c r="DJS56" s="42"/>
      <c r="DJT56" s="42"/>
      <c r="DJU56" s="42"/>
      <c r="DJV56" s="42"/>
      <c r="DJW56" s="42"/>
      <c r="DJX56" s="42"/>
      <c r="DJY56" s="42"/>
      <c r="DJZ56" s="42"/>
      <c r="DKA56" s="42"/>
      <c r="DKB56" s="42"/>
      <c r="DKC56" s="42"/>
      <c r="DKD56" s="42"/>
      <c r="DKE56" s="42"/>
      <c r="DKF56" s="42"/>
      <c r="DKG56" s="42"/>
      <c r="DKH56" s="42"/>
      <c r="DKI56" s="42"/>
      <c r="DKJ56" s="42"/>
      <c r="DKK56" s="42"/>
      <c r="DKL56" s="42"/>
      <c r="DKM56" s="42"/>
      <c r="DKN56" s="42"/>
      <c r="DKO56" s="42"/>
      <c r="DKP56" s="42"/>
      <c r="DKQ56" s="42"/>
      <c r="DKR56" s="42"/>
      <c r="DKS56" s="42"/>
      <c r="DKT56" s="42"/>
      <c r="DKU56" s="42"/>
      <c r="DKV56" s="42"/>
      <c r="DKW56" s="42"/>
      <c r="DKX56" s="42"/>
      <c r="DKY56" s="42"/>
      <c r="DKZ56" s="42"/>
      <c r="DLA56" s="42"/>
      <c r="DLB56" s="42"/>
      <c r="DLC56" s="42"/>
      <c r="DLD56" s="42"/>
      <c r="DLE56" s="42"/>
      <c r="DLF56" s="42"/>
      <c r="DLG56" s="42"/>
      <c r="DLH56" s="42"/>
      <c r="DLI56" s="42"/>
      <c r="DLJ56" s="42"/>
      <c r="DLK56" s="42"/>
      <c r="DLL56" s="42"/>
      <c r="DLM56" s="42"/>
      <c r="DLN56" s="42"/>
      <c r="DLO56" s="42"/>
      <c r="DLP56" s="42"/>
      <c r="DLQ56" s="42"/>
      <c r="DLR56" s="42"/>
      <c r="DLS56" s="42"/>
      <c r="DLT56" s="42"/>
      <c r="DLU56" s="42"/>
      <c r="DLV56" s="42"/>
      <c r="DLW56" s="42"/>
      <c r="DLX56" s="42"/>
      <c r="DLY56" s="42"/>
      <c r="DLZ56" s="42"/>
      <c r="DMA56" s="42"/>
      <c r="DMB56" s="42"/>
      <c r="DMC56" s="42"/>
      <c r="DMD56" s="42"/>
      <c r="DME56" s="42"/>
      <c r="DMF56" s="42"/>
      <c r="DMG56" s="42"/>
      <c r="DMH56" s="42"/>
      <c r="DMI56" s="42"/>
      <c r="DMJ56" s="42"/>
      <c r="DMK56" s="42"/>
      <c r="DML56" s="42"/>
      <c r="DMM56" s="42"/>
      <c r="DMN56" s="42"/>
      <c r="DMO56" s="42"/>
      <c r="DMP56" s="42"/>
      <c r="DMQ56" s="42"/>
      <c r="DMR56" s="42"/>
      <c r="DMS56" s="42"/>
      <c r="DMT56" s="42"/>
      <c r="DMU56" s="42"/>
      <c r="DMV56" s="42"/>
      <c r="DMW56" s="42"/>
      <c r="DMX56" s="42"/>
      <c r="DMY56" s="42"/>
      <c r="DMZ56" s="42"/>
      <c r="DNA56" s="42"/>
      <c r="DNB56" s="42"/>
      <c r="DNC56" s="42"/>
      <c r="DND56" s="42"/>
      <c r="DNE56" s="42"/>
      <c r="DNF56" s="42"/>
      <c r="DNG56" s="42"/>
      <c r="DNH56" s="42"/>
      <c r="DNI56" s="42"/>
      <c r="DNJ56" s="42"/>
      <c r="DNK56" s="42"/>
      <c r="DNL56" s="42"/>
      <c r="DNM56" s="42"/>
      <c r="DNN56" s="42"/>
      <c r="DNO56" s="42"/>
      <c r="DNP56" s="42"/>
      <c r="DNQ56" s="42"/>
      <c r="DNR56" s="42"/>
      <c r="DNS56" s="42"/>
      <c r="DNT56" s="42"/>
      <c r="DNU56" s="42"/>
      <c r="DNV56" s="42"/>
      <c r="DNW56" s="42"/>
      <c r="DNX56" s="42"/>
      <c r="DNY56" s="42"/>
      <c r="DNZ56" s="42"/>
      <c r="DOA56" s="42"/>
      <c r="DOB56" s="42"/>
      <c r="DOC56" s="42"/>
      <c r="DOD56" s="42"/>
      <c r="DOE56" s="42"/>
      <c r="DOF56" s="42"/>
      <c r="DOG56" s="42"/>
      <c r="DOH56" s="42"/>
      <c r="DOI56" s="42"/>
      <c r="DOJ56" s="42"/>
      <c r="DOK56" s="42"/>
      <c r="DOL56" s="42"/>
      <c r="DOM56" s="42"/>
      <c r="DON56" s="42"/>
      <c r="DOO56" s="42"/>
      <c r="DOP56" s="42"/>
      <c r="DOQ56" s="42"/>
      <c r="DOR56" s="42"/>
      <c r="DOS56" s="42"/>
      <c r="DOT56" s="42"/>
      <c r="DOU56" s="42"/>
      <c r="DOV56" s="42"/>
      <c r="DOW56" s="42"/>
      <c r="DOX56" s="42"/>
      <c r="DOY56" s="42"/>
      <c r="DOZ56" s="42"/>
      <c r="DPA56" s="42"/>
      <c r="DPB56" s="42"/>
      <c r="DPC56" s="42"/>
      <c r="DPD56" s="42"/>
      <c r="DPE56" s="42"/>
      <c r="DPF56" s="42"/>
      <c r="DPG56" s="42"/>
      <c r="DPH56" s="42"/>
      <c r="DPI56" s="42"/>
      <c r="DPJ56" s="42"/>
      <c r="DPK56" s="42"/>
      <c r="DPL56" s="42"/>
      <c r="DPM56" s="42"/>
      <c r="DPN56" s="42"/>
      <c r="DPO56" s="42"/>
      <c r="DPP56" s="42"/>
      <c r="DPQ56" s="42"/>
      <c r="DPR56" s="42"/>
      <c r="DPS56" s="42"/>
      <c r="DPT56" s="42"/>
      <c r="DPU56" s="42"/>
      <c r="DPV56" s="42"/>
      <c r="DPW56" s="42"/>
      <c r="DPX56" s="42"/>
      <c r="DPY56" s="42"/>
      <c r="DPZ56" s="42"/>
      <c r="DQA56" s="42"/>
      <c r="DQB56" s="42"/>
      <c r="DQC56" s="42"/>
      <c r="DQD56" s="42"/>
      <c r="DQE56" s="42"/>
      <c r="DQF56" s="42"/>
      <c r="DQG56" s="42"/>
      <c r="DQH56" s="42"/>
      <c r="DQI56" s="42"/>
      <c r="DQJ56" s="42"/>
      <c r="DQK56" s="42"/>
      <c r="DQL56" s="42"/>
      <c r="DQM56" s="42"/>
      <c r="DQN56" s="42"/>
      <c r="DQO56" s="42"/>
      <c r="DQP56" s="42"/>
      <c r="DQQ56" s="42"/>
      <c r="DQR56" s="42"/>
      <c r="DQS56" s="42"/>
      <c r="DQT56" s="42"/>
      <c r="DQU56" s="42"/>
      <c r="DQV56" s="42"/>
      <c r="DQW56" s="42"/>
      <c r="DQX56" s="42"/>
      <c r="DQY56" s="42"/>
      <c r="DQZ56" s="42"/>
      <c r="DRA56" s="42"/>
      <c r="DRB56" s="42"/>
      <c r="DRC56" s="42"/>
      <c r="DRD56" s="42"/>
      <c r="DRE56" s="42"/>
      <c r="DRF56" s="42"/>
      <c r="DRG56" s="42"/>
      <c r="DRH56" s="42"/>
      <c r="DRI56" s="42"/>
      <c r="DRJ56" s="42"/>
      <c r="DRK56" s="42"/>
      <c r="DRL56" s="42"/>
      <c r="DRM56" s="42"/>
      <c r="DRN56" s="42"/>
      <c r="DRO56" s="42"/>
      <c r="DRP56" s="42"/>
      <c r="DRQ56" s="42"/>
      <c r="DRR56" s="42"/>
      <c r="DRS56" s="42"/>
      <c r="DRT56" s="42"/>
      <c r="DRU56" s="42"/>
      <c r="DRV56" s="42"/>
      <c r="DRW56" s="42"/>
      <c r="DRX56" s="42"/>
      <c r="DRY56" s="42"/>
      <c r="DRZ56" s="42"/>
      <c r="DSA56" s="42"/>
      <c r="DSB56" s="42"/>
      <c r="DSC56" s="42"/>
      <c r="DSD56" s="42"/>
      <c r="DSE56" s="42"/>
      <c r="DSF56" s="42"/>
      <c r="DSG56" s="42"/>
      <c r="DSH56" s="42"/>
      <c r="DSI56" s="42"/>
      <c r="DSJ56" s="42"/>
      <c r="DSK56" s="42"/>
      <c r="DSL56" s="42"/>
      <c r="DSM56" s="42"/>
      <c r="DSN56" s="42"/>
      <c r="DSO56" s="42"/>
      <c r="DSP56" s="42"/>
      <c r="DSQ56" s="42"/>
      <c r="DSR56" s="42"/>
      <c r="DSS56" s="42"/>
      <c r="DST56" s="42"/>
      <c r="DSU56" s="42"/>
      <c r="DSV56" s="42"/>
      <c r="DSW56" s="42"/>
      <c r="DSX56" s="42"/>
      <c r="DSY56" s="42"/>
      <c r="DSZ56" s="42"/>
      <c r="DTA56" s="42"/>
      <c r="DTB56" s="42"/>
      <c r="DTC56" s="42"/>
      <c r="DTD56" s="42"/>
      <c r="DTE56" s="42"/>
      <c r="DTF56" s="42"/>
      <c r="DTG56" s="42"/>
      <c r="DTH56" s="42"/>
      <c r="DTI56" s="42"/>
      <c r="DTJ56" s="42"/>
      <c r="DTK56" s="42"/>
      <c r="DTL56" s="42"/>
      <c r="DTM56" s="42"/>
      <c r="DTN56" s="42"/>
      <c r="DTO56" s="42"/>
      <c r="DTP56" s="42"/>
      <c r="DTQ56" s="42"/>
      <c r="DTR56" s="42"/>
      <c r="DTS56" s="42"/>
      <c r="DTT56" s="42"/>
      <c r="DTU56" s="42"/>
      <c r="DTV56" s="42"/>
      <c r="DTW56" s="42"/>
      <c r="DTX56" s="42"/>
      <c r="DTY56" s="42"/>
      <c r="DTZ56" s="42"/>
      <c r="DUA56" s="42"/>
      <c r="DUB56" s="42"/>
      <c r="DUC56" s="42"/>
      <c r="DUD56" s="42"/>
      <c r="DUE56" s="42"/>
      <c r="DUF56" s="42"/>
      <c r="DUG56" s="42"/>
      <c r="DUH56" s="42"/>
      <c r="DUI56" s="42"/>
      <c r="DUJ56" s="42"/>
      <c r="DUK56" s="42"/>
      <c r="DUL56" s="42"/>
      <c r="DUM56" s="42"/>
      <c r="DUN56" s="42"/>
      <c r="DUO56" s="42"/>
      <c r="DUP56" s="42"/>
      <c r="DUQ56" s="42"/>
      <c r="DUR56" s="42"/>
      <c r="DUS56" s="42"/>
      <c r="DUT56" s="42"/>
      <c r="DUU56" s="42"/>
      <c r="DUV56" s="42"/>
      <c r="DUW56" s="42"/>
      <c r="DUX56" s="42"/>
      <c r="DUY56" s="42"/>
      <c r="DUZ56" s="42"/>
      <c r="DVA56" s="42"/>
      <c r="DVB56" s="42"/>
      <c r="DVC56" s="42"/>
      <c r="DVD56" s="42"/>
      <c r="DVE56" s="42"/>
      <c r="DVF56" s="42"/>
      <c r="DVG56" s="42"/>
      <c r="DVH56" s="42"/>
      <c r="DVI56" s="42"/>
      <c r="DVJ56" s="42"/>
      <c r="DVK56" s="42"/>
      <c r="DVL56" s="42"/>
      <c r="DVM56" s="42"/>
      <c r="DVN56" s="42"/>
      <c r="DVO56" s="42"/>
      <c r="DVP56" s="42"/>
      <c r="DVQ56" s="42"/>
      <c r="DVR56" s="42"/>
      <c r="DVS56" s="42"/>
      <c r="DVT56" s="42"/>
      <c r="DVU56" s="42"/>
      <c r="DVV56" s="42"/>
      <c r="DVW56" s="42"/>
      <c r="DVX56" s="42"/>
      <c r="DVY56" s="42"/>
      <c r="DVZ56" s="42"/>
      <c r="DWA56" s="42"/>
      <c r="DWB56" s="42"/>
      <c r="DWC56" s="42"/>
      <c r="DWD56" s="42"/>
      <c r="DWE56" s="42"/>
      <c r="DWF56" s="42"/>
      <c r="DWG56" s="42"/>
      <c r="DWH56" s="42"/>
      <c r="DWI56" s="42"/>
      <c r="DWJ56" s="42"/>
      <c r="DWK56" s="42"/>
      <c r="DWL56" s="42"/>
      <c r="DWM56" s="42"/>
      <c r="DWN56" s="42"/>
      <c r="DWO56" s="42"/>
      <c r="DWP56" s="42"/>
      <c r="DWQ56" s="42"/>
      <c r="DWR56" s="42"/>
      <c r="DWS56" s="42"/>
      <c r="DWT56" s="42"/>
      <c r="DWU56" s="42"/>
      <c r="DWV56" s="42"/>
      <c r="DWW56" s="42"/>
      <c r="DWX56" s="42"/>
      <c r="DWY56" s="42"/>
      <c r="DWZ56" s="42"/>
      <c r="DXA56" s="42"/>
      <c r="DXB56" s="42"/>
      <c r="DXC56" s="42"/>
      <c r="DXD56" s="42"/>
      <c r="DXE56" s="42"/>
      <c r="DXF56" s="42"/>
      <c r="DXG56" s="42"/>
      <c r="DXH56" s="42"/>
      <c r="DXI56" s="42"/>
      <c r="DXJ56" s="42"/>
      <c r="DXK56" s="42"/>
      <c r="DXL56" s="42"/>
      <c r="DXM56" s="42"/>
      <c r="DXN56" s="42"/>
      <c r="DXO56" s="42"/>
      <c r="DXP56" s="42"/>
      <c r="DXQ56" s="42"/>
      <c r="DXR56" s="42"/>
      <c r="DXS56" s="42"/>
      <c r="DXT56" s="42"/>
      <c r="DXU56" s="42"/>
      <c r="DXV56" s="42"/>
      <c r="DXW56" s="42"/>
      <c r="DXX56" s="42"/>
      <c r="DXY56" s="42"/>
      <c r="DXZ56" s="42"/>
      <c r="DYA56" s="42"/>
      <c r="DYB56" s="42"/>
      <c r="DYC56" s="42"/>
      <c r="DYD56" s="42"/>
      <c r="DYE56" s="42"/>
      <c r="DYF56" s="42"/>
      <c r="DYG56" s="42"/>
      <c r="DYH56" s="42"/>
      <c r="DYI56" s="42"/>
      <c r="DYJ56" s="42"/>
      <c r="DYK56" s="42"/>
      <c r="DYL56" s="42"/>
      <c r="DYM56" s="42"/>
      <c r="DYN56" s="42"/>
      <c r="DYO56" s="42"/>
      <c r="DYP56" s="42"/>
      <c r="DYQ56" s="42"/>
      <c r="DYR56" s="42"/>
      <c r="DYS56" s="42"/>
      <c r="DYT56" s="42"/>
      <c r="DYU56" s="42"/>
      <c r="DYV56" s="42"/>
      <c r="DYW56" s="42"/>
      <c r="DYX56" s="42"/>
      <c r="DYY56" s="42"/>
      <c r="DYZ56" s="42"/>
      <c r="DZA56" s="42"/>
      <c r="DZB56" s="42"/>
      <c r="DZC56" s="42"/>
      <c r="DZD56" s="42"/>
      <c r="DZE56" s="42"/>
      <c r="DZF56" s="42"/>
      <c r="DZG56" s="42"/>
      <c r="DZH56" s="42"/>
      <c r="DZI56" s="42"/>
      <c r="DZJ56" s="42"/>
      <c r="DZK56" s="42"/>
      <c r="DZL56" s="42"/>
      <c r="DZM56" s="42"/>
      <c r="DZN56" s="42"/>
      <c r="DZO56" s="42"/>
      <c r="DZP56" s="42"/>
      <c r="DZQ56" s="42"/>
      <c r="DZR56" s="42"/>
      <c r="DZS56" s="42"/>
      <c r="DZT56" s="42"/>
      <c r="DZU56" s="42"/>
      <c r="DZV56" s="42"/>
      <c r="DZW56" s="42"/>
      <c r="DZX56" s="42"/>
      <c r="DZY56" s="42"/>
      <c r="DZZ56" s="42"/>
      <c r="EAA56" s="42"/>
      <c r="EAB56" s="42"/>
      <c r="EAC56" s="42"/>
      <c r="EAD56" s="42"/>
      <c r="EAE56" s="42"/>
      <c r="EAF56" s="42"/>
      <c r="EAG56" s="42"/>
      <c r="EAH56" s="42"/>
      <c r="EAI56" s="42"/>
      <c r="EAJ56" s="42"/>
      <c r="EAK56" s="42"/>
      <c r="EAL56" s="42"/>
      <c r="EAM56" s="42"/>
      <c r="EAN56" s="42"/>
      <c r="EAO56" s="42"/>
      <c r="EAP56" s="42"/>
      <c r="EAQ56" s="42"/>
      <c r="EAR56" s="42"/>
      <c r="EAS56" s="42"/>
      <c r="EAT56" s="42"/>
      <c r="EAU56" s="42"/>
      <c r="EAV56" s="42"/>
      <c r="EAW56" s="42"/>
      <c r="EAX56" s="42"/>
      <c r="EAY56" s="42"/>
      <c r="EAZ56" s="42"/>
      <c r="EBA56" s="42"/>
      <c r="EBB56" s="42"/>
      <c r="EBC56" s="42"/>
      <c r="EBD56" s="42"/>
      <c r="EBE56" s="42"/>
      <c r="EBF56" s="42"/>
      <c r="EBG56" s="42"/>
      <c r="EBH56" s="42"/>
      <c r="EBI56" s="42"/>
      <c r="EBJ56" s="42"/>
      <c r="EBK56" s="42"/>
      <c r="EBL56" s="42"/>
      <c r="EBM56" s="42"/>
      <c r="EBN56" s="42"/>
      <c r="EBO56" s="42"/>
      <c r="EBP56" s="42"/>
      <c r="EBQ56" s="42"/>
      <c r="EBR56" s="42"/>
      <c r="EBS56" s="42"/>
      <c r="EBT56" s="42"/>
      <c r="EBU56" s="42"/>
      <c r="EBV56" s="42"/>
      <c r="EBW56" s="42"/>
      <c r="EBX56" s="42"/>
      <c r="EBY56" s="42"/>
      <c r="EBZ56" s="42"/>
      <c r="ECA56" s="42"/>
      <c r="ECB56" s="42"/>
      <c r="ECC56" s="42"/>
      <c r="ECD56" s="42"/>
      <c r="ECE56" s="42"/>
      <c r="ECF56" s="42"/>
      <c r="ECG56" s="42"/>
      <c r="ECH56" s="42"/>
      <c r="ECI56" s="42"/>
      <c r="ECJ56" s="42"/>
      <c r="ECK56" s="42"/>
      <c r="ECL56" s="42"/>
      <c r="ECM56" s="42"/>
      <c r="ECN56" s="42"/>
      <c r="ECO56" s="42"/>
      <c r="ECP56" s="42"/>
      <c r="ECQ56" s="42"/>
      <c r="ECR56" s="42"/>
      <c r="ECS56" s="42"/>
      <c r="ECT56" s="42"/>
      <c r="ECU56" s="42"/>
      <c r="ECV56" s="42"/>
      <c r="ECW56" s="42"/>
      <c r="ECX56" s="42"/>
      <c r="ECY56" s="42"/>
      <c r="ECZ56" s="42"/>
      <c r="EDA56" s="42"/>
      <c r="EDB56" s="42"/>
      <c r="EDC56" s="42"/>
      <c r="EDD56" s="42"/>
      <c r="EDE56" s="42"/>
      <c r="EDF56" s="42"/>
      <c r="EDG56" s="42"/>
      <c r="EDH56" s="42"/>
      <c r="EDI56" s="42"/>
      <c r="EDJ56" s="42"/>
      <c r="EDK56" s="42"/>
      <c r="EDL56" s="42"/>
      <c r="EDM56" s="42"/>
      <c r="EDN56" s="42"/>
      <c r="EDO56" s="42"/>
      <c r="EDP56" s="42"/>
      <c r="EDQ56" s="42"/>
      <c r="EDR56" s="42"/>
      <c r="EDS56" s="42"/>
      <c r="EDT56" s="42"/>
      <c r="EDU56" s="42"/>
      <c r="EDV56" s="42"/>
      <c r="EDW56" s="42"/>
      <c r="EDX56" s="42"/>
      <c r="EDY56" s="42"/>
      <c r="EDZ56" s="42"/>
      <c r="EEA56" s="42"/>
      <c r="EEB56" s="42"/>
      <c r="EEC56" s="42"/>
      <c r="EED56" s="42"/>
      <c r="EEE56" s="42"/>
      <c r="EEF56" s="42"/>
      <c r="EEG56" s="42"/>
      <c r="EEH56" s="42"/>
      <c r="EEI56" s="42"/>
      <c r="EEJ56" s="42"/>
      <c r="EEK56" s="42"/>
      <c r="EEL56" s="42"/>
      <c r="EEM56" s="42"/>
      <c r="EEN56" s="42"/>
      <c r="EEO56" s="42"/>
      <c r="EEP56" s="42"/>
      <c r="EEQ56" s="42"/>
      <c r="EER56" s="42"/>
      <c r="EES56" s="42"/>
      <c r="EET56" s="42"/>
      <c r="EEU56" s="42"/>
      <c r="EEV56" s="42"/>
      <c r="EEW56" s="42"/>
      <c r="EEX56" s="42"/>
      <c r="EEY56" s="42"/>
      <c r="EEZ56" s="42"/>
      <c r="EFA56" s="42"/>
      <c r="EFB56" s="42"/>
      <c r="EFC56" s="42"/>
      <c r="EFD56" s="42"/>
      <c r="EFE56" s="42"/>
      <c r="EFF56" s="42"/>
      <c r="EFG56" s="42"/>
      <c r="EFH56" s="42"/>
      <c r="EFI56" s="42"/>
      <c r="EFJ56" s="42"/>
      <c r="EFK56" s="42"/>
      <c r="EFL56" s="42"/>
      <c r="EFM56" s="42"/>
      <c r="EFN56" s="42"/>
      <c r="EFO56" s="42"/>
      <c r="EFP56" s="42"/>
      <c r="EFQ56" s="42"/>
      <c r="EFR56" s="42"/>
      <c r="EFS56" s="42"/>
      <c r="EFT56" s="42"/>
      <c r="EFU56" s="42"/>
      <c r="EFV56" s="42"/>
      <c r="EFW56" s="42"/>
      <c r="EFX56" s="42"/>
      <c r="EFY56" s="42"/>
      <c r="EFZ56" s="42"/>
      <c r="EGA56" s="42"/>
      <c r="EGB56" s="42"/>
      <c r="EGC56" s="42"/>
      <c r="EGD56" s="42"/>
      <c r="EGE56" s="42"/>
      <c r="EGF56" s="42"/>
      <c r="EGG56" s="42"/>
      <c r="EGH56" s="42"/>
      <c r="EGI56" s="42"/>
      <c r="EGJ56" s="42"/>
      <c r="EGK56" s="42"/>
      <c r="EGL56" s="42"/>
      <c r="EGM56" s="42"/>
      <c r="EGN56" s="42"/>
      <c r="EGO56" s="42"/>
      <c r="EGP56" s="42"/>
      <c r="EGQ56" s="42"/>
      <c r="EGR56" s="42"/>
      <c r="EGS56" s="42"/>
      <c r="EGT56" s="42"/>
      <c r="EGU56" s="42"/>
      <c r="EGV56" s="42"/>
      <c r="EGW56" s="42"/>
      <c r="EGX56" s="42"/>
      <c r="EGY56" s="42"/>
      <c r="EGZ56" s="42"/>
      <c r="EHA56" s="42"/>
      <c r="EHB56" s="42"/>
      <c r="EHC56" s="42"/>
      <c r="EHD56" s="42"/>
      <c r="EHE56" s="42"/>
      <c r="EHF56" s="42"/>
      <c r="EHG56" s="42"/>
      <c r="EHH56" s="42"/>
      <c r="EHI56" s="42"/>
      <c r="EHJ56" s="42"/>
      <c r="EHK56" s="42"/>
      <c r="EHL56" s="42"/>
      <c r="EHM56" s="42"/>
      <c r="EHN56" s="42"/>
      <c r="EHO56" s="42"/>
      <c r="EHP56" s="42"/>
      <c r="EHQ56" s="42"/>
      <c r="EHR56" s="42"/>
      <c r="EHS56" s="42"/>
      <c r="EHT56" s="42"/>
      <c r="EHU56" s="42"/>
      <c r="EHV56" s="42"/>
      <c r="EHW56" s="42"/>
      <c r="EHX56" s="42"/>
      <c r="EHY56" s="42"/>
      <c r="EHZ56" s="42"/>
      <c r="EIA56" s="42"/>
      <c r="EIB56" s="42"/>
      <c r="EIC56" s="42"/>
      <c r="EID56" s="42"/>
      <c r="EIE56" s="42"/>
      <c r="EIF56" s="42"/>
      <c r="EIG56" s="42"/>
      <c r="EIH56" s="42"/>
      <c r="EII56" s="42"/>
      <c r="EIJ56" s="42"/>
      <c r="EIK56" s="42"/>
      <c r="EIL56" s="42"/>
      <c r="EIM56" s="42"/>
      <c r="EIN56" s="42"/>
      <c r="EIO56" s="42"/>
      <c r="EIP56" s="42"/>
      <c r="EIQ56" s="42"/>
      <c r="EIR56" s="42"/>
      <c r="EIS56" s="42"/>
      <c r="EIT56" s="42"/>
      <c r="EIU56" s="42"/>
      <c r="EIV56" s="42"/>
      <c r="EIW56" s="42"/>
      <c r="EIX56" s="42"/>
      <c r="EIY56" s="42"/>
      <c r="EIZ56" s="42"/>
      <c r="EJA56" s="42"/>
      <c r="EJB56" s="42"/>
      <c r="EJC56" s="42"/>
      <c r="EJD56" s="42"/>
      <c r="EJE56" s="42"/>
      <c r="EJF56" s="42"/>
      <c r="EJG56" s="42"/>
      <c r="EJH56" s="42"/>
      <c r="EJI56" s="42"/>
      <c r="EJJ56" s="42"/>
      <c r="EJK56" s="42"/>
      <c r="EJL56" s="42"/>
      <c r="EJM56" s="42"/>
      <c r="EJN56" s="42"/>
      <c r="EJO56" s="42"/>
      <c r="EJP56" s="42"/>
      <c r="EJQ56" s="42"/>
      <c r="EJR56" s="42"/>
      <c r="EJS56" s="42"/>
      <c r="EJT56" s="42"/>
      <c r="EJU56" s="42"/>
      <c r="EJV56" s="42"/>
      <c r="EJW56" s="42"/>
      <c r="EJX56" s="42"/>
      <c r="EJY56" s="42"/>
      <c r="EJZ56" s="42"/>
      <c r="EKA56" s="42"/>
      <c r="EKB56" s="42"/>
      <c r="EKC56" s="42"/>
      <c r="EKD56" s="42"/>
      <c r="EKE56" s="42"/>
      <c r="EKF56" s="42"/>
      <c r="EKG56" s="42"/>
      <c r="EKH56" s="42"/>
      <c r="EKI56" s="42"/>
      <c r="EKJ56" s="42"/>
      <c r="EKK56" s="42"/>
      <c r="EKL56" s="42"/>
      <c r="EKM56" s="42"/>
      <c r="EKN56" s="42"/>
      <c r="EKO56" s="42"/>
      <c r="EKP56" s="42"/>
      <c r="EKQ56" s="42"/>
      <c r="EKR56" s="42"/>
      <c r="EKS56" s="42"/>
      <c r="EKT56" s="42"/>
      <c r="EKU56" s="42"/>
      <c r="EKV56" s="42"/>
      <c r="EKW56" s="42"/>
      <c r="EKX56" s="42"/>
      <c r="EKY56" s="42"/>
      <c r="EKZ56" s="42"/>
      <c r="ELA56" s="42"/>
      <c r="ELB56" s="42"/>
      <c r="ELC56" s="42"/>
      <c r="ELD56" s="42"/>
      <c r="ELE56" s="42"/>
      <c r="ELF56" s="42"/>
      <c r="ELG56" s="42"/>
      <c r="ELH56" s="42"/>
      <c r="ELI56" s="42"/>
      <c r="ELJ56" s="42"/>
      <c r="ELK56" s="42"/>
      <c r="ELL56" s="42"/>
      <c r="ELM56" s="42"/>
      <c r="ELN56" s="42"/>
      <c r="ELO56" s="42"/>
      <c r="ELP56" s="42"/>
      <c r="ELQ56" s="42"/>
      <c r="ELR56" s="42"/>
      <c r="ELS56" s="42"/>
      <c r="ELT56" s="42"/>
      <c r="ELU56" s="42"/>
      <c r="ELV56" s="42"/>
      <c r="ELW56" s="42"/>
      <c r="ELX56" s="42"/>
      <c r="ELY56" s="42"/>
      <c r="ELZ56" s="42"/>
      <c r="EMA56" s="42"/>
      <c r="EMB56" s="42"/>
      <c r="EMC56" s="42"/>
      <c r="EMD56" s="42"/>
      <c r="EME56" s="42"/>
      <c r="EMF56" s="42"/>
      <c r="EMG56" s="42"/>
      <c r="EMH56" s="42"/>
      <c r="EMI56" s="42"/>
      <c r="EMJ56" s="42"/>
      <c r="EMK56" s="42"/>
      <c r="EML56" s="42"/>
      <c r="EMM56" s="42"/>
      <c r="EMN56" s="42"/>
      <c r="EMO56" s="42"/>
      <c r="EMP56" s="42"/>
      <c r="EMQ56" s="42"/>
      <c r="EMR56" s="42"/>
      <c r="EMS56" s="42"/>
      <c r="EMT56" s="42"/>
      <c r="EMU56" s="42"/>
      <c r="EMV56" s="42"/>
      <c r="EMW56" s="42"/>
      <c r="EMX56" s="42"/>
      <c r="EMY56" s="42"/>
      <c r="EMZ56" s="42"/>
      <c r="ENA56" s="42"/>
      <c r="ENB56" s="42"/>
      <c r="ENC56" s="42"/>
      <c r="END56" s="42"/>
      <c r="ENE56" s="42"/>
      <c r="ENF56" s="42"/>
      <c r="ENG56" s="42"/>
      <c r="ENH56" s="42"/>
      <c r="ENI56" s="42"/>
      <c r="ENJ56" s="42"/>
      <c r="ENK56" s="42"/>
      <c r="ENL56" s="42"/>
      <c r="ENM56" s="42"/>
      <c r="ENN56" s="42"/>
      <c r="ENO56" s="42"/>
      <c r="ENP56" s="42"/>
      <c r="ENQ56" s="42"/>
      <c r="ENR56" s="42"/>
      <c r="ENS56" s="42"/>
      <c r="ENT56" s="42"/>
      <c r="ENU56" s="42"/>
      <c r="ENV56" s="42"/>
      <c r="ENW56" s="42"/>
      <c r="ENX56" s="42"/>
      <c r="ENY56" s="42"/>
      <c r="ENZ56" s="42"/>
      <c r="EOA56" s="42"/>
      <c r="EOB56" s="42"/>
      <c r="EOC56" s="42"/>
      <c r="EOD56" s="42"/>
      <c r="EOE56" s="42"/>
      <c r="EOF56" s="42"/>
      <c r="EOG56" s="42"/>
      <c r="EOH56" s="42"/>
      <c r="EOI56" s="42"/>
      <c r="EOJ56" s="42"/>
      <c r="EOK56" s="42"/>
      <c r="EOL56" s="42"/>
      <c r="EOM56" s="42"/>
      <c r="EON56" s="42"/>
      <c r="EOO56" s="42"/>
      <c r="EOP56" s="42"/>
      <c r="EOQ56" s="42"/>
      <c r="EOR56" s="42"/>
      <c r="EOS56" s="42"/>
      <c r="EOT56" s="42"/>
      <c r="EOU56" s="42"/>
      <c r="EOV56" s="42"/>
      <c r="EOW56" s="42"/>
      <c r="EOX56" s="42"/>
      <c r="EOY56" s="42"/>
      <c r="EOZ56" s="42"/>
      <c r="EPA56" s="42"/>
      <c r="EPB56" s="42"/>
      <c r="EPC56" s="42"/>
      <c r="EPD56" s="42"/>
      <c r="EPE56" s="42"/>
      <c r="EPF56" s="42"/>
      <c r="EPG56" s="42"/>
      <c r="EPH56" s="42"/>
      <c r="EPI56" s="42"/>
      <c r="EPJ56" s="42"/>
      <c r="EPK56" s="42"/>
      <c r="EPL56" s="42"/>
      <c r="EPM56" s="42"/>
      <c r="EPN56" s="42"/>
      <c r="EPO56" s="42"/>
      <c r="EPP56" s="42"/>
      <c r="EPQ56" s="42"/>
      <c r="EPR56" s="42"/>
      <c r="EPS56" s="42"/>
      <c r="EPT56" s="42"/>
      <c r="EPU56" s="42"/>
      <c r="EPV56" s="42"/>
      <c r="EPW56" s="42"/>
      <c r="EPX56" s="42"/>
      <c r="EPY56" s="42"/>
      <c r="EPZ56" s="42"/>
      <c r="EQA56" s="42"/>
      <c r="EQB56" s="42"/>
      <c r="EQC56" s="42"/>
      <c r="EQD56" s="42"/>
      <c r="EQE56" s="42"/>
      <c r="EQF56" s="42"/>
      <c r="EQG56" s="42"/>
      <c r="EQH56" s="42"/>
      <c r="EQI56" s="42"/>
      <c r="EQJ56" s="42"/>
      <c r="EQK56" s="42"/>
      <c r="EQL56" s="42"/>
      <c r="EQM56" s="42"/>
      <c r="EQN56" s="42"/>
      <c r="EQO56" s="42"/>
      <c r="EQP56" s="42"/>
      <c r="EQQ56" s="42"/>
      <c r="EQR56" s="42"/>
      <c r="EQS56" s="42"/>
      <c r="EQT56" s="42"/>
      <c r="EQU56" s="42"/>
      <c r="EQV56" s="42"/>
      <c r="EQW56" s="42"/>
      <c r="EQX56" s="42"/>
      <c r="EQY56" s="42"/>
      <c r="EQZ56" s="42"/>
      <c r="ERA56" s="42"/>
      <c r="ERB56" s="42"/>
      <c r="ERC56" s="42"/>
      <c r="ERD56" s="42"/>
      <c r="ERE56" s="42"/>
      <c r="ERF56" s="42"/>
      <c r="ERG56" s="42"/>
      <c r="ERH56" s="42"/>
      <c r="ERI56" s="42"/>
      <c r="ERJ56" s="42"/>
      <c r="ERK56" s="42"/>
      <c r="ERL56" s="42"/>
      <c r="ERM56" s="42"/>
      <c r="ERN56" s="42"/>
      <c r="ERO56" s="42"/>
      <c r="ERP56" s="42"/>
      <c r="ERQ56" s="42"/>
      <c r="ERR56" s="42"/>
      <c r="ERS56" s="42"/>
      <c r="ERT56" s="42"/>
      <c r="ERU56" s="42"/>
      <c r="ERV56" s="42"/>
      <c r="ERW56" s="42"/>
      <c r="ERX56" s="42"/>
      <c r="ERY56" s="42"/>
      <c r="ERZ56" s="42"/>
      <c r="ESA56" s="42"/>
      <c r="ESB56" s="42"/>
      <c r="ESC56" s="42"/>
      <c r="ESD56" s="42"/>
      <c r="ESE56" s="42"/>
      <c r="ESF56" s="42"/>
      <c r="ESG56" s="42"/>
      <c r="ESH56" s="42"/>
      <c r="ESI56" s="42"/>
      <c r="ESJ56" s="42"/>
      <c r="ESK56" s="42"/>
      <c r="ESL56" s="42"/>
      <c r="ESM56" s="42"/>
      <c r="ESN56" s="42"/>
      <c r="ESO56" s="42"/>
      <c r="ESP56" s="42"/>
      <c r="ESQ56" s="42"/>
      <c r="ESR56" s="42"/>
      <c r="ESS56" s="42"/>
      <c r="EST56" s="42"/>
      <c r="ESU56" s="42"/>
      <c r="ESV56" s="42"/>
      <c r="ESW56" s="42"/>
      <c r="ESX56" s="42"/>
      <c r="ESY56" s="42"/>
      <c r="ESZ56" s="42"/>
      <c r="ETA56" s="42"/>
      <c r="ETB56" s="42"/>
      <c r="ETC56" s="42"/>
      <c r="ETD56" s="42"/>
      <c r="ETE56" s="42"/>
      <c r="ETF56" s="42"/>
      <c r="ETG56" s="42"/>
      <c r="ETH56" s="42"/>
      <c r="ETI56" s="42"/>
      <c r="ETJ56" s="42"/>
      <c r="ETK56" s="42"/>
      <c r="ETL56" s="42"/>
      <c r="ETM56" s="42"/>
      <c r="ETN56" s="42"/>
      <c r="ETO56" s="42"/>
      <c r="ETP56" s="42"/>
      <c r="ETQ56" s="42"/>
      <c r="ETR56" s="42"/>
      <c r="ETS56" s="42"/>
      <c r="ETT56" s="42"/>
      <c r="ETU56" s="42"/>
      <c r="ETV56" s="42"/>
      <c r="ETW56" s="42"/>
      <c r="ETX56" s="42"/>
      <c r="ETY56" s="42"/>
      <c r="ETZ56" s="42"/>
      <c r="EUA56" s="42"/>
      <c r="EUB56" s="42"/>
      <c r="EUC56" s="42"/>
      <c r="EUD56" s="42"/>
      <c r="EUE56" s="42"/>
      <c r="EUF56" s="42"/>
      <c r="EUG56" s="42"/>
      <c r="EUH56" s="42"/>
      <c r="EUI56" s="42"/>
      <c r="EUJ56" s="42"/>
      <c r="EUK56" s="42"/>
      <c r="EUL56" s="42"/>
      <c r="EUM56" s="42"/>
      <c r="EUN56" s="42"/>
      <c r="EUO56" s="42"/>
      <c r="EUP56" s="42"/>
      <c r="EUQ56" s="42"/>
      <c r="EUR56" s="42"/>
      <c r="EUS56" s="42"/>
      <c r="EUT56" s="42"/>
      <c r="EUU56" s="42"/>
      <c r="EUV56" s="42"/>
      <c r="EUW56" s="42"/>
      <c r="EUX56" s="42"/>
      <c r="EUY56" s="42"/>
      <c r="EUZ56" s="42"/>
      <c r="EVA56" s="42"/>
      <c r="EVB56" s="42"/>
      <c r="EVC56" s="42"/>
      <c r="EVD56" s="42"/>
      <c r="EVE56" s="42"/>
      <c r="EVF56" s="42"/>
      <c r="EVG56" s="42"/>
      <c r="EVH56" s="42"/>
      <c r="EVI56" s="42"/>
      <c r="EVJ56" s="42"/>
      <c r="EVK56" s="42"/>
      <c r="EVL56" s="42"/>
      <c r="EVM56" s="42"/>
      <c r="EVN56" s="42"/>
      <c r="EVO56" s="42"/>
      <c r="EVP56" s="42"/>
      <c r="EVQ56" s="42"/>
      <c r="EVR56" s="42"/>
      <c r="EVS56" s="42"/>
      <c r="EVT56" s="42"/>
      <c r="EVU56" s="42"/>
      <c r="EVV56" s="42"/>
      <c r="EVW56" s="42"/>
      <c r="EVX56" s="42"/>
      <c r="EVY56" s="42"/>
      <c r="EVZ56" s="42"/>
      <c r="EWA56" s="42"/>
      <c r="EWB56" s="42"/>
      <c r="EWC56" s="42"/>
      <c r="EWD56" s="42"/>
      <c r="EWE56" s="42"/>
      <c r="EWF56" s="42"/>
      <c r="EWG56" s="42"/>
      <c r="EWH56" s="42"/>
      <c r="EWI56" s="42"/>
      <c r="EWJ56" s="42"/>
      <c r="EWK56" s="42"/>
      <c r="EWL56" s="42"/>
      <c r="EWM56" s="42"/>
      <c r="EWN56" s="42"/>
      <c r="EWO56" s="42"/>
      <c r="EWP56" s="42"/>
      <c r="EWQ56" s="42"/>
      <c r="EWR56" s="42"/>
      <c r="EWS56" s="42"/>
      <c r="EWT56" s="42"/>
      <c r="EWU56" s="42"/>
      <c r="EWV56" s="42"/>
      <c r="EWW56" s="42"/>
      <c r="EWX56" s="42"/>
      <c r="EWY56" s="42"/>
      <c r="EWZ56" s="42"/>
      <c r="EXA56" s="42"/>
      <c r="EXB56" s="42"/>
      <c r="EXC56" s="42"/>
      <c r="EXD56" s="42"/>
      <c r="EXE56" s="42"/>
      <c r="EXF56" s="42"/>
      <c r="EXG56" s="42"/>
      <c r="EXH56" s="42"/>
      <c r="EXI56" s="42"/>
      <c r="EXJ56" s="42"/>
      <c r="EXK56" s="42"/>
      <c r="EXL56" s="42"/>
      <c r="EXM56" s="42"/>
      <c r="EXN56" s="42"/>
      <c r="EXO56" s="42"/>
      <c r="EXP56" s="42"/>
      <c r="EXQ56" s="42"/>
      <c r="EXR56" s="42"/>
      <c r="EXS56" s="42"/>
      <c r="EXT56" s="42"/>
      <c r="EXU56" s="42"/>
      <c r="EXV56" s="42"/>
      <c r="EXW56" s="42"/>
      <c r="EXX56" s="42"/>
      <c r="EXY56" s="42"/>
      <c r="EXZ56" s="42"/>
      <c r="EYA56" s="42"/>
      <c r="EYB56" s="42"/>
      <c r="EYC56" s="42"/>
      <c r="EYD56" s="42"/>
      <c r="EYE56" s="42"/>
      <c r="EYF56" s="42"/>
      <c r="EYG56" s="42"/>
      <c r="EYH56" s="42"/>
      <c r="EYI56" s="42"/>
      <c r="EYJ56" s="42"/>
      <c r="EYK56" s="42"/>
      <c r="EYL56" s="42"/>
      <c r="EYM56" s="42"/>
      <c r="EYN56" s="42"/>
      <c r="EYO56" s="42"/>
      <c r="EYP56" s="42"/>
      <c r="EYQ56" s="42"/>
      <c r="EYR56" s="42"/>
      <c r="EYS56" s="42"/>
      <c r="EYT56" s="42"/>
      <c r="EYU56" s="42"/>
      <c r="EYV56" s="42"/>
      <c r="EYW56" s="42"/>
      <c r="EYX56" s="42"/>
      <c r="EYY56" s="42"/>
      <c r="EYZ56" s="42"/>
      <c r="EZA56" s="42"/>
      <c r="EZB56" s="42"/>
      <c r="EZC56" s="42"/>
      <c r="EZD56" s="42"/>
      <c r="EZE56" s="42"/>
      <c r="EZF56" s="42"/>
      <c r="EZG56" s="42"/>
      <c r="EZH56" s="42"/>
      <c r="EZI56" s="42"/>
      <c r="EZJ56" s="42"/>
      <c r="EZK56" s="42"/>
      <c r="EZL56" s="42"/>
      <c r="EZM56" s="42"/>
      <c r="EZN56" s="42"/>
      <c r="EZO56" s="42"/>
      <c r="EZP56" s="42"/>
      <c r="EZQ56" s="42"/>
      <c r="EZR56" s="42"/>
      <c r="EZS56" s="42"/>
      <c r="EZT56" s="42"/>
      <c r="EZU56" s="42"/>
      <c r="EZV56" s="42"/>
      <c r="EZW56" s="42"/>
      <c r="EZX56" s="42"/>
      <c r="EZY56" s="42"/>
      <c r="EZZ56" s="42"/>
      <c r="FAA56" s="42"/>
      <c r="FAB56" s="42"/>
      <c r="FAC56" s="42"/>
      <c r="FAD56" s="42"/>
      <c r="FAE56" s="42"/>
      <c r="FAF56" s="42"/>
      <c r="FAG56" s="42"/>
      <c r="FAH56" s="42"/>
      <c r="FAI56" s="42"/>
      <c r="FAJ56" s="42"/>
      <c r="FAK56" s="42"/>
      <c r="FAL56" s="42"/>
      <c r="FAM56" s="42"/>
      <c r="FAN56" s="42"/>
      <c r="FAO56" s="42"/>
      <c r="FAP56" s="42"/>
      <c r="FAQ56" s="42"/>
      <c r="FAR56" s="42"/>
      <c r="FAS56" s="42"/>
      <c r="FAT56" s="42"/>
      <c r="FAU56" s="42"/>
      <c r="FAV56" s="42"/>
      <c r="FAW56" s="42"/>
      <c r="FAX56" s="42"/>
      <c r="FAY56" s="42"/>
      <c r="FAZ56" s="42"/>
      <c r="FBA56" s="42"/>
      <c r="FBB56" s="42"/>
      <c r="FBC56" s="42"/>
      <c r="FBD56" s="42"/>
      <c r="FBE56" s="42"/>
      <c r="FBF56" s="42"/>
      <c r="FBG56" s="42"/>
      <c r="FBH56" s="42"/>
      <c r="FBI56" s="42"/>
      <c r="FBJ56" s="42"/>
      <c r="FBK56" s="42"/>
      <c r="FBL56" s="42"/>
      <c r="FBM56" s="42"/>
      <c r="FBN56" s="42"/>
      <c r="FBO56" s="42"/>
      <c r="FBP56" s="42"/>
      <c r="FBQ56" s="42"/>
      <c r="FBR56" s="42"/>
      <c r="FBS56" s="42"/>
      <c r="FBT56" s="42"/>
      <c r="FBU56" s="42"/>
      <c r="FBV56" s="42"/>
      <c r="FBW56" s="42"/>
      <c r="FBX56" s="42"/>
      <c r="FBY56" s="42"/>
      <c r="FBZ56" s="42"/>
      <c r="FCA56" s="42"/>
      <c r="FCB56" s="42"/>
      <c r="FCC56" s="42"/>
      <c r="FCD56" s="42"/>
      <c r="FCE56" s="42"/>
      <c r="FCF56" s="42"/>
      <c r="FCG56" s="42"/>
      <c r="FCH56" s="42"/>
      <c r="FCI56" s="42"/>
      <c r="FCJ56" s="42"/>
      <c r="FCK56" s="42"/>
      <c r="FCL56" s="42"/>
      <c r="FCM56" s="42"/>
      <c r="FCN56" s="42"/>
      <c r="FCO56" s="42"/>
      <c r="FCP56" s="42"/>
      <c r="FCQ56" s="42"/>
      <c r="FCR56" s="42"/>
      <c r="FCS56" s="42"/>
      <c r="FCT56" s="42"/>
      <c r="FCU56" s="42"/>
      <c r="FCV56" s="42"/>
      <c r="FCW56" s="42"/>
      <c r="FCX56" s="42"/>
      <c r="FCY56" s="42"/>
      <c r="FCZ56" s="42"/>
      <c r="FDA56" s="42"/>
      <c r="FDB56" s="42"/>
      <c r="FDC56" s="42"/>
      <c r="FDD56" s="42"/>
      <c r="FDE56" s="42"/>
      <c r="FDF56" s="42"/>
      <c r="FDG56" s="42"/>
      <c r="FDH56" s="42"/>
      <c r="FDI56" s="42"/>
      <c r="FDJ56" s="42"/>
      <c r="FDK56" s="42"/>
      <c r="FDL56" s="42"/>
      <c r="FDM56" s="42"/>
      <c r="FDN56" s="42"/>
      <c r="FDO56" s="42"/>
      <c r="FDP56" s="42"/>
      <c r="FDQ56" s="42"/>
      <c r="FDR56" s="42"/>
      <c r="FDS56" s="42"/>
      <c r="FDT56" s="42"/>
      <c r="FDU56" s="42"/>
      <c r="FDV56" s="42"/>
      <c r="FDW56" s="42"/>
      <c r="FDX56" s="42"/>
      <c r="FDY56" s="42"/>
      <c r="FDZ56" s="42"/>
      <c r="FEA56" s="42"/>
      <c r="FEB56" s="42"/>
      <c r="FEC56" s="42"/>
      <c r="FED56" s="42"/>
      <c r="FEE56" s="42"/>
      <c r="FEF56" s="42"/>
      <c r="FEG56" s="42"/>
      <c r="FEH56" s="42"/>
      <c r="FEI56" s="42"/>
      <c r="FEJ56" s="42"/>
      <c r="FEK56" s="42"/>
      <c r="FEL56" s="42"/>
      <c r="FEM56" s="42"/>
      <c r="FEN56" s="42"/>
      <c r="FEO56" s="42"/>
      <c r="FEP56" s="42"/>
      <c r="FEQ56" s="42"/>
      <c r="FER56" s="42"/>
      <c r="FES56" s="42"/>
      <c r="FET56" s="42"/>
      <c r="FEU56" s="42"/>
      <c r="FEV56" s="42"/>
      <c r="FEW56" s="42"/>
      <c r="FEX56" s="42"/>
      <c r="FEY56" s="42"/>
      <c r="FEZ56" s="42"/>
      <c r="FFA56" s="42"/>
      <c r="FFB56" s="42"/>
      <c r="FFC56" s="42"/>
      <c r="FFD56" s="42"/>
      <c r="FFE56" s="42"/>
      <c r="FFF56" s="42"/>
      <c r="FFG56" s="42"/>
      <c r="FFH56" s="42"/>
      <c r="FFI56" s="42"/>
      <c r="FFJ56" s="42"/>
      <c r="FFK56" s="42"/>
      <c r="FFL56" s="42"/>
      <c r="FFM56" s="42"/>
      <c r="FFN56" s="42"/>
      <c r="FFO56" s="42"/>
      <c r="FFP56" s="42"/>
      <c r="FFQ56" s="42"/>
      <c r="FFR56" s="42"/>
      <c r="FFS56" s="42"/>
      <c r="FFT56" s="42"/>
      <c r="FFU56" s="42"/>
      <c r="FFV56" s="42"/>
      <c r="FFW56" s="42"/>
      <c r="FFX56" s="42"/>
      <c r="FFY56" s="42"/>
      <c r="FFZ56" s="42"/>
      <c r="FGA56" s="42"/>
      <c r="FGB56" s="42"/>
      <c r="FGC56" s="42"/>
      <c r="FGD56" s="42"/>
      <c r="FGE56" s="42"/>
      <c r="FGF56" s="42"/>
      <c r="FGG56" s="42"/>
      <c r="FGH56" s="42"/>
      <c r="FGI56" s="42"/>
      <c r="FGJ56" s="42"/>
      <c r="FGK56" s="42"/>
      <c r="FGL56" s="42"/>
      <c r="FGM56" s="42"/>
      <c r="FGN56" s="42"/>
      <c r="FGO56" s="42"/>
      <c r="FGP56" s="42"/>
      <c r="FGQ56" s="42"/>
      <c r="FGR56" s="42"/>
      <c r="FGS56" s="42"/>
      <c r="FGT56" s="42"/>
      <c r="FGU56" s="42"/>
      <c r="FGV56" s="42"/>
      <c r="FGW56" s="42"/>
      <c r="FGX56" s="42"/>
      <c r="FGY56" s="42"/>
      <c r="FGZ56" s="42"/>
      <c r="FHA56" s="42"/>
      <c r="FHB56" s="42"/>
      <c r="FHC56" s="42"/>
      <c r="FHD56" s="42"/>
      <c r="FHE56" s="42"/>
      <c r="FHF56" s="42"/>
      <c r="FHG56" s="42"/>
      <c r="FHH56" s="42"/>
      <c r="FHI56" s="42"/>
      <c r="FHJ56" s="42"/>
      <c r="FHK56" s="42"/>
      <c r="FHL56" s="42"/>
      <c r="FHM56" s="42"/>
      <c r="FHN56" s="42"/>
      <c r="FHO56" s="42"/>
      <c r="FHP56" s="42"/>
      <c r="FHQ56" s="42"/>
      <c r="FHR56" s="42"/>
      <c r="FHS56" s="42"/>
      <c r="FHT56" s="42"/>
      <c r="FHU56" s="42"/>
      <c r="FHV56" s="42"/>
      <c r="FHW56" s="42"/>
      <c r="FHX56" s="42"/>
      <c r="FHY56" s="42"/>
      <c r="FHZ56" s="42"/>
      <c r="FIA56" s="42"/>
      <c r="FIB56" s="42"/>
      <c r="FIC56" s="42"/>
      <c r="FID56" s="42"/>
      <c r="FIE56" s="42"/>
      <c r="FIF56" s="42"/>
      <c r="FIG56" s="42"/>
      <c r="FIH56" s="42"/>
      <c r="FII56" s="42"/>
      <c r="FIJ56" s="42"/>
      <c r="FIK56" s="42"/>
      <c r="FIL56" s="42"/>
      <c r="FIM56" s="42"/>
      <c r="FIN56" s="42"/>
      <c r="FIO56" s="42"/>
      <c r="FIP56" s="42"/>
      <c r="FIQ56" s="42"/>
      <c r="FIR56" s="42"/>
      <c r="FIS56" s="42"/>
      <c r="FIT56" s="42"/>
      <c r="FIU56" s="42"/>
      <c r="FIV56" s="42"/>
      <c r="FIW56" s="42"/>
      <c r="FIX56" s="42"/>
      <c r="FIY56" s="42"/>
      <c r="FIZ56" s="42"/>
      <c r="FJA56" s="42"/>
      <c r="FJB56" s="42"/>
      <c r="FJC56" s="42"/>
      <c r="FJD56" s="42"/>
      <c r="FJE56" s="42"/>
      <c r="FJF56" s="42"/>
      <c r="FJG56" s="42"/>
      <c r="FJH56" s="42"/>
      <c r="FJI56" s="42"/>
      <c r="FJJ56" s="42"/>
      <c r="FJK56" s="42"/>
      <c r="FJL56" s="42"/>
      <c r="FJM56" s="42"/>
      <c r="FJN56" s="42"/>
      <c r="FJO56" s="42"/>
      <c r="FJP56" s="42"/>
      <c r="FJQ56" s="42"/>
      <c r="FJR56" s="42"/>
      <c r="FJS56" s="42"/>
      <c r="FJT56" s="42"/>
      <c r="FJU56" s="42"/>
      <c r="FJV56" s="42"/>
      <c r="FJW56" s="42"/>
      <c r="FJX56" s="42"/>
      <c r="FJY56" s="42"/>
      <c r="FJZ56" s="42"/>
      <c r="FKA56" s="42"/>
      <c r="FKB56" s="42"/>
      <c r="FKC56" s="42"/>
      <c r="FKD56" s="42"/>
      <c r="FKE56" s="42"/>
      <c r="FKF56" s="42"/>
      <c r="FKG56" s="42"/>
      <c r="FKH56" s="42"/>
      <c r="FKI56" s="42"/>
      <c r="FKJ56" s="42"/>
      <c r="FKK56" s="42"/>
      <c r="FKL56" s="42"/>
      <c r="FKM56" s="42"/>
      <c r="FKN56" s="42"/>
      <c r="FKO56" s="42"/>
      <c r="FKP56" s="42"/>
      <c r="FKQ56" s="42"/>
      <c r="FKR56" s="42"/>
      <c r="FKS56" s="42"/>
      <c r="FKT56" s="42"/>
      <c r="FKU56" s="42"/>
      <c r="FKV56" s="42"/>
      <c r="FKW56" s="42"/>
      <c r="FKX56" s="42"/>
      <c r="FKY56" s="42"/>
      <c r="FKZ56" s="42"/>
      <c r="FLA56" s="42"/>
      <c r="FLB56" s="42"/>
      <c r="FLC56" s="42"/>
      <c r="FLD56" s="42"/>
      <c r="FLE56" s="42"/>
      <c r="FLF56" s="42"/>
      <c r="FLG56" s="42"/>
      <c r="FLH56" s="42"/>
      <c r="FLI56" s="42"/>
      <c r="FLJ56" s="42"/>
      <c r="FLK56" s="42"/>
      <c r="FLL56" s="42"/>
      <c r="FLM56" s="42"/>
      <c r="FLN56" s="42"/>
      <c r="FLO56" s="42"/>
      <c r="FLP56" s="42"/>
      <c r="FLQ56" s="42"/>
      <c r="FLR56" s="42"/>
      <c r="FLS56" s="42"/>
      <c r="FLT56" s="42"/>
      <c r="FLU56" s="42"/>
      <c r="FLV56" s="42"/>
      <c r="FLW56" s="42"/>
      <c r="FLX56" s="42"/>
      <c r="FLY56" s="42"/>
      <c r="FLZ56" s="42"/>
      <c r="FMA56" s="42"/>
      <c r="FMB56" s="42"/>
      <c r="FMC56" s="42"/>
      <c r="FMD56" s="42"/>
      <c r="FME56" s="42"/>
      <c r="FMF56" s="42"/>
      <c r="FMG56" s="42"/>
      <c r="FMH56" s="42"/>
      <c r="FMI56" s="42"/>
      <c r="FMJ56" s="42"/>
      <c r="FMK56" s="42"/>
      <c r="FML56" s="42"/>
      <c r="FMM56" s="42"/>
      <c r="FMN56" s="42"/>
      <c r="FMO56" s="42"/>
      <c r="FMP56" s="42"/>
      <c r="FMQ56" s="42"/>
      <c r="FMR56" s="42"/>
      <c r="FMS56" s="42"/>
      <c r="FMT56" s="42"/>
      <c r="FMU56" s="42"/>
      <c r="FMV56" s="42"/>
      <c r="FMW56" s="42"/>
      <c r="FMX56" s="42"/>
      <c r="FMY56" s="42"/>
      <c r="FMZ56" s="42"/>
      <c r="FNA56" s="42"/>
      <c r="FNB56" s="42"/>
      <c r="FNC56" s="42"/>
      <c r="FND56" s="42"/>
      <c r="FNE56" s="42"/>
      <c r="FNF56" s="42"/>
      <c r="FNG56" s="42"/>
      <c r="FNH56" s="42"/>
      <c r="FNI56" s="42"/>
      <c r="FNJ56" s="42"/>
      <c r="FNK56" s="42"/>
      <c r="FNL56" s="42"/>
      <c r="FNM56" s="42"/>
      <c r="FNN56" s="42"/>
      <c r="FNO56" s="42"/>
      <c r="FNP56" s="42"/>
      <c r="FNQ56" s="42"/>
      <c r="FNR56" s="42"/>
      <c r="FNS56" s="42"/>
      <c r="FNT56" s="42"/>
      <c r="FNU56" s="42"/>
      <c r="FNV56" s="42"/>
      <c r="FNW56" s="42"/>
      <c r="FNX56" s="42"/>
      <c r="FNY56" s="42"/>
      <c r="FNZ56" s="42"/>
      <c r="FOA56" s="42"/>
      <c r="FOB56" s="42"/>
      <c r="FOC56" s="42"/>
      <c r="FOD56" s="42"/>
      <c r="FOE56" s="42"/>
      <c r="FOF56" s="42"/>
      <c r="FOG56" s="42"/>
      <c r="FOH56" s="42"/>
      <c r="FOI56" s="42"/>
      <c r="FOJ56" s="42"/>
      <c r="FOK56" s="42"/>
      <c r="FOL56" s="42"/>
      <c r="FOM56" s="42"/>
      <c r="FON56" s="42"/>
      <c r="FOO56" s="42"/>
      <c r="FOP56" s="42"/>
      <c r="FOQ56" s="42"/>
      <c r="FOR56" s="42"/>
      <c r="FOS56" s="42"/>
      <c r="FOT56" s="42"/>
      <c r="FOU56" s="42"/>
      <c r="FOV56" s="42"/>
      <c r="FOW56" s="42"/>
      <c r="FOX56" s="42"/>
      <c r="FOY56" s="42"/>
      <c r="FOZ56" s="42"/>
      <c r="FPA56" s="42"/>
      <c r="FPB56" s="42"/>
      <c r="FPC56" s="42"/>
      <c r="FPD56" s="42"/>
      <c r="FPE56" s="42"/>
      <c r="FPF56" s="42"/>
      <c r="FPG56" s="42"/>
      <c r="FPH56" s="42"/>
      <c r="FPI56" s="42"/>
      <c r="FPJ56" s="42"/>
      <c r="FPK56" s="42"/>
      <c r="FPL56" s="42"/>
      <c r="FPM56" s="42"/>
      <c r="FPN56" s="42"/>
      <c r="FPO56" s="42"/>
      <c r="FPP56" s="42"/>
      <c r="FPQ56" s="42"/>
      <c r="FPR56" s="42"/>
      <c r="FPS56" s="42"/>
      <c r="FPT56" s="42"/>
      <c r="FPU56" s="42"/>
      <c r="FPV56" s="42"/>
      <c r="FPW56" s="42"/>
      <c r="FPX56" s="42"/>
      <c r="FPY56" s="42"/>
      <c r="FPZ56" s="42"/>
      <c r="FQA56" s="42"/>
      <c r="FQB56" s="42"/>
      <c r="FQC56" s="42"/>
      <c r="FQD56" s="42"/>
      <c r="FQE56" s="42"/>
      <c r="FQF56" s="42"/>
      <c r="FQG56" s="42"/>
      <c r="FQH56" s="42"/>
      <c r="FQI56" s="42"/>
      <c r="FQJ56" s="42"/>
      <c r="FQK56" s="42"/>
      <c r="FQL56" s="42"/>
      <c r="FQM56" s="42"/>
      <c r="FQN56" s="42"/>
      <c r="FQO56" s="42"/>
      <c r="FQP56" s="42"/>
      <c r="FQQ56" s="42"/>
      <c r="FQR56" s="42"/>
      <c r="FQS56" s="42"/>
      <c r="FQT56" s="42"/>
      <c r="FQU56" s="42"/>
      <c r="FQV56" s="42"/>
      <c r="FQW56" s="42"/>
      <c r="FQX56" s="42"/>
      <c r="FQY56" s="42"/>
      <c r="FQZ56" s="42"/>
      <c r="FRA56" s="42"/>
      <c r="FRB56" s="42"/>
      <c r="FRC56" s="42"/>
      <c r="FRD56" s="42"/>
      <c r="FRE56" s="42"/>
      <c r="FRF56" s="42"/>
      <c r="FRG56" s="42"/>
      <c r="FRH56" s="42"/>
      <c r="FRI56" s="42"/>
      <c r="FRJ56" s="42"/>
      <c r="FRK56" s="42"/>
      <c r="FRL56" s="42"/>
      <c r="FRM56" s="42"/>
      <c r="FRN56" s="42"/>
      <c r="FRO56" s="42"/>
      <c r="FRP56" s="42"/>
      <c r="FRQ56" s="42"/>
      <c r="FRR56" s="42"/>
      <c r="FRS56" s="42"/>
      <c r="FRT56" s="42"/>
      <c r="FRU56" s="42"/>
      <c r="FRV56" s="42"/>
      <c r="FRW56" s="42"/>
      <c r="FRX56" s="42"/>
      <c r="FRY56" s="42"/>
      <c r="FRZ56" s="42"/>
      <c r="FSA56" s="42"/>
      <c r="FSB56" s="42"/>
      <c r="FSC56" s="42"/>
      <c r="FSD56" s="42"/>
      <c r="FSE56" s="42"/>
      <c r="FSF56" s="42"/>
      <c r="FSG56" s="42"/>
      <c r="FSH56" s="42"/>
      <c r="FSI56" s="42"/>
      <c r="FSJ56" s="42"/>
      <c r="FSK56" s="42"/>
      <c r="FSL56" s="42"/>
      <c r="FSM56" s="42"/>
      <c r="FSN56" s="42"/>
      <c r="FSO56" s="42"/>
      <c r="FSP56" s="42"/>
      <c r="FSQ56" s="42"/>
      <c r="FSR56" s="42"/>
      <c r="FSS56" s="42"/>
      <c r="FST56" s="42"/>
      <c r="FSU56" s="42"/>
      <c r="FSV56" s="42"/>
      <c r="FSW56" s="42"/>
      <c r="FSX56" s="42"/>
      <c r="FSY56" s="42"/>
      <c r="FSZ56" s="42"/>
      <c r="FTA56" s="42"/>
      <c r="FTB56" s="42"/>
      <c r="FTC56" s="42"/>
      <c r="FTD56" s="42"/>
      <c r="FTE56" s="42"/>
      <c r="FTF56" s="42"/>
      <c r="FTG56" s="42"/>
      <c r="FTH56" s="42"/>
      <c r="FTI56" s="42"/>
      <c r="FTJ56" s="42"/>
      <c r="FTK56" s="42"/>
      <c r="FTL56" s="42"/>
      <c r="FTM56" s="42"/>
      <c r="FTN56" s="42"/>
      <c r="FTO56" s="42"/>
      <c r="FTP56" s="42"/>
      <c r="FTQ56" s="42"/>
      <c r="FTR56" s="42"/>
      <c r="FTS56" s="42"/>
      <c r="FTT56" s="42"/>
      <c r="FTU56" s="42"/>
      <c r="FTV56" s="42"/>
      <c r="FTW56" s="42"/>
      <c r="FTX56" s="42"/>
      <c r="FTY56" s="42"/>
      <c r="FTZ56" s="42"/>
      <c r="FUA56" s="42"/>
      <c r="FUB56" s="42"/>
      <c r="FUC56" s="42"/>
      <c r="FUD56" s="42"/>
      <c r="FUE56" s="42"/>
      <c r="FUF56" s="42"/>
      <c r="FUG56" s="42"/>
      <c r="FUH56" s="42"/>
      <c r="FUI56" s="42"/>
      <c r="FUJ56" s="42"/>
      <c r="FUK56" s="42"/>
      <c r="FUL56" s="42"/>
      <c r="FUM56" s="42"/>
      <c r="FUN56" s="42"/>
      <c r="FUO56" s="42"/>
      <c r="FUP56" s="42"/>
      <c r="FUQ56" s="42"/>
      <c r="FUR56" s="42"/>
      <c r="FUS56" s="42"/>
      <c r="FUT56" s="42"/>
      <c r="FUU56" s="42"/>
      <c r="FUV56" s="42"/>
      <c r="FUW56" s="42"/>
      <c r="FUX56" s="42"/>
      <c r="FUY56" s="42"/>
      <c r="FUZ56" s="42"/>
      <c r="FVA56" s="42"/>
      <c r="FVB56" s="42"/>
      <c r="FVC56" s="42"/>
      <c r="FVD56" s="42"/>
      <c r="FVE56" s="42"/>
      <c r="FVF56" s="42"/>
      <c r="FVG56" s="42"/>
      <c r="FVH56" s="42"/>
      <c r="FVI56" s="42"/>
      <c r="FVJ56" s="42"/>
      <c r="FVK56" s="42"/>
      <c r="FVL56" s="42"/>
      <c r="FVM56" s="42"/>
      <c r="FVN56" s="42"/>
      <c r="FVO56" s="42"/>
      <c r="FVP56" s="42"/>
      <c r="FVQ56" s="42"/>
      <c r="FVR56" s="42"/>
      <c r="FVS56" s="42"/>
      <c r="FVT56" s="42"/>
      <c r="FVU56" s="42"/>
      <c r="FVV56" s="42"/>
      <c r="FVW56" s="42"/>
      <c r="FVX56" s="42"/>
      <c r="FVY56" s="42"/>
      <c r="FVZ56" s="42"/>
      <c r="FWA56" s="42"/>
      <c r="FWB56" s="42"/>
      <c r="FWC56" s="42"/>
      <c r="FWD56" s="42"/>
      <c r="FWE56" s="42"/>
      <c r="FWF56" s="42"/>
      <c r="FWG56" s="42"/>
      <c r="FWH56" s="42"/>
      <c r="FWI56" s="42"/>
      <c r="FWJ56" s="42"/>
      <c r="FWK56" s="42"/>
      <c r="FWL56" s="42"/>
      <c r="FWM56" s="42"/>
      <c r="FWN56" s="42"/>
      <c r="FWO56" s="42"/>
      <c r="FWP56" s="42"/>
      <c r="FWQ56" s="42"/>
      <c r="FWR56" s="42"/>
      <c r="FWS56" s="42"/>
      <c r="FWT56" s="42"/>
      <c r="FWU56" s="42"/>
      <c r="FWV56" s="42"/>
      <c r="FWW56" s="42"/>
      <c r="FWX56" s="42"/>
      <c r="FWY56" s="42"/>
      <c r="FWZ56" s="42"/>
      <c r="FXA56" s="42"/>
      <c r="FXB56" s="42"/>
      <c r="FXC56" s="42"/>
      <c r="FXD56" s="42"/>
      <c r="FXE56" s="42"/>
      <c r="FXF56" s="42"/>
      <c r="FXG56" s="42"/>
      <c r="FXH56" s="42"/>
      <c r="FXI56" s="42"/>
      <c r="FXJ56" s="42"/>
      <c r="FXK56" s="42"/>
      <c r="FXL56" s="42"/>
      <c r="FXM56" s="42"/>
      <c r="FXN56" s="42"/>
      <c r="FXO56" s="42"/>
      <c r="FXP56" s="42"/>
      <c r="FXQ56" s="42"/>
      <c r="FXR56" s="42"/>
      <c r="FXS56" s="42"/>
      <c r="FXT56" s="42"/>
      <c r="FXU56" s="42"/>
      <c r="FXV56" s="42"/>
      <c r="FXW56" s="42"/>
      <c r="FXX56" s="42"/>
      <c r="FXY56" s="42"/>
      <c r="FXZ56" s="42"/>
      <c r="FYA56" s="42"/>
      <c r="FYB56" s="42"/>
      <c r="FYC56" s="42"/>
      <c r="FYD56" s="42"/>
      <c r="FYE56" s="42"/>
      <c r="FYF56" s="42"/>
      <c r="FYG56" s="42"/>
      <c r="FYH56" s="42"/>
      <c r="FYI56" s="42"/>
      <c r="FYJ56" s="42"/>
      <c r="FYK56" s="42"/>
      <c r="FYL56" s="42"/>
      <c r="FYM56" s="42"/>
      <c r="FYN56" s="42"/>
      <c r="FYO56" s="42"/>
      <c r="FYP56" s="42"/>
      <c r="FYQ56" s="42"/>
      <c r="FYR56" s="42"/>
      <c r="FYS56" s="42"/>
      <c r="FYT56" s="42"/>
      <c r="FYU56" s="42"/>
      <c r="FYV56" s="42"/>
      <c r="FYW56" s="42"/>
      <c r="FYX56" s="42"/>
      <c r="FYY56" s="42"/>
      <c r="FYZ56" s="42"/>
      <c r="FZA56" s="42"/>
      <c r="FZB56" s="42"/>
      <c r="FZC56" s="42"/>
      <c r="FZD56" s="42"/>
      <c r="FZE56" s="42"/>
      <c r="FZF56" s="42"/>
      <c r="FZG56" s="42"/>
      <c r="FZH56" s="42"/>
      <c r="FZI56" s="42"/>
      <c r="FZJ56" s="42"/>
      <c r="FZK56" s="42"/>
      <c r="FZL56" s="42"/>
      <c r="FZM56" s="42"/>
      <c r="FZN56" s="42"/>
      <c r="FZO56" s="42"/>
      <c r="FZP56" s="42"/>
      <c r="FZQ56" s="42"/>
      <c r="FZR56" s="42"/>
      <c r="FZS56" s="42"/>
      <c r="FZT56" s="42"/>
      <c r="FZU56" s="42"/>
      <c r="FZV56" s="42"/>
      <c r="FZW56" s="42"/>
      <c r="FZX56" s="42"/>
      <c r="FZY56" s="42"/>
      <c r="FZZ56" s="42"/>
      <c r="GAA56" s="42"/>
      <c r="GAB56" s="42"/>
      <c r="GAC56" s="42"/>
      <c r="GAD56" s="42"/>
      <c r="GAE56" s="42"/>
      <c r="GAF56" s="42"/>
      <c r="GAG56" s="42"/>
      <c r="GAH56" s="42"/>
      <c r="GAI56" s="42"/>
      <c r="GAJ56" s="42"/>
      <c r="GAK56" s="42"/>
      <c r="GAL56" s="42"/>
      <c r="GAM56" s="42"/>
      <c r="GAN56" s="42"/>
      <c r="GAO56" s="42"/>
      <c r="GAP56" s="42"/>
      <c r="GAQ56" s="42"/>
      <c r="GAR56" s="42"/>
      <c r="GAS56" s="42"/>
      <c r="GAT56" s="42"/>
      <c r="GAU56" s="42"/>
      <c r="GAV56" s="42"/>
      <c r="GAW56" s="42"/>
      <c r="GAX56" s="42"/>
      <c r="GAY56" s="42"/>
      <c r="GAZ56" s="42"/>
      <c r="GBA56" s="42"/>
      <c r="GBB56" s="42"/>
      <c r="GBC56" s="42"/>
      <c r="GBD56" s="42"/>
      <c r="GBE56" s="42"/>
      <c r="GBF56" s="42"/>
      <c r="GBG56" s="42"/>
      <c r="GBH56" s="42"/>
      <c r="GBI56" s="42"/>
      <c r="GBJ56" s="42"/>
      <c r="GBK56" s="42"/>
      <c r="GBL56" s="42"/>
      <c r="GBM56" s="42"/>
      <c r="GBN56" s="42"/>
      <c r="GBO56" s="42"/>
      <c r="GBP56" s="42"/>
      <c r="GBQ56" s="42"/>
      <c r="GBR56" s="42"/>
      <c r="GBS56" s="42"/>
      <c r="GBT56" s="42"/>
      <c r="GBU56" s="42"/>
      <c r="GBV56" s="42"/>
      <c r="GBW56" s="42"/>
      <c r="GBX56" s="42"/>
      <c r="GBY56" s="42"/>
      <c r="GBZ56" s="42"/>
      <c r="GCA56" s="42"/>
      <c r="GCB56" s="42"/>
      <c r="GCC56" s="42"/>
      <c r="GCD56" s="42"/>
      <c r="GCE56" s="42"/>
      <c r="GCF56" s="42"/>
      <c r="GCG56" s="42"/>
      <c r="GCH56" s="42"/>
      <c r="GCI56" s="42"/>
      <c r="GCJ56" s="42"/>
      <c r="GCK56" s="42"/>
      <c r="GCL56" s="42"/>
      <c r="GCM56" s="42"/>
      <c r="GCN56" s="42"/>
      <c r="GCO56" s="42"/>
      <c r="GCP56" s="42"/>
      <c r="GCQ56" s="42"/>
      <c r="GCR56" s="42"/>
      <c r="GCS56" s="42"/>
      <c r="GCT56" s="42"/>
      <c r="GCU56" s="42"/>
      <c r="GCV56" s="42"/>
      <c r="GCW56" s="42"/>
      <c r="GCX56" s="42"/>
      <c r="GCY56" s="42"/>
      <c r="GCZ56" s="42"/>
      <c r="GDA56" s="42"/>
      <c r="GDB56" s="42"/>
      <c r="GDC56" s="42"/>
      <c r="GDD56" s="42"/>
      <c r="GDE56" s="42"/>
      <c r="GDF56" s="42"/>
      <c r="GDG56" s="42"/>
      <c r="GDH56" s="42"/>
      <c r="GDI56" s="42"/>
      <c r="GDJ56" s="42"/>
      <c r="GDK56" s="42"/>
      <c r="GDL56" s="42"/>
      <c r="GDM56" s="42"/>
      <c r="GDN56" s="42"/>
      <c r="GDO56" s="42"/>
      <c r="GDP56" s="42"/>
      <c r="GDQ56" s="42"/>
      <c r="GDR56" s="42"/>
      <c r="GDS56" s="42"/>
      <c r="GDT56" s="42"/>
      <c r="GDU56" s="42"/>
      <c r="GDV56" s="42"/>
      <c r="GDW56" s="42"/>
      <c r="GDX56" s="42"/>
      <c r="GDY56" s="42"/>
      <c r="GDZ56" s="42"/>
      <c r="GEA56" s="42"/>
      <c r="GEB56" s="42"/>
      <c r="GEC56" s="42"/>
      <c r="GED56" s="42"/>
      <c r="GEE56" s="42"/>
      <c r="GEF56" s="42"/>
      <c r="GEG56" s="42"/>
      <c r="GEH56" s="42"/>
      <c r="GEI56" s="42"/>
      <c r="GEJ56" s="42"/>
      <c r="GEK56" s="42"/>
      <c r="GEL56" s="42"/>
      <c r="GEM56" s="42"/>
      <c r="GEN56" s="42"/>
      <c r="GEO56" s="42"/>
      <c r="GEP56" s="42"/>
      <c r="GEQ56" s="42"/>
      <c r="GER56" s="42"/>
      <c r="GES56" s="42"/>
      <c r="GET56" s="42"/>
      <c r="GEU56" s="42"/>
      <c r="GEV56" s="42"/>
      <c r="GEW56" s="42"/>
      <c r="GEX56" s="42"/>
      <c r="GEY56" s="42"/>
      <c r="GEZ56" s="42"/>
      <c r="GFA56" s="42"/>
      <c r="GFB56" s="42"/>
      <c r="GFC56" s="42"/>
      <c r="GFD56" s="42"/>
      <c r="GFE56" s="42"/>
      <c r="GFF56" s="42"/>
      <c r="GFG56" s="42"/>
      <c r="GFH56" s="42"/>
      <c r="GFI56" s="42"/>
      <c r="GFJ56" s="42"/>
      <c r="GFK56" s="42"/>
      <c r="GFL56" s="42"/>
      <c r="GFM56" s="42"/>
      <c r="GFN56" s="42"/>
      <c r="GFO56" s="42"/>
      <c r="GFP56" s="42"/>
      <c r="GFQ56" s="42"/>
      <c r="GFR56" s="42"/>
      <c r="GFS56" s="42"/>
      <c r="GFT56" s="42"/>
      <c r="GFU56" s="42"/>
      <c r="GFV56" s="42"/>
      <c r="GFW56" s="42"/>
      <c r="GFX56" s="42"/>
      <c r="GFY56" s="42"/>
      <c r="GFZ56" s="42"/>
      <c r="GGA56" s="42"/>
      <c r="GGB56" s="42"/>
      <c r="GGC56" s="42"/>
      <c r="GGD56" s="42"/>
      <c r="GGE56" s="42"/>
      <c r="GGF56" s="42"/>
      <c r="GGG56" s="42"/>
      <c r="GGH56" s="42"/>
      <c r="GGI56" s="42"/>
      <c r="GGJ56" s="42"/>
      <c r="GGK56" s="42"/>
      <c r="GGL56" s="42"/>
      <c r="GGM56" s="42"/>
      <c r="GGN56" s="42"/>
      <c r="GGO56" s="42"/>
      <c r="GGP56" s="42"/>
      <c r="GGQ56" s="42"/>
      <c r="GGR56" s="42"/>
      <c r="GGS56" s="42"/>
      <c r="GGT56" s="42"/>
      <c r="GGU56" s="42"/>
      <c r="GGV56" s="42"/>
      <c r="GGW56" s="42"/>
      <c r="GGX56" s="42"/>
      <c r="GGY56" s="42"/>
      <c r="GGZ56" s="42"/>
      <c r="GHA56" s="42"/>
      <c r="GHB56" s="42"/>
      <c r="GHC56" s="42"/>
      <c r="GHD56" s="42"/>
      <c r="GHE56" s="42"/>
      <c r="GHF56" s="42"/>
      <c r="GHG56" s="42"/>
      <c r="GHH56" s="42"/>
      <c r="GHI56" s="42"/>
      <c r="GHJ56" s="42"/>
      <c r="GHK56" s="42"/>
      <c r="GHL56" s="42"/>
      <c r="GHM56" s="42"/>
      <c r="GHN56" s="42"/>
      <c r="GHO56" s="42"/>
      <c r="GHP56" s="42"/>
      <c r="GHQ56" s="42"/>
      <c r="GHR56" s="42"/>
      <c r="GHS56" s="42"/>
      <c r="GHT56" s="42"/>
      <c r="GHU56" s="42"/>
      <c r="GHV56" s="42"/>
      <c r="GHW56" s="42"/>
      <c r="GHX56" s="42"/>
      <c r="GHY56" s="42"/>
      <c r="GHZ56" s="42"/>
      <c r="GIA56" s="42"/>
      <c r="GIB56" s="42"/>
      <c r="GIC56" s="42"/>
      <c r="GID56" s="42"/>
      <c r="GIE56" s="42"/>
      <c r="GIF56" s="42"/>
      <c r="GIG56" s="42"/>
      <c r="GIH56" s="42"/>
      <c r="GII56" s="42"/>
      <c r="GIJ56" s="42"/>
      <c r="GIK56" s="42"/>
      <c r="GIL56" s="42"/>
      <c r="GIM56" s="42"/>
      <c r="GIN56" s="42"/>
      <c r="GIO56" s="42"/>
      <c r="GIP56" s="42"/>
      <c r="GIQ56" s="42"/>
      <c r="GIR56" s="42"/>
      <c r="GIS56" s="42"/>
      <c r="GIT56" s="42"/>
      <c r="GIU56" s="42"/>
      <c r="GIV56" s="42"/>
      <c r="GIW56" s="42"/>
      <c r="GIX56" s="42"/>
      <c r="GIY56" s="42"/>
      <c r="GIZ56" s="42"/>
      <c r="GJA56" s="42"/>
      <c r="GJB56" s="42"/>
      <c r="GJC56" s="42"/>
      <c r="GJD56" s="42"/>
      <c r="GJE56" s="42"/>
      <c r="GJF56" s="42"/>
      <c r="GJG56" s="42"/>
      <c r="GJH56" s="42"/>
      <c r="GJI56" s="42"/>
      <c r="GJJ56" s="42"/>
      <c r="GJK56" s="42"/>
      <c r="GJL56" s="42"/>
      <c r="GJM56" s="42"/>
      <c r="GJN56" s="42"/>
      <c r="GJO56" s="42"/>
      <c r="GJP56" s="42"/>
      <c r="GJQ56" s="42"/>
      <c r="GJR56" s="42"/>
      <c r="GJS56" s="42"/>
      <c r="GJT56" s="42"/>
      <c r="GJU56" s="42"/>
      <c r="GJV56" s="42"/>
      <c r="GJW56" s="42"/>
      <c r="GJX56" s="42"/>
      <c r="GJY56" s="42"/>
      <c r="GJZ56" s="42"/>
      <c r="GKA56" s="42"/>
      <c r="GKB56" s="42"/>
      <c r="GKC56" s="42"/>
      <c r="GKD56" s="42"/>
      <c r="GKE56" s="42"/>
      <c r="GKF56" s="42"/>
      <c r="GKG56" s="42"/>
      <c r="GKH56" s="42"/>
      <c r="GKI56" s="42"/>
      <c r="GKJ56" s="42"/>
      <c r="GKK56" s="42"/>
      <c r="GKL56" s="42"/>
      <c r="GKM56" s="42"/>
      <c r="GKN56" s="42"/>
      <c r="GKO56" s="42"/>
      <c r="GKP56" s="42"/>
      <c r="GKQ56" s="42"/>
      <c r="GKR56" s="42"/>
      <c r="GKS56" s="42"/>
      <c r="GKT56" s="42"/>
      <c r="GKU56" s="42"/>
      <c r="GKV56" s="42"/>
      <c r="GKW56" s="42"/>
      <c r="GKX56" s="42"/>
      <c r="GKY56" s="42"/>
      <c r="GKZ56" s="42"/>
      <c r="GLA56" s="42"/>
      <c r="GLB56" s="42"/>
      <c r="GLC56" s="42"/>
      <c r="GLD56" s="42"/>
      <c r="GLE56" s="42"/>
      <c r="GLF56" s="42"/>
      <c r="GLG56" s="42"/>
      <c r="GLH56" s="42"/>
      <c r="GLI56" s="42"/>
      <c r="GLJ56" s="42"/>
      <c r="GLK56" s="42"/>
      <c r="GLL56" s="42"/>
      <c r="GLM56" s="42"/>
      <c r="GLN56" s="42"/>
      <c r="GLO56" s="42"/>
      <c r="GLP56" s="42"/>
      <c r="GLQ56" s="42"/>
      <c r="GLR56" s="42"/>
      <c r="GLS56" s="42"/>
      <c r="GLT56" s="42"/>
      <c r="GLU56" s="42"/>
      <c r="GLV56" s="42"/>
      <c r="GLW56" s="42"/>
      <c r="GLX56" s="42"/>
      <c r="GLY56" s="42"/>
      <c r="GLZ56" s="42"/>
      <c r="GMA56" s="42"/>
      <c r="GMB56" s="42"/>
      <c r="GMC56" s="42"/>
      <c r="GMD56" s="42"/>
      <c r="GME56" s="42"/>
      <c r="GMF56" s="42"/>
      <c r="GMG56" s="42"/>
      <c r="GMH56" s="42"/>
      <c r="GMI56" s="42"/>
      <c r="GMJ56" s="42"/>
      <c r="GMK56" s="42"/>
      <c r="GML56" s="42"/>
      <c r="GMM56" s="42"/>
      <c r="GMN56" s="42"/>
      <c r="GMO56" s="42"/>
      <c r="GMP56" s="42"/>
      <c r="GMQ56" s="42"/>
      <c r="GMR56" s="42"/>
      <c r="GMS56" s="42"/>
      <c r="GMT56" s="42"/>
      <c r="GMU56" s="42"/>
      <c r="GMV56" s="42"/>
      <c r="GMW56" s="42"/>
      <c r="GMX56" s="42"/>
      <c r="GMY56" s="42"/>
      <c r="GMZ56" s="42"/>
      <c r="GNA56" s="42"/>
      <c r="GNB56" s="42"/>
      <c r="GNC56" s="42"/>
      <c r="GND56" s="42"/>
      <c r="GNE56" s="42"/>
      <c r="GNF56" s="42"/>
      <c r="GNG56" s="42"/>
      <c r="GNH56" s="42"/>
      <c r="GNI56" s="42"/>
      <c r="GNJ56" s="42"/>
      <c r="GNK56" s="42"/>
      <c r="GNL56" s="42"/>
      <c r="GNM56" s="42"/>
      <c r="GNN56" s="42"/>
      <c r="GNO56" s="42"/>
      <c r="GNP56" s="42"/>
      <c r="GNQ56" s="42"/>
      <c r="GNR56" s="42"/>
      <c r="GNS56" s="42"/>
      <c r="GNT56" s="42"/>
      <c r="GNU56" s="42"/>
      <c r="GNV56" s="42"/>
      <c r="GNW56" s="42"/>
      <c r="GNX56" s="42"/>
      <c r="GNY56" s="42"/>
      <c r="GNZ56" s="42"/>
      <c r="GOA56" s="42"/>
      <c r="GOB56" s="42"/>
      <c r="GOC56" s="42"/>
      <c r="GOD56" s="42"/>
      <c r="GOE56" s="42"/>
      <c r="GOF56" s="42"/>
      <c r="GOG56" s="42"/>
      <c r="GOH56" s="42"/>
      <c r="GOI56" s="42"/>
      <c r="GOJ56" s="42"/>
      <c r="GOK56" s="42"/>
      <c r="GOL56" s="42"/>
      <c r="GOM56" s="42"/>
      <c r="GON56" s="42"/>
      <c r="GOO56" s="42"/>
      <c r="GOP56" s="42"/>
      <c r="GOQ56" s="42"/>
      <c r="GOR56" s="42"/>
      <c r="GOS56" s="42"/>
      <c r="GOT56" s="42"/>
      <c r="GOU56" s="42"/>
      <c r="GOV56" s="42"/>
      <c r="GOW56" s="42"/>
      <c r="GOX56" s="42"/>
      <c r="GOY56" s="42"/>
      <c r="GOZ56" s="42"/>
      <c r="GPA56" s="42"/>
      <c r="GPB56" s="42"/>
      <c r="GPC56" s="42"/>
      <c r="GPD56" s="42"/>
      <c r="GPE56" s="42"/>
      <c r="GPF56" s="42"/>
      <c r="GPG56" s="42"/>
      <c r="GPH56" s="42"/>
      <c r="GPI56" s="42"/>
      <c r="GPJ56" s="42"/>
      <c r="GPK56" s="42"/>
      <c r="GPL56" s="42"/>
      <c r="GPM56" s="42"/>
      <c r="GPN56" s="42"/>
      <c r="GPO56" s="42"/>
      <c r="GPP56" s="42"/>
      <c r="GPQ56" s="42"/>
      <c r="GPR56" s="42"/>
      <c r="GPS56" s="42"/>
      <c r="GPT56" s="42"/>
      <c r="GPU56" s="42"/>
      <c r="GPV56" s="42"/>
      <c r="GPW56" s="42"/>
      <c r="GPX56" s="42"/>
      <c r="GPY56" s="42"/>
      <c r="GPZ56" s="42"/>
      <c r="GQA56" s="42"/>
      <c r="GQB56" s="42"/>
      <c r="GQC56" s="42"/>
      <c r="GQD56" s="42"/>
      <c r="GQE56" s="42"/>
      <c r="GQF56" s="42"/>
      <c r="GQG56" s="42"/>
      <c r="GQH56" s="42"/>
      <c r="GQI56" s="42"/>
      <c r="GQJ56" s="42"/>
      <c r="GQK56" s="42"/>
      <c r="GQL56" s="42"/>
      <c r="GQM56" s="42"/>
      <c r="GQN56" s="42"/>
      <c r="GQO56" s="42"/>
      <c r="GQP56" s="42"/>
      <c r="GQQ56" s="42"/>
      <c r="GQR56" s="42"/>
      <c r="GQS56" s="42"/>
      <c r="GQT56" s="42"/>
      <c r="GQU56" s="42"/>
      <c r="GQV56" s="42"/>
      <c r="GQW56" s="42"/>
      <c r="GQX56" s="42"/>
      <c r="GQY56" s="42"/>
      <c r="GQZ56" s="42"/>
      <c r="GRA56" s="42"/>
      <c r="GRB56" s="42"/>
      <c r="GRC56" s="42"/>
      <c r="GRD56" s="42"/>
      <c r="GRE56" s="42"/>
      <c r="GRF56" s="42"/>
      <c r="GRG56" s="42"/>
      <c r="GRH56" s="42"/>
      <c r="GRI56" s="42"/>
      <c r="GRJ56" s="42"/>
      <c r="GRK56" s="42"/>
      <c r="GRL56" s="42"/>
      <c r="GRM56" s="42"/>
      <c r="GRN56" s="42"/>
      <c r="GRO56" s="42"/>
      <c r="GRP56" s="42"/>
      <c r="GRQ56" s="42"/>
      <c r="GRR56" s="42"/>
      <c r="GRS56" s="42"/>
      <c r="GRT56" s="42"/>
      <c r="GRU56" s="42"/>
      <c r="GRV56" s="42"/>
      <c r="GRW56" s="42"/>
      <c r="GRX56" s="42"/>
      <c r="GRY56" s="42"/>
      <c r="GRZ56" s="42"/>
      <c r="GSA56" s="42"/>
      <c r="GSB56" s="42"/>
      <c r="GSC56" s="42"/>
      <c r="GSD56" s="42"/>
      <c r="GSE56" s="42"/>
      <c r="GSF56" s="42"/>
      <c r="GSG56" s="42"/>
      <c r="GSH56" s="42"/>
      <c r="GSI56" s="42"/>
      <c r="GSJ56" s="42"/>
      <c r="GSK56" s="42"/>
      <c r="GSL56" s="42"/>
      <c r="GSM56" s="42"/>
      <c r="GSN56" s="42"/>
      <c r="GSO56" s="42"/>
      <c r="GSP56" s="42"/>
      <c r="GSQ56" s="42"/>
      <c r="GSR56" s="42"/>
      <c r="GSS56" s="42"/>
      <c r="GST56" s="42"/>
      <c r="GSU56" s="42"/>
      <c r="GSV56" s="42"/>
      <c r="GSW56" s="42"/>
      <c r="GSX56" s="42"/>
      <c r="GSY56" s="42"/>
      <c r="GSZ56" s="42"/>
      <c r="GTA56" s="42"/>
      <c r="GTB56" s="42"/>
      <c r="GTC56" s="42"/>
      <c r="GTD56" s="42"/>
      <c r="GTE56" s="42"/>
      <c r="GTF56" s="42"/>
      <c r="GTG56" s="42"/>
      <c r="GTH56" s="42"/>
      <c r="GTI56" s="42"/>
      <c r="GTJ56" s="42"/>
      <c r="GTK56" s="42"/>
      <c r="GTL56" s="42"/>
      <c r="GTM56" s="42"/>
      <c r="GTN56" s="42"/>
      <c r="GTO56" s="42"/>
      <c r="GTP56" s="42"/>
      <c r="GTQ56" s="42"/>
      <c r="GTR56" s="42"/>
      <c r="GTS56" s="42"/>
      <c r="GTT56" s="42"/>
      <c r="GTU56" s="42"/>
      <c r="GTV56" s="42"/>
      <c r="GTW56" s="42"/>
      <c r="GTX56" s="42"/>
      <c r="GTY56" s="42"/>
      <c r="GTZ56" s="42"/>
      <c r="GUA56" s="42"/>
      <c r="GUB56" s="42"/>
      <c r="GUC56" s="42"/>
      <c r="GUD56" s="42"/>
      <c r="GUE56" s="42"/>
      <c r="GUF56" s="42"/>
      <c r="GUG56" s="42"/>
      <c r="GUH56" s="42"/>
      <c r="GUI56" s="42"/>
      <c r="GUJ56" s="42"/>
      <c r="GUK56" s="42"/>
      <c r="GUL56" s="42"/>
      <c r="GUM56" s="42"/>
      <c r="GUN56" s="42"/>
      <c r="GUO56" s="42"/>
      <c r="GUP56" s="42"/>
      <c r="GUQ56" s="42"/>
      <c r="GUR56" s="42"/>
      <c r="GUS56" s="42"/>
      <c r="GUT56" s="42"/>
      <c r="GUU56" s="42"/>
      <c r="GUV56" s="42"/>
      <c r="GUW56" s="42"/>
      <c r="GUX56" s="42"/>
      <c r="GUY56" s="42"/>
      <c r="GUZ56" s="42"/>
      <c r="GVA56" s="42"/>
      <c r="GVB56" s="42"/>
      <c r="GVC56" s="42"/>
      <c r="GVD56" s="42"/>
      <c r="GVE56" s="42"/>
      <c r="GVF56" s="42"/>
      <c r="GVG56" s="42"/>
      <c r="GVH56" s="42"/>
      <c r="GVI56" s="42"/>
      <c r="GVJ56" s="42"/>
      <c r="GVK56" s="42"/>
      <c r="GVL56" s="42"/>
      <c r="GVM56" s="42"/>
      <c r="GVN56" s="42"/>
      <c r="GVO56" s="42"/>
      <c r="GVP56" s="42"/>
      <c r="GVQ56" s="42"/>
      <c r="GVR56" s="42"/>
      <c r="GVS56" s="42"/>
      <c r="GVT56" s="42"/>
      <c r="GVU56" s="42"/>
      <c r="GVV56" s="42"/>
      <c r="GVW56" s="42"/>
      <c r="GVX56" s="42"/>
      <c r="GVY56" s="42"/>
      <c r="GVZ56" s="42"/>
      <c r="GWA56" s="42"/>
      <c r="GWB56" s="42"/>
      <c r="GWC56" s="42"/>
      <c r="GWD56" s="42"/>
      <c r="GWE56" s="42"/>
      <c r="GWF56" s="42"/>
      <c r="GWG56" s="42"/>
      <c r="GWH56" s="42"/>
      <c r="GWI56" s="42"/>
      <c r="GWJ56" s="42"/>
      <c r="GWK56" s="42"/>
      <c r="GWL56" s="42"/>
      <c r="GWM56" s="42"/>
      <c r="GWN56" s="42"/>
      <c r="GWO56" s="42"/>
      <c r="GWP56" s="42"/>
      <c r="GWQ56" s="42"/>
      <c r="GWR56" s="42"/>
      <c r="GWS56" s="42"/>
      <c r="GWT56" s="42"/>
      <c r="GWU56" s="42"/>
      <c r="GWV56" s="42"/>
      <c r="GWW56" s="42"/>
      <c r="GWX56" s="42"/>
      <c r="GWY56" s="42"/>
      <c r="GWZ56" s="42"/>
      <c r="GXA56" s="42"/>
      <c r="GXB56" s="42"/>
      <c r="GXC56" s="42"/>
      <c r="GXD56" s="42"/>
      <c r="GXE56" s="42"/>
      <c r="GXF56" s="42"/>
      <c r="GXG56" s="42"/>
      <c r="GXH56" s="42"/>
      <c r="GXI56" s="42"/>
      <c r="GXJ56" s="42"/>
      <c r="GXK56" s="42"/>
      <c r="GXL56" s="42"/>
      <c r="GXM56" s="42"/>
      <c r="GXN56" s="42"/>
      <c r="GXO56" s="42"/>
      <c r="GXP56" s="42"/>
      <c r="GXQ56" s="42"/>
      <c r="GXR56" s="42"/>
      <c r="GXS56" s="42"/>
      <c r="GXT56" s="42"/>
      <c r="GXU56" s="42"/>
      <c r="GXV56" s="42"/>
      <c r="GXW56" s="42"/>
      <c r="GXX56" s="42"/>
      <c r="GXY56" s="42"/>
      <c r="GXZ56" s="42"/>
      <c r="GYA56" s="42"/>
      <c r="GYB56" s="42"/>
      <c r="GYC56" s="42"/>
      <c r="GYD56" s="42"/>
      <c r="GYE56" s="42"/>
      <c r="GYF56" s="42"/>
      <c r="GYG56" s="42"/>
      <c r="GYH56" s="42"/>
      <c r="GYI56" s="42"/>
      <c r="GYJ56" s="42"/>
      <c r="GYK56" s="42"/>
      <c r="GYL56" s="42"/>
      <c r="GYM56" s="42"/>
      <c r="GYN56" s="42"/>
      <c r="GYO56" s="42"/>
      <c r="GYP56" s="42"/>
      <c r="GYQ56" s="42"/>
      <c r="GYR56" s="42"/>
      <c r="GYS56" s="42"/>
      <c r="GYT56" s="42"/>
      <c r="GYU56" s="42"/>
      <c r="GYV56" s="42"/>
      <c r="GYW56" s="42"/>
      <c r="GYX56" s="42"/>
      <c r="GYY56" s="42"/>
      <c r="GYZ56" s="42"/>
      <c r="GZA56" s="42"/>
      <c r="GZB56" s="42"/>
      <c r="GZC56" s="42"/>
      <c r="GZD56" s="42"/>
      <c r="GZE56" s="42"/>
      <c r="GZF56" s="42"/>
      <c r="GZG56" s="42"/>
      <c r="GZH56" s="42"/>
      <c r="GZI56" s="42"/>
      <c r="GZJ56" s="42"/>
      <c r="GZK56" s="42"/>
      <c r="GZL56" s="42"/>
      <c r="GZM56" s="42"/>
      <c r="GZN56" s="42"/>
      <c r="GZO56" s="42"/>
      <c r="GZP56" s="42"/>
      <c r="GZQ56" s="42"/>
      <c r="GZR56" s="42"/>
      <c r="GZS56" s="42"/>
      <c r="GZT56" s="42"/>
      <c r="GZU56" s="42"/>
      <c r="GZV56" s="42"/>
      <c r="GZW56" s="42"/>
      <c r="GZX56" s="42"/>
      <c r="GZY56" s="42"/>
      <c r="GZZ56" s="42"/>
      <c r="HAA56" s="42"/>
      <c r="HAB56" s="42"/>
      <c r="HAC56" s="42"/>
      <c r="HAD56" s="42"/>
      <c r="HAE56" s="42"/>
      <c r="HAF56" s="42"/>
      <c r="HAG56" s="42"/>
      <c r="HAH56" s="42"/>
      <c r="HAI56" s="42"/>
      <c r="HAJ56" s="42"/>
      <c r="HAK56" s="42"/>
      <c r="HAL56" s="42"/>
      <c r="HAM56" s="42"/>
      <c r="HAN56" s="42"/>
      <c r="HAO56" s="42"/>
      <c r="HAP56" s="42"/>
      <c r="HAQ56" s="42"/>
      <c r="HAR56" s="42"/>
      <c r="HAS56" s="42"/>
      <c r="HAT56" s="42"/>
      <c r="HAU56" s="42"/>
      <c r="HAV56" s="42"/>
      <c r="HAW56" s="42"/>
      <c r="HAX56" s="42"/>
      <c r="HAY56" s="42"/>
      <c r="HAZ56" s="42"/>
      <c r="HBA56" s="42"/>
      <c r="HBB56" s="42"/>
      <c r="HBC56" s="42"/>
      <c r="HBD56" s="42"/>
      <c r="HBE56" s="42"/>
      <c r="HBF56" s="42"/>
      <c r="HBG56" s="42"/>
      <c r="HBH56" s="42"/>
      <c r="HBI56" s="42"/>
      <c r="HBJ56" s="42"/>
      <c r="HBK56" s="42"/>
      <c r="HBL56" s="42"/>
      <c r="HBM56" s="42"/>
      <c r="HBN56" s="42"/>
      <c r="HBO56" s="42"/>
      <c r="HBP56" s="42"/>
      <c r="HBQ56" s="42"/>
      <c r="HBR56" s="42"/>
      <c r="HBS56" s="42"/>
      <c r="HBT56" s="42"/>
      <c r="HBU56" s="42"/>
      <c r="HBV56" s="42"/>
      <c r="HBW56" s="42"/>
      <c r="HBX56" s="42"/>
      <c r="HBY56" s="42"/>
      <c r="HBZ56" s="42"/>
      <c r="HCA56" s="42"/>
      <c r="HCB56" s="42"/>
      <c r="HCC56" s="42"/>
      <c r="HCD56" s="42"/>
      <c r="HCE56" s="42"/>
      <c r="HCF56" s="42"/>
      <c r="HCG56" s="42"/>
      <c r="HCH56" s="42"/>
      <c r="HCI56" s="42"/>
      <c r="HCJ56" s="42"/>
      <c r="HCK56" s="42"/>
      <c r="HCL56" s="42"/>
      <c r="HCM56" s="42"/>
      <c r="HCN56" s="42"/>
      <c r="HCO56" s="42"/>
      <c r="HCP56" s="42"/>
      <c r="HCQ56" s="42"/>
      <c r="HCR56" s="42"/>
      <c r="HCS56" s="42"/>
      <c r="HCT56" s="42"/>
      <c r="HCU56" s="42"/>
      <c r="HCV56" s="42"/>
      <c r="HCW56" s="42"/>
      <c r="HCX56" s="42"/>
      <c r="HCY56" s="42"/>
      <c r="HCZ56" s="42"/>
      <c r="HDA56" s="42"/>
      <c r="HDB56" s="42"/>
      <c r="HDC56" s="42"/>
      <c r="HDD56" s="42"/>
      <c r="HDE56" s="42"/>
      <c r="HDF56" s="42"/>
      <c r="HDG56" s="42"/>
      <c r="HDH56" s="42"/>
      <c r="HDI56" s="42"/>
      <c r="HDJ56" s="42"/>
      <c r="HDK56" s="42"/>
      <c r="HDL56" s="42"/>
      <c r="HDM56" s="42"/>
      <c r="HDN56" s="42"/>
      <c r="HDO56" s="42"/>
      <c r="HDP56" s="42"/>
      <c r="HDQ56" s="42"/>
      <c r="HDR56" s="42"/>
      <c r="HDS56" s="42"/>
      <c r="HDT56" s="42"/>
      <c r="HDU56" s="42"/>
      <c r="HDV56" s="42"/>
      <c r="HDW56" s="42"/>
      <c r="HDX56" s="42"/>
      <c r="HDY56" s="42"/>
      <c r="HDZ56" s="42"/>
      <c r="HEA56" s="42"/>
      <c r="HEB56" s="42"/>
      <c r="HEC56" s="42"/>
      <c r="HED56" s="42"/>
      <c r="HEE56" s="42"/>
      <c r="HEF56" s="42"/>
      <c r="HEG56" s="42"/>
      <c r="HEH56" s="42"/>
      <c r="HEI56" s="42"/>
      <c r="HEJ56" s="42"/>
      <c r="HEK56" s="42"/>
      <c r="HEL56" s="42"/>
      <c r="HEM56" s="42"/>
      <c r="HEN56" s="42"/>
      <c r="HEO56" s="42"/>
      <c r="HEP56" s="42"/>
      <c r="HEQ56" s="42"/>
      <c r="HER56" s="42"/>
      <c r="HES56" s="42"/>
      <c r="HET56" s="42"/>
      <c r="HEU56" s="42"/>
      <c r="HEV56" s="42"/>
      <c r="HEW56" s="42"/>
      <c r="HEX56" s="42"/>
      <c r="HEY56" s="42"/>
      <c r="HEZ56" s="42"/>
      <c r="HFA56" s="42"/>
      <c r="HFB56" s="42"/>
      <c r="HFC56" s="42"/>
      <c r="HFD56" s="42"/>
      <c r="HFE56" s="42"/>
      <c r="HFF56" s="42"/>
      <c r="HFG56" s="42"/>
      <c r="HFH56" s="42"/>
      <c r="HFI56" s="42"/>
      <c r="HFJ56" s="42"/>
      <c r="HFK56" s="42"/>
      <c r="HFL56" s="42"/>
      <c r="HFM56" s="42"/>
      <c r="HFN56" s="42"/>
      <c r="HFO56" s="42"/>
      <c r="HFP56" s="42"/>
      <c r="HFQ56" s="42"/>
      <c r="HFR56" s="42"/>
      <c r="HFS56" s="42"/>
      <c r="HFT56" s="42"/>
      <c r="HFU56" s="42"/>
      <c r="HFV56" s="42"/>
      <c r="HFW56" s="42"/>
      <c r="HFX56" s="42"/>
      <c r="HFY56" s="42"/>
      <c r="HFZ56" s="42"/>
      <c r="HGA56" s="42"/>
      <c r="HGB56" s="42"/>
      <c r="HGC56" s="42"/>
      <c r="HGD56" s="42"/>
      <c r="HGE56" s="42"/>
      <c r="HGF56" s="42"/>
      <c r="HGG56" s="42"/>
      <c r="HGH56" s="42"/>
      <c r="HGI56" s="42"/>
      <c r="HGJ56" s="42"/>
      <c r="HGK56" s="42"/>
      <c r="HGL56" s="42"/>
      <c r="HGM56" s="42"/>
      <c r="HGN56" s="42"/>
      <c r="HGO56" s="42"/>
      <c r="HGP56" s="42"/>
      <c r="HGQ56" s="42"/>
      <c r="HGR56" s="42"/>
      <c r="HGS56" s="42"/>
      <c r="HGT56" s="42"/>
      <c r="HGU56" s="42"/>
      <c r="HGV56" s="42"/>
      <c r="HGW56" s="42"/>
      <c r="HGX56" s="42"/>
      <c r="HGY56" s="42"/>
      <c r="HGZ56" s="42"/>
      <c r="HHA56" s="42"/>
      <c r="HHB56" s="42"/>
      <c r="HHC56" s="42"/>
      <c r="HHD56" s="42"/>
      <c r="HHE56" s="42"/>
      <c r="HHF56" s="42"/>
      <c r="HHG56" s="42"/>
      <c r="HHH56" s="42"/>
      <c r="HHI56" s="42"/>
      <c r="HHJ56" s="42"/>
      <c r="HHK56" s="42"/>
      <c r="HHL56" s="42"/>
      <c r="HHM56" s="42"/>
      <c r="HHN56" s="42"/>
      <c r="HHO56" s="42"/>
      <c r="HHP56" s="42"/>
      <c r="HHQ56" s="42"/>
      <c r="HHR56" s="42"/>
      <c r="HHS56" s="42"/>
      <c r="HHT56" s="42"/>
      <c r="HHU56" s="42"/>
      <c r="HHV56" s="42"/>
      <c r="HHW56" s="42"/>
      <c r="HHX56" s="42"/>
      <c r="HHY56" s="42"/>
      <c r="HHZ56" s="42"/>
      <c r="HIA56" s="42"/>
      <c r="HIB56" s="42"/>
      <c r="HIC56" s="42"/>
      <c r="HID56" s="42"/>
      <c r="HIE56" s="42"/>
      <c r="HIF56" s="42"/>
      <c r="HIG56" s="42"/>
      <c r="HIH56" s="42"/>
      <c r="HII56" s="42"/>
      <c r="HIJ56" s="42"/>
      <c r="HIK56" s="42"/>
      <c r="HIL56" s="42"/>
      <c r="HIM56" s="42"/>
      <c r="HIN56" s="42"/>
      <c r="HIO56" s="42"/>
      <c r="HIP56" s="42"/>
      <c r="HIQ56" s="42"/>
      <c r="HIR56" s="42"/>
      <c r="HIS56" s="42"/>
      <c r="HIT56" s="42"/>
      <c r="HIU56" s="42"/>
      <c r="HIV56" s="42"/>
      <c r="HIW56" s="42"/>
      <c r="HIX56" s="42"/>
      <c r="HIY56" s="42"/>
      <c r="HIZ56" s="42"/>
      <c r="HJA56" s="42"/>
      <c r="HJB56" s="42"/>
      <c r="HJC56" s="42"/>
      <c r="HJD56" s="42"/>
      <c r="HJE56" s="42"/>
      <c r="HJF56" s="42"/>
      <c r="HJG56" s="42"/>
      <c r="HJH56" s="42"/>
      <c r="HJI56" s="42"/>
      <c r="HJJ56" s="42"/>
      <c r="HJK56" s="42"/>
      <c r="HJL56" s="42"/>
      <c r="HJM56" s="42"/>
      <c r="HJN56" s="42"/>
      <c r="HJO56" s="42"/>
      <c r="HJP56" s="42"/>
      <c r="HJQ56" s="42"/>
      <c r="HJR56" s="42"/>
      <c r="HJS56" s="42"/>
      <c r="HJT56" s="42"/>
      <c r="HJU56" s="42"/>
      <c r="HJV56" s="42"/>
      <c r="HJW56" s="42"/>
      <c r="HJX56" s="42"/>
      <c r="HJY56" s="42"/>
      <c r="HJZ56" s="42"/>
      <c r="HKA56" s="42"/>
      <c r="HKB56" s="42"/>
      <c r="HKC56" s="42"/>
      <c r="HKD56" s="42"/>
      <c r="HKE56" s="42"/>
      <c r="HKF56" s="42"/>
      <c r="HKG56" s="42"/>
      <c r="HKH56" s="42"/>
      <c r="HKI56" s="42"/>
      <c r="HKJ56" s="42"/>
      <c r="HKK56" s="42"/>
      <c r="HKL56" s="42"/>
      <c r="HKM56" s="42"/>
      <c r="HKN56" s="42"/>
      <c r="HKO56" s="42"/>
      <c r="HKP56" s="42"/>
      <c r="HKQ56" s="42"/>
      <c r="HKR56" s="42"/>
      <c r="HKS56" s="42"/>
      <c r="HKT56" s="42"/>
      <c r="HKU56" s="42"/>
      <c r="HKV56" s="42"/>
      <c r="HKW56" s="42"/>
      <c r="HKX56" s="42"/>
      <c r="HKY56" s="42"/>
      <c r="HKZ56" s="42"/>
      <c r="HLA56" s="42"/>
      <c r="HLB56" s="42"/>
      <c r="HLC56" s="42"/>
      <c r="HLD56" s="42"/>
      <c r="HLE56" s="42"/>
      <c r="HLF56" s="42"/>
      <c r="HLG56" s="42"/>
      <c r="HLH56" s="42"/>
      <c r="HLI56" s="42"/>
      <c r="HLJ56" s="42"/>
      <c r="HLK56" s="42"/>
      <c r="HLL56" s="42"/>
      <c r="HLM56" s="42"/>
      <c r="HLN56" s="42"/>
      <c r="HLO56" s="42"/>
      <c r="HLP56" s="42"/>
      <c r="HLQ56" s="42"/>
      <c r="HLR56" s="42"/>
      <c r="HLS56" s="42"/>
      <c r="HLT56" s="42"/>
      <c r="HLU56" s="42"/>
      <c r="HLV56" s="42"/>
      <c r="HLW56" s="42"/>
      <c r="HLX56" s="42"/>
      <c r="HLY56" s="42"/>
      <c r="HLZ56" s="42"/>
      <c r="HMA56" s="42"/>
      <c r="HMB56" s="42"/>
      <c r="HMC56" s="42"/>
      <c r="HMD56" s="42"/>
      <c r="HME56" s="42"/>
      <c r="HMF56" s="42"/>
      <c r="HMG56" s="42"/>
      <c r="HMH56" s="42"/>
      <c r="HMI56" s="42"/>
      <c r="HMJ56" s="42"/>
      <c r="HMK56" s="42"/>
      <c r="HML56" s="42"/>
      <c r="HMM56" s="42"/>
      <c r="HMN56" s="42"/>
      <c r="HMO56" s="42"/>
      <c r="HMP56" s="42"/>
      <c r="HMQ56" s="42"/>
      <c r="HMR56" s="42"/>
      <c r="HMS56" s="42"/>
      <c r="HMT56" s="42"/>
      <c r="HMU56" s="42"/>
      <c r="HMV56" s="42"/>
      <c r="HMW56" s="42"/>
      <c r="HMX56" s="42"/>
      <c r="HMY56" s="42"/>
      <c r="HMZ56" s="42"/>
      <c r="HNA56" s="42"/>
      <c r="HNB56" s="42"/>
      <c r="HNC56" s="42"/>
      <c r="HND56" s="42"/>
      <c r="HNE56" s="42"/>
      <c r="HNF56" s="42"/>
      <c r="HNG56" s="42"/>
      <c r="HNH56" s="42"/>
      <c r="HNI56" s="42"/>
      <c r="HNJ56" s="42"/>
      <c r="HNK56" s="42"/>
      <c r="HNL56" s="42"/>
      <c r="HNM56" s="42"/>
      <c r="HNN56" s="42"/>
      <c r="HNO56" s="42"/>
      <c r="HNP56" s="42"/>
      <c r="HNQ56" s="42"/>
      <c r="HNR56" s="42"/>
      <c r="HNS56" s="42"/>
      <c r="HNT56" s="42"/>
      <c r="HNU56" s="42"/>
      <c r="HNV56" s="42"/>
      <c r="HNW56" s="42"/>
      <c r="HNX56" s="42"/>
      <c r="HNY56" s="42"/>
      <c r="HNZ56" s="42"/>
      <c r="HOA56" s="42"/>
      <c r="HOB56" s="42"/>
      <c r="HOC56" s="42"/>
      <c r="HOD56" s="42"/>
      <c r="HOE56" s="42"/>
      <c r="HOF56" s="42"/>
      <c r="HOG56" s="42"/>
      <c r="HOH56" s="42"/>
      <c r="HOI56" s="42"/>
      <c r="HOJ56" s="42"/>
      <c r="HOK56" s="42"/>
      <c r="HOL56" s="42"/>
      <c r="HOM56" s="42"/>
      <c r="HON56" s="42"/>
      <c r="HOO56" s="42"/>
      <c r="HOP56" s="42"/>
      <c r="HOQ56" s="42"/>
      <c r="HOR56" s="42"/>
      <c r="HOS56" s="42"/>
      <c r="HOT56" s="42"/>
      <c r="HOU56" s="42"/>
      <c r="HOV56" s="42"/>
      <c r="HOW56" s="42"/>
      <c r="HOX56" s="42"/>
      <c r="HOY56" s="42"/>
      <c r="HOZ56" s="42"/>
      <c r="HPA56" s="42"/>
      <c r="HPB56" s="42"/>
      <c r="HPC56" s="42"/>
      <c r="HPD56" s="42"/>
      <c r="HPE56" s="42"/>
      <c r="HPF56" s="42"/>
      <c r="HPG56" s="42"/>
      <c r="HPH56" s="42"/>
      <c r="HPI56" s="42"/>
      <c r="HPJ56" s="42"/>
      <c r="HPK56" s="42"/>
      <c r="HPL56" s="42"/>
      <c r="HPM56" s="42"/>
      <c r="HPN56" s="42"/>
      <c r="HPO56" s="42"/>
      <c r="HPP56" s="42"/>
      <c r="HPQ56" s="42"/>
      <c r="HPR56" s="42"/>
      <c r="HPS56" s="42"/>
      <c r="HPT56" s="42"/>
      <c r="HPU56" s="42"/>
      <c r="HPV56" s="42"/>
      <c r="HPW56" s="42"/>
      <c r="HPX56" s="42"/>
      <c r="HPY56" s="42"/>
      <c r="HPZ56" s="42"/>
      <c r="HQA56" s="42"/>
      <c r="HQB56" s="42"/>
      <c r="HQC56" s="42"/>
      <c r="HQD56" s="42"/>
      <c r="HQE56" s="42"/>
      <c r="HQF56" s="42"/>
      <c r="HQG56" s="42"/>
      <c r="HQH56" s="42"/>
      <c r="HQI56" s="42"/>
      <c r="HQJ56" s="42"/>
      <c r="HQK56" s="42"/>
      <c r="HQL56" s="42"/>
      <c r="HQM56" s="42"/>
      <c r="HQN56" s="42"/>
      <c r="HQO56" s="42"/>
      <c r="HQP56" s="42"/>
      <c r="HQQ56" s="42"/>
      <c r="HQR56" s="42"/>
      <c r="HQS56" s="42"/>
      <c r="HQT56" s="42"/>
      <c r="HQU56" s="42"/>
      <c r="HQV56" s="42"/>
      <c r="HQW56" s="42"/>
      <c r="HQX56" s="42"/>
      <c r="HQY56" s="42"/>
      <c r="HQZ56" s="42"/>
      <c r="HRA56" s="42"/>
      <c r="HRB56" s="42"/>
      <c r="HRC56" s="42"/>
      <c r="HRD56" s="42"/>
      <c r="HRE56" s="42"/>
      <c r="HRF56" s="42"/>
      <c r="HRG56" s="42"/>
      <c r="HRH56" s="42"/>
      <c r="HRI56" s="42"/>
      <c r="HRJ56" s="42"/>
      <c r="HRK56" s="42"/>
      <c r="HRL56" s="42"/>
      <c r="HRM56" s="42"/>
      <c r="HRN56" s="42"/>
      <c r="HRO56" s="42"/>
      <c r="HRP56" s="42"/>
      <c r="HRQ56" s="42"/>
      <c r="HRR56" s="42"/>
      <c r="HRS56" s="42"/>
      <c r="HRT56" s="42"/>
      <c r="HRU56" s="42"/>
      <c r="HRV56" s="42"/>
      <c r="HRW56" s="42"/>
      <c r="HRX56" s="42"/>
      <c r="HRY56" s="42"/>
      <c r="HRZ56" s="42"/>
      <c r="HSA56" s="42"/>
      <c r="HSB56" s="42"/>
      <c r="HSC56" s="42"/>
      <c r="HSD56" s="42"/>
      <c r="HSE56" s="42"/>
      <c r="HSF56" s="42"/>
      <c r="HSG56" s="42"/>
      <c r="HSH56" s="42"/>
      <c r="HSI56" s="42"/>
      <c r="HSJ56" s="42"/>
      <c r="HSK56" s="42"/>
      <c r="HSL56" s="42"/>
      <c r="HSM56" s="42"/>
      <c r="HSN56" s="42"/>
      <c r="HSO56" s="42"/>
      <c r="HSP56" s="42"/>
      <c r="HSQ56" s="42"/>
      <c r="HSR56" s="42"/>
      <c r="HSS56" s="42"/>
      <c r="HST56" s="42"/>
      <c r="HSU56" s="42"/>
      <c r="HSV56" s="42"/>
      <c r="HSW56" s="42"/>
      <c r="HSX56" s="42"/>
      <c r="HSY56" s="42"/>
      <c r="HSZ56" s="42"/>
      <c r="HTA56" s="42"/>
      <c r="HTB56" s="42"/>
      <c r="HTC56" s="42"/>
      <c r="HTD56" s="42"/>
      <c r="HTE56" s="42"/>
      <c r="HTF56" s="42"/>
      <c r="HTG56" s="42"/>
      <c r="HTH56" s="42"/>
      <c r="HTI56" s="42"/>
      <c r="HTJ56" s="42"/>
      <c r="HTK56" s="42"/>
      <c r="HTL56" s="42"/>
      <c r="HTM56" s="42"/>
      <c r="HTN56" s="42"/>
      <c r="HTO56" s="42"/>
      <c r="HTP56" s="42"/>
      <c r="HTQ56" s="42"/>
      <c r="HTR56" s="42"/>
      <c r="HTS56" s="42"/>
      <c r="HTT56" s="42"/>
      <c r="HTU56" s="42"/>
      <c r="HTV56" s="42"/>
      <c r="HTW56" s="42"/>
      <c r="HTX56" s="42"/>
      <c r="HTY56" s="42"/>
      <c r="HTZ56" s="42"/>
      <c r="HUA56" s="42"/>
      <c r="HUB56" s="42"/>
      <c r="HUC56" s="42"/>
      <c r="HUD56" s="42"/>
      <c r="HUE56" s="42"/>
      <c r="HUF56" s="42"/>
      <c r="HUG56" s="42"/>
      <c r="HUH56" s="42"/>
      <c r="HUI56" s="42"/>
      <c r="HUJ56" s="42"/>
      <c r="HUK56" s="42"/>
      <c r="HUL56" s="42"/>
      <c r="HUM56" s="42"/>
      <c r="HUN56" s="42"/>
      <c r="HUO56" s="42"/>
      <c r="HUP56" s="42"/>
      <c r="HUQ56" s="42"/>
      <c r="HUR56" s="42"/>
      <c r="HUS56" s="42"/>
      <c r="HUT56" s="42"/>
      <c r="HUU56" s="42"/>
      <c r="HUV56" s="42"/>
      <c r="HUW56" s="42"/>
      <c r="HUX56" s="42"/>
      <c r="HUY56" s="42"/>
      <c r="HUZ56" s="42"/>
      <c r="HVA56" s="42"/>
      <c r="HVB56" s="42"/>
      <c r="HVC56" s="42"/>
      <c r="HVD56" s="42"/>
      <c r="HVE56" s="42"/>
      <c r="HVF56" s="42"/>
      <c r="HVG56" s="42"/>
      <c r="HVH56" s="42"/>
      <c r="HVI56" s="42"/>
      <c r="HVJ56" s="42"/>
      <c r="HVK56" s="42"/>
      <c r="HVL56" s="42"/>
      <c r="HVM56" s="42"/>
      <c r="HVN56" s="42"/>
      <c r="HVO56" s="42"/>
      <c r="HVP56" s="42"/>
      <c r="HVQ56" s="42"/>
      <c r="HVR56" s="42"/>
      <c r="HVS56" s="42"/>
      <c r="HVT56" s="42"/>
      <c r="HVU56" s="42"/>
      <c r="HVV56" s="42"/>
      <c r="HVW56" s="42"/>
      <c r="HVX56" s="42"/>
      <c r="HVY56" s="42"/>
      <c r="HVZ56" s="42"/>
      <c r="HWA56" s="42"/>
      <c r="HWB56" s="42"/>
      <c r="HWC56" s="42"/>
      <c r="HWD56" s="42"/>
      <c r="HWE56" s="42"/>
      <c r="HWF56" s="42"/>
      <c r="HWG56" s="42"/>
      <c r="HWH56" s="42"/>
      <c r="HWI56" s="42"/>
      <c r="HWJ56" s="42"/>
      <c r="HWK56" s="42"/>
      <c r="HWL56" s="42"/>
      <c r="HWM56" s="42"/>
      <c r="HWN56" s="42"/>
      <c r="HWO56" s="42"/>
      <c r="HWP56" s="42"/>
      <c r="HWQ56" s="42"/>
      <c r="HWR56" s="42"/>
      <c r="HWS56" s="42"/>
      <c r="HWT56" s="42"/>
      <c r="HWU56" s="42"/>
      <c r="HWV56" s="42"/>
      <c r="HWW56" s="42"/>
      <c r="HWX56" s="42"/>
      <c r="HWY56" s="42"/>
      <c r="HWZ56" s="42"/>
      <c r="HXA56" s="42"/>
      <c r="HXB56" s="42"/>
      <c r="HXC56" s="42"/>
      <c r="HXD56" s="42"/>
      <c r="HXE56" s="42"/>
      <c r="HXF56" s="42"/>
      <c r="HXG56" s="42"/>
      <c r="HXH56" s="42"/>
      <c r="HXI56" s="42"/>
      <c r="HXJ56" s="42"/>
      <c r="HXK56" s="42"/>
      <c r="HXL56" s="42"/>
      <c r="HXM56" s="42"/>
      <c r="HXN56" s="42"/>
      <c r="HXO56" s="42"/>
      <c r="HXP56" s="42"/>
      <c r="HXQ56" s="42"/>
      <c r="HXR56" s="42"/>
      <c r="HXS56" s="42"/>
      <c r="HXT56" s="42"/>
      <c r="HXU56" s="42"/>
      <c r="HXV56" s="42"/>
      <c r="HXW56" s="42"/>
      <c r="HXX56" s="42"/>
      <c r="HXY56" s="42"/>
      <c r="HXZ56" s="42"/>
      <c r="HYA56" s="42"/>
      <c r="HYB56" s="42"/>
      <c r="HYC56" s="42"/>
      <c r="HYD56" s="42"/>
      <c r="HYE56" s="42"/>
      <c r="HYF56" s="42"/>
      <c r="HYG56" s="42"/>
      <c r="HYH56" s="42"/>
      <c r="HYI56" s="42"/>
      <c r="HYJ56" s="42"/>
      <c r="HYK56" s="42"/>
      <c r="HYL56" s="42"/>
      <c r="HYM56" s="42"/>
      <c r="HYN56" s="42"/>
      <c r="HYO56" s="42"/>
      <c r="HYP56" s="42"/>
      <c r="HYQ56" s="42"/>
      <c r="HYR56" s="42"/>
      <c r="HYS56" s="42"/>
      <c r="HYT56" s="42"/>
      <c r="HYU56" s="42"/>
      <c r="HYV56" s="42"/>
      <c r="HYW56" s="42"/>
      <c r="HYX56" s="42"/>
      <c r="HYY56" s="42"/>
      <c r="HYZ56" s="42"/>
      <c r="HZA56" s="42"/>
      <c r="HZB56" s="42"/>
      <c r="HZC56" s="42"/>
      <c r="HZD56" s="42"/>
      <c r="HZE56" s="42"/>
      <c r="HZF56" s="42"/>
      <c r="HZG56" s="42"/>
      <c r="HZH56" s="42"/>
      <c r="HZI56" s="42"/>
      <c r="HZJ56" s="42"/>
      <c r="HZK56" s="42"/>
      <c r="HZL56" s="42"/>
      <c r="HZM56" s="42"/>
      <c r="HZN56" s="42"/>
      <c r="HZO56" s="42"/>
      <c r="HZP56" s="42"/>
      <c r="HZQ56" s="42"/>
      <c r="HZR56" s="42"/>
      <c r="HZS56" s="42"/>
      <c r="HZT56" s="42"/>
      <c r="HZU56" s="42"/>
      <c r="HZV56" s="42"/>
      <c r="HZW56" s="42"/>
      <c r="HZX56" s="42"/>
      <c r="HZY56" s="42"/>
      <c r="HZZ56" s="42"/>
      <c r="IAA56" s="42"/>
      <c r="IAB56" s="42"/>
      <c r="IAC56" s="42"/>
      <c r="IAD56" s="42"/>
      <c r="IAE56" s="42"/>
      <c r="IAF56" s="42"/>
      <c r="IAG56" s="42"/>
      <c r="IAH56" s="42"/>
      <c r="IAI56" s="42"/>
      <c r="IAJ56" s="42"/>
      <c r="IAK56" s="42"/>
      <c r="IAL56" s="42"/>
      <c r="IAM56" s="42"/>
      <c r="IAN56" s="42"/>
      <c r="IAO56" s="42"/>
      <c r="IAP56" s="42"/>
      <c r="IAQ56" s="42"/>
      <c r="IAR56" s="42"/>
      <c r="IAS56" s="42"/>
      <c r="IAT56" s="42"/>
      <c r="IAU56" s="42"/>
      <c r="IAV56" s="42"/>
      <c r="IAW56" s="42"/>
      <c r="IAX56" s="42"/>
      <c r="IAY56" s="42"/>
      <c r="IAZ56" s="42"/>
      <c r="IBA56" s="42"/>
      <c r="IBB56" s="42"/>
      <c r="IBC56" s="42"/>
      <c r="IBD56" s="42"/>
      <c r="IBE56" s="42"/>
      <c r="IBF56" s="42"/>
      <c r="IBG56" s="42"/>
      <c r="IBH56" s="42"/>
      <c r="IBI56" s="42"/>
      <c r="IBJ56" s="42"/>
      <c r="IBK56" s="42"/>
      <c r="IBL56" s="42"/>
      <c r="IBM56" s="42"/>
      <c r="IBN56" s="42"/>
      <c r="IBO56" s="42"/>
      <c r="IBP56" s="42"/>
      <c r="IBQ56" s="42"/>
      <c r="IBR56" s="42"/>
      <c r="IBS56" s="42"/>
      <c r="IBT56" s="42"/>
      <c r="IBU56" s="42"/>
      <c r="IBV56" s="42"/>
      <c r="IBW56" s="42"/>
      <c r="IBX56" s="42"/>
      <c r="IBY56" s="42"/>
      <c r="IBZ56" s="42"/>
      <c r="ICA56" s="42"/>
      <c r="ICB56" s="42"/>
      <c r="ICC56" s="42"/>
      <c r="ICD56" s="42"/>
      <c r="ICE56" s="42"/>
      <c r="ICF56" s="42"/>
      <c r="ICG56" s="42"/>
      <c r="ICH56" s="42"/>
      <c r="ICI56" s="42"/>
      <c r="ICJ56" s="42"/>
      <c r="ICK56" s="42"/>
      <c r="ICL56" s="42"/>
      <c r="ICM56" s="42"/>
      <c r="ICN56" s="42"/>
      <c r="ICO56" s="42"/>
      <c r="ICP56" s="42"/>
      <c r="ICQ56" s="42"/>
      <c r="ICR56" s="42"/>
      <c r="ICS56" s="42"/>
      <c r="ICT56" s="42"/>
      <c r="ICU56" s="42"/>
      <c r="ICV56" s="42"/>
      <c r="ICW56" s="42"/>
      <c r="ICX56" s="42"/>
      <c r="ICY56" s="42"/>
      <c r="ICZ56" s="42"/>
      <c r="IDA56" s="42"/>
      <c r="IDB56" s="42"/>
      <c r="IDC56" s="42"/>
      <c r="IDD56" s="42"/>
      <c r="IDE56" s="42"/>
      <c r="IDF56" s="42"/>
      <c r="IDG56" s="42"/>
      <c r="IDH56" s="42"/>
      <c r="IDI56" s="42"/>
      <c r="IDJ56" s="42"/>
      <c r="IDK56" s="42"/>
      <c r="IDL56" s="42"/>
      <c r="IDM56" s="42"/>
      <c r="IDN56" s="42"/>
      <c r="IDO56" s="42"/>
      <c r="IDP56" s="42"/>
      <c r="IDQ56" s="42"/>
      <c r="IDR56" s="42"/>
      <c r="IDS56" s="42"/>
      <c r="IDT56" s="42"/>
      <c r="IDU56" s="42"/>
      <c r="IDV56" s="42"/>
      <c r="IDW56" s="42"/>
      <c r="IDX56" s="42"/>
      <c r="IDY56" s="42"/>
      <c r="IDZ56" s="42"/>
      <c r="IEA56" s="42"/>
      <c r="IEB56" s="42"/>
      <c r="IEC56" s="42"/>
      <c r="IED56" s="42"/>
      <c r="IEE56" s="42"/>
      <c r="IEF56" s="42"/>
      <c r="IEG56" s="42"/>
      <c r="IEH56" s="42"/>
      <c r="IEI56" s="42"/>
      <c r="IEJ56" s="42"/>
      <c r="IEK56" s="42"/>
      <c r="IEL56" s="42"/>
      <c r="IEM56" s="42"/>
      <c r="IEN56" s="42"/>
      <c r="IEO56" s="42"/>
      <c r="IEP56" s="42"/>
      <c r="IEQ56" s="42"/>
      <c r="IER56" s="42"/>
      <c r="IES56" s="42"/>
      <c r="IET56" s="42"/>
      <c r="IEU56" s="42"/>
      <c r="IEV56" s="42"/>
      <c r="IEW56" s="42"/>
      <c r="IEX56" s="42"/>
      <c r="IEY56" s="42"/>
      <c r="IEZ56" s="42"/>
      <c r="IFA56" s="42"/>
      <c r="IFB56" s="42"/>
      <c r="IFC56" s="42"/>
      <c r="IFD56" s="42"/>
      <c r="IFE56" s="42"/>
      <c r="IFF56" s="42"/>
      <c r="IFG56" s="42"/>
      <c r="IFH56" s="42"/>
      <c r="IFI56" s="42"/>
      <c r="IFJ56" s="42"/>
      <c r="IFK56" s="42"/>
      <c r="IFL56" s="42"/>
      <c r="IFM56" s="42"/>
      <c r="IFN56" s="42"/>
      <c r="IFO56" s="42"/>
      <c r="IFP56" s="42"/>
      <c r="IFQ56" s="42"/>
      <c r="IFR56" s="42"/>
      <c r="IFS56" s="42"/>
      <c r="IFT56" s="42"/>
      <c r="IFU56" s="42"/>
      <c r="IFV56" s="42"/>
      <c r="IFW56" s="42"/>
      <c r="IFX56" s="42"/>
      <c r="IFY56" s="42"/>
      <c r="IFZ56" s="42"/>
      <c r="IGA56" s="42"/>
      <c r="IGB56" s="42"/>
      <c r="IGC56" s="42"/>
      <c r="IGD56" s="42"/>
      <c r="IGE56" s="42"/>
      <c r="IGF56" s="42"/>
      <c r="IGG56" s="42"/>
      <c r="IGH56" s="42"/>
      <c r="IGI56" s="42"/>
      <c r="IGJ56" s="42"/>
      <c r="IGK56" s="42"/>
      <c r="IGL56" s="42"/>
      <c r="IGM56" s="42"/>
      <c r="IGN56" s="42"/>
      <c r="IGO56" s="42"/>
      <c r="IGP56" s="42"/>
      <c r="IGQ56" s="42"/>
      <c r="IGR56" s="42"/>
      <c r="IGS56" s="42"/>
      <c r="IGT56" s="42"/>
      <c r="IGU56" s="42"/>
      <c r="IGV56" s="42"/>
      <c r="IGW56" s="42"/>
      <c r="IGX56" s="42"/>
      <c r="IGY56" s="42"/>
      <c r="IGZ56" s="42"/>
      <c r="IHA56" s="42"/>
      <c r="IHB56" s="42"/>
      <c r="IHC56" s="42"/>
      <c r="IHD56" s="42"/>
      <c r="IHE56" s="42"/>
      <c r="IHF56" s="42"/>
      <c r="IHG56" s="42"/>
      <c r="IHH56" s="42"/>
      <c r="IHI56" s="42"/>
      <c r="IHJ56" s="42"/>
      <c r="IHK56" s="42"/>
      <c r="IHL56" s="42"/>
      <c r="IHM56" s="42"/>
      <c r="IHN56" s="42"/>
      <c r="IHO56" s="42"/>
      <c r="IHP56" s="42"/>
      <c r="IHQ56" s="42"/>
      <c r="IHR56" s="42"/>
      <c r="IHS56" s="42"/>
      <c r="IHT56" s="42"/>
      <c r="IHU56" s="42"/>
      <c r="IHV56" s="42"/>
      <c r="IHW56" s="42"/>
      <c r="IHX56" s="42"/>
      <c r="IHY56" s="42"/>
      <c r="IHZ56" s="42"/>
      <c r="IIA56" s="42"/>
      <c r="IIB56" s="42"/>
      <c r="IIC56" s="42"/>
      <c r="IID56" s="42"/>
      <c r="IIE56" s="42"/>
      <c r="IIF56" s="42"/>
      <c r="IIG56" s="42"/>
      <c r="IIH56" s="42"/>
      <c r="III56" s="42"/>
      <c r="IIJ56" s="42"/>
      <c r="IIK56" s="42"/>
      <c r="IIL56" s="42"/>
      <c r="IIM56" s="42"/>
      <c r="IIN56" s="42"/>
      <c r="IIO56" s="42"/>
      <c r="IIP56" s="42"/>
      <c r="IIQ56" s="42"/>
      <c r="IIR56" s="42"/>
      <c r="IIS56" s="42"/>
      <c r="IIT56" s="42"/>
      <c r="IIU56" s="42"/>
      <c r="IIV56" s="42"/>
      <c r="IIW56" s="42"/>
      <c r="IIX56" s="42"/>
      <c r="IIY56" s="42"/>
      <c r="IIZ56" s="42"/>
      <c r="IJA56" s="42"/>
      <c r="IJB56" s="42"/>
      <c r="IJC56" s="42"/>
      <c r="IJD56" s="42"/>
      <c r="IJE56" s="42"/>
      <c r="IJF56" s="42"/>
      <c r="IJG56" s="42"/>
      <c r="IJH56" s="42"/>
      <c r="IJI56" s="42"/>
      <c r="IJJ56" s="42"/>
      <c r="IJK56" s="42"/>
      <c r="IJL56" s="42"/>
      <c r="IJM56" s="42"/>
      <c r="IJN56" s="42"/>
      <c r="IJO56" s="42"/>
      <c r="IJP56" s="42"/>
      <c r="IJQ56" s="42"/>
      <c r="IJR56" s="42"/>
      <c r="IJS56" s="42"/>
      <c r="IJT56" s="42"/>
      <c r="IJU56" s="42"/>
      <c r="IJV56" s="42"/>
      <c r="IJW56" s="42"/>
      <c r="IJX56" s="42"/>
      <c r="IJY56" s="42"/>
      <c r="IJZ56" s="42"/>
      <c r="IKA56" s="42"/>
      <c r="IKB56" s="42"/>
      <c r="IKC56" s="42"/>
      <c r="IKD56" s="42"/>
      <c r="IKE56" s="42"/>
      <c r="IKF56" s="42"/>
      <c r="IKG56" s="42"/>
      <c r="IKH56" s="42"/>
      <c r="IKI56" s="42"/>
      <c r="IKJ56" s="42"/>
      <c r="IKK56" s="42"/>
      <c r="IKL56" s="42"/>
      <c r="IKM56" s="42"/>
      <c r="IKN56" s="42"/>
      <c r="IKO56" s="42"/>
      <c r="IKP56" s="42"/>
      <c r="IKQ56" s="42"/>
      <c r="IKR56" s="42"/>
      <c r="IKS56" s="42"/>
      <c r="IKT56" s="42"/>
      <c r="IKU56" s="42"/>
      <c r="IKV56" s="42"/>
      <c r="IKW56" s="42"/>
      <c r="IKX56" s="42"/>
      <c r="IKY56" s="42"/>
      <c r="IKZ56" s="42"/>
      <c r="ILA56" s="42"/>
      <c r="ILB56" s="42"/>
      <c r="ILC56" s="42"/>
      <c r="ILD56" s="42"/>
      <c r="ILE56" s="42"/>
      <c r="ILF56" s="42"/>
      <c r="ILG56" s="42"/>
      <c r="ILH56" s="42"/>
      <c r="ILI56" s="42"/>
      <c r="ILJ56" s="42"/>
      <c r="ILK56" s="42"/>
      <c r="ILL56" s="42"/>
      <c r="ILM56" s="42"/>
      <c r="ILN56" s="42"/>
      <c r="ILO56" s="42"/>
      <c r="ILP56" s="42"/>
      <c r="ILQ56" s="42"/>
      <c r="ILR56" s="42"/>
      <c r="ILS56" s="42"/>
      <c r="ILT56" s="42"/>
      <c r="ILU56" s="42"/>
      <c r="ILV56" s="42"/>
      <c r="ILW56" s="42"/>
      <c r="ILX56" s="42"/>
      <c r="ILY56" s="42"/>
      <c r="ILZ56" s="42"/>
      <c r="IMA56" s="42"/>
      <c r="IMB56" s="42"/>
      <c r="IMC56" s="42"/>
      <c r="IMD56" s="42"/>
      <c r="IME56" s="42"/>
      <c r="IMF56" s="42"/>
      <c r="IMG56" s="42"/>
      <c r="IMH56" s="42"/>
      <c r="IMI56" s="42"/>
      <c r="IMJ56" s="42"/>
      <c r="IMK56" s="42"/>
      <c r="IML56" s="42"/>
      <c r="IMM56" s="42"/>
      <c r="IMN56" s="42"/>
      <c r="IMO56" s="42"/>
      <c r="IMP56" s="42"/>
      <c r="IMQ56" s="42"/>
      <c r="IMR56" s="42"/>
      <c r="IMS56" s="42"/>
      <c r="IMT56" s="42"/>
      <c r="IMU56" s="42"/>
      <c r="IMV56" s="42"/>
      <c r="IMW56" s="42"/>
      <c r="IMX56" s="42"/>
      <c r="IMY56" s="42"/>
      <c r="IMZ56" s="42"/>
      <c r="INA56" s="42"/>
      <c r="INB56" s="42"/>
      <c r="INC56" s="42"/>
      <c r="IND56" s="42"/>
      <c r="INE56" s="42"/>
      <c r="INF56" s="42"/>
      <c r="ING56" s="42"/>
      <c r="INH56" s="42"/>
      <c r="INI56" s="42"/>
      <c r="INJ56" s="42"/>
      <c r="INK56" s="42"/>
      <c r="INL56" s="42"/>
      <c r="INM56" s="42"/>
      <c r="INN56" s="42"/>
      <c r="INO56" s="42"/>
      <c r="INP56" s="42"/>
      <c r="INQ56" s="42"/>
      <c r="INR56" s="42"/>
      <c r="INS56" s="42"/>
      <c r="INT56" s="42"/>
      <c r="INU56" s="42"/>
      <c r="INV56" s="42"/>
      <c r="INW56" s="42"/>
      <c r="INX56" s="42"/>
      <c r="INY56" s="42"/>
      <c r="INZ56" s="42"/>
      <c r="IOA56" s="42"/>
      <c r="IOB56" s="42"/>
      <c r="IOC56" s="42"/>
      <c r="IOD56" s="42"/>
      <c r="IOE56" s="42"/>
      <c r="IOF56" s="42"/>
      <c r="IOG56" s="42"/>
      <c r="IOH56" s="42"/>
      <c r="IOI56" s="42"/>
      <c r="IOJ56" s="42"/>
      <c r="IOK56" s="42"/>
      <c r="IOL56" s="42"/>
      <c r="IOM56" s="42"/>
      <c r="ION56" s="42"/>
      <c r="IOO56" s="42"/>
      <c r="IOP56" s="42"/>
      <c r="IOQ56" s="42"/>
      <c r="IOR56" s="42"/>
      <c r="IOS56" s="42"/>
      <c r="IOT56" s="42"/>
      <c r="IOU56" s="42"/>
      <c r="IOV56" s="42"/>
      <c r="IOW56" s="42"/>
      <c r="IOX56" s="42"/>
      <c r="IOY56" s="42"/>
      <c r="IOZ56" s="42"/>
      <c r="IPA56" s="42"/>
      <c r="IPB56" s="42"/>
      <c r="IPC56" s="42"/>
      <c r="IPD56" s="42"/>
      <c r="IPE56" s="42"/>
      <c r="IPF56" s="42"/>
      <c r="IPG56" s="42"/>
      <c r="IPH56" s="42"/>
      <c r="IPI56" s="42"/>
      <c r="IPJ56" s="42"/>
      <c r="IPK56" s="42"/>
      <c r="IPL56" s="42"/>
      <c r="IPM56" s="42"/>
      <c r="IPN56" s="42"/>
      <c r="IPO56" s="42"/>
      <c r="IPP56" s="42"/>
      <c r="IPQ56" s="42"/>
      <c r="IPR56" s="42"/>
      <c r="IPS56" s="42"/>
      <c r="IPT56" s="42"/>
      <c r="IPU56" s="42"/>
      <c r="IPV56" s="42"/>
      <c r="IPW56" s="42"/>
      <c r="IPX56" s="42"/>
      <c r="IPY56" s="42"/>
      <c r="IPZ56" s="42"/>
      <c r="IQA56" s="42"/>
      <c r="IQB56" s="42"/>
      <c r="IQC56" s="42"/>
      <c r="IQD56" s="42"/>
      <c r="IQE56" s="42"/>
      <c r="IQF56" s="42"/>
      <c r="IQG56" s="42"/>
      <c r="IQH56" s="42"/>
      <c r="IQI56" s="42"/>
      <c r="IQJ56" s="42"/>
      <c r="IQK56" s="42"/>
      <c r="IQL56" s="42"/>
      <c r="IQM56" s="42"/>
      <c r="IQN56" s="42"/>
      <c r="IQO56" s="42"/>
      <c r="IQP56" s="42"/>
      <c r="IQQ56" s="42"/>
      <c r="IQR56" s="42"/>
      <c r="IQS56" s="42"/>
      <c r="IQT56" s="42"/>
      <c r="IQU56" s="42"/>
      <c r="IQV56" s="42"/>
      <c r="IQW56" s="42"/>
      <c r="IQX56" s="42"/>
      <c r="IQY56" s="42"/>
      <c r="IQZ56" s="42"/>
      <c r="IRA56" s="42"/>
      <c r="IRB56" s="42"/>
      <c r="IRC56" s="42"/>
      <c r="IRD56" s="42"/>
      <c r="IRE56" s="42"/>
      <c r="IRF56" s="42"/>
      <c r="IRG56" s="42"/>
      <c r="IRH56" s="42"/>
      <c r="IRI56" s="42"/>
      <c r="IRJ56" s="42"/>
      <c r="IRK56" s="42"/>
      <c r="IRL56" s="42"/>
      <c r="IRM56" s="42"/>
      <c r="IRN56" s="42"/>
      <c r="IRO56" s="42"/>
      <c r="IRP56" s="42"/>
      <c r="IRQ56" s="42"/>
      <c r="IRR56" s="42"/>
      <c r="IRS56" s="42"/>
      <c r="IRT56" s="42"/>
      <c r="IRU56" s="42"/>
      <c r="IRV56" s="42"/>
      <c r="IRW56" s="42"/>
      <c r="IRX56" s="42"/>
      <c r="IRY56" s="42"/>
      <c r="IRZ56" s="42"/>
      <c r="ISA56" s="42"/>
      <c r="ISB56" s="42"/>
      <c r="ISC56" s="42"/>
      <c r="ISD56" s="42"/>
      <c r="ISE56" s="42"/>
      <c r="ISF56" s="42"/>
      <c r="ISG56" s="42"/>
      <c r="ISH56" s="42"/>
      <c r="ISI56" s="42"/>
      <c r="ISJ56" s="42"/>
      <c r="ISK56" s="42"/>
      <c r="ISL56" s="42"/>
      <c r="ISM56" s="42"/>
      <c r="ISN56" s="42"/>
      <c r="ISO56" s="42"/>
      <c r="ISP56" s="42"/>
      <c r="ISQ56" s="42"/>
      <c r="ISR56" s="42"/>
      <c r="ISS56" s="42"/>
      <c r="IST56" s="42"/>
      <c r="ISU56" s="42"/>
      <c r="ISV56" s="42"/>
      <c r="ISW56" s="42"/>
      <c r="ISX56" s="42"/>
      <c r="ISY56" s="42"/>
      <c r="ISZ56" s="42"/>
      <c r="ITA56" s="42"/>
      <c r="ITB56" s="42"/>
      <c r="ITC56" s="42"/>
      <c r="ITD56" s="42"/>
      <c r="ITE56" s="42"/>
      <c r="ITF56" s="42"/>
      <c r="ITG56" s="42"/>
      <c r="ITH56" s="42"/>
      <c r="ITI56" s="42"/>
      <c r="ITJ56" s="42"/>
      <c r="ITK56" s="42"/>
      <c r="ITL56" s="42"/>
      <c r="ITM56" s="42"/>
      <c r="ITN56" s="42"/>
      <c r="ITO56" s="42"/>
      <c r="ITP56" s="42"/>
      <c r="ITQ56" s="42"/>
      <c r="ITR56" s="42"/>
      <c r="ITS56" s="42"/>
      <c r="ITT56" s="42"/>
      <c r="ITU56" s="42"/>
      <c r="ITV56" s="42"/>
      <c r="ITW56" s="42"/>
      <c r="ITX56" s="42"/>
      <c r="ITY56" s="42"/>
      <c r="ITZ56" s="42"/>
      <c r="IUA56" s="42"/>
      <c r="IUB56" s="42"/>
      <c r="IUC56" s="42"/>
      <c r="IUD56" s="42"/>
      <c r="IUE56" s="42"/>
      <c r="IUF56" s="42"/>
      <c r="IUG56" s="42"/>
      <c r="IUH56" s="42"/>
      <c r="IUI56" s="42"/>
      <c r="IUJ56" s="42"/>
      <c r="IUK56" s="42"/>
      <c r="IUL56" s="42"/>
      <c r="IUM56" s="42"/>
      <c r="IUN56" s="42"/>
      <c r="IUO56" s="42"/>
      <c r="IUP56" s="42"/>
      <c r="IUQ56" s="42"/>
      <c r="IUR56" s="42"/>
      <c r="IUS56" s="42"/>
      <c r="IUT56" s="42"/>
      <c r="IUU56" s="42"/>
      <c r="IUV56" s="42"/>
      <c r="IUW56" s="42"/>
      <c r="IUX56" s="42"/>
      <c r="IUY56" s="42"/>
      <c r="IUZ56" s="42"/>
      <c r="IVA56" s="42"/>
      <c r="IVB56" s="42"/>
      <c r="IVC56" s="42"/>
      <c r="IVD56" s="42"/>
      <c r="IVE56" s="42"/>
      <c r="IVF56" s="42"/>
      <c r="IVG56" s="42"/>
      <c r="IVH56" s="42"/>
      <c r="IVI56" s="42"/>
      <c r="IVJ56" s="42"/>
      <c r="IVK56" s="42"/>
      <c r="IVL56" s="42"/>
      <c r="IVM56" s="42"/>
      <c r="IVN56" s="42"/>
      <c r="IVO56" s="42"/>
      <c r="IVP56" s="42"/>
      <c r="IVQ56" s="42"/>
      <c r="IVR56" s="42"/>
      <c r="IVS56" s="42"/>
      <c r="IVT56" s="42"/>
      <c r="IVU56" s="42"/>
      <c r="IVV56" s="42"/>
      <c r="IVW56" s="42"/>
      <c r="IVX56" s="42"/>
      <c r="IVY56" s="42"/>
      <c r="IVZ56" s="42"/>
      <c r="IWA56" s="42"/>
      <c r="IWB56" s="42"/>
      <c r="IWC56" s="42"/>
      <c r="IWD56" s="42"/>
      <c r="IWE56" s="42"/>
      <c r="IWF56" s="42"/>
      <c r="IWG56" s="42"/>
      <c r="IWH56" s="42"/>
      <c r="IWI56" s="42"/>
      <c r="IWJ56" s="42"/>
      <c r="IWK56" s="42"/>
      <c r="IWL56" s="42"/>
      <c r="IWM56" s="42"/>
      <c r="IWN56" s="42"/>
      <c r="IWO56" s="42"/>
      <c r="IWP56" s="42"/>
      <c r="IWQ56" s="42"/>
      <c r="IWR56" s="42"/>
      <c r="IWS56" s="42"/>
      <c r="IWT56" s="42"/>
      <c r="IWU56" s="42"/>
      <c r="IWV56" s="42"/>
      <c r="IWW56" s="42"/>
      <c r="IWX56" s="42"/>
      <c r="IWY56" s="42"/>
      <c r="IWZ56" s="42"/>
      <c r="IXA56" s="42"/>
      <c r="IXB56" s="42"/>
      <c r="IXC56" s="42"/>
      <c r="IXD56" s="42"/>
      <c r="IXE56" s="42"/>
      <c r="IXF56" s="42"/>
      <c r="IXG56" s="42"/>
      <c r="IXH56" s="42"/>
      <c r="IXI56" s="42"/>
      <c r="IXJ56" s="42"/>
      <c r="IXK56" s="42"/>
      <c r="IXL56" s="42"/>
      <c r="IXM56" s="42"/>
      <c r="IXN56" s="42"/>
      <c r="IXO56" s="42"/>
      <c r="IXP56" s="42"/>
      <c r="IXQ56" s="42"/>
      <c r="IXR56" s="42"/>
      <c r="IXS56" s="42"/>
      <c r="IXT56" s="42"/>
      <c r="IXU56" s="42"/>
      <c r="IXV56" s="42"/>
      <c r="IXW56" s="42"/>
      <c r="IXX56" s="42"/>
      <c r="IXY56" s="42"/>
      <c r="IXZ56" s="42"/>
      <c r="IYA56" s="42"/>
      <c r="IYB56" s="42"/>
      <c r="IYC56" s="42"/>
      <c r="IYD56" s="42"/>
      <c r="IYE56" s="42"/>
      <c r="IYF56" s="42"/>
      <c r="IYG56" s="42"/>
      <c r="IYH56" s="42"/>
      <c r="IYI56" s="42"/>
      <c r="IYJ56" s="42"/>
      <c r="IYK56" s="42"/>
      <c r="IYL56" s="42"/>
      <c r="IYM56" s="42"/>
      <c r="IYN56" s="42"/>
      <c r="IYO56" s="42"/>
      <c r="IYP56" s="42"/>
      <c r="IYQ56" s="42"/>
      <c r="IYR56" s="42"/>
      <c r="IYS56" s="42"/>
      <c r="IYT56" s="42"/>
      <c r="IYU56" s="42"/>
      <c r="IYV56" s="42"/>
      <c r="IYW56" s="42"/>
      <c r="IYX56" s="42"/>
      <c r="IYY56" s="42"/>
      <c r="IYZ56" s="42"/>
      <c r="IZA56" s="42"/>
      <c r="IZB56" s="42"/>
      <c r="IZC56" s="42"/>
      <c r="IZD56" s="42"/>
      <c r="IZE56" s="42"/>
      <c r="IZF56" s="42"/>
      <c r="IZG56" s="42"/>
      <c r="IZH56" s="42"/>
      <c r="IZI56" s="42"/>
      <c r="IZJ56" s="42"/>
      <c r="IZK56" s="42"/>
      <c r="IZL56" s="42"/>
      <c r="IZM56" s="42"/>
      <c r="IZN56" s="42"/>
      <c r="IZO56" s="42"/>
      <c r="IZP56" s="42"/>
      <c r="IZQ56" s="42"/>
      <c r="IZR56" s="42"/>
      <c r="IZS56" s="42"/>
      <c r="IZT56" s="42"/>
      <c r="IZU56" s="42"/>
      <c r="IZV56" s="42"/>
      <c r="IZW56" s="42"/>
      <c r="IZX56" s="42"/>
      <c r="IZY56" s="42"/>
      <c r="IZZ56" s="42"/>
      <c r="JAA56" s="42"/>
      <c r="JAB56" s="42"/>
      <c r="JAC56" s="42"/>
      <c r="JAD56" s="42"/>
      <c r="JAE56" s="42"/>
      <c r="JAF56" s="42"/>
      <c r="JAG56" s="42"/>
      <c r="JAH56" s="42"/>
      <c r="JAI56" s="42"/>
      <c r="JAJ56" s="42"/>
      <c r="JAK56" s="42"/>
      <c r="JAL56" s="42"/>
      <c r="JAM56" s="42"/>
      <c r="JAN56" s="42"/>
      <c r="JAO56" s="42"/>
      <c r="JAP56" s="42"/>
      <c r="JAQ56" s="42"/>
      <c r="JAR56" s="42"/>
      <c r="JAS56" s="42"/>
      <c r="JAT56" s="42"/>
      <c r="JAU56" s="42"/>
      <c r="JAV56" s="42"/>
      <c r="JAW56" s="42"/>
      <c r="JAX56" s="42"/>
      <c r="JAY56" s="42"/>
      <c r="JAZ56" s="42"/>
      <c r="JBA56" s="42"/>
      <c r="JBB56" s="42"/>
      <c r="JBC56" s="42"/>
      <c r="JBD56" s="42"/>
      <c r="JBE56" s="42"/>
      <c r="JBF56" s="42"/>
      <c r="JBG56" s="42"/>
      <c r="JBH56" s="42"/>
      <c r="JBI56" s="42"/>
      <c r="JBJ56" s="42"/>
      <c r="JBK56" s="42"/>
      <c r="JBL56" s="42"/>
      <c r="JBM56" s="42"/>
      <c r="JBN56" s="42"/>
      <c r="JBO56" s="42"/>
      <c r="JBP56" s="42"/>
      <c r="JBQ56" s="42"/>
      <c r="JBR56" s="42"/>
      <c r="JBS56" s="42"/>
      <c r="JBT56" s="42"/>
      <c r="JBU56" s="42"/>
      <c r="JBV56" s="42"/>
      <c r="JBW56" s="42"/>
      <c r="JBX56" s="42"/>
      <c r="JBY56" s="42"/>
      <c r="JBZ56" s="42"/>
      <c r="JCA56" s="42"/>
      <c r="JCB56" s="42"/>
      <c r="JCC56" s="42"/>
      <c r="JCD56" s="42"/>
      <c r="JCE56" s="42"/>
      <c r="JCF56" s="42"/>
      <c r="JCG56" s="42"/>
      <c r="JCH56" s="42"/>
      <c r="JCI56" s="42"/>
      <c r="JCJ56" s="42"/>
      <c r="JCK56" s="42"/>
      <c r="JCL56" s="42"/>
      <c r="JCM56" s="42"/>
      <c r="JCN56" s="42"/>
      <c r="JCO56" s="42"/>
      <c r="JCP56" s="42"/>
      <c r="JCQ56" s="42"/>
      <c r="JCR56" s="42"/>
      <c r="JCS56" s="42"/>
      <c r="JCT56" s="42"/>
      <c r="JCU56" s="42"/>
      <c r="JCV56" s="42"/>
      <c r="JCW56" s="42"/>
      <c r="JCX56" s="42"/>
      <c r="JCY56" s="42"/>
      <c r="JCZ56" s="42"/>
      <c r="JDA56" s="42"/>
      <c r="JDB56" s="42"/>
      <c r="JDC56" s="42"/>
      <c r="JDD56" s="42"/>
      <c r="JDE56" s="42"/>
      <c r="JDF56" s="42"/>
      <c r="JDG56" s="42"/>
      <c r="JDH56" s="42"/>
      <c r="JDI56" s="42"/>
      <c r="JDJ56" s="42"/>
      <c r="JDK56" s="42"/>
      <c r="JDL56" s="42"/>
      <c r="JDM56" s="42"/>
      <c r="JDN56" s="42"/>
      <c r="JDO56" s="42"/>
      <c r="JDP56" s="42"/>
      <c r="JDQ56" s="42"/>
      <c r="JDR56" s="42"/>
      <c r="JDS56" s="42"/>
      <c r="JDT56" s="42"/>
      <c r="JDU56" s="42"/>
      <c r="JDV56" s="42"/>
      <c r="JDW56" s="42"/>
      <c r="JDX56" s="42"/>
      <c r="JDY56" s="42"/>
      <c r="JDZ56" s="42"/>
      <c r="JEA56" s="42"/>
      <c r="JEB56" s="42"/>
      <c r="JEC56" s="42"/>
      <c r="JED56" s="42"/>
      <c r="JEE56" s="42"/>
      <c r="JEF56" s="42"/>
      <c r="JEG56" s="42"/>
      <c r="JEH56" s="42"/>
      <c r="JEI56" s="42"/>
      <c r="JEJ56" s="42"/>
      <c r="JEK56" s="42"/>
      <c r="JEL56" s="42"/>
      <c r="JEM56" s="42"/>
      <c r="JEN56" s="42"/>
      <c r="JEO56" s="42"/>
      <c r="JEP56" s="42"/>
      <c r="JEQ56" s="42"/>
      <c r="JER56" s="42"/>
      <c r="JES56" s="42"/>
      <c r="JET56" s="42"/>
      <c r="JEU56" s="42"/>
      <c r="JEV56" s="42"/>
      <c r="JEW56" s="42"/>
      <c r="JEX56" s="42"/>
      <c r="JEY56" s="42"/>
      <c r="JEZ56" s="42"/>
      <c r="JFA56" s="42"/>
      <c r="JFB56" s="42"/>
      <c r="JFC56" s="42"/>
      <c r="JFD56" s="42"/>
      <c r="JFE56" s="42"/>
      <c r="JFF56" s="42"/>
      <c r="JFG56" s="42"/>
      <c r="JFH56" s="42"/>
      <c r="JFI56" s="42"/>
      <c r="JFJ56" s="42"/>
      <c r="JFK56" s="42"/>
      <c r="JFL56" s="42"/>
      <c r="JFM56" s="42"/>
      <c r="JFN56" s="42"/>
      <c r="JFO56" s="42"/>
      <c r="JFP56" s="42"/>
      <c r="JFQ56" s="42"/>
      <c r="JFR56" s="42"/>
      <c r="JFS56" s="42"/>
      <c r="JFT56" s="42"/>
      <c r="JFU56" s="42"/>
      <c r="JFV56" s="42"/>
      <c r="JFW56" s="42"/>
      <c r="JFX56" s="42"/>
      <c r="JFY56" s="42"/>
      <c r="JFZ56" s="42"/>
      <c r="JGA56" s="42"/>
      <c r="JGB56" s="42"/>
      <c r="JGC56" s="42"/>
      <c r="JGD56" s="42"/>
      <c r="JGE56" s="42"/>
      <c r="JGF56" s="42"/>
      <c r="JGG56" s="42"/>
      <c r="JGH56" s="42"/>
      <c r="JGI56" s="42"/>
      <c r="JGJ56" s="42"/>
      <c r="JGK56" s="42"/>
      <c r="JGL56" s="42"/>
      <c r="JGM56" s="42"/>
      <c r="JGN56" s="42"/>
      <c r="JGO56" s="42"/>
      <c r="JGP56" s="42"/>
      <c r="JGQ56" s="42"/>
      <c r="JGR56" s="42"/>
      <c r="JGS56" s="42"/>
      <c r="JGT56" s="42"/>
      <c r="JGU56" s="42"/>
      <c r="JGV56" s="42"/>
      <c r="JGW56" s="42"/>
      <c r="JGX56" s="42"/>
      <c r="JGY56" s="42"/>
      <c r="JGZ56" s="42"/>
      <c r="JHA56" s="42"/>
      <c r="JHB56" s="42"/>
      <c r="JHC56" s="42"/>
      <c r="JHD56" s="42"/>
      <c r="JHE56" s="42"/>
      <c r="JHF56" s="42"/>
      <c r="JHG56" s="42"/>
      <c r="JHH56" s="42"/>
      <c r="JHI56" s="42"/>
      <c r="JHJ56" s="42"/>
      <c r="JHK56" s="42"/>
      <c r="JHL56" s="42"/>
      <c r="JHM56" s="42"/>
      <c r="JHN56" s="42"/>
      <c r="JHO56" s="42"/>
      <c r="JHP56" s="42"/>
      <c r="JHQ56" s="42"/>
      <c r="JHR56" s="42"/>
      <c r="JHS56" s="42"/>
      <c r="JHT56" s="42"/>
      <c r="JHU56" s="42"/>
      <c r="JHV56" s="42"/>
      <c r="JHW56" s="42"/>
      <c r="JHX56" s="42"/>
      <c r="JHY56" s="42"/>
      <c r="JHZ56" s="42"/>
      <c r="JIA56" s="42"/>
      <c r="JIB56" s="42"/>
      <c r="JIC56" s="42"/>
      <c r="JID56" s="42"/>
      <c r="JIE56" s="42"/>
      <c r="JIF56" s="42"/>
      <c r="JIG56" s="42"/>
      <c r="JIH56" s="42"/>
      <c r="JII56" s="42"/>
      <c r="JIJ56" s="42"/>
      <c r="JIK56" s="42"/>
      <c r="JIL56" s="42"/>
      <c r="JIM56" s="42"/>
      <c r="JIN56" s="42"/>
      <c r="JIO56" s="42"/>
      <c r="JIP56" s="42"/>
      <c r="JIQ56" s="42"/>
      <c r="JIR56" s="42"/>
      <c r="JIS56" s="42"/>
      <c r="JIT56" s="42"/>
      <c r="JIU56" s="42"/>
      <c r="JIV56" s="42"/>
      <c r="JIW56" s="42"/>
      <c r="JIX56" s="42"/>
      <c r="JIY56" s="42"/>
      <c r="JIZ56" s="42"/>
      <c r="JJA56" s="42"/>
      <c r="JJB56" s="42"/>
      <c r="JJC56" s="42"/>
      <c r="JJD56" s="42"/>
      <c r="JJE56" s="42"/>
      <c r="JJF56" s="42"/>
      <c r="JJG56" s="42"/>
      <c r="JJH56" s="42"/>
      <c r="JJI56" s="42"/>
      <c r="JJJ56" s="42"/>
      <c r="JJK56" s="42"/>
      <c r="JJL56" s="42"/>
      <c r="JJM56" s="42"/>
      <c r="JJN56" s="42"/>
      <c r="JJO56" s="42"/>
      <c r="JJP56" s="42"/>
      <c r="JJQ56" s="42"/>
      <c r="JJR56" s="42"/>
      <c r="JJS56" s="42"/>
      <c r="JJT56" s="42"/>
      <c r="JJU56" s="42"/>
      <c r="JJV56" s="42"/>
      <c r="JJW56" s="42"/>
      <c r="JJX56" s="42"/>
      <c r="JJY56" s="42"/>
      <c r="JJZ56" s="42"/>
      <c r="JKA56" s="42"/>
      <c r="JKB56" s="42"/>
      <c r="JKC56" s="42"/>
      <c r="JKD56" s="42"/>
      <c r="JKE56" s="42"/>
      <c r="JKF56" s="42"/>
      <c r="JKG56" s="42"/>
      <c r="JKH56" s="42"/>
      <c r="JKI56" s="42"/>
      <c r="JKJ56" s="42"/>
      <c r="JKK56" s="42"/>
      <c r="JKL56" s="42"/>
      <c r="JKM56" s="42"/>
      <c r="JKN56" s="42"/>
      <c r="JKO56" s="42"/>
      <c r="JKP56" s="42"/>
      <c r="JKQ56" s="42"/>
      <c r="JKR56" s="42"/>
      <c r="JKS56" s="42"/>
      <c r="JKT56" s="42"/>
      <c r="JKU56" s="42"/>
      <c r="JKV56" s="42"/>
      <c r="JKW56" s="42"/>
      <c r="JKX56" s="42"/>
      <c r="JKY56" s="42"/>
      <c r="JKZ56" s="42"/>
      <c r="JLA56" s="42"/>
      <c r="JLB56" s="42"/>
      <c r="JLC56" s="42"/>
      <c r="JLD56" s="42"/>
      <c r="JLE56" s="42"/>
      <c r="JLF56" s="42"/>
      <c r="JLG56" s="42"/>
      <c r="JLH56" s="42"/>
      <c r="JLI56" s="42"/>
      <c r="JLJ56" s="42"/>
      <c r="JLK56" s="42"/>
      <c r="JLL56" s="42"/>
      <c r="JLM56" s="42"/>
      <c r="JLN56" s="42"/>
      <c r="JLO56" s="42"/>
      <c r="JLP56" s="42"/>
      <c r="JLQ56" s="42"/>
      <c r="JLR56" s="42"/>
      <c r="JLS56" s="42"/>
      <c r="JLT56" s="42"/>
      <c r="JLU56" s="42"/>
      <c r="JLV56" s="42"/>
      <c r="JLW56" s="42"/>
      <c r="JLX56" s="42"/>
      <c r="JLY56" s="42"/>
      <c r="JLZ56" s="42"/>
      <c r="JMA56" s="42"/>
      <c r="JMB56" s="42"/>
      <c r="JMC56" s="42"/>
      <c r="JMD56" s="42"/>
      <c r="JME56" s="42"/>
      <c r="JMF56" s="42"/>
      <c r="JMG56" s="42"/>
      <c r="JMH56" s="42"/>
      <c r="JMI56" s="42"/>
      <c r="JMJ56" s="42"/>
      <c r="JMK56" s="42"/>
      <c r="JML56" s="42"/>
      <c r="JMM56" s="42"/>
      <c r="JMN56" s="42"/>
      <c r="JMO56" s="42"/>
      <c r="JMP56" s="42"/>
      <c r="JMQ56" s="42"/>
      <c r="JMR56" s="42"/>
      <c r="JMS56" s="42"/>
      <c r="JMT56" s="42"/>
      <c r="JMU56" s="42"/>
      <c r="JMV56" s="42"/>
      <c r="JMW56" s="42"/>
      <c r="JMX56" s="42"/>
      <c r="JMY56" s="42"/>
      <c r="JMZ56" s="42"/>
      <c r="JNA56" s="42"/>
      <c r="JNB56" s="42"/>
      <c r="JNC56" s="42"/>
      <c r="JND56" s="42"/>
      <c r="JNE56" s="42"/>
      <c r="JNF56" s="42"/>
      <c r="JNG56" s="42"/>
      <c r="JNH56" s="42"/>
      <c r="JNI56" s="42"/>
      <c r="JNJ56" s="42"/>
      <c r="JNK56" s="42"/>
      <c r="JNL56" s="42"/>
      <c r="JNM56" s="42"/>
      <c r="JNN56" s="42"/>
      <c r="JNO56" s="42"/>
      <c r="JNP56" s="42"/>
      <c r="JNQ56" s="42"/>
      <c r="JNR56" s="42"/>
      <c r="JNS56" s="42"/>
      <c r="JNT56" s="42"/>
      <c r="JNU56" s="42"/>
      <c r="JNV56" s="42"/>
      <c r="JNW56" s="42"/>
      <c r="JNX56" s="42"/>
      <c r="JNY56" s="42"/>
      <c r="JNZ56" s="42"/>
      <c r="JOA56" s="42"/>
      <c r="JOB56" s="42"/>
      <c r="JOC56" s="42"/>
      <c r="JOD56" s="42"/>
      <c r="JOE56" s="42"/>
      <c r="JOF56" s="42"/>
      <c r="JOG56" s="42"/>
      <c r="JOH56" s="42"/>
      <c r="JOI56" s="42"/>
      <c r="JOJ56" s="42"/>
      <c r="JOK56" s="42"/>
      <c r="JOL56" s="42"/>
      <c r="JOM56" s="42"/>
      <c r="JON56" s="42"/>
      <c r="JOO56" s="42"/>
      <c r="JOP56" s="42"/>
      <c r="JOQ56" s="42"/>
      <c r="JOR56" s="42"/>
      <c r="JOS56" s="42"/>
      <c r="JOT56" s="42"/>
      <c r="JOU56" s="42"/>
      <c r="JOV56" s="42"/>
      <c r="JOW56" s="42"/>
      <c r="JOX56" s="42"/>
      <c r="JOY56" s="42"/>
      <c r="JOZ56" s="42"/>
      <c r="JPA56" s="42"/>
      <c r="JPB56" s="42"/>
      <c r="JPC56" s="42"/>
      <c r="JPD56" s="42"/>
      <c r="JPE56" s="42"/>
      <c r="JPF56" s="42"/>
      <c r="JPG56" s="42"/>
      <c r="JPH56" s="42"/>
      <c r="JPI56" s="42"/>
      <c r="JPJ56" s="42"/>
      <c r="JPK56" s="42"/>
      <c r="JPL56" s="42"/>
      <c r="JPM56" s="42"/>
      <c r="JPN56" s="42"/>
      <c r="JPO56" s="42"/>
      <c r="JPP56" s="42"/>
      <c r="JPQ56" s="42"/>
      <c r="JPR56" s="42"/>
      <c r="JPS56" s="42"/>
      <c r="JPT56" s="42"/>
      <c r="JPU56" s="42"/>
      <c r="JPV56" s="42"/>
      <c r="JPW56" s="42"/>
      <c r="JPX56" s="42"/>
      <c r="JPY56" s="42"/>
      <c r="JPZ56" s="42"/>
      <c r="JQA56" s="42"/>
      <c r="JQB56" s="42"/>
      <c r="JQC56" s="42"/>
      <c r="JQD56" s="42"/>
      <c r="JQE56" s="42"/>
      <c r="JQF56" s="42"/>
      <c r="JQG56" s="42"/>
      <c r="JQH56" s="42"/>
      <c r="JQI56" s="42"/>
      <c r="JQJ56" s="42"/>
      <c r="JQK56" s="42"/>
      <c r="JQL56" s="42"/>
      <c r="JQM56" s="42"/>
      <c r="JQN56" s="42"/>
      <c r="JQO56" s="42"/>
      <c r="JQP56" s="42"/>
      <c r="JQQ56" s="42"/>
      <c r="JQR56" s="42"/>
      <c r="JQS56" s="42"/>
      <c r="JQT56" s="42"/>
      <c r="JQU56" s="42"/>
      <c r="JQV56" s="42"/>
      <c r="JQW56" s="42"/>
      <c r="JQX56" s="42"/>
      <c r="JQY56" s="42"/>
      <c r="JQZ56" s="42"/>
      <c r="JRA56" s="42"/>
      <c r="JRB56" s="42"/>
      <c r="JRC56" s="42"/>
      <c r="JRD56" s="42"/>
      <c r="JRE56" s="42"/>
      <c r="JRF56" s="42"/>
      <c r="JRG56" s="42"/>
      <c r="JRH56" s="42"/>
      <c r="JRI56" s="42"/>
      <c r="JRJ56" s="42"/>
      <c r="JRK56" s="42"/>
      <c r="JRL56" s="42"/>
      <c r="JRM56" s="42"/>
      <c r="JRN56" s="42"/>
      <c r="JRO56" s="42"/>
      <c r="JRP56" s="42"/>
      <c r="JRQ56" s="42"/>
      <c r="JRR56" s="42"/>
      <c r="JRS56" s="42"/>
      <c r="JRT56" s="42"/>
      <c r="JRU56" s="42"/>
      <c r="JRV56" s="42"/>
      <c r="JRW56" s="42"/>
      <c r="JRX56" s="42"/>
      <c r="JRY56" s="42"/>
      <c r="JRZ56" s="42"/>
      <c r="JSA56" s="42"/>
      <c r="JSB56" s="42"/>
      <c r="JSC56" s="42"/>
      <c r="JSD56" s="42"/>
      <c r="JSE56" s="42"/>
      <c r="JSF56" s="42"/>
      <c r="JSG56" s="42"/>
      <c r="JSH56" s="42"/>
      <c r="JSI56" s="42"/>
      <c r="JSJ56" s="42"/>
      <c r="JSK56" s="42"/>
      <c r="JSL56" s="42"/>
      <c r="JSM56" s="42"/>
      <c r="JSN56" s="42"/>
      <c r="JSO56" s="42"/>
      <c r="JSP56" s="42"/>
      <c r="JSQ56" s="42"/>
      <c r="JSR56" s="42"/>
      <c r="JSS56" s="42"/>
      <c r="JST56" s="42"/>
      <c r="JSU56" s="42"/>
      <c r="JSV56" s="42"/>
      <c r="JSW56" s="42"/>
      <c r="JSX56" s="42"/>
      <c r="JSY56" s="42"/>
      <c r="JSZ56" s="42"/>
      <c r="JTA56" s="42"/>
      <c r="JTB56" s="42"/>
      <c r="JTC56" s="42"/>
      <c r="JTD56" s="42"/>
      <c r="JTE56" s="42"/>
      <c r="JTF56" s="42"/>
      <c r="JTG56" s="42"/>
      <c r="JTH56" s="42"/>
      <c r="JTI56" s="42"/>
      <c r="JTJ56" s="42"/>
      <c r="JTK56" s="42"/>
      <c r="JTL56" s="42"/>
      <c r="JTM56" s="42"/>
      <c r="JTN56" s="42"/>
      <c r="JTO56" s="42"/>
      <c r="JTP56" s="42"/>
      <c r="JTQ56" s="42"/>
      <c r="JTR56" s="42"/>
      <c r="JTS56" s="42"/>
      <c r="JTT56" s="42"/>
      <c r="JTU56" s="42"/>
      <c r="JTV56" s="42"/>
      <c r="JTW56" s="42"/>
      <c r="JTX56" s="42"/>
      <c r="JTY56" s="42"/>
      <c r="JTZ56" s="42"/>
      <c r="JUA56" s="42"/>
      <c r="JUB56" s="42"/>
      <c r="JUC56" s="42"/>
      <c r="JUD56" s="42"/>
      <c r="JUE56" s="42"/>
      <c r="JUF56" s="42"/>
      <c r="JUG56" s="42"/>
      <c r="JUH56" s="42"/>
      <c r="JUI56" s="42"/>
      <c r="JUJ56" s="42"/>
      <c r="JUK56" s="42"/>
      <c r="JUL56" s="42"/>
      <c r="JUM56" s="42"/>
      <c r="JUN56" s="42"/>
      <c r="JUO56" s="42"/>
      <c r="JUP56" s="42"/>
      <c r="JUQ56" s="42"/>
      <c r="JUR56" s="42"/>
      <c r="JUS56" s="42"/>
      <c r="JUT56" s="42"/>
      <c r="JUU56" s="42"/>
      <c r="JUV56" s="42"/>
      <c r="JUW56" s="42"/>
      <c r="JUX56" s="42"/>
      <c r="JUY56" s="42"/>
      <c r="JUZ56" s="42"/>
      <c r="JVA56" s="42"/>
      <c r="JVB56" s="42"/>
      <c r="JVC56" s="42"/>
      <c r="JVD56" s="42"/>
      <c r="JVE56" s="42"/>
      <c r="JVF56" s="42"/>
      <c r="JVG56" s="42"/>
      <c r="JVH56" s="42"/>
      <c r="JVI56" s="42"/>
      <c r="JVJ56" s="42"/>
      <c r="JVK56" s="42"/>
      <c r="JVL56" s="42"/>
      <c r="JVM56" s="42"/>
      <c r="JVN56" s="42"/>
      <c r="JVO56" s="42"/>
      <c r="JVP56" s="42"/>
      <c r="JVQ56" s="42"/>
      <c r="JVR56" s="42"/>
      <c r="JVS56" s="42"/>
      <c r="JVT56" s="42"/>
      <c r="JVU56" s="42"/>
      <c r="JVV56" s="42"/>
      <c r="JVW56" s="42"/>
      <c r="JVX56" s="42"/>
      <c r="JVY56" s="42"/>
      <c r="JVZ56" s="42"/>
      <c r="JWA56" s="42"/>
      <c r="JWB56" s="42"/>
      <c r="JWC56" s="42"/>
      <c r="JWD56" s="42"/>
      <c r="JWE56" s="42"/>
      <c r="JWF56" s="42"/>
      <c r="JWG56" s="42"/>
      <c r="JWH56" s="42"/>
      <c r="JWI56" s="42"/>
      <c r="JWJ56" s="42"/>
      <c r="JWK56" s="42"/>
      <c r="JWL56" s="42"/>
      <c r="JWM56" s="42"/>
      <c r="JWN56" s="42"/>
      <c r="JWO56" s="42"/>
      <c r="JWP56" s="42"/>
      <c r="JWQ56" s="42"/>
      <c r="JWR56" s="42"/>
      <c r="JWS56" s="42"/>
      <c r="JWT56" s="42"/>
      <c r="JWU56" s="42"/>
      <c r="JWV56" s="42"/>
      <c r="JWW56" s="42"/>
      <c r="JWX56" s="42"/>
      <c r="JWY56" s="42"/>
      <c r="JWZ56" s="42"/>
      <c r="JXA56" s="42"/>
      <c r="JXB56" s="42"/>
      <c r="JXC56" s="42"/>
      <c r="JXD56" s="42"/>
      <c r="JXE56" s="42"/>
      <c r="JXF56" s="42"/>
      <c r="JXG56" s="42"/>
      <c r="JXH56" s="42"/>
      <c r="JXI56" s="42"/>
      <c r="JXJ56" s="42"/>
      <c r="JXK56" s="42"/>
      <c r="JXL56" s="42"/>
      <c r="JXM56" s="42"/>
      <c r="JXN56" s="42"/>
      <c r="JXO56" s="42"/>
      <c r="JXP56" s="42"/>
      <c r="JXQ56" s="42"/>
      <c r="JXR56" s="42"/>
      <c r="JXS56" s="42"/>
      <c r="JXT56" s="42"/>
      <c r="JXU56" s="42"/>
      <c r="JXV56" s="42"/>
      <c r="JXW56" s="42"/>
      <c r="JXX56" s="42"/>
      <c r="JXY56" s="42"/>
      <c r="JXZ56" s="42"/>
      <c r="JYA56" s="42"/>
      <c r="JYB56" s="42"/>
      <c r="JYC56" s="42"/>
      <c r="JYD56" s="42"/>
      <c r="JYE56" s="42"/>
      <c r="JYF56" s="42"/>
      <c r="JYG56" s="42"/>
      <c r="JYH56" s="42"/>
      <c r="JYI56" s="42"/>
      <c r="JYJ56" s="42"/>
      <c r="JYK56" s="42"/>
      <c r="JYL56" s="42"/>
      <c r="JYM56" s="42"/>
      <c r="JYN56" s="42"/>
      <c r="JYO56" s="42"/>
      <c r="JYP56" s="42"/>
      <c r="JYQ56" s="42"/>
      <c r="JYR56" s="42"/>
      <c r="JYS56" s="42"/>
      <c r="JYT56" s="42"/>
      <c r="JYU56" s="42"/>
      <c r="JYV56" s="42"/>
      <c r="JYW56" s="42"/>
      <c r="JYX56" s="42"/>
      <c r="JYY56" s="42"/>
      <c r="JYZ56" s="42"/>
      <c r="JZA56" s="42"/>
      <c r="JZB56" s="42"/>
      <c r="JZC56" s="42"/>
      <c r="JZD56" s="42"/>
      <c r="JZE56" s="42"/>
      <c r="JZF56" s="42"/>
      <c r="JZG56" s="42"/>
      <c r="JZH56" s="42"/>
      <c r="JZI56" s="42"/>
      <c r="JZJ56" s="42"/>
      <c r="JZK56" s="42"/>
      <c r="JZL56" s="42"/>
      <c r="JZM56" s="42"/>
      <c r="JZN56" s="42"/>
      <c r="JZO56" s="42"/>
      <c r="JZP56" s="42"/>
      <c r="JZQ56" s="42"/>
      <c r="JZR56" s="42"/>
      <c r="JZS56" s="42"/>
      <c r="JZT56" s="42"/>
      <c r="JZU56" s="42"/>
      <c r="JZV56" s="42"/>
      <c r="JZW56" s="42"/>
      <c r="JZX56" s="42"/>
      <c r="JZY56" s="42"/>
      <c r="JZZ56" s="42"/>
      <c r="KAA56" s="42"/>
      <c r="KAB56" s="42"/>
      <c r="KAC56" s="42"/>
      <c r="KAD56" s="42"/>
      <c r="KAE56" s="42"/>
      <c r="KAF56" s="42"/>
      <c r="KAG56" s="42"/>
      <c r="KAH56" s="42"/>
      <c r="KAI56" s="42"/>
      <c r="KAJ56" s="42"/>
      <c r="KAK56" s="42"/>
      <c r="KAL56" s="42"/>
      <c r="KAM56" s="42"/>
      <c r="KAN56" s="42"/>
      <c r="KAO56" s="42"/>
      <c r="KAP56" s="42"/>
      <c r="KAQ56" s="42"/>
      <c r="KAR56" s="42"/>
      <c r="KAS56" s="42"/>
      <c r="KAT56" s="42"/>
      <c r="KAU56" s="42"/>
      <c r="KAV56" s="42"/>
      <c r="KAW56" s="42"/>
      <c r="KAX56" s="42"/>
      <c r="KAY56" s="42"/>
      <c r="KAZ56" s="42"/>
      <c r="KBA56" s="42"/>
      <c r="KBB56" s="42"/>
      <c r="KBC56" s="42"/>
      <c r="KBD56" s="42"/>
      <c r="KBE56" s="42"/>
      <c r="KBF56" s="42"/>
      <c r="KBG56" s="42"/>
      <c r="KBH56" s="42"/>
      <c r="KBI56" s="42"/>
      <c r="KBJ56" s="42"/>
      <c r="KBK56" s="42"/>
      <c r="KBL56" s="42"/>
      <c r="KBM56" s="42"/>
      <c r="KBN56" s="42"/>
      <c r="KBO56" s="42"/>
      <c r="KBP56" s="42"/>
      <c r="KBQ56" s="42"/>
      <c r="KBR56" s="42"/>
      <c r="KBS56" s="42"/>
      <c r="KBT56" s="42"/>
      <c r="KBU56" s="42"/>
      <c r="KBV56" s="42"/>
      <c r="KBW56" s="42"/>
      <c r="KBX56" s="42"/>
      <c r="KBY56" s="42"/>
      <c r="KBZ56" s="42"/>
      <c r="KCA56" s="42"/>
      <c r="KCB56" s="42"/>
      <c r="KCC56" s="42"/>
      <c r="KCD56" s="42"/>
      <c r="KCE56" s="42"/>
      <c r="KCF56" s="42"/>
      <c r="KCG56" s="42"/>
      <c r="KCH56" s="42"/>
      <c r="KCI56" s="42"/>
      <c r="KCJ56" s="42"/>
      <c r="KCK56" s="42"/>
      <c r="KCL56" s="42"/>
      <c r="KCM56" s="42"/>
      <c r="KCN56" s="42"/>
      <c r="KCO56" s="42"/>
      <c r="KCP56" s="42"/>
      <c r="KCQ56" s="42"/>
      <c r="KCR56" s="42"/>
      <c r="KCS56" s="42"/>
      <c r="KCT56" s="42"/>
      <c r="KCU56" s="42"/>
      <c r="KCV56" s="42"/>
      <c r="KCW56" s="42"/>
      <c r="KCX56" s="42"/>
      <c r="KCY56" s="42"/>
      <c r="KCZ56" s="42"/>
      <c r="KDA56" s="42"/>
      <c r="KDB56" s="42"/>
      <c r="KDC56" s="42"/>
      <c r="KDD56" s="42"/>
      <c r="KDE56" s="42"/>
      <c r="KDF56" s="42"/>
      <c r="KDG56" s="42"/>
      <c r="KDH56" s="42"/>
      <c r="KDI56" s="42"/>
      <c r="KDJ56" s="42"/>
      <c r="KDK56" s="42"/>
      <c r="KDL56" s="42"/>
      <c r="KDM56" s="42"/>
      <c r="KDN56" s="42"/>
      <c r="KDO56" s="42"/>
      <c r="KDP56" s="42"/>
      <c r="KDQ56" s="42"/>
      <c r="KDR56" s="42"/>
      <c r="KDS56" s="42"/>
      <c r="KDT56" s="42"/>
      <c r="KDU56" s="42"/>
      <c r="KDV56" s="42"/>
      <c r="KDW56" s="42"/>
      <c r="KDX56" s="42"/>
      <c r="KDY56" s="42"/>
      <c r="KDZ56" s="42"/>
      <c r="KEA56" s="42"/>
      <c r="KEB56" s="42"/>
      <c r="KEC56" s="42"/>
      <c r="KED56" s="42"/>
      <c r="KEE56" s="42"/>
      <c r="KEF56" s="42"/>
      <c r="KEG56" s="42"/>
      <c r="KEH56" s="42"/>
      <c r="KEI56" s="42"/>
      <c r="KEJ56" s="42"/>
      <c r="KEK56" s="42"/>
      <c r="KEL56" s="42"/>
      <c r="KEM56" s="42"/>
      <c r="KEN56" s="42"/>
      <c r="KEO56" s="42"/>
      <c r="KEP56" s="42"/>
      <c r="KEQ56" s="42"/>
      <c r="KER56" s="42"/>
      <c r="KES56" s="42"/>
      <c r="KET56" s="42"/>
      <c r="KEU56" s="42"/>
      <c r="KEV56" s="42"/>
      <c r="KEW56" s="42"/>
      <c r="KEX56" s="42"/>
      <c r="KEY56" s="42"/>
      <c r="KEZ56" s="42"/>
      <c r="KFA56" s="42"/>
      <c r="KFB56" s="42"/>
      <c r="KFC56" s="42"/>
      <c r="KFD56" s="42"/>
      <c r="KFE56" s="42"/>
      <c r="KFF56" s="42"/>
      <c r="KFG56" s="42"/>
      <c r="KFH56" s="42"/>
      <c r="KFI56" s="42"/>
      <c r="KFJ56" s="42"/>
      <c r="KFK56" s="42"/>
      <c r="KFL56" s="42"/>
      <c r="KFM56" s="42"/>
      <c r="KFN56" s="42"/>
      <c r="KFO56" s="42"/>
      <c r="KFP56" s="42"/>
      <c r="KFQ56" s="42"/>
      <c r="KFR56" s="42"/>
      <c r="KFS56" s="42"/>
      <c r="KFT56" s="42"/>
      <c r="KFU56" s="42"/>
      <c r="KFV56" s="42"/>
      <c r="KFW56" s="42"/>
      <c r="KFX56" s="42"/>
      <c r="KFY56" s="42"/>
      <c r="KFZ56" s="42"/>
      <c r="KGA56" s="42"/>
      <c r="KGB56" s="42"/>
      <c r="KGC56" s="42"/>
      <c r="KGD56" s="42"/>
      <c r="KGE56" s="42"/>
      <c r="KGF56" s="42"/>
      <c r="KGG56" s="42"/>
      <c r="KGH56" s="42"/>
      <c r="KGI56" s="42"/>
      <c r="KGJ56" s="42"/>
      <c r="KGK56" s="42"/>
      <c r="KGL56" s="42"/>
      <c r="KGM56" s="42"/>
      <c r="KGN56" s="42"/>
      <c r="KGO56" s="42"/>
      <c r="KGP56" s="42"/>
      <c r="KGQ56" s="42"/>
      <c r="KGR56" s="42"/>
      <c r="KGS56" s="42"/>
      <c r="KGT56" s="42"/>
      <c r="KGU56" s="42"/>
      <c r="KGV56" s="42"/>
      <c r="KGW56" s="42"/>
      <c r="KGX56" s="42"/>
      <c r="KGY56" s="42"/>
      <c r="KGZ56" s="42"/>
      <c r="KHA56" s="42"/>
      <c r="KHB56" s="42"/>
      <c r="KHC56" s="42"/>
      <c r="KHD56" s="42"/>
      <c r="KHE56" s="42"/>
      <c r="KHF56" s="42"/>
      <c r="KHG56" s="42"/>
      <c r="KHH56" s="42"/>
      <c r="KHI56" s="42"/>
      <c r="KHJ56" s="42"/>
      <c r="KHK56" s="42"/>
      <c r="KHL56" s="42"/>
      <c r="KHM56" s="42"/>
      <c r="KHN56" s="42"/>
      <c r="KHO56" s="42"/>
      <c r="KHP56" s="42"/>
      <c r="KHQ56" s="42"/>
      <c r="KHR56" s="42"/>
      <c r="KHS56" s="42"/>
      <c r="KHT56" s="42"/>
      <c r="KHU56" s="42"/>
      <c r="KHV56" s="42"/>
      <c r="KHW56" s="42"/>
      <c r="KHX56" s="42"/>
      <c r="KHY56" s="42"/>
      <c r="KHZ56" s="42"/>
      <c r="KIA56" s="42"/>
      <c r="KIB56" s="42"/>
      <c r="KIC56" s="42"/>
      <c r="KID56" s="42"/>
      <c r="KIE56" s="42"/>
      <c r="KIF56" s="42"/>
      <c r="KIG56" s="42"/>
      <c r="KIH56" s="42"/>
      <c r="KII56" s="42"/>
      <c r="KIJ56" s="42"/>
      <c r="KIK56" s="42"/>
      <c r="KIL56" s="42"/>
      <c r="KIM56" s="42"/>
      <c r="KIN56" s="42"/>
      <c r="KIO56" s="42"/>
      <c r="KIP56" s="42"/>
      <c r="KIQ56" s="42"/>
      <c r="KIR56" s="42"/>
      <c r="KIS56" s="42"/>
      <c r="KIT56" s="42"/>
      <c r="KIU56" s="42"/>
      <c r="KIV56" s="42"/>
      <c r="KIW56" s="42"/>
      <c r="KIX56" s="42"/>
      <c r="KIY56" s="42"/>
      <c r="KIZ56" s="42"/>
      <c r="KJA56" s="42"/>
      <c r="KJB56" s="42"/>
      <c r="KJC56" s="42"/>
      <c r="KJD56" s="42"/>
      <c r="KJE56" s="42"/>
      <c r="KJF56" s="42"/>
      <c r="KJG56" s="42"/>
      <c r="KJH56" s="42"/>
      <c r="KJI56" s="42"/>
      <c r="KJJ56" s="42"/>
      <c r="KJK56" s="42"/>
      <c r="KJL56" s="42"/>
      <c r="KJM56" s="42"/>
      <c r="KJN56" s="42"/>
      <c r="KJO56" s="42"/>
      <c r="KJP56" s="42"/>
      <c r="KJQ56" s="42"/>
      <c r="KJR56" s="42"/>
      <c r="KJS56" s="42"/>
      <c r="KJT56" s="42"/>
      <c r="KJU56" s="42"/>
      <c r="KJV56" s="42"/>
      <c r="KJW56" s="42"/>
      <c r="KJX56" s="42"/>
      <c r="KJY56" s="42"/>
      <c r="KJZ56" s="42"/>
      <c r="KKA56" s="42"/>
      <c r="KKB56" s="42"/>
      <c r="KKC56" s="42"/>
      <c r="KKD56" s="42"/>
      <c r="KKE56" s="42"/>
      <c r="KKF56" s="42"/>
      <c r="KKG56" s="42"/>
      <c r="KKH56" s="42"/>
      <c r="KKI56" s="42"/>
      <c r="KKJ56" s="42"/>
      <c r="KKK56" s="42"/>
      <c r="KKL56" s="42"/>
      <c r="KKM56" s="42"/>
      <c r="KKN56" s="42"/>
      <c r="KKO56" s="42"/>
      <c r="KKP56" s="42"/>
      <c r="KKQ56" s="42"/>
      <c r="KKR56" s="42"/>
      <c r="KKS56" s="42"/>
      <c r="KKT56" s="42"/>
      <c r="KKU56" s="42"/>
      <c r="KKV56" s="42"/>
      <c r="KKW56" s="42"/>
      <c r="KKX56" s="42"/>
      <c r="KKY56" s="42"/>
      <c r="KKZ56" s="42"/>
      <c r="KLA56" s="42"/>
      <c r="KLB56" s="42"/>
      <c r="KLC56" s="42"/>
      <c r="KLD56" s="42"/>
      <c r="KLE56" s="42"/>
      <c r="KLF56" s="42"/>
      <c r="KLG56" s="42"/>
      <c r="KLH56" s="42"/>
      <c r="KLI56" s="42"/>
      <c r="KLJ56" s="42"/>
      <c r="KLK56" s="42"/>
      <c r="KLL56" s="42"/>
      <c r="KLM56" s="42"/>
      <c r="KLN56" s="42"/>
      <c r="KLO56" s="42"/>
      <c r="KLP56" s="42"/>
      <c r="KLQ56" s="42"/>
      <c r="KLR56" s="42"/>
      <c r="KLS56" s="42"/>
      <c r="KLT56" s="42"/>
      <c r="KLU56" s="42"/>
      <c r="KLV56" s="42"/>
      <c r="KLW56" s="42"/>
      <c r="KLX56" s="42"/>
      <c r="KLY56" s="42"/>
      <c r="KLZ56" s="42"/>
      <c r="KMA56" s="42"/>
      <c r="KMB56" s="42"/>
      <c r="KMC56" s="42"/>
      <c r="KMD56" s="42"/>
      <c r="KME56" s="42"/>
      <c r="KMF56" s="42"/>
      <c r="KMG56" s="42"/>
      <c r="KMH56" s="42"/>
      <c r="KMI56" s="42"/>
      <c r="KMJ56" s="42"/>
      <c r="KMK56" s="42"/>
      <c r="KML56" s="42"/>
      <c r="KMM56" s="42"/>
      <c r="KMN56" s="42"/>
      <c r="KMO56" s="42"/>
      <c r="KMP56" s="42"/>
      <c r="KMQ56" s="42"/>
      <c r="KMR56" s="42"/>
      <c r="KMS56" s="42"/>
      <c r="KMT56" s="42"/>
      <c r="KMU56" s="42"/>
      <c r="KMV56" s="42"/>
      <c r="KMW56" s="42"/>
      <c r="KMX56" s="42"/>
      <c r="KMY56" s="42"/>
      <c r="KMZ56" s="42"/>
      <c r="KNA56" s="42"/>
      <c r="KNB56" s="42"/>
      <c r="KNC56" s="42"/>
      <c r="KND56" s="42"/>
      <c r="KNE56" s="42"/>
      <c r="KNF56" s="42"/>
      <c r="KNG56" s="42"/>
      <c r="KNH56" s="42"/>
      <c r="KNI56" s="42"/>
      <c r="KNJ56" s="42"/>
      <c r="KNK56" s="42"/>
      <c r="KNL56" s="42"/>
      <c r="KNM56" s="42"/>
      <c r="KNN56" s="42"/>
      <c r="KNO56" s="42"/>
      <c r="KNP56" s="42"/>
      <c r="KNQ56" s="42"/>
      <c r="KNR56" s="42"/>
      <c r="KNS56" s="42"/>
      <c r="KNT56" s="42"/>
      <c r="KNU56" s="42"/>
      <c r="KNV56" s="42"/>
      <c r="KNW56" s="42"/>
      <c r="KNX56" s="42"/>
      <c r="KNY56" s="42"/>
      <c r="KNZ56" s="42"/>
      <c r="KOA56" s="42"/>
      <c r="KOB56" s="42"/>
      <c r="KOC56" s="42"/>
      <c r="KOD56" s="42"/>
      <c r="KOE56" s="42"/>
      <c r="KOF56" s="42"/>
      <c r="KOG56" s="42"/>
      <c r="KOH56" s="42"/>
      <c r="KOI56" s="42"/>
      <c r="KOJ56" s="42"/>
      <c r="KOK56" s="42"/>
      <c r="KOL56" s="42"/>
      <c r="KOM56" s="42"/>
      <c r="KON56" s="42"/>
      <c r="KOO56" s="42"/>
      <c r="KOP56" s="42"/>
      <c r="KOQ56" s="42"/>
      <c r="KOR56" s="42"/>
      <c r="KOS56" s="42"/>
      <c r="KOT56" s="42"/>
      <c r="KOU56" s="42"/>
      <c r="KOV56" s="42"/>
      <c r="KOW56" s="42"/>
      <c r="KOX56" s="42"/>
      <c r="KOY56" s="42"/>
      <c r="KOZ56" s="42"/>
      <c r="KPA56" s="42"/>
      <c r="KPB56" s="42"/>
      <c r="KPC56" s="42"/>
      <c r="KPD56" s="42"/>
      <c r="KPE56" s="42"/>
      <c r="KPF56" s="42"/>
      <c r="KPG56" s="42"/>
      <c r="KPH56" s="42"/>
      <c r="KPI56" s="42"/>
      <c r="KPJ56" s="42"/>
      <c r="KPK56" s="42"/>
      <c r="KPL56" s="42"/>
      <c r="KPM56" s="42"/>
      <c r="KPN56" s="42"/>
      <c r="KPO56" s="42"/>
      <c r="KPP56" s="42"/>
      <c r="KPQ56" s="42"/>
      <c r="KPR56" s="42"/>
      <c r="KPS56" s="42"/>
      <c r="KPT56" s="42"/>
      <c r="KPU56" s="42"/>
      <c r="KPV56" s="42"/>
      <c r="KPW56" s="42"/>
      <c r="KPX56" s="42"/>
      <c r="KPY56" s="42"/>
      <c r="KPZ56" s="42"/>
      <c r="KQA56" s="42"/>
      <c r="KQB56" s="42"/>
      <c r="KQC56" s="42"/>
      <c r="KQD56" s="42"/>
      <c r="KQE56" s="42"/>
      <c r="KQF56" s="42"/>
      <c r="KQG56" s="42"/>
      <c r="KQH56" s="42"/>
      <c r="KQI56" s="42"/>
      <c r="KQJ56" s="42"/>
      <c r="KQK56" s="42"/>
      <c r="KQL56" s="42"/>
      <c r="KQM56" s="42"/>
      <c r="KQN56" s="42"/>
      <c r="KQO56" s="42"/>
      <c r="KQP56" s="42"/>
      <c r="KQQ56" s="42"/>
      <c r="KQR56" s="42"/>
      <c r="KQS56" s="42"/>
      <c r="KQT56" s="42"/>
      <c r="KQU56" s="42"/>
      <c r="KQV56" s="42"/>
      <c r="KQW56" s="42"/>
      <c r="KQX56" s="42"/>
      <c r="KQY56" s="42"/>
      <c r="KQZ56" s="42"/>
      <c r="KRA56" s="42"/>
      <c r="KRB56" s="42"/>
      <c r="KRC56" s="42"/>
      <c r="KRD56" s="42"/>
      <c r="KRE56" s="42"/>
      <c r="KRF56" s="42"/>
      <c r="KRG56" s="42"/>
      <c r="KRH56" s="42"/>
      <c r="KRI56" s="42"/>
      <c r="KRJ56" s="42"/>
      <c r="KRK56" s="42"/>
      <c r="KRL56" s="42"/>
      <c r="KRM56" s="42"/>
      <c r="KRN56" s="42"/>
      <c r="KRO56" s="42"/>
      <c r="KRP56" s="42"/>
      <c r="KRQ56" s="42"/>
      <c r="KRR56" s="42"/>
      <c r="KRS56" s="42"/>
      <c r="KRT56" s="42"/>
      <c r="KRU56" s="42"/>
      <c r="KRV56" s="42"/>
      <c r="KRW56" s="42"/>
      <c r="KRX56" s="42"/>
      <c r="KRY56" s="42"/>
      <c r="KRZ56" s="42"/>
      <c r="KSA56" s="42"/>
      <c r="KSB56" s="42"/>
      <c r="KSC56" s="42"/>
      <c r="KSD56" s="42"/>
      <c r="KSE56" s="42"/>
      <c r="KSF56" s="42"/>
      <c r="KSG56" s="42"/>
      <c r="KSH56" s="42"/>
      <c r="KSI56" s="42"/>
      <c r="KSJ56" s="42"/>
      <c r="KSK56" s="42"/>
      <c r="KSL56" s="42"/>
      <c r="KSM56" s="42"/>
      <c r="KSN56" s="42"/>
      <c r="KSO56" s="42"/>
      <c r="KSP56" s="42"/>
      <c r="KSQ56" s="42"/>
      <c r="KSR56" s="42"/>
      <c r="KSS56" s="42"/>
      <c r="KST56" s="42"/>
      <c r="KSU56" s="42"/>
      <c r="KSV56" s="42"/>
      <c r="KSW56" s="42"/>
      <c r="KSX56" s="42"/>
      <c r="KSY56" s="42"/>
      <c r="KSZ56" s="42"/>
      <c r="KTA56" s="42"/>
      <c r="KTB56" s="42"/>
      <c r="KTC56" s="42"/>
      <c r="KTD56" s="42"/>
      <c r="KTE56" s="42"/>
      <c r="KTF56" s="42"/>
      <c r="KTG56" s="42"/>
      <c r="KTH56" s="42"/>
      <c r="KTI56" s="42"/>
      <c r="KTJ56" s="42"/>
      <c r="KTK56" s="42"/>
      <c r="KTL56" s="42"/>
      <c r="KTM56" s="42"/>
      <c r="KTN56" s="42"/>
      <c r="KTO56" s="42"/>
      <c r="KTP56" s="42"/>
      <c r="KTQ56" s="42"/>
      <c r="KTR56" s="42"/>
      <c r="KTS56" s="42"/>
      <c r="KTT56" s="42"/>
      <c r="KTU56" s="42"/>
      <c r="KTV56" s="42"/>
      <c r="KTW56" s="42"/>
      <c r="KTX56" s="42"/>
      <c r="KTY56" s="42"/>
      <c r="KTZ56" s="42"/>
      <c r="KUA56" s="42"/>
      <c r="KUB56" s="42"/>
      <c r="KUC56" s="42"/>
      <c r="KUD56" s="42"/>
      <c r="KUE56" s="42"/>
      <c r="KUF56" s="42"/>
      <c r="KUG56" s="42"/>
      <c r="KUH56" s="42"/>
      <c r="KUI56" s="42"/>
      <c r="KUJ56" s="42"/>
      <c r="KUK56" s="42"/>
      <c r="KUL56" s="42"/>
      <c r="KUM56" s="42"/>
      <c r="KUN56" s="42"/>
      <c r="KUO56" s="42"/>
      <c r="KUP56" s="42"/>
      <c r="KUQ56" s="42"/>
      <c r="KUR56" s="42"/>
      <c r="KUS56" s="42"/>
      <c r="KUT56" s="42"/>
      <c r="KUU56" s="42"/>
      <c r="KUV56" s="42"/>
      <c r="KUW56" s="42"/>
      <c r="KUX56" s="42"/>
      <c r="KUY56" s="42"/>
      <c r="KUZ56" s="42"/>
      <c r="KVA56" s="42"/>
      <c r="KVB56" s="42"/>
      <c r="KVC56" s="42"/>
      <c r="KVD56" s="42"/>
      <c r="KVE56" s="42"/>
      <c r="KVF56" s="42"/>
      <c r="KVG56" s="42"/>
      <c r="KVH56" s="42"/>
      <c r="KVI56" s="42"/>
      <c r="KVJ56" s="42"/>
      <c r="KVK56" s="42"/>
      <c r="KVL56" s="42"/>
      <c r="KVM56" s="42"/>
      <c r="KVN56" s="42"/>
      <c r="KVO56" s="42"/>
      <c r="KVP56" s="42"/>
      <c r="KVQ56" s="42"/>
      <c r="KVR56" s="42"/>
      <c r="KVS56" s="42"/>
      <c r="KVT56" s="42"/>
      <c r="KVU56" s="42"/>
      <c r="KVV56" s="42"/>
      <c r="KVW56" s="42"/>
      <c r="KVX56" s="42"/>
      <c r="KVY56" s="42"/>
      <c r="KVZ56" s="42"/>
      <c r="KWA56" s="42"/>
      <c r="KWB56" s="42"/>
      <c r="KWC56" s="42"/>
      <c r="KWD56" s="42"/>
      <c r="KWE56" s="42"/>
      <c r="KWF56" s="42"/>
      <c r="KWG56" s="42"/>
      <c r="KWH56" s="42"/>
      <c r="KWI56" s="42"/>
      <c r="KWJ56" s="42"/>
      <c r="KWK56" s="42"/>
      <c r="KWL56" s="42"/>
      <c r="KWM56" s="42"/>
      <c r="KWN56" s="42"/>
      <c r="KWO56" s="42"/>
      <c r="KWP56" s="42"/>
      <c r="KWQ56" s="42"/>
      <c r="KWR56" s="42"/>
      <c r="KWS56" s="42"/>
      <c r="KWT56" s="42"/>
      <c r="KWU56" s="42"/>
      <c r="KWV56" s="42"/>
      <c r="KWW56" s="42"/>
      <c r="KWX56" s="42"/>
      <c r="KWY56" s="42"/>
      <c r="KWZ56" s="42"/>
      <c r="KXA56" s="42"/>
      <c r="KXB56" s="42"/>
      <c r="KXC56" s="42"/>
      <c r="KXD56" s="42"/>
      <c r="KXE56" s="42"/>
      <c r="KXF56" s="42"/>
      <c r="KXG56" s="42"/>
      <c r="KXH56" s="42"/>
      <c r="KXI56" s="42"/>
      <c r="KXJ56" s="42"/>
      <c r="KXK56" s="42"/>
      <c r="KXL56" s="42"/>
      <c r="KXM56" s="42"/>
      <c r="KXN56" s="42"/>
      <c r="KXO56" s="42"/>
      <c r="KXP56" s="42"/>
      <c r="KXQ56" s="42"/>
      <c r="KXR56" s="42"/>
      <c r="KXS56" s="42"/>
      <c r="KXT56" s="42"/>
      <c r="KXU56" s="42"/>
      <c r="KXV56" s="42"/>
      <c r="KXW56" s="42"/>
      <c r="KXX56" s="42"/>
      <c r="KXY56" s="42"/>
      <c r="KXZ56" s="42"/>
      <c r="KYA56" s="42"/>
      <c r="KYB56" s="42"/>
      <c r="KYC56" s="42"/>
      <c r="KYD56" s="42"/>
      <c r="KYE56" s="42"/>
      <c r="KYF56" s="42"/>
      <c r="KYG56" s="42"/>
      <c r="KYH56" s="42"/>
      <c r="KYI56" s="42"/>
      <c r="KYJ56" s="42"/>
      <c r="KYK56" s="42"/>
      <c r="KYL56" s="42"/>
      <c r="KYM56" s="42"/>
      <c r="KYN56" s="42"/>
      <c r="KYO56" s="42"/>
      <c r="KYP56" s="42"/>
      <c r="KYQ56" s="42"/>
      <c r="KYR56" s="42"/>
      <c r="KYS56" s="42"/>
      <c r="KYT56" s="42"/>
      <c r="KYU56" s="42"/>
      <c r="KYV56" s="42"/>
      <c r="KYW56" s="42"/>
      <c r="KYX56" s="42"/>
      <c r="KYY56" s="42"/>
      <c r="KYZ56" s="42"/>
      <c r="KZA56" s="42"/>
      <c r="KZB56" s="42"/>
      <c r="KZC56" s="42"/>
      <c r="KZD56" s="42"/>
      <c r="KZE56" s="42"/>
      <c r="KZF56" s="42"/>
      <c r="KZG56" s="42"/>
      <c r="KZH56" s="42"/>
      <c r="KZI56" s="42"/>
      <c r="KZJ56" s="42"/>
      <c r="KZK56" s="42"/>
      <c r="KZL56" s="42"/>
      <c r="KZM56" s="42"/>
      <c r="KZN56" s="42"/>
      <c r="KZO56" s="42"/>
      <c r="KZP56" s="42"/>
      <c r="KZQ56" s="42"/>
      <c r="KZR56" s="42"/>
      <c r="KZS56" s="42"/>
      <c r="KZT56" s="42"/>
      <c r="KZU56" s="42"/>
      <c r="KZV56" s="42"/>
      <c r="KZW56" s="42"/>
      <c r="KZX56" s="42"/>
      <c r="KZY56" s="42"/>
      <c r="KZZ56" s="42"/>
      <c r="LAA56" s="42"/>
      <c r="LAB56" s="42"/>
      <c r="LAC56" s="42"/>
      <c r="LAD56" s="42"/>
      <c r="LAE56" s="42"/>
      <c r="LAF56" s="42"/>
      <c r="LAG56" s="42"/>
      <c r="LAH56" s="42"/>
      <c r="LAI56" s="42"/>
      <c r="LAJ56" s="42"/>
      <c r="LAK56" s="42"/>
      <c r="LAL56" s="42"/>
      <c r="LAM56" s="42"/>
      <c r="LAN56" s="42"/>
      <c r="LAO56" s="42"/>
      <c r="LAP56" s="42"/>
      <c r="LAQ56" s="42"/>
      <c r="LAR56" s="42"/>
      <c r="LAS56" s="42"/>
      <c r="LAT56" s="42"/>
      <c r="LAU56" s="42"/>
      <c r="LAV56" s="42"/>
      <c r="LAW56" s="42"/>
      <c r="LAX56" s="42"/>
      <c r="LAY56" s="42"/>
      <c r="LAZ56" s="42"/>
      <c r="LBA56" s="42"/>
      <c r="LBB56" s="42"/>
      <c r="LBC56" s="42"/>
      <c r="LBD56" s="42"/>
      <c r="LBE56" s="42"/>
      <c r="LBF56" s="42"/>
      <c r="LBG56" s="42"/>
      <c r="LBH56" s="42"/>
      <c r="LBI56" s="42"/>
      <c r="LBJ56" s="42"/>
      <c r="LBK56" s="42"/>
      <c r="LBL56" s="42"/>
      <c r="LBM56" s="42"/>
      <c r="LBN56" s="42"/>
      <c r="LBO56" s="42"/>
      <c r="LBP56" s="42"/>
      <c r="LBQ56" s="42"/>
      <c r="LBR56" s="42"/>
      <c r="LBS56" s="42"/>
      <c r="LBT56" s="42"/>
      <c r="LBU56" s="42"/>
      <c r="LBV56" s="42"/>
      <c r="LBW56" s="42"/>
      <c r="LBX56" s="42"/>
      <c r="LBY56" s="42"/>
      <c r="LBZ56" s="42"/>
      <c r="LCA56" s="42"/>
      <c r="LCB56" s="42"/>
      <c r="LCC56" s="42"/>
      <c r="LCD56" s="42"/>
      <c r="LCE56" s="42"/>
      <c r="LCF56" s="42"/>
      <c r="LCG56" s="42"/>
      <c r="LCH56" s="42"/>
      <c r="LCI56" s="42"/>
      <c r="LCJ56" s="42"/>
      <c r="LCK56" s="42"/>
      <c r="LCL56" s="42"/>
      <c r="LCM56" s="42"/>
      <c r="LCN56" s="42"/>
      <c r="LCO56" s="42"/>
      <c r="LCP56" s="42"/>
      <c r="LCQ56" s="42"/>
      <c r="LCR56" s="42"/>
      <c r="LCS56" s="42"/>
      <c r="LCT56" s="42"/>
      <c r="LCU56" s="42"/>
      <c r="LCV56" s="42"/>
      <c r="LCW56" s="42"/>
      <c r="LCX56" s="42"/>
      <c r="LCY56" s="42"/>
      <c r="LCZ56" s="42"/>
      <c r="LDA56" s="42"/>
      <c r="LDB56" s="42"/>
      <c r="LDC56" s="42"/>
      <c r="LDD56" s="42"/>
      <c r="LDE56" s="42"/>
      <c r="LDF56" s="42"/>
      <c r="LDG56" s="42"/>
      <c r="LDH56" s="42"/>
      <c r="LDI56" s="42"/>
      <c r="LDJ56" s="42"/>
      <c r="LDK56" s="42"/>
      <c r="LDL56" s="42"/>
      <c r="LDM56" s="42"/>
      <c r="LDN56" s="42"/>
      <c r="LDO56" s="42"/>
      <c r="LDP56" s="42"/>
      <c r="LDQ56" s="42"/>
      <c r="LDR56" s="42"/>
      <c r="LDS56" s="42"/>
      <c r="LDT56" s="42"/>
      <c r="LDU56" s="42"/>
      <c r="LDV56" s="42"/>
      <c r="LDW56" s="42"/>
      <c r="LDX56" s="42"/>
      <c r="LDY56" s="42"/>
      <c r="LDZ56" s="42"/>
      <c r="LEA56" s="42"/>
      <c r="LEB56" s="42"/>
      <c r="LEC56" s="42"/>
      <c r="LED56" s="42"/>
      <c r="LEE56" s="42"/>
      <c r="LEF56" s="42"/>
      <c r="LEG56" s="42"/>
      <c r="LEH56" s="42"/>
      <c r="LEI56" s="42"/>
      <c r="LEJ56" s="42"/>
      <c r="LEK56" s="42"/>
      <c r="LEL56" s="42"/>
      <c r="LEM56" s="42"/>
      <c r="LEN56" s="42"/>
      <c r="LEO56" s="42"/>
      <c r="LEP56" s="42"/>
      <c r="LEQ56" s="42"/>
      <c r="LER56" s="42"/>
      <c r="LES56" s="42"/>
      <c r="LET56" s="42"/>
      <c r="LEU56" s="42"/>
      <c r="LEV56" s="42"/>
      <c r="LEW56" s="42"/>
      <c r="LEX56" s="42"/>
      <c r="LEY56" s="42"/>
      <c r="LEZ56" s="42"/>
      <c r="LFA56" s="42"/>
      <c r="LFB56" s="42"/>
      <c r="LFC56" s="42"/>
      <c r="LFD56" s="42"/>
      <c r="LFE56" s="42"/>
      <c r="LFF56" s="42"/>
      <c r="LFG56" s="42"/>
      <c r="LFH56" s="42"/>
      <c r="LFI56" s="42"/>
      <c r="LFJ56" s="42"/>
      <c r="LFK56" s="42"/>
      <c r="LFL56" s="42"/>
      <c r="LFM56" s="42"/>
      <c r="LFN56" s="42"/>
      <c r="LFO56" s="42"/>
      <c r="LFP56" s="42"/>
      <c r="LFQ56" s="42"/>
      <c r="LFR56" s="42"/>
      <c r="LFS56" s="42"/>
      <c r="LFT56" s="42"/>
      <c r="LFU56" s="42"/>
      <c r="LFV56" s="42"/>
      <c r="LFW56" s="42"/>
      <c r="LFX56" s="42"/>
      <c r="LFY56" s="42"/>
      <c r="LFZ56" s="42"/>
      <c r="LGA56" s="42"/>
      <c r="LGB56" s="42"/>
      <c r="LGC56" s="42"/>
      <c r="LGD56" s="42"/>
      <c r="LGE56" s="42"/>
      <c r="LGF56" s="42"/>
      <c r="LGG56" s="42"/>
      <c r="LGH56" s="42"/>
      <c r="LGI56" s="42"/>
      <c r="LGJ56" s="42"/>
      <c r="LGK56" s="42"/>
      <c r="LGL56" s="42"/>
      <c r="LGM56" s="42"/>
      <c r="LGN56" s="42"/>
      <c r="LGO56" s="42"/>
      <c r="LGP56" s="42"/>
      <c r="LGQ56" s="42"/>
      <c r="LGR56" s="42"/>
      <c r="LGS56" s="42"/>
      <c r="LGT56" s="42"/>
      <c r="LGU56" s="42"/>
      <c r="LGV56" s="42"/>
      <c r="LGW56" s="42"/>
      <c r="LGX56" s="42"/>
      <c r="LGY56" s="42"/>
      <c r="LGZ56" s="42"/>
      <c r="LHA56" s="42"/>
      <c r="LHB56" s="42"/>
      <c r="LHC56" s="42"/>
      <c r="LHD56" s="42"/>
      <c r="LHE56" s="42"/>
      <c r="LHF56" s="42"/>
      <c r="LHG56" s="42"/>
      <c r="LHH56" s="42"/>
      <c r="LHI56" s="42"/>
      <c r="LHJ56" s="42"/>
      <c r="LHK56" s="42"/>
      <c r="LHL56" s="42"/>
      <c r="LHM56" s="42"/>
      <c r="LHN56" s="42"/>
      <c r="LHO56" s="42"/>
      <c r="LHP56" s="42"/>
      <c r="LHQ56" s="42"/>
      <c r="LHR56" s="42"/>
      <c r="LHS56" s="42"/>
      <c r="LHT56" s="42"/>
      <c r="LHU56" s="42"/>
      <c r="LHV56" s="42"/>
      <c r="LHW56" s="42"/>
      <c r="LHX56" s="42"/>
      <c r="LHY56" s="42"/>
      <c r="LHZ56" s="42"/>
      <c r="LIA56" s="42"/>
      <c r="LIB56" s="42"/>
      <c r="LIC56" s="42"/>
      <c r="LID56" s="42"/>
      <c r="LIE56" s="42"/>
      <c r="LIF56" s="42"/>
      <c r="LIG56" s="42"/>
      <c r="LIH56" s="42"/>
      <c r="LII56" s="42"/>
      <c r="LIJ56" s="42"/>
      <c r="LIK56" s="42"/>
      <c r="LIL56" s="42"/>
      <c r="LIM56" s="42"/>
      <c r="LIN56" s="42"/>
      <c r="LIO56" s="42"/>
      <c r="LIP56" s="42"/>
      <c r="LIQ56" s="42"/>
      <c r="LIR56" s="42"/>
      <c r="LIS56" s="42"/>
      <c r="LIT56" s="42"/>
      <c r="LIU56" s="42"/>
      <c r="LIV56" s="42"/>
      <c r="LIW56" s="42"/>
      <c r="LIX56" s="42"/>
      <c r="LIY56" s="42"/>
      <c r="LIZ56" s="42"/>
      <c r="LJA56" s="42"/>
      <c r="LJB56" s="42"/>
      <c r="LJC56" s="42"/>
      <c r="LJD56" s="42"/>
      <c r="LJE56" s="42"/>
      <c r="LJF56" s="42"/>
      <c r="LJG56" s="42"/>
      <c r="LJH56" s="42"/>
      <c r="LJI56" s="42"/>
      <c r="LJJ56" s="42"/>
      <c r="LJK56" s="42"/>
      <c r="LJL56" s="42"/>
      <c r="LJM56" s="42"/>
      <c r="LJN56" s="42"/>
      <c r="LJO56" s="42"/>
      <c r="LJP56" s="42"/>
      <c r="LJQ56" s="42"/>
      <c r="LJR56" s="42"/>
      <c r="LJS56" s="42"/>
      <c r="LJT56" s="42"/>
      <c r="LJU56" s="42"/>
      <c r="LJV56" s="42"/>
      <c r="LJW56" s="42"/>
      <c r="LJX56" s="42"/>
      <c r="LJY56" s="42"/>
      <c r="LJZ56" s="42"/>
      <c r="LKA56" s="42"/>
      <c r="LKB56" s="42"/>
      <c r="LKC56" s="42"/>
      <c r="LKD56" s="42"/>
      <c r="LKE56" s="42"/>
      <c r="LKF56" s="42"/>
      <c r="LKG56" s="42"/>
      <c r="LKH56" s="42"/>
      <c r="LKI56" s="42"/>
      <c r="LKJ56" s="42"/>
      <c r="LKK56" s="42"/>
      <c r="LKL56" s="42"/>
      <c r="LKM56" s="42"/>
      <c r="LKN56" s="42"/>
      <c r="LKO56" s="42"/>
      <c r="LKP56" s="42"/>
      <c r="LKQ56" s="42"/>
      <c r="LKR56" s="42"/>
      <c r="LKS56" s="42"/>
      <c r="LKT56" s="42"/>
      <c r="LKU56" s="42"/>
      <c r="LKV56" s="42"/>
      <c r="LKW56" s="42"/>
      <c r="LKX56" s="42"/>
      <c r="LKY56" s="42"/>
      <c r="LKZ56" s="42"/>
      <c r="LLA56" s="42"/>
      <c r="LLB56" s="42"/>
      <c r="LLC56" s="42"/>
      <c r="LLD56" s="42"/>
      <c r="LLE56" s="42"/>
      <c r="LLF56" s="42"/>
      <c r="LLG56" s="42"/>
      <c r="LLH56" s="42"/>
      <c r="LLI56" s="42"/>
      <c r="LLJ56" s="42"/>
      <c r="LLK56" s="42"/>
      <c r="LLL56" s="42"/>
      <c r="LLM56" s="42"/>
      <c r="LLN56" s="42"/>
      <c r="LLO56" s="42"/>
      <c r="LLP56" s="42"/>
      <c r="LLQ56" s="42"/>
      <c r="LLR56" s="42"/>
      <c r="LLS56" s="42"/>
      <c r="LLT56" s="42"/>
      <c r="LLU56" s="42"/>
      <c r="LLV56" s="42"/>
      <c r="LLW56" s="42"/>
      <c r="LLX56" s="42"/>
      <c r="LLY56" s="42"/>
      <c r="LLZ56" s="42"/>
      <c r="LMA56" s="42"/>
      <c r="LMB56" s="42"/>
      <c r="LMC56" s="42"/>
      <c r="LMD56" s="42"/>
      <c r="LME56" s="42"/>
      <c r="LMF56" s="42"/>
      <c r="LMG56" s="42"/>
      <c r="LMH56" s="42"/>
      <c r="LMI56" s="42"/>
      <c r="LMJ56" s="42"/>
      <c r="LMK56" s="42"/>
      <c r="LML56" s="42"/>
      <c r="LMM56" s="42"/>
      <c r="LMN56" s="42"/>
      <c r="LMO56" s="42"/>
      <c r="LMP56" s="42"/>
      <c r="LMQ56" s="42"/>
      <c r="LMR56" s="42"/>
      <c r="LMS56" s="42"/>
      <c r="LMT56" s="42"/>
      <c r="LMU56" s="42"/>
      <c r="LMV56" s="42"/>
      <c r="LMW56" s="42"/>
      <c r="LMX56" s="42"/>
      <c r="LMY56" s="42"/>
      <c r="LMZ56" s="42"/>
      <c r="LNA56" s="42"/>
      <c r="LNB56" s="42"/>
      <c r="LNC56" s="42"/>
      <c r="LND56" s="42"/>
      <c r="LNE56" s="42"/>
      <c r="LNF56" s="42"/>
      <c r="LNG56" s="42"/>
      <c r="LNH56" s="42"/>
      <c r="LNI56" s="42"/>
      <c r="LNJ56" s="42"/>
      <c r="LNK56" s="42"/>
      <c r="LNL56" s="42"/>
      <c r="LNM56" s="42"/>
      <c r="LNN56" s="42"/>
      <c r="LNO56" s="42"/>
      <c r="LNP56" s="42"/>
      <c r="LNQ56" s="42"/>
      <c r="LNR56" s="42"/>
      <c r="LNS56" s="42"/>
      <c r="LNT56" s="42"/>
      <c r="LNU56" s="42"/>
      <c r="LNV56" s="42"/>
      <c r="LNW56" s="42"/>
      <c r="LNX56" s="42"/>
      <c r="LNY56" s="42"/>
      <c r="LNZ56" s="42"/>
      <c r="LOA56" s="42"/>
      <c r="LOB56" s="42"/>
      <c r="LOC56" s="42"/>
      <c r="LOD56" s="42"/>
      <c r="LOE56" s="42"/>
      <c r="LOF56" s="42"/>
      <c r="LOG56" s="42"/>
      <c r="LOH56" s="42"/>
      <c r="LOI56" s="42"/>
      <c r="LOJ56" s="42"/>
      <c r="LOK56" s="42"/>
      <c r="LOL56" s="42"/>
      <c r="LOM56" s="42"/>
      <c r="LON56" s="42"/>
      <c r="LOO56" s="42"/>
      <c r="LOP56" s="42"/>
      <c r="LOQ56" s="42"/>
      <c r="LOR56" s="42"/>
      <c r="LOS56" s="42"/>
      <c r="LOT56" s="42"/>
      <c r="LOU56" s="42"/>
      <c r="LOV56" s="42"/>
      <c r="LOW56" s="42"/>
      <c r="LOX56" s="42"/>
      <c r="LOY56" s="42"/>
      <c r="LOZ56" s="42"/>
      <c r="LPA56" s="42"/>
      <c r="LPB56" s="42"/>
      <c r="LPC56" s="42"/>
      <c r="LPD56" s="42"/>
      <c r="LPE56" s="42"/>
      <c r="LPF56" s="42"/>
      <c r="LPG56" s="42"/>
      <c r="LPH56" s="42"/>
      <c r="LPI56" s="42"/>
      <c r="LPJ56" s="42"/>
      <c r="LPK56" s="42"/>
      <c r="LPL56" s="42"/>
      <c r="LPM56" s="42"/>
      <c r="LPN56" s="42"/>
      <c r="LPO56" s="42"/>
      <c r="LPP56" s="42"/>
      <c r="LPQ56" s="42"/>
      <c r="LPR56" s="42"/>
      <c r="LPS56" s="42"/>
      <c r="LPT56" s="42"/>
      <c r="LPU56" s="42"/>
      <c r="LPV56" s="42"/>
      <c r="LPW56" s="42"/>
      <c r="LPX56" s="42"/>
      <c r="LPY56" s="42"/>
      <c r="LPZ56" s="42"/>
      <c r="LQA56" s="42"/>
      <c r="LQB56" s="42"/>
      <c r="LQC56" s="42"/>
      <c r="LQD56" s="42"/>
      <c r="LQE56" s="42"/>
      <c r="LQF56" s="42"/>
      <c r="LQG56" s="42"/>
      <c r="LQH56" s="42"/>
      <c r="LQI56" s="42"/>
      <c r="LQJ56" s="42"/>
      <c r="LQK56" s="42"/>
      <c r="LQL56" s="42"/>
      <c r="LQM56" s="42"/>
      <c r="LQN56" s="42"/>
      <c r="LQO56" s="42"/>
      <c r="LQP56" s="42"/>
      <c r="LQQ56" s="42"/>
      <c r="LQR56" s="42"/>
      <c r="LQS56" s="42"/>
      <c r="LQT56" s="42"/>
      <c r="LQU56" s="42"/>
      <c r="LQV56" s="42"/>
      <c r="LQW56" s="42"/>
      <c r="LQX56" s="42"/>
      <c r="LQY56" s="42"/>
      <c r="LQZ56" s="42"/>
      <c r="LRA56" s="42"/>
      <c r="LRB56" s="42"/>
      <c r="LRC56" s="42"/>
      <c r="LRD56" s="42"/>
      <c r="LRE56" s="42"/>
      <c r="LRF56" s="42"/>
      <c r="LRG56" s="42"/>
      <c r="LRH56" s="42"/>
      <c r="LRI56" s="42"/>
      <c r="LRJ56" s="42"/>
      <c r="LRK56" s="42"/>
      <c r="LRL56" s="42"/>
      <c r="LRM56" s="42"/>
      <c r="LRN56" s="42"/>
      <c r="LRO56" s="42"/>
      <c r="LRP56" s="42"/>
      <c r="LRQ56" s="42"/>
      <c r="LRR56" s="42"/>
      <c r="LRS56" s="42"/>
      <c r="LRT56" s="42"/>
      <c r="LRU56" s="42"/>
      <c r="LRV56" s="42"/>
      <c r="LRW56" s="42"/>
      <c r="LRX56" s="42"/>
      <c r="LRY56" s="42"/>
      <c r="LRZ56" s="42"/>
      <c r="LSA56" s="42"/>
      <c r="LSB56" s="42"/>
      <c r="LSC56" s="42"/>
      <c r="LSD56" s="42"/>
      <c r="LSE56" s="42"/>
      <c r="LSF56" s="42"/>
      <c r="LSG56" s="42"/>
      <c r="LSH56" s="42"/>
      <c r="LSI56" s="42"/>
      <c r="LSJ56" s="42"/>
      <c r="LSK56" s="42"/>
      <c r="LSL56" s="42"/>
      <c r="LSM56" s="42"/>
      <c r="LSN56" s="42"/>
      <c r="LSO56" s="42"/>
      <c r="LSP56" s="42"/>
      <c r="LSQ56" s="42"/>
      <c r="LSR56" s="42"/>
      <c r="LSS56" s="42"/>
      <c r="LST56" s="42"/>
      <c r="LSU56" s="42"/>
      <c r="LSV56" s="42"/>
      <c r="LSW56" s="42"/>
      <c r="LSX56" s="42"/>
      <c r="LSY56" s="42"/>
      <c r="LSZ56" s="42"/>
      <c r="LTA56" s="42"/>
      <c r="LTB56" s="42"/>
      <c r="LTC56" s="42"/>
      <c r="LTD56" s="42"/>
      <c r="LTE56" s="42"/>
      <c r="LTF56" s="42"/>
      <c r="LTG56" s="42"/>
      <c r="LTH56" s="42"/>
      <c r="LTI56" s="42"/>
      <c r="LTJ56" s="42"/>
      <c r="LTK56" s="42"/>
      <c r="LTL56" s="42"/>
      <c r="LTM56" s="42"/>
      <c r="LTN56" s="42"/>
      <c r="LTO56" s="42"/>
      <c r="LTP56" s="42"/>
      <c r="LTQ56" s="42"/>
      <c r="LTR56" s="42"/>
      <c r="LTS56" s="42"/>
      <c r="LTT56" s="42"/>
      <c r="LTU56" s="42"/>
      <c r="LTV56" s="42"/>
      <c r="LTW56" s="42"/>
      <c r="LTX56" s="42"/>
      <c r="LTY56" s="42"/>
      <c r="LTZ56" s="42"/>
      <c r="LUA56" s="42"/>
      <c r="LUB56" s="42"/>
      <c r="LUC56" s="42"/>
      <c r="LUD56" s="42"/>
      <c r="LUE56" s="42"/>
      <c r="LUF56" s="42"/>
      <c r="LUG56" s="42"/>
      <c r="LUH56" s="42"/>
      <c r="LUI56" s="42"/>
      <c r="LUJ56" s="42"/>
      <c r="LUK56" s="42"/>
      <c r="LUL56" s="42"/>
      <c r="LUM56" s="42"/>
      <c r="LUN56" s="42"/>
      <c r="LUO56" s="42"/>
      <c r="LUP56" s="42"/>
      <c r="LUQ56" s="42"/>
      <c r="LUR56" s="42"/>
      <c r="LUS56" s="42"/>
      <c r="LUT56" s="42"/>
      <c r="LUU56" s="42"/>
      <c r="LUV56" s="42"/>
      <c r="LUW56" s="42"/>
      <c r="LUX56" s="42"/>
      <c r="LUY56" s="42"/>
      <c r="LUZ56" s="42"/>
      <c r="LVA56" s="42"/>
      <c r="LVB56" s="42"/>
      <c r="LVC56" s="42"/>
      <c r="LVD56" s="42"/>
      <c r="LVE56" s="42"/>
      <c r="LVF56" s="42"/>
      <c r="LVG56" s="42"/>
      <c r="LVH56" s="42"/>
      <c r="LVI56" s="42"/>
      <c r="LVJ56" s="42"/>
      <c r="LVK56" s="42"/>
      <c r="LVL56" s="42"/>
      <c r="LVM56" s="42"/>
      <c r="LVN56" s="42"/>
      <c r="LVO56" s="42"/>
      <c r="LVP56" s="42"/>
      <c r="LVQ56" s="42"/>
      <c r="LVR56" s="42"/>
      <c r="LVS56" s="42"/>
      <c r="LVT56" s="42"/>
      <c r="LVU56" s="42"/>
      <c r="LVV56" s="42"/>
      <c r="LVW56" s="42"/>
      <c r="LVX56" s="42"/>
      <c r="LVY56" s="42"/>
      <c r="LVZ56" s="42"/>
      <c r="LWA56" s="42"/>
      <c r="LWB56" s="42"/>
      <c r="LWC56" s="42"/>
      <c r="LWD56" s="42"/>
      <c r="LWE56" s="42"/>
      <c r="LWF56" s="42"/>
      <c r="LWG56" s="42"/>
      <c r="LWH56" s="42"/>
      <c r="LWI56" s="42"/>
      <c r="LWJ56" s="42"/>
      <c r="LWK56" s="42"/>
      <c r="LWL56" s="42"/>
      <c r="LWM56" s="42"/>
      <c r="LWN56" s="42"/>
      <c r="LWO56" s="42"/>
      <c r="LWP56" s="42"/>
      <c r="LWQ56" s="42"/>
      <c r="LWR56" s="42"/>
      <c r="LWS56" s="42"/>
      <c r="LWT56" s="42"/>
      <c r="LWU56" s="42"/>
      <c r="LWV56" s="42"/>
      <c r="LWW56" s="42"/>
      <c r="LWX56" s="42"/>
      <c r="LWY56" s="42"/>
      <c r="LWZ56" s="42"/>
      <c r="LXA56" s="42"/>
      <c r="LXB56" s="42"/>
      <c r="LXC56" s="42"/>
      <c r="LXD56" s="42"/>
      <c r="LXE56" s="42"/>
      <c r="LXF56" s="42"/>
      <c r="LXG56" s="42"/>
      <c r="LXH56" s="42"/>
      <c r="LXI56" s="42"/>
      <c r="LXJ56" s="42"/>
      <c r="LXK56" s="42"/>
      <c r="LXL56" s="42"/>
      <c r="LXM56" s="42"/>
      <c r="LXN56" s="42"/>
      <c r="LXO56" s="42"/>
      <c r="LXP56" s="42"/>
      <c r="LXQ56" s="42"/>
      <c r="LXR56" s="42"/>
      <c r="LXS56" s="42"/>
      <c r="LXT56" s="42"/>
      <c r="LXU56" s="42"/>
      <c r="LXV56" s="42"/>
      <c r="LXW56" s="42"/>
      <c r="LXX56" s="42"/>
      <c r="LXY56" s="42"/>
      <c r="LXZ56" s="42"/>
      <c r="LYA56" s="42"/>
      <c r="LYB56" s="42"/>
      <c r="LYC56" s="42"/>
      <c r="LYD56" s="42"/>
      <c r="LYE56" s="42"/>
      <c r="LYF56" s="42"/>
      <c r="LYG56" s="42"/>
      <c r="LYH56" s="42"/>
      <c r="LYI56" s="42"/>
      <c r="LYJ56" s="42"/>
      <c r="LYK56" s="42"/>
      <c r="LYL56" s="42"/>
      <c r="LYM56" s="42"/>
      <c r="LYN56" s="42"/>
      <c r="LYO56" s="42"/>
      <c r="LYP56" s="42"/>
      <c r="LYQ56" s="42"/>
      <c r="LYR56" s="42"/>
      <c r="LYS56" s="42"/>
      <c r="LYT56" s="42"/>
      <c r="LYU56" s="42"/>
      <c r="LYV56" s="42"/>
      <c r="LYW56" s="42"/>
      <c r="LYX56" s="42"/>
      <c r="LYY56" s="42"/>
      <c r="LYZ56" s="42"/>
      <c r="LZA56" s="42"/>
      <c r="LZB56" s="42"/>
      <c r="LZC56" s="42"/>
      <c r="LZD56" s="42"/>
      <c r="LZE56" s="42"/>
      <c r="LZF56" s="42"/>
      <c r="LZG56" s="42"/>
      <c r="LZH56" s="42"/>
      <c r="LZI56" s="42"/>
      <c r="LZJ56" s="42"/>
      <c r="LZK56" s="42"/>
      <c r="LZL56" s="42"/>
      <c r="LZM56" s="42"/>
      <c r="LZN56" s="42"/>
      <c r="LZO56" s="42"/>
      <c r="LZP56" s="42"/>
      <c r="LZQ56" s="42"/>
      <c r="LZR56" s="42"/>
      <c r="LZS56" s="42"/>
      <c r="LZT56" s="42"/>
      <c r="LZU56" s="42"/>
      <c r="LZV56" s="42"/>
      <c r="LZW56" s="42"/>
      <c r="LZX56" s="42"/>
      <c r="LZY56" s="42"/>
      <c r="LZZ56" s="42"/>
      <c r="MAA56" s="42"/>
      <c r="MAB56" s="42"/>
      <c r="MAC56" s="42"/>
      <c r="MAD56" s="42"/>
      <c r="MAE56" s="42"/>
      <c r="MAF56" s="42"/>
      <c r="MAG56" s="42"/>
      <c r="MAH56" s="42"/>
      <c r="MAI56" s="42"/>
      <c r="MAJ56" s="42"/>
      <c r="MAK56" s="42"/>
      <c r="MAL56" s="42"/>
      <c r="MAM56" s="42"/>
      <c r="MAN56" s="42"/>
      <c r="MAO56" s="42"/>
      <c r="MAP56" s="42"/>
      <c r="MAQ56" s="42"/>
      <c r="MAR56" s="42"/>
      <c r="MAS56" s="42"/>
      <c r="MAT56" s="42"/>
      <c r="MAU56" s="42"/>
      <c r="MAV56" s="42"/>
      <c r="MAW56" s="42"/>
      <c r="MAX56" s="42"/>
      <c r="MAY56" s="42"/>
      <c r="MAZ56" s="42"/>
      <c r="MBA56" s="42"/>
      <c r="MBB56" s="42"/>
      <c r="MBC56" s="42"/>
      <c r="MBD56" s="42"/>
      <c r="MBE56" s="42"/>
      <c r="MBF56" s="42"/>
      <c r="MBG56" s="42"/>
      <c r="MBH56" s="42"/>
      <c r="MBI56" s="42"/>
      <c r="MBJ56" s="42"/>
      <c r="MBK56" s="42"/>
      <c r="MBL56" s="42"/>
      <c r="MBM56" s="42"/>
      <c r="MBN56" s="42"/>
      <c r="MBO56" s="42"/>
      <c r="MBP56" s="42"/>
      <c r="MBQ56" s="42"/>
      <c r="MBR56" s="42"/>
      <c r="MBS56" s="42"/>
      <c r="MBT56" s="42"/>
      <c r="MBU56" s="42"/>
      <c r="MBV56" s="42"/>
      <c r="MBW56" s="42"/>
      <c r="MBX56" s="42"/>
      <c r="MBY56" s="42"/>
      <c r="MBZ56" s="42"/>
      <c r="MCA56" s="42"/>
      <c r="MCB56" s="42"/>
      <c r="MCC56" s="42"/>
      <c r="MCD56" s="42"/>
      <c r="MCE56" s="42"/>
      <c r="MCF56" s="42"/>
      <c r="MCG56" s="42"/>
      <c r="MCH56" s="42"/>
      <c r="MCI56" s="42"/>
      <c r="MCJ56" s="42"/>
      <c r="MCK56" s="42"/>
      <c r="MCL56" s="42"/>
      <c r="MCM56" s="42"/>
      <c r="MCN56" s="42"/>
      <c r="MCO56" s="42"/>
      <c r="MCP56" s="42"/>
      <c r="MCQ56" s="42"/>
      <c r="MCR56" s="42"/>
      <c r="MCS56" s="42"/>
      <c r="MCT56" s="42"/>
      <c r="MCU56" s="42"/>
      <c r="MCV56" s="42"/>
      <c r="MCW56" s="42"/>
      <c r="MCX56" s="42"/>
      <c r="MCY56" s="42"/>
      <c r="MCZ56" s="42"/>
      <c r="MDA56" s="42"/>
      <c r="MDB56" s="42"/>
      <c r="MDC56" s="42"/>
      <c r="MDD56" s="42"/>
      <c r="MDE56" s="42"/>
      <c r="MDF56" s="42"/>
      <c r="MDG56" s="42"/>
      <c r="MDH56" s="42"/>
      <c r="MDI56" s="42"/>
      <c r="MDJ56" s="42"/>
      <c r="MDK56" s="42"/>
      <c r="MDL56" s="42"/>
      <c r="MDM56" s="42"/>
      <c r="MDN56" s="42"/>
      <c r="MDO56" s="42"/>
      <c r="MDP56" s="42"/>
      <c r="MDQ56" s="42"/>
      <c r="MDR56" s="42"/>
      <c r="MDS56" s="42"/>
      <c r="MDT56" s="42"/>
      <c r="MDU56" s="42"/>
      <c r="MDV56" s="42"/>
      <c r="MDW56" s="42"/>
      <c r="MDX56" s="42"/>
      <c r="MDY56" s="42"/>
      <c r="MDZ56" s="42"/>
      <c r="MEA56" s="42"/>
      <c r="MEB56" s="42"/>
      <c r="MEC56" s="42"/>
      <c r="MED56" s="42"/>
      <c r="MEE56" s="42"/>
      <c r="MEF56" s="42"/>
      <c r="MEG56" s="42"/>
      <c r="MEH56" s="42"/>
      <c r="MEI56" s="42"/>
      <c r="MEJ56" s="42"/>
      <c r="MEK56" s="42"/>
      <c r="MEL56" s="42"/>
      <c r="MEM56" s="42"/>
      <c r="MEN56" s="42"/>
      <c r="MEO56" s="42"/>
      <c r="MEP56" s="42"/>
      <c r="MEQ56" s="42"/>
      <c r="MER56" s="42"/>
      <c r="MES56" s="42"/>
      <c r="MET56" s="42"/>
      <c r="MEU56" s="42"/>
      <c r="MEV56" s="42"/>
      <c r="MEW56" s="42"/>
      <c r="MEX56" s="42"/>
      <c r="MEY56" s="42"/>
      <c r="MEZ56" s="42"/>
      <c r="MFA56" s="42"/>
      <c r="MFB56" s="42"/>
      <c r="MFC56" s="42"/>
      <c r="MFD56" s="42"/>
      <c r="MFE56" s="42"/>
      <c r="MFF56" s="42"/>
      <c r="MFG56" s="42"/>
      <c r="MFH56" s="42"/>
      <c r="MFI56" s="42"/>
      <c r="MFJ56" s="42"/>
      <c r="MFK56" s="42"/>
      <c r="MFL56" s="42"/>
      <c r="MFM56" s="42"/>
      <c r="MFN56" s="42"/>
      <c r="MFO56" s="42"/>
      <c r="MFP56" s="42"/>
      <c r="MFQ56" s="42"/>
      <c r="MFR56" s="42"/>
      <c r="MFS56" s="42"/>
      <c r="MFT56" s="42"/>
      <c r="MFU56" s="42"/>
      <c r="MFV56" s="42"/>
      <c r="MFW56" s="42"/>
      <c r="MFX56" s="42"/>
      <c r="MFY56" s="42"/>
      <c r="MFZ56" s="42"/>
      <c r="MGA56" s="42"/>
      <c r="MGB56" s="42"/>
      <c r="MGC56" s="42"/>
      <c r="MGD56" s="42"/>
      <c r="MGE56" s="42"/>
      <c r="MGF56" s="42"/>
      <c r="MGG56" s="42"/>
      <c r="MGH56" s="42"/>
      <c r="MGI56" s="42"/>
      <c r="MGJ56" s="42"/>
      <c r="MGK56" s="42"/>
      <c r="MGL56" s="42"/>
      <c r="MGM56" s="42"/>
      <c r="MGN56" s="42"/>
      <c r="MGO56" s="42"/>
      <c r="MGP56" s="42"/>
      <c r="MGQ56" s="42"/>
      <c r="MGR56" s="42"/>
      <c r="MGS56" s="42"/>
      <c r="MGT56" s="42"/>
      <c r="MGU56" s="42"/>
      <c r="MGV56" s="42"/>
      <c r="MGW56" s="42"/>
      <c r="MGX56" s="42"/>
      <c r="MGY56" s="42"/>
      <c r="MGZ56" s="42"/>
      <c r="MHA56" s="42"/>
      <c r="MHB56" s="42"/>
      <c r="MHC56" s="42"/>
      <c r="MHD56" s="42"/>
      <c r="MHE56" s="42"/>
      <c r="MHF56" s="42"/>
      <c r="MHG56" s="42"/>
      <c r="MHH56" s="42"/>
      <c r="MHI56" s="42"/>
      <c r="MHJ56" s="42"/>
      <c r="MHK56" s="42"/>
      <c r="MHL56" s="42"/>
      <c r="MHM56" s="42"/>
      <c r="MHN56" s="42"/>
      <c r="MHO56" s="42"/>
      <c r="MHP56" s="42"/>
      <c r="MHQ56" s="42"/>
      <c r="MHR56" s="42"/>
      <c r="MHS56" s="42"/>
      <c r="MHT56" s="42"/>
      <c r="MHU56" s="42"/>
      <c r="MHV56" s="42"/>
      <c r="MHW56" s="42"/>
      <c r="MHX56" s="42"/>
      <c r="MHY56" s="42"/>
      <c r="MHZ56" s="42"/>
      <c r="MIA56" s="42"/>
      <c r="MIB56" s="42"/>
      <c r="MIC56" s="42"/>
      <c r="MID56" s="42"/>
      <c r="MIE56" s="42"/>
      <c r="MIF56" s="42"/>
      <c r="MIG56" s="42"/>
      <c r="MIH56" s="42"/>
      <c r="MII56" s="42"/>
      <c r="MIJ56" s="42"/>
      <c r="MIK56" s="42"/>
      <c r="MIL56" s="42"/>
      <c r="MIM56" s="42"/>
      <c r="MIN56" s="42"/>
      <c r="MIO56" s="42"/>
      <c r="MIP56" s="42"/>
      <c r="MIQ56" s="42"/>
      <c r="MIR56" s="42"/>
      <c r="MIS56" s="42"/>
      <c r="MIT56" s="42"/>
      <c r="MIU56" s="42"/>
      <c r="MIV56" s="42"/>
      <c r="MIW56" s="42"/>
      <c r="MIX56" s="42"/>
      <c r="MIY56" s="42"/>
      <c r="MIZ56" s="42"/>
      <c r="MJA56" s="42"/>
      <c r="MJB56" s="42"/>
      <c r="MJC56" s="42"/>
      <c r="MJD56" s="42"/>
      <c r="MJE56" s="42"/>
      <c r="MJF56" s="42"/>
      <c r="MJG56" s="42"/>
      <c r="MJH56" s="42"/>
      <c r="MJI56" s="42"/>
      <c r="MJJ56" s="42"/>
      <c r="MJK56" s="42"/>
      <c r="MJL56" s="42"/>
      <c r="MJM56" s="42"/>
      <c r="MJN56" s="42"/>
      <c r="MJO56" s="42"/>
      <c r="MJP56" s="42"/>
      <c r="MJQ56" s="42"/>
      <c r="MJR56" s="42"/>
      <c r="MJS56" s="42"/>
      <c r="MJT56" s="42"/>
      <c r="MJU56" s="42"/>
      <c r="MJV56" s="42"/>
      <c r="MJW56" s="42"/>
      <c r="MJX56" s="42"/>
      <c r="MJY56" s="42"/>
      <c r="MJZ56" s="42"/>
      <c r="MKA56" s="42"/>
      <c r="MKB56" s="42"/>
      <c r="MKC56" s="42"/>
      <c r="MKD56" s="42"/>
      <c r="MKE56" s="42"/>
      <c r="MKF56" s="42"/>
      <c r="MKG56" s="42"/>
      <c r="MKH56" s="42"/>
      <c r="MKI56" s="42"/>
      <c r="MKJ56" s="42"/>
      <c r="MKK56" s="42"/>
      <c r="MKL56" s="42"/>
      <c r="MKM56" s="42"/>
      <c r="MKN56" s="42"/>
      <c r="MKO56" s="42"/>
      <c r="MKP56" s="42"/>
      <c r="MKQ56" s="42"/>
      <c r="MKR56" s="42"/>
      <c r="MKS56" s="42"/>
      <c r="MKT56" s="42"/>
      <c r="MKU56" s="42"/>
      <c r="MKV56" s="42"/>
      <c r="MKW56" s="42"/>
      <c r="MKX56" s="42"/>
      <c r="MKY56" s="42"/>
      <c r="MKZ56" s="42"/>
      <c r="MLA56" s="42"/>
      <c r="MLB56" s="42"/>
      <c r="MLC56" s="42"/>
      <c r="MLD56" s="42"/>
      <c r="MLE56" s="42"/>
      <c r="MLF56" s="42"/>
      <c r="MLG56" s="42"/>
      <c r="MLH56" s="42"/>
      <c r="MLI56" s="42"/>
      <c r="MLJ56" s="42"/>
      <c r="MLK56" s="42"/>
      <c r="MLL56" s="42"/>
      <c r="MLM56" s="42"/>
      <c r="MLN56" s="42"/>
      <c r="MLO56" s="42"/>
      <c r="MLP56" s="42"/>
      <c r="MLQ56" s="42"/>
      <c r="MLR56" s="42"/>
      <c r="MLS56" s="42"/>
      <c r="MLT56" s="42"/>
      <c r="MLU56" s="42"/>
      <c r="MLV56" s="42"/>
      <c r="MLW56" s="42"/>
      <c r="MLX56" s="42"/>
      <c r="MLY56" s="42"/>
      <c r="MLZ56" s="42"/>
      <c r="MMA56" s="42"/>
      <c r="MMB56" s="42"/>
      <c r="MMC56" s="42"/>
      <c r="MMD56" s="42"/>
      <c r="MME56" s="42"/>
      <c r="MMF56" s="42"/>
      <c r="MMG56" s="42"/>
      <c r="MMH56" s="42"/>
      <c r="MMI56" s="42"/>
      <c r="MMJ56" s="42"/>
      <c r="MMK56" s="42"/>
      <c r="MML56" s="42"/>
      <c r="MMM56" s="42"/>
      <c r="MMN56" s="42"/>
      <c r="MMO56" s="42"/>
      <c r="MMP56" s="42"/>
      <c r="MMQ56" s="42"/>
      <c r="MMR56" s="42"/>
      <c r="MMS56" s="42"/>
      <c r="MMT56" s="42"/>
      <c r="MMU56" s="42"/>
      <c r="MMV56" s="42"/>
      <c r="MMW56" s="42"/>
      <c r="MMX56" s="42"/>
      <c r="MMY56" s="42"/>
      <c r="MMZ56" s="42"/>
      <c r="MNA56" s="42"/>
      <c r="MNB56" s="42"/>
      <c r="MNC56" s="42"/>
      <c r="MND56" s="42"/>
      <c r="MNE56" s="42"/>
      <c r="MNF56" s="42"/>
      <c r="MNG56" s="42"/>
      <c r="MNH56" s="42"/>
      <c r="MNI56" s="42"/>
      <c r="MNJ56" s="42"/>
      <c r="MNK56" s="42"/>
      <c r="MNL56" s="42"/>
      <c r="MNM56" s="42"/>
      <c r="MNN56" s="42"/>
      <c r="MNO56" s="42"/>
      <c r="MNP56" s="42"/>
      <c r="MNQ56" s="42"/>
      <c r="MNR56" s="42"/>
      <c r="MNS56" s="42"/>
      <c r="MNT56" s="42"/>
      <c r="MNU56" s="42"/>
      <c r="MNV56" s="42"/>
      <c r="MNW56" s="42"/>
      <c r="MNX56" s="42"/>
      <c r="MNY56" s="42"/>
      <c r="MNZ56" s="42"/>
      <c r="MOA56" s="42"/>
      <c r="MOB56" s="42"/>
      <c r="MOC56" s="42"/>
      <c r="MOD56" s="42"/>
      <c r="MOE56" s="42"/>
      <c r="MOF56" s="42"/>
      <c r="MOG56" s="42"/>
      <c r="MOH56" s="42"/>
      <c r="MOI56" s="42"/>
      <c r="MOJ56" s="42"/>
      <c r="MOK56" s="42"/>
      <c r="MOL56" s="42"/>
      <c r="MOM56" s="42"/>
      <c r="MON56" s="42"/>
      <c r="MOO56" s="42"/>
      <c r="MOP56" s="42"/>
      <c r="MOQ56" s="42"/>
      <c r="MOR56" s="42"/>
      <c r="MOS56" s="42"/>
      <c r="MOT56" s="42"/>
      <c r="MOU56" s="42"/>
      <c r="MOV56" s="42"/>
      <c r="MOW56" s="42"/>
      <c r="MOX56" s="42"/>
      <c r="MOY56" s="42"/>
      <c r="MOZ56" s="42"/>
      <c r="MPA56" s="42"/>
      <c r="MPB56" s="42"/>
      <c r="MPC56" s="42"/>
      <c r="MPD56" s="42"/>
      <c r="MPE56" s="42"/>
      <c r="MPF56" s="42"/>
      <c r="MPG56" s="42"/>
      <c r="MPH56" s="42"/>
      <c r="MPI56" s="42"/>
      <c r="MPJ56" s="42"/>
      <c r="MPK56" s="42"/>
      <c r="MPL56" s="42"/>
      <c r="MPM56" s="42"/>
      <c r="MPN56" s="42"/>
      <c r="MPO56" s="42"/>
      <c r="MPP56" s="42"/>
      <c r="MPQ56" s="42"/>
      <c r="MPR56" s="42"/>
      <c r="MPS56" s="42"/>
      <c r="MPT56" s="42"/>
      <c r="MPU56" s="42"/>
      <c r="MPV56" s="42"/>
      <c r="MPW56" s="42"/>
      <c r="MPX56" s="42"/>
      <c r="MPY56" s="42"/>
      <c r="MPZ56" s="42"/>
      <c r="MQA56" s="42"/>
      <c r="MQB56" s="42"/>
      <c r="MQC56" s="42"/>
      <c r="MQD56" s="42"/>
      <c r="MQE56" s="42"/>
      <c r="MQF56" s="42"/>
      <c r="MQG56" s="42"/>
      <c r="MQH56" s="42"/>
      <c r="MQI56" s="42"/>
      <c r="MQJ56" s="42"/>
      <c r="MQK56" s="42"/>
      <c r="MQL56" s="42"/>
      <c r="MQM56" s="42"/>
      <c r="MQN56" s="42"/>
      <c r="MQO56" s="42"/>
      <c r="MQP56" s="42"/>
      <c r="MQQ56" s="42"/>
      <c r="MQR56" s="42"/>
      <c r="MQS56" s="42"/>
      <c r="MQT56" s="42"/>
      <c r="MQU56" s="42"/>
      <c r="MQV56" s="42"/>
      <c r="MQW56" s="42"/>
      <c r="MQX56" s="42"/>
      <c r="MQY56" s="42"/>
      <c r="MQZ56" s="42"/>
      <c r="MRA56" s="42"/>
      <c r="MRB56" s="42"/>
      <c r="MRC56" s="42"/>
      <c r="MRD56" s="42"/>
      <c r="MRE56" s="42"/>
      <c r="MRF56" s="42"/>
      <c r="MRG56" s="42"/>
      <c r="MRH56" s="42"/>
      <c r="MRI56" s="42"/>
      <c r="MRJ56" s="42"/>
      <c r="MRK56" s="42"/>
      <c r="MRL56" s="42"/>
      <c r="MRM56" s="42"/>
      <c r="MRN56" s="42"/>
      <c r="MRO56" s="42"/>
      <c r="MRP56" s="42"/>
      <c r="MRQ56" s="42"/>
      <c r="MRR56" s="42"/>
      <c r="MRS56" s="42"/>
      <c r="MRT56" s="42"/>
      <c r="MRU56" s="42"/>
      <c r="MRV56" s="42"/>
      <c r="MRW56" s="42"/>
      <c r="MRX56" s="42"/>
      <c r="MRY56" s="42"/>
      <c r="MRZ56" s="42"/>
      <c r="MSA56" s="42"/>
      <c r="MSB56" s="42"/>
      <c r="MSC56" s="42"/>
      <c r="MSD56" s="42"/>
      <c r="MSE56" s="42"/>
      <c r="MSF56" s="42"/>
      <c r="MSG56" s="42"/>
      <c r="MSH56" s="42"/>
      <c r="MSI56" s="42"/>
      <c r="MSJ56" s="42"/>
      <c r="MSK56" s="42"/>
      <c r="MSL56" s="42"/>
      <c r="MSM56" s="42"/>
      <c r="MSN56" s="42"/>
      <c r="MSO56" s="42"/>
      <c r="MSP56" s="42"/>
      <c r="MSQ56" s="42"/>
      <c r="MSR56" s="42"/>
      <c r="MSS56" s="42"/>
      <c r="MST56" s="42"/>
      <c r="MSU56" s="42"/>
      <c r="MSV56" s="42"/>
      <c r="MSW56" s="42"/>
      <c r="MSX56" s="42"/>
      <c r="MSY56" s="42"/>
      <c r="MSZ56" s="42"/>
      <c r="MTA56" s="42"/>
      <c r="MTB56" s="42"/>
      <c r="MTC56" s="42"/>
      <c r="MTD56" s="42"/>
      <c r="MTE56" s="42"/>
      <c r="MTF56" s="42"/>
      <c r="MTG56" s="42"/>
      <c r="MTH56" s="42"/>
      <c r="MTI56" s="42"/>
      <c r="MTJ56" s="42"/>
      <c r="MTK56" s="42"/>
      <c r="MTL56" s="42"/>
      <c r="MTM56" s="42"/>
      <c r="MTN56" s="42"/>
      <c r="MTO56" s="42"/>
      <c r="MTP56" s="42"/>
      <c r="MTQ56" s="42"/>
      <c r="MTR56" s="42"/>
      <c r="MTS56" s="42"/>
      <c r="MTT56" s="42"/>
      <c r="MTU56" s="42"/>
      <c r="MTV56" s="42"/>
      <c r="MTW56" s="42"/>
      <c r="MTX56" s="42"/>
      <c r="MTY56" s="42"/>
      <c r="MTZ56" s="42"/>
      <c r="MUA56" s="42"/>
      <c r="MUB56" s="42"/>
      <c r="MUC56" s="42"/>
      <c r="MUD56" s="42"/>
      <c r="MUE56" s="42"/>
      <c r="MUF56" s="42"/>
      <c r="MUG56" s="42"/>
      <c r="MUH56" s="42"/>
      <c r="MUI56" s="42"/>
      <c r="MUJ56" s="42"/>
      <c r="MUK56" s="42"/>
      <c r="MUL56" s="42"/>
      <c r="MUM56" s="42"/>
      <c r="MUN56" s="42"/>
      <c r="MUO56" s="42"/>
      <c r="MUP56" s="42"/>
      <c r="MUQ56" s="42"/>
      <c r="MUR56" s="42"/>
      <c r="MUS56" s="42"/>
      <c r="MUT56" s="42"/>
      <c r="MUU56" s="42"/>
      <c r="MUV56" s="42"/>
      <c r="MUW56" s="42"/>
      <c r="MUX56" s="42"/>
      <c r="MUY56" s="42"/>
      <c r="MUZ56" s="42"/>
      <c r="MVA56" s="42"/>
      <c r="MVB56" s="42"/>
      <c r="MVC56" s="42"/>
      <c r="MVD56" s="42"/>
      <c r="MVE56" s="42"/>
      <c r="MVF56" s="42"/>
      <c r="MVG56" s="42"/>
      <c r="MVH56" s="42"/>
      <c r="MVI56" s="42"/>
      <c r="MVJ56" s="42"/>
      <c r="MVK56" s="42"/>
      <c r="MVL56" s="42"/>
      <c r="MVM56" s="42"/>
      <c r="MVN56" s="42"/>
      <c r="MVO56" s="42"/>
      <c r="MVP56" s="42"/>
      <c r="MVQ56" s="42"/>
      <c r="MVR56" s="42"/>
      <c r="MVS56" s="42"/>
      <c r="MVT56" s="42"/>
      <c r="MVU56" s="42"/>
      <c r="MVV56" s="42"/>
      <c r="MVW56" s="42"/>
      <c r="MVX56" s="42"/>
      <c r="MVY56" s="42"/>
      <c r="MVZ56" s="42"/>
      <c r="MWA56" s="42"/>
      <c r="MWB56" s="42"/>
      <c r="MWC56" s="42"/>
      <c r="MWD56" s="42"/>
      <c r="MWE56" s="42"/>
      <c r="MWF56" s="42"/>
      <c r="MWG56" s="42"/>
      <c r="MWH56" s="42"/>
      <c r="MWI56" s="42"/>
      <c r="MWJ56" s="42"/>
      <c r="MWK56" s="42"/>
      <c r="MWL56" s="42"/>
      <c r="MWM56" s="42"/>
      <c r="MWN56" s="42"/>
      <c r="MWO56" s="42"/>
      <c r="MWP56" s="42"/>
      <c r="MWQ56" s="42"/>
      <c r="MWR56" s="42"/>
      <c r="MWS56" s="42"/>
      <c r="MWT56" s="42"/>
      <c r="MWU56" s="42"/>
      <c r="MWV56" s="42"/>
      <c r="MWW56" s="42"/>
      <c r="MWX56" s="42"/>
      <c r="MWY56" s="42"/>
      <c r="MWZ56" s="42"/>
      <c r="MXA56" s="42"/>
      <c r="MXB56" s="42"/>
      <c r="MXC56" s="42"/>
      <c r="MXD56" s="42"/>
      <c r="MXE56" s="42"/>
      <c r="MXF56" s="42"/>
      <c r="MXG56" s="42"/>
      <c r="MXH56" s="42"/>
      <c r="MXI56" s="42"/>
      <c r="MXJ56" s="42"/>
      <c r="MXK56" s="42"/>
      <c r="MXL56" s="42"/>
      <c r="MXM56" s="42"/>
      <c r="MXN56" s="42"/>
      <c r="MXO56" s="42"/>
      <c r="MXP56" s="42"/>
      <c r="MXQ56" s="42"/>
      <c r="MXR56" s="42"/>
      <c r="MXS56" s="42"/>
      <c r="MXT56" s="42"/>
      <c r="MXU56" s="42"/>
      <c r="MXV56" s="42"/>
      <c r="MXW56" s="42"/>
      <c r="MXX56" s="42"/>
      <c r="MXY56" s="42"/>
      <c r="MXZ56" s="42"/>
      <c r="MYA56" s="42"/>
      <c r="MYB56" s="42"/>
      <c r="MYC56" s="42"/>
      <c r="MYD56" s="42"/>
      <c r="MYE56" s="42"/>
      <c r="MYF56" s="42"/>
      <c r="MYG56" s="42"/>
      <c r="MYH56" s="42"/>
      <c r="MYI56" s="42"/>
      <c r="MYJ56" s="42"/>
      <c r="MYK56" s="42"/>
      <c r="MYL56" s="42"/>
      <c r="MYM56" s="42"/>
      <c r="MYN56" s="42"/>
      <c r="MYO56" s="42"/>
      <c r="MYP56" s="42"/>
      <c r="MYQ56" s="42"/>
      <c r="MYR56" s="42"/>
      <c r="MYS56" s="42"/>
      <c r="MYT56" s="42"/>
      <c r="MYU56" s="42"/>
      <c r="MYV56" s="42"/>
      <c r="MYW56" s="42"/>
      <c r="MYX56" s="42"/>
      <c r="MYY56" s="42"/>
      <c r="MYZ56" s="42"/>
      <c r="MZA56" s="42"/>
      <c r="MZB56" s="42"/>
      <c r="MZC56" s="42"/>
      <c r="MZD56" s="42"/>
      <c r="MZE56" s="42"/>
      <c r="MZF56" s="42"/>
      <c r="MZG56" s="42"/>
      <c r="MZH56" s="42"/>
      <c r="MZI56" s="42"/>
      <c r="MZJ56" s="42"/>
      <c r="MZK56" s="42"/>
      <c r="MZL56" s="42"/>
      <c r="MZM56" s="42"/>
      <c r="MZN56" s="42"/>
      <c r="MZO56" s="42"/>
      <c r="MZP56" s="42"/>
      <c r="MZQ56" s="42"/>
      <c r="MZR56" s="42"/>
      <c r="MZS56" s="42"/>
      <c r="MZT56" s="42"/>
      <c r="MZU56" s="42"/>
      <c r="MZV56" s="42"/>
      <c r="MZW56" s="42"/>
      <c r="MZX56" s="42"/>
      <c r="MZY56" s="42"/>
      <c r="MZZ56" s="42"/>
      <c r="NAA56" s="42"/>
      <c r="NAB56" s="42"/>
      <c r="NAC56" s="42"/>
      <c r="NAD56" s="42"/>
      <c r="NAE56" s="42"/>
      <c r="NAF56" s="42"/>
      <c r="NAG56" s="42"/>
      <c r="NAH56" s="42"/>
      <c r="NAI56" s="42"/>
      <c r="NAJ56" s="42"/>
      <c r="NAK56" s="42"/>
      <c r="NAL56" s="42"/>
      <c r="NAM56" s="42"/>
      <c r="NAN56" s="42"/>
      <c r="NAO56" s="42"/>
      <c r="NAP56" s="42"/>
      <c r="NAQ56" s="42"/>
      <c r="NAR56" s="42"/>
      <c r="NAS56" s="42"/>
      <c r="NAT56" s="42"/>
      <c r="NAU56" s="42"/>
      <c r="NAV56" s="42"/>
      <c r="NAW56" s="42"/>
      <c r="NAX56" s="42"/>
      <c r="NAY56" s="42"/>
      <c r="NAZ56" s="42"/>
      <c r="NBA56" s="42"/>
      <c r="NBB56" s="42"/>
      <c r="NBC56" s="42"/>
      <c r="NBD56" s="42"/>
      <c r="NBE56" s="42"/>
      <c r="NBF56" s="42"/>
      <c r="NBG56" s="42"/>
      <c r="NBH56" s="42"/>
      <c r="NBI56" s="42"/>
      <c r="NBJ56" s="42"/>
      <c r="NBK56" s="42"/>
      <c r="NBL56" s="42"/>
      <c r="NBM56" s="42"/>
      <c r="NBN56" s="42"/>
      <c r="NBO56" s="42"/>
      <c r="NBP56" s="42"/>
      <c r="NBQ56" s="42"/>
      <c r="NBR56" s="42"/>
      <c r="NBS56" s="42"/>
      <c r="NBT56" s="42"/>
      <c r="NBU56" s="42"/>
      <c r="NBV56" s="42"/>
      <c r="NBW56" s="42"/>
      <c r="NBX56" s="42"/>
      <c r="NBY56" s="42"/>
      <c r="NBZ56" s="42"/>
      <c r="NCA56" s="42"/>
      <c r="NCB56" s="42"/>
      <c r="NCC56" s="42"/>
      <c r="NCD56" s="42"/>
      <c r="NCE56" s="42"/>
      <c r="NCF56" s="42"/>
      <c r="NCG56" s="42"/>
      <c r="NCH56" s="42"/>
      <c r="NCI56" s="42"/>
      <c r="NCJ56" s="42"/>
      <c r="NCK56" s="42"/>
      <c r="NCL56" s="42"/>
      <c r="NCM56" s="42"/>
      <c r="NCN56" s="42"/>
      <c r="NCO56" s="42"/>
      <c r="NCP56" s="42"/>
      <c r="NCQ56" s="42"/>
      <c r="NCR56" s="42"/>
      <c r="NCS56" s="42"/>
      <c r="NCT56" s="42"/>
      <c r="NCU56" s="42"/>
      <c r="NCV56" s="42"/>
      <c r="NCW56" s="42"/>
      <c r="NCX56" s="42"/>
      <c r="NCY56" s="42"/>
      <c r="NCZ56" s="42"/>
      <c r="NDA56" s="42"/>
      <c r="NDB56" s="42"/>
      <c r="NDC56" s="42"/>
      <c r="NDD56" s="42"/>
      <c r="NDE56" s="42"/>
      <c r="NDF56" s="42"/>
      <c r="NDG56" s="42"/>
      <c r="NDH56" s="42"/>
      <c r="NDI56" s="42"/>
      <c r="NDJ56" s="42"/>
      <c r="NDK56" s="42"/>
      <c r="NDL56" s="42"/>
      <c r="NDM56" s="42"/>
      <c r="NDN56" s="42"/>
      <c r="NDO56" s="42"/>
      <c r="NDP56" s="42"/>
      <c r="NDQ56" s="42"/>
      <c r="NDR56" s="42"/>
      <c r="NDS56" s="42"/>
      <c r="NDT56" s="42"/>
      <c r="NDU56" s="42"/>
      <c r="NDV56" s="42"/>
      <c r="NDW56" s="42"/>
      <c r="NDX56" s="42"/>
      <c r="NDY56" s="42"/>
      <c r="NDZ56" s="42"/>
      <c r="NEA56" s="42"/>
      <c r="NEB56" s="42"/>
      <c r="NEC56" s="42"/>
      <c r="NED56" s="42"/>
      <c r="NEE56" s="42"/>
      <c r="NEF56" s="42"/>
      <c r="NEG56" s="42"/>
      <c r="NEH56" s="42"/>
      <c r="NEI56" s="42"/>
      <c r="NEJ56" s="42"/>
      <c r="NEK56" s="42"/>
      <c r="NEL56" s="42"/>
      <c r="NEM56" s="42"/>
      <c r="NEN56" s="42"/>
      <c r="NEO56" s="42"/>
      <c r="NEP56" s="42"/>
      <c r="NEQ56" s="42"/>
      <c r="NER56" s="42"/>
      <c r="NES56" s="42"/>
      <c r="NET56" s="42"/>
      <c r="NEU56" s="42"/>
      <c r="NEV56" s="42"/>
      <c r="NEW56" s="42"/>
      <c r="NEX56" s="42"/>
      <c r="NEY56" s="42"/>
      <c r="NEZ56" s="42"/>
      <c r="NFA56" s="42"/>
      <c r="NFB56" s="42"/>
      <c r="NFC56" s="42"/>
      <c r="NFD56" s="42"/>
      <c r="NFE56" s="42"/>
      <c r="NFF56" s="42"/>
      <c r="NFG56" s="42"/>
      <c r="NFH56" s="42"/>
      <c r="NFI56" s="42"/>
      <c r="NFJ56" s="42"/>
      <c r="NFK56" s="42"/>
      <c r="NFL56" s="42"/>
      <c r="NFM56" s="42"/>
      <c r="NFN56" s="42"/>
      <c r="NFO56" s="42"/>
      <c r="NFP56" s="42"/>
      <c r="NFQ56" s="42"/>
      <c r="NFR56" s="42"/>
      <c r="NFS56" s="42"/>
      <c r="NFT56" s="42"/>
      <c r="NFU56" s="42"/>
      <c r="NFV56" s="42"/>
      <c r="NFW56" s="42"/>
      <c r="NFX56" s="42"/>
      <c r="NFY56" s="42"/>
      <c r="NFZ56" s="42"/>
      <c r="NGA56" s="42"/>
      <c r="NGB56" s="42"/>
      <c r="NGC56" s="42"/>
      <c r="NGD56" s="42"/>
      <c r="NGE56" s="42"/>
      <c r="NGF56" s="42"/>
      <c r="NGG56" s="42"/>
      <c r="NGH56" s="42"/>
      <c r="NGI56" s="42"/>
      <c r="NGJ56" s="42"/>
      <c r="NGK56" s="42"/>
      <c r="NGL56" s="42"/>
      <c r="NGM56" s="42"/>
      <c r="NGN56" s="42"/>
      <c r="NGO56" s="42"/>
      <c r="NGP56" s="42"/>
      <c r="NGQ56" s="42"/>
      <c r="NGR56" s="42"/>
      <c r="NGS56" s="42"/>
      <c r="NGT56" s="42"/>
      <c r="NGU56" s="42"/>
      <c r="NGV56" s="42"/>
      <c r="NGW56" s="42"/>
      <c r="NGX56" s="42"/>
      <c r="NGY56" s="42"/>
      <c r="NGZ56" s="42"/>
      <c r="NHA56" s="42"/>
      <c r="NHB56" s="42"/>
      <c r="NHC56" s="42"/>
      <c r="NHD56" s="42"/>
      <c r="NHE56" s="42"/>
      <c r="NHF56" s="42"/>
      <c r="NHG56" s="42"/>
      <c r="NHH56" s="42"/>
      <c r="NHI56" s="42"/>
      <c r="NHJ56" s="42"/>
      <c r="NHK56" s="42"/>
      <c r="NHL56" s="42"/>
      <c r="NHM56" s="42"/>
      <c r="NHN56" s="42"/>
      <c r="NHO56" s="42"/>
      <c r="NHP56" s="42"/>
      <c r="NHQ56" s="42"/>
      <c r="NHR56" s="42"/>
      <c r="NHS56" s="42"/>
      <c r="NHT56" s="42"/>
      <c r="NHU56" s="42"/>
      <c r="NHV56" s="42"/>
      <c r="NHW56" s="42"/>
      <c r="NHX56" s="42"/>
      <c r="NHY56" s="42"/>
      <c r="NHZ56" s="42"/>
      <c r="NIA56" s="42"/>
      <c r="NIB56" s="42"/>
      <c r="NIC56" s="42"/>
      <c r="NID56" s="42"/>
      <c r="NIE56" s="42"/>
      <c r="NIF56" s="42"/>
      <c r="NIG56" s="42"/>
      <c r="NIH56" s="42"/>
      <c r="NII56" s="42"/>
      <c r="NIJ56" s="42"/>
      <c r="NIK56" s="42"/>
      <c r="NIL56" s="42"/>
      <c r="NIM56" s="42"/>
      <c r="NIN56" s="42"/>
      <c r="NIO56" s="42"/>
      <c r="NIP56" s="42"/>
      <c r="NIQ56" s="42"/>
      <c r="NIR56" s="42"/>
      <c r="NIS56" s="42"/>
      <c r="NIT56" s="42"/>
      <c r="NIU56" s="42"/>
      <c r="NIV56" s="42"/>
      <c r="NIW56" s="42"/>
      <c r="NIX56" s="42"/>
      <c r="NIY56" s="42"/>
      <c r="NIZ56" s="42"/>
      <c r="NJA56" s="42"/>
      <c r="NJB56" s="42"/>
      <c r="NJC56" s="42"/>
      <c r="NJD56" s="42"/>
      <c r="NJE56" s="42"/>
      <c r="NJF56" s="42"/>
      <c r="NJG56" s="42"/>
      <c r="NJH56" s="42"/>
      <c r="NJI56" s="42"/>
      <c r="NJJ56" s="42"/>
      <c r="NJK56" s="42"/>
      <c r="NJL56" s="42"/>
      <c r="NJM56" s="42"/>
      <c r="NJN56" s="42"/>
      <c r="NJO56" s="42"/>
      <c r="NJP56" s="42"/>
      <c r="NJQ56" s="42"/>
      <c r="NJR56" s="42"/>
      <c r="NJS56" s="42"/>
      <c r="NJT56" s="42"/>
      <c r="NJU56" s="42"/>
      <c r="NJV56" s="42"/>
      <c r="NJW56" s="42"/>
      <c r="NJX56" s="42"/>
      <c r="NJY56" s="42"/>
      <c r="NJZ56" s="42"/>
      <c r="NKA56" s="42"/>
      <c r="NKB56" s="42"/>
      <c r="NKC56" s="42"/>
      <c r="NKD56" s="42"/>
      <c r="NKE56" s="42"/>
      <c r="NKF56" s="42"/>
      <c r="NKG56" s="42"/>
      <c r="NKH56" s="42"/>
      <c r="NKI56" s="42"/>
      <c r="NKJ56" s="42"/>
      <c r="NKK56" s="42"/>
      <c r="NKL56" s="42"/>
      <c r="NKM56" s="42"/>
      <c r="NKN56" s="42"/>
      <c r="NKO56" s="42"/>
      <c r="NKP56" s="42"/>
      <c r="NKQ56" s="42"/>
      <c r="NKR56" s="42"/>
      <c r="NKS56" s="42"/>
      <c r="NKT56" s="42"/>
      <c r="NKU56" s="42"/>
      <c r="NKV56" s="42"/>
      <c r="NKW56" s="42"/>
      <c r="NKX56" s="42"/>
      <c r="NKY56" s="42"/>
      <c r="NKZ56" s="42"/>
      <c r="NLA56" s="42"/>
      <c r="NLB56" s="42"/>
      <c r="NLC56" s="42"/>
      <c r="NLD56" s="42"/>
      <c r="NLE56" s="42"/>
      <c r="NLF56" s="42"/>
      <c r="NLG56" s="42"/>
      <c r="NLH56" s="42"/>
      <c r="NLI56" s="42"/>
      <c r="NLJ56" s="42"/>
      <c r="NLK56" s="42"/>
      <c r="NLL56" s="42"/>
      <c r="NLM56" s="42"/>
      <c r="NLN56" s="42"/>
      <c r="NLO56" s="42"/>
      <c r="NLP56" s="42"/>
      <c r="NLQ56" s="42"/>
      <c r="NLR56" s="42"/>
      <c r="NLS56" s="42"/>
      <c r="NLT56" s="42"/>
      <c r="NLU56" s="42"/>
      <c r="NLV56" s="42"/>
      <c r="NLW56" s="42"/>
      <c r="NLX56" s="42"/>
      <c r="NLY56" s="42"/>
      <c r="NLZ56" s="42"/>
      <c r="NMA56" s="42"/>
      <c r="NMB56" s="42"/>
      <c r="NMC56" s="42"/>
      <c r="NMD56" s="42"/>
      <c r="NME56" s="42"/>
      <c r="NMF56" s="42"/>
      <c r="NMG56" s="42"/>
      <c r="NMH56" s="42"/>
      <c r="NMI56" s="42"/>
      <c r="NMJ56" s="42"/>
      <c r="NMK56" s="42"/>
      <c r="NML56" s="42"/>
      <c r="NMM56" s="42"/>
      <c r="NMN56" s="42"/>
      <c r="NMO56" s="42"/>
      <c r="NMP56" s="42"/>
      <c r="NMQ56" s="42"/>
      <c r="NMR56" s="42"/>
      <c r="NMS56" s="42"/>
      <c r="NMT56" s="42"/>
      <c r="NMU56" s="42"/>
      <c r="NMV56" s="42"/>
      <c r="NMW56" s="42"/>
      <c r="NMX56" s="42"/>
      <c r="NMY56" s="42"/>
      <c r="NMZ56" s="42"/>
      <c r="NNA56" s="42"/>
      <c r="NNB56" s="42"/>
      <c r="NNC56" s="42"/>
      <c r="NND56" s="42"/>
      <c r="NNE56" s="42"/>
      <c r="NNF56" s="42"/>
      <c r="NNG56" s="42"/>
      <c r="NNH56" s="42"/>
      <c r="NNI56" s="42"/>
      <c r="NNJ56" s="42"/>
      <c r="NNK56" s="42"/>
      <c r="NNL56" s="42"/>
      <c r="NNM56" s="42"/>
      <c r="NNN56" s="42"/>
      <c r="NNO56" s="42"/>
      <c r="NNP56" s="42"/>
      <c r="NNQ56" s="42"/>
      <c r="NNR56" s="42"/>
      <c r="NNS56" s="42"/>
      <c r="NNT56" s="42"/>
      <c r="NNU56" s="42"/>
      <c r="NNV56" s="42"/>
      <c r="NNW56" s="42"/>
      <c r="NNX56" s="42"/>
      <c r="NNY56" s="42"/>
      <c r="NNZ56" s="42"/>
      <c r="NOA56" s="42"/>
      <c r="NOB56" s="42"/>
      <c r="NOC56" s="42"/>
      <c r="NOD56" s="42"/>
      <c r="NOE56" s="42"/>
      <c r="NOF56" s="42"/>
      <c r="NOG56" s="42"/>
      <c r="NOH56" s="42"/>
      <c r="NOI56" s="42"/>
      <c r="NOJ56" s="42"/>
      <c r="NOK56" s="42"/>
      <c r="NOL56" s="42"/>
      <c r="NOM56" s="42"/>
      <c r="NON56" s="42"/>
      <c r="NOO56" s="42"/>
      <c r="NOP56" s="42"/>
      <c r="NOQ56" s="42"/>
      <c r="NOR56" s="42"/>
      <c r="NOS56" s="42"/>
      <c r="NOT56" s="42"/>
      <c r="NOU56" s="42"/>
      <c r="NOV56" s="42"/>
      <c r="NOW56" s="42"/>
      <c r="NOX56" s="42"/>
      <c r="NOY56" s="42"/>
      <c r="NOZ56" s="42"/>
      <c r="NPA56" s="42"/>
      <c r="NPB56" s="42"/>
      <c r="NPC56" s="42"/>
      <c r="NPD56" s="42"/>
      <c r="NPE56" s="42"/>
      <c r="NPF56" s="42"/>
      <c r="NPG56" s="42"/>
      <c r="NPH56" s="42"/>
      <c r="NPI56" s="42"/>
      <c r="NPJ56" s="42"/>
      <c r="NPK56" s="42"/>
      <c r="NPL56" s="42"/>
      <c r="NPM56" s="42"/>
      <c r="NPN56" s="42"/>
      <c r="NPO56" s="42"/>
      <c r="NPP56" s="42"/>
      <c r="NPQ56" s="42"/>
      <c r="NPR56" s="42"/>
      <c r="NPS56" s="42"/>
      <c r="NPT56" s="42"/>
      <c r="NPU56" s="42"/>
      <c r="NPV56" s="42"/>
      <c r="NPW56" s="42"/>
      <c r="NPX56" s="42"/>
      <c r="NPY56" s="42"/>
      <c r="NPZ56" s="42"/>
      <c r="NQA56" s="42"/>
      <c r="NQB56" s="42"/>
      <c r="NQC56" s="42"/>
      <c r="NQD56" s="42"/>
      <c r="NQE56" s="42"/>
      <c r="NQF56" s="42"/>
      <c r="NQG56" s="42"/>
      <c r="NQH56" s="42"/>
      <c r="NQI56" s="42"/>
      <c r="NQJ56" s="42"/>
      <c r="NQK56" s="42"/>
      <c r="NQL56" s="42"/>
      <c r="NQM56" s="42"/>
      <c r="NQN56" s="42"/>
      <c r="NQO56" s="42"/>
      <c r="NQP56" s="42"/>
      <c r="NQQ56" s="42"/>
      <c r="NQR56" s="42"/>
      <c r="NQS56" s="42"/>
      <c r="NQT56" s="42"/>
      <c r="NQU56" s="42"/>
      <c r="NQV56" s="42"/>
      <c r="NQW56" s="42"/>
      <c r="NQX56" s="42"/>
      <c r="NQY56" s="42"/>
      <c r="NQZ56" s="42"/>
      <c r="NRA56" s="42"/>
      <c r="NRB56" s="42"/>
      <c r="NRC56" s="42"/>
      <c r="NRD56" s="42"/>
      <c r="NRE56" s="42"/>
      <c r="NRF56" s="42"/>
      <c r="NRG56" s="42"/>
      <c r="NRH56" s="42"/>
      <c r="NRI56" s="42"/>
      <c r="NRJ56" s="42"/>
      <c r="NRK56" s="42"/>
      <c r="NRL56" s="42"/>
      <c r="NRM56" s="42"/>
      <c r="NRN56" s="42"/>
      <c r="NRO56" s="42"/>
      <c r="NRP56" s="42"/>
      <c r="NRQ56" s="42"/>
      <c r="NRR56" s="42"/>
      <c r="NRS56" s="42"/>
      <c r="NRT56" s="42"/>
      <c r="NRU56" s="42"/>
      <c r="NRV56" s="42"/>
      <c r="NRW56" s="42"/>
      <c r="NRX56" s="42"/>
      <c r="NRY56" s="42"/>
      <c r="NRZ56" s="42"/>
      <c r="NSA56" s="42"/>
      <c r="NSB56" s="42"/>
      <c r="NSC56" s="42"/>
      <c r="NSD56" s="42"/>
      <c r="NSE56" s="42"/>
      <c r="NSF56" s="42"/>
      <c r="NSG56" s="42"/>
      <c r="NSH56" s="42"/>
      <c r="NSI56" s="42"/>
      <c r="NSJ56" s="42"/>
      <c r="NSK56" s="42"/>
      <c r="NSL56" s="42"/>
      <c r="NSM56" s="42"/>
      <c r="NSN56" s="42"/>
      <c r="NSO56" s="42"/>
      <c r="NSP56" s="42"/>
      <c r="NSQ56" s="42"/>
      <c r="NSR56" s="42"/>
      <c r="NSS56" s="42"/>
      <c r="NST56" s="42"/>
      <c r="NSU56" s="42"/>
      <c r="NSV56" s="42"/>
      <c r="NSW56" s="42"/>
      <c r="NSX56" s="42"/>
      <c r="NSY56" s="42"/>
      <c r="NSZ56" s="42"/>
      <c r="NTA56" s="42"/>
      <c r="NTB56" s="42"/>
      <c r="NTC56" s="42"/>
      <c r="NTD56" s="42"/>
      <c r="NTE56" s="42"/>
      <c r="NTF56" s="42"/>
      <c r="NTG56" s="42"/>
      <c r="NTH56" s="42"/>
      <c r="NTI56" s="42"/>
      <c r="NTJ56" s="42"/>
      <c r="NTK56" s="42"/>
      <c r="NTL56" s="42"/>
      <c r="NTM56" s="42"/>
      <c r="NTN56" s="42"/>
      <c r="NTO56" s="42"/>
      <c r="NTP56" s="42"/>
      <c r="NTQ56" s="42"/>
      <c r="NTR56" s="42"/>
      <c r="NTS56" s="42"/>
      <c r="NTT56" s="42"/>
      <c r="NTU56" s="42"/>
      <c r="NTV56" s="42"/>
      <c r="NTW56" s="42"/>
      <c r="NTX56" s="42"/>
      <c r="NTY56" s="42"/>
      <c r="NTZ56" s="42"/>
      <c r="NUA56" s="42"/>
      <c r="NUB56" s="42"/>
      <c r="NUC56" s="42"/>
      <c r="NUD56" s="42"/>
      <c r="NUE56" s="42"/>
      <c r="NUF56" s="42"/>
      <c r="NUG56" s="42"/>
      <c r="NUH56" s="42"/>
      <c r="NUI56" s="42"/>
      <c r="NUJ56" s="42"/>
      <c r="NUK56" s="42"/>
      <c r="NUL56" s="42"/>
      <c r="NUM56" s="42"/>
      <c r="NUN56" s="42"/>
      <c r="NUO56" s="42"/>
      <c r="NUP56" s="42"/>
      <c r="NUQ56" s="42"/>
      <c r="NUR56" s="42"/>
      <c r="NUS56" s="42"/>
      <c r="NUT56" s="42"/>
      <c r="NUU56" s="42"/>
      <c r="NUV56" s="42"/>
      <c r="NUW56" s="42"/>
      <c r="NUX56" s="42"/>
      <c r="NUY56" s="42"/>
      <c r="NUZ56" s="42"/>
      <c r="NVA56" s="42"/>
      <c r="NVB56" s="42"/>
      <c r="NVC56" s="42"/>
      <c r="NVD56" s="42"/>
      <c r="NVE56" s="42"/>
      <c r="NVF56" s="42"/>
      <c r="NVG56" s="42"/>
      <c r="NVH56" s="42"/>
      <c r="NVI56" s="42"/>
      <c r="NVJ56" s="42"/>
      <c r="NVK56" s="42"/>
      <c r="NVL56" s="42"/>
      <c r="NVM56" s="42"/>
      <c r="NVN56" s="42"/>
      <c r="NVO56" s="42"/>
      <c r="NVP56" s="42"/>
      <c r="NVQ56" s="42"/>
      <c r="NVR56" s="42"/>
      <c r="NVS56" s="42"/>
      <c r="NVT56" s="42"/>
      <c r="NVU56" s="42"/>
      <c r="NVV56" s="42"/>
      <c r="NVW56" s="42"/>
      <c r="NVX56" s="42"/>
      <c r="NVY56" s="42"/>
      <c r="NVZ56" s="42"/>
      <c r="NWA56" s="42"/>
      <c r="NWB56" s="42"/>
      <c r="NWC56" s="42"/>
      <c r="NWD56" s="42"/>
      <c r="NWE56" s="42"/>
      <c r="NWF56" s="42"/>
      <c r="NWG56" s="42"/>
      <c r="NWH56" s="42"/>
      <c r="NWI56" s="42"/>
      <c r="NWJ56" s="42"/>
      <c r="NWK56" s="42"/>
      <c r="NWL56" s="42"/>
      <c r="NWM56" s="42"/>
      <c r="NWN56" s="42"/>
      <c r="NWO56" s="42"/>
      <c r="NWP56" s="42"/>
      <c r="NWQ56" s="42"/>
      <c r="NWR56" s="42"/>
      <c r="NWS56" s="42"/>
      <c r="NWT56" s="42"/>
      <c r="NWU56" s="42"/>
      <c r="NWV56" s="42"/>
      <c r="NWW56" s="42"/>
      <c r="NWX56" s="42"/>
      <c r="NWY56" s="42"/>
      <c r="NWZ56" s="42"/>
      <c r="NXA56" s="42"/>
      <c r="NXB56" s="42"/>
      <c r="NXC56" s="42"/>
      <c r="NXD56" s="42"/>
      <c r="NXE56" s="42"/>
      <c r="NXF56" s="42"/>
      <c r="NXG56" s="42"/>
      <c r="NXH56" s="42"/>
      <c r="NXI56" s="42"/>
      <c r="NXJ56" s="42"/>
      <c r="NXK56" s="42"/>
      <c r="NXL56" s="42"/>
      <c r="NXM56" s="42"/>
      <c r="NXN56" s="42"/>
      <c r="NXO56" s="42"/>
      <c r="NXP56" s="42"/>
      <c r="NXQ56" s="42"/>
      <c r="NXR56" s="42"/>
      <c r="NXS56" s="42"/>
      <c r="NXT56" s="42"/>
      <c r="NXU56" s="42"/>
      <c r="NXV56" s="42"/>
      <c r="NXW56" s="42"/>
      <c r="NXX56" s="42"/>
      <c r="NXY56" s="42"/>
      <c r="NXZ56" s="42"/>
      <c r="NYA56" s="42"/>
      <c r="NYB56" s="42"/>
      <c r="NYC56" s="42"/>
      <c r="NYD56" s="42"/>
      <c r="NYE56" s="42"/>
      <c r="NYF56" s="42"/>
      <c r="NYG56" s="42"/>
      <c r="NYH56" s="42"/>
      <c r="NYI56" s="42"/>
      <c r="NYJ56" s="42"/>
      <c r="NYK56" s="42"/>
      <c r="NYL56" s="42"/>
      <c r="NYM56" s="42"/>
      <c r="NYN56" s="42"/>
      <c r="NYO56" s="42"/>
      <c r="NYP56" s="42"/>
      <c r="NYQ56" s="42"/>
      <c r="NYR56" s="42"/>
      <c r="NYS56" s="42"/>
      <c r="NYT56" s="42"/>
      <c r="NYU56" s="42"/>
      <c r="NYV56" s="42"/>
      <c r="NYW56" s="42"/>
      <c r="NYX56" s="42"/>
      <c r="NYY56" s="42"/>
      <c r="NYZ56" s="42"/>
      <c r="NZA56" s="42"/>
      <c r="NZB56" s="42"/>
      <c r="NZC56" s="42"/>
      <c r="NZD56" s="42"/>
      <c r="NZE56" s="42"/>
      <c r="NZF56" s="42"/>
      <c r="NZG56" s="42"/>
      <c r="NZH56" s="42"/>
      <c r="NZI56" s="42"/>
      <c r="NZJ56" s="42"/>
      <c r="NZK56" s="42"/>
      <c r="NZL56" s="42"/>
      <c r="NZM56" s="42"/>
      <c r="NZN56" s="42"/>
      <c r="NZO56" s="42"/>
      <c r="NZP56" s="42"/>
      <c r="NZQ56" s="42"/>
      <c r="NZR56" s="42"/>
      <c r="NZS56" s="42"/>
      <c r="NZT56" s="42"/>
      <c r="NZU56" s="42"/>
      <c r="NZV56" s="42"/>
      <c r="NZW56" s="42"/>
      <c r="NZX56" s="42"/>
      <c r="NZY56" s="42"/>
      <c r="NZZ56" s="42"/>
      <c r="OAA56" s="42"/>
      <c r="OAB56" s="42"/>
      <c r="OAC56" s="42"/>
      <c r="OAD56" s="42"/>
      <c r="OAE56" s="42"/>
      <c r="OAF56" s="42"/>
      <c r="OAG56" s="42"/>
      <c r="OAH56" s="42"/>
      <c r="OAI56" s="42"/>
      <c r="OAJ56" s="42"/>
      <c r="OAK56" s="42"/>
      <c r="OAL56" s="42"/>
      <c r="OAM56" s="42"/>
      <c r="OAN56" s="42"/>
      <c r="OAO56" s="42"/>
      <c r="OAP56" s="42"/>
      <c r="OAQ56" s="42"/>
      <c r="OAR56" s="42"/>
      <c r="OAS56" s="42"/>
      <c r="OAT56" s="42"/>
      <c r="OAU56" s="42"/>
      <c r="OAV56" s="42"/>
      <c r="OAW56" s="42"/>
      <c r="OAX56" s="42"/>
      <c r="OAY56" s="42"/>
      <c r="OAZ56" s="42"/>
      <c r="OBA56" s="42"/>
      <c r="OBB56" s="42"/>
      <c r="OBC56" s="42"/>
      <c r="OBD56" s="42"/>
      <c r="OBE56" s="42"/>
      <c r="OBF56" s="42"/>
      <c r="OBG56" s="42"/>
      <c r="OBH56" s="42"/>
      <c r="OBI56" s="42"/>
      <c r="OBJ56" s="42"/>
      <c r="OBK56" s="42"/>
      <c r="OBL56" s="42"/>
      <c r="OBM56" s="42"/>
      <c r="OBN56" s="42"/>
      <c r="OBO56" s="42"/>
      <c r="OBP56" s="42"/>
      <c r="OBQ56" s="42"/>
      <c r="OBR56" s="42"/>
      <c r="OBS56" s="42"/>
      <c r="OBT56" s="42"/>
      <c r="OBU56" s="42"/>
      <c r="OBV56" s="42"/>
      <c r="OBW56" s="42"/>
      <c r="OBX56" s="42"/>
      <c r="OBY56" s="42"/>
      <c r="OBZ56" s="42"/>
      <c r="OCA56" s="42"/>
      <c r="OCB56" s="42"/>
      <c r="OCC56" s="42"/>
      <c r="OCD56" s="42"/>
      <c r="OCE56" s="42"/>
      <c r="OCF56" s="42"/>
      <c r="OCG56" s="42"/>
      <c r="OCH56" s="42"/>
      <c r="OCI56" s="42"/>
      <c r="OCJ56" s="42"/>
      <c r="OCK56" s="42"/>
      <c r="OCL56" s="42"/>
      <c r="OCM56" s="42"/>
      <c r="OCN56" s="42"/>
      <c r="OCO56" s="42"/>
      <c r="OCP56" s="42"/>
      <c r="OCQ56" s="42"/>
      <c r="OCR56" s="42"/>
      <c r="OCS56" s="42"/>
      <c r="OCT56" s="42"/>
      <c r="OCU56" s="42"/>
      <c r="OCV56" s="42"/>
      <c r="OCW56" s="42"/>
      <c r="OCX56" s="42"/>
      <c r="OCY56" s="42"/>
      <c r="OCZ56" s="42"/>
      <c r="ODA56" s="42"/>
      <c r="ODB56" s="42"/>
      <c r="ODC56" s="42"/>
      <c r="ODD56" s="42"/>
      <c r="ODE56" s="42"/>
      <c r="ODF56" s="42"/>
      <c r="ODG56" s="42"/>
      <c r="ODH56" s="42"/>
      <c r="ODI56" s="42"/>
      <c r="ODJ56" s="42"/>
      <c r="ODK56" s="42"/>
      <c r="ODL56" s="42"/>
      <c r="ODM56" s="42"/>
      <c r="ODN56" s="42"/>
      <c r="ODO56" s="42"/>
      <c r="ODP56" s="42"/>
      <c r="ODQ56" s="42"/>
      <c r="ODR56" s="42"/>
      <c r="ODS56" s="42"/>
      <c r="ODT56" s="42"/>
      <c r="ODU56" s="42"/>
      <c r="ODV56" s="42"/>
      <c r="ODW56" s="42"/>
      <c r="ODX56" s="42"/>
      <c r="ODY56" s="42"/>
      <c r="ODZ56" s="42"/>
      <c r="OEA56" s="42"/>
      <c r="OEB56" s="42"/>
      <c r="OEC56" s="42"/>
      <c r="OED56" s="42"/>
      <c r="OEE56" s="42"/>
      <c r="OEF56" s="42"/>
      <c r="OEG56" s="42"/>
      <c r="OEH56" s="42"/>
      <c r="OEI56" s="42"/>
      <c r="OEJ56" s="42"/>
      <c r="OEK56" s="42"/>
      <c r="OEL56" s="42"/>
      <c r="OEM56" s="42"/>
      <c r="OEN56" s="42"/>
      <c r="OEO56" s="42"/>
      <c r="OEP56" s="42"/>
      <c r="OEQ56" s="42"/>
      <c r="OER56" s="42"/>
      <c r="OES56" s="42"/>
      <c r="OET56" s="42"/>
      <c r="OEU56" s="42"/>
      <c r="OEV56" s="42"/>
      <c r="OEW56" s="42"/>
      <c r="OEX56" s="42"/>
      <c r="OEY56" s="42"/>
      <c r="OEZ56" s="42"/>
      <c r="OFA56" s="42"/>
      <c r="OFB56" s="42"/>
      <c r="OFC56" s="42"/>
      <c r="OFD56" s="42"/>
      <c r="OFE56" s="42"/>
      <c r="OFF56" s="42"/>
      <c r="OFG56" s="42"/>
      <c r="OFH56" s="42"/>
      <c r="OFI56" s="42"/>
      <c r="OFJ56" s="42"/>
      <c r="OFK56" s="42"/>
      <c r="OFL56" s="42"/>
      <c r="OFM56" s="42"/>
      <c r="OFN56" s="42"/>
      <c r="OFO56" s="42"/>
      <c r="OFP56" s="42"/>
      <c r="OFQ56" s="42"/>
      <c r="OFR56" s="42"/>
      <c r="OFS56" s="42"/>
      <c r="OFT56" s="42"/>
      <c r="OFU56" s="42"/>
      <c r="OFV56" s="42"/>
      <c r="OFW56" s="42"/>
      <c r="OFX56" s="42"/>
      <c r="OFY56" s="42"/>
      <c r="OFZ56" s="42"/>
      <c r="OGA56" s="42"/>
      <c r="OGB56" s="42"/>
      <c r="OGC56" s="42"/>
      <c r="OGD56" s="42"/>
      <c r="OGE56" s="42"/>
      <c r="OGF56" s="42"/>
      <c r="OGG56" s="42"/>
      <c r="OGH56" s="42"/>
      <c r="OGI56" s="42"/>
      <c r="OGJ56" s="42"/>
      <c r="OGK56" s="42"/>
      <c r="OGL56" s="42"/>
      <c r="OGM56" s="42"/>
      <c r="OGN56" s="42"/>
      <c r="OGO56" s="42"/>
      <c r="OGP56" s="42"/>
      <c r="OGQ56" s="42"/>
      <c r="OGR56" s="42"/>
      <c r="OGS56" s="42"/>
      <c r="OGT56" s="42"/>
      <c r="OGU56" s="42"/>
      <c r="OGV56" s="42"/>
      <c r="OGW56" s="42"/>
      <c r="OGX56" s="42"/>
      <c r="OGY56" s="42"/>
      <c r="OGZ56" s="42"/>
      <c r="OHA56" s="42"/>
      <c r="OHB56" s="42"/>
      <c r="OHC56" s="42"/>
      <c r="OHD56" s="42"/>
      <c r="OHE56" s="42"/>
      <c r="OHF56" s="42"/>
      <c r="OHG56" s="42"/>
      <c r="OHH56" s="42"/>
      <c r="OHI56" s="42"/>
      <c r="OHJ56" s="42"/>
      <c r="OHK56" s="42"/>
      <c r="OHL56" s="42"/>
      <c r="OHM56" s="42"/>
      <c r="OHN56" s="42"/>
      <c r="OHO56" s="42"/>
      <c r="OHP56" s="42"/>
      <c r="OHQ56" s="42"/>
      <c r="OHR56" s="42"/>
      <c r="OHS56" s="42"/>
      <c r="OHT56" s="42"/>
      <c r="OHU56" s="42"/>
      <c r="OHV56" s="42"/>
      <c r="OHW56" s="42"/>
      <c r="OHX56" s="42"/>
      <c r="OHY56" s="42"/>
      <c r="OHZ56" s="42"/>
      <c r="OIA56" s="42"/>
      <c r="OIB56" s="42"/>
      <c r="OIC56" s="42"/>
      <c r="OID56" s="42"/>
      <c r="OIE56" s="42"/>
      <c r="OIF56" s="42"/>
      <c r="OIG56" s="42"/>
      <c r="OIH56" s="42"/>
      <c r="OII56" s="42"/>
      <c r="OIJ56" s="42"/>
      <c r="OIK56" s="42"/>
      <c r="OIL56" s="42"/>
      <c r="OIM56" s="42"/>
      <c r="OIN56" s="42"/>
      <c r="OIO56" s="42"/>
      <c r="OIP56" s="42"/>
      <c r="OIQ56" s="42"/>
      <c r="OIR56" s="42"/>
      <c r="OIS56" s="42"/>
      <c r="OIT56" s="42"/>
      <c r="OIU56" s="42"/>
      <c r="OIV56" s="42"/>
      <c r="OIW56" s="42"/>
      <c r="OIX56" s="42"/>
      <c r="OIY56" s="42"/>
      <c r="OIZ56" s="42"/>
      <c r="OJA56" s="42"/>
      <c r="OJB56" s="42"/>
      <c r="OJC56" s="42"/>
      <c r="OJD56" s="42"/>
      <c r="OJE56" s="42"/>
      <c r="OJF56" s="42"/>
      <c r="OJG56" s="42"/>
      <c r="OJH56" s="42"/>
      <c r="OJI56" s="42"/>
      <c r="OJJ56" s="42"/>
      <c r="OJK56" s="42"/>
      <c r="OJL56" s="42"/>
      <c r="OJM56" s="42"/>
      <c r="OJN56" s="42"/>
      <c r="OJO56" s="42"/>
      <c r="OJP56" s="42"/>
      <c r="OJQ56" s="42"/>
      <c r="OJR56" s="42"/>
      <c r="OJS56" s="42"/>
      <c r="OJT56" s="42"/>
      <c r="OJU56" s="42"/>
      <c r="OJV56" s="42"/>
      <c r="OJW56" s="42"/>
      <c r="OJX56" s="42"/>
      <c r="OJY56" s="42"/>
      <c r="OJZ56" s="42"/>
      <c r="OKA56" s="42"/>
      <c r="OKB56" s="42"/>
      <c r="OKC56" s="42"/>
      <c r="OKD56" s="42"/>
      <c r="OKE56" s="42"/>
      <c r="OKF56" s="42"/>
      <c r="OKG56" s="42"/>
      <c r="OKH56" s="42"/>
      <c r="OKI56" s="42"/>
      <c r="OKJ56" s="42"/>
      <c r="OKK56" s="42"/>
      <c r="OKL56" s="42"/>
      <c r="OKM56" s="42"/>
      <c r="OKN56" s="42"/>
      <c r="OKO56" s="42"/>
      <c r="OKP56" s="42"/>
      <c r="OKQ56" s="42"/>
      <c r="OKR56" s="42"/>
      <c r="OKS56" s="42"/>
      <c r="OKT56" s="42"/>
      <c r="OKU56" s="42"/>
      <c r="OKV56" s="42"/>
      <c r="OKW56" s="42"/>
      <c r="OKX56" s="42"/>
      <c r="OKY56" s="42"/>
      <c r="OKZ56" s="42"/>
      <c r="OLA56" s="42"/>
      <c r="OLB56" s="42"/>
      <c r="OLC56" s="42"/>
      <c r="OLD56" s="42"/>
      <c r="OLE56" s="42"/>
      <c r="OLF56" s="42"/>
      <c r="OLG56" s="42"/>
      <c r="OLH56" s="42"/>
      <c r="OLI56" s="42"/>
      <c r="OLJ56" s="42"/>
      <c r="OLK56" s="42"/>
      <c r="OLL56" s="42"/>
      <c r="OLM56" s="42"/>
      <c r="OLN56" s="42"/>
      <c r="OLO56" s="42"/>
      <c r="OLP56" s="42"/>
      <c r="OLQ56" s="42"/>
      <c r="OLR56" s="42"/>
      <c r="OLS56" s="42"/>
      <c r="OLT56" s="42"/>
      <c r="OLU56" s="42"/>
      <c r="OLV56" s="42"/>
      <c r="OLW56" s="42"/>
      <c r="OLX56" s="42"/>
      <c r="OLY56" s="42"/>
      <c r="OLZ56" s="42"/>
      <c r="OMA56" s="42"/>
      <c r="OMB56" s="42"/>
      <c r="OMC56" s="42"/>
      <c r="OMD56" s="42"/>
      <c r="OME56" s="42"/>
      <c r="OMF56" s="42"/>
      <c r="OMG56" s="42"/>
      <c r="OMH56" s="42"/>
      <c r="OMI56" s="42"/>
      <c r="OMJ56" s="42"/>
      <c r="OMK56" s="42"/>
      <c r="OML56" s="42"/>
      <c r="OMM56" s="42"/>
      <c r="OMN56" s="42"/>
      <c r="OMO56" s="42"/>
      <c r="OMP56" s="42"/>
      <c r="OMQ56" s="42"/>
      <c r="OMR56" s="42"/>
      <c r="OMS56" s="42"/>
      <c r="OMT56" s="42"/>
      <c r="OMU56" s="42"/>
      <c r="OMV56" s="42"/>
      <c r="OMW56" s="42"/>
      <c r="OMX56" s="42"/>
      <c r="OMY56" s="42"/>
      <c r="OMZ56" s="42"/>
      <c r="ONA56" s="42"/>
      <c r="ONB56" s="42"/>
      <c r="ONC56" s="42"/>
      <c r="OND56" s="42"/>
      <c r="ONE56" s="42"/>
      <c r="ONF56" s="42"/>
      <c r="ONG56" s="42"/>
      <c r="ONH56" s="42"/>
      <c r="ONI56" s="42"/>
      <c r="ONJ56" s="42"/>
      <c r="ONK56" s="42"/>
      <c r="ONL56" s="42"/>
      <c r="ONM56" s="42"/>
      <c r="ONN56" s="42"/>
      <c r="ONO56" s="42"/>
      <c r="ONP56" s="42"/>
      <c r="ONQ56" s="42"/>
      <c r="ONR56" s="42"/>
      <c r="ONS56" s="42"/>
      <c r="ONT56" s="42"/>
      <c r="ONU56" s="42"/>
      <c r="ONV56" s="42"/>
      <c r="ONW56" s="42"/>
      <c r="ONX56" s="42"/>
      <c r="ONY56" s="42"/>
      <c r="ONZ56" s="42"/>
      <c r="OOA56" s="42"/>
      <c r="OOB56" s="42"/>
      <c r="OOC56" s="42"/>
      <c r="OOD56" s="42"/>
      <c r="OOE56" s="42"/>
      <c r="OOF56" s="42"/>
      <c r="OOG56" s="42"/>
      <c r="OOH56" s="42"/>
      <c r="OOI56" s="42"/>
      <c r="OOJ56" s="42"/>
      <c r="OOK56" s="42"/>
      <c r="OOL56" s="42"/>
      <c r="OOM56" s="42"/>
      <c r="OON56" s="42"/>
      <c r="OOO56" s="42"/>
      <c r="OOP56" s="42"/>
      <c r="OOQ56" s="42"/>
      <c r="OOR56" s="42"/>
      <c r="OOS56" s="42"/>
      <c r="OOT56" s="42"/>
      <c r="OOU56" s="42"/>
      <c r="OOV56" s="42"/>
      <c r="OOW56" s="42"/>
      <c r="OOX56" s="42"/>
      <c r="OOY56" s="42"/>
      <c r="OOZ56" s="42"/>
      <c r="OPA56" s="42"/>
      <c r="OPB56" s="42"/>
      <c r="OPC56" s="42"/>
      <c r="OPD56" s="42"/>
      <c r="OPE56" s="42"/>
      <c r="OPF56" s="42"/>
      <c r="OPG56" s="42"/>
      <c r="OPH56" s="42"/>
      <c r="OPI56" s="42"/>
      <c r="OPJ56" s="42"/>
      <c r="OPK56" s="42"/>
      <c r="OPL56" s="42"/>
      <c r="OPM56" s="42"/>
      <c r="OPN56" s="42"/>
      <c r="OPO56" s="42"/>
      <c r="OPP56" s="42"/>
      <c r="OPQ56" s="42"/>
      <c r="OPR56" s="42"/>
      <c r="OPS56" s="42"/>
      <c r="OPT56" s="42"/>
      <c r="OPU56" s="42"/>
      <c r="OPV56" s="42"/>
      <c r="OPW56" s="42"/>
      <c r="OPX56" s="42"/>
      <c r="OPY56" s="42"/>
      <c r="OPZ56" s="42"/>
      <c r="OQA56" s="42"/>
      <c r="OQB56" s="42"/>
      <c r="OQC56" s="42"/>
      <c r="OQD56" s="42"/>
      <c r="OQE56" s="42"/>
      <c r="OQF56" s="42"/>
      <c r="OQG56" s="42"/>
      <c r="OQH56" s="42"/>
      <c r="OQI56" s="42"/>
      <c r="OQJ56" s="42"/>
      <c r="OQK56" s="42"/>
      <c r="OQL56" s="42"/>
      <c r="OQM56" s="42"/>
      <c r="OQN56" s="42"/>
      <c r="OQO56" s="42"/>
      <c r="OQP56" s="42"/>
      <c r="OQQ56" s="42"/>
      <c r="OQR56" s="42"/>
      <c r="OQS56" s="42"/>
      <c r="OQT56" s="42"/>
      <c r="OQU56" s="42"/>
      <c r="OQV56" s="42"/>
      <c r="OQW56" s="42"/>
      <c r="OQX56" s="42"/>
      <c r="OQY56" s="42"/>
      <c r="OQZ56" s="42"/>
      <c r="ORA56" s="42"/>
      <c r="ORB56" s="42"/>
      <c r="ORC56" s="42"/>
      <c r="ORD56" s="42"/>
      <c r="ORE56" s="42"/>
      <c r="ORF56" s="42"/>
      <c r="ORG56" s="42"/>
      <c r="ORH56" s="42"/>
      <c r="ORI56" s="42"/>
      <c r="ORJ56" s="42"/>
      <c r="ORK56" s="42"/>
      <c r="ORL56" s="42"/>
      <c r="ORM56" s="42"/>
      <c r="ORN56" s="42"/>
      <c r="ORO56" s="42"/>
      <c r="ORP56" s="42"/>
      <c r="ORQ56" s="42"/>
      <c r="ORR56" s="42"/>
      <c r="ORS56" s="42"/>
      <c r="ORT56" s="42"/>
      <c r="ORU56" s="42"/>
      <c r="ORV56" s="42"/>
      <c r="ORW56" s="42"/>
      <c r="ORX56" s="42"/>
      <c r="ORY56" s="42"/>
      <c r="ORZ56" s="42"/>
      <c r="OSA56" s="42"/>
      <c r="OSB56" s="42"/>
      <c r="OSC56" s="42"/>
      <c r="OSD56" s="42"/>
      <c r="OSE56" s="42"/>
      <c r="OSF56" s="42"/>
      <c r="OSG56" s="42"/>
      <c r="OSH56" s="42"/>
      <c r="OSI56" s="42"/>
      <c r="OSJ56" s="42"/>
      <c r="OSK56" s="42"/>
      <c r="OSL56" s="42"/>
      <c r="OSM56" s="42"/>
      <c r="OSN56" s="42"/>
      <c r="OSO56" s="42"/>
      <c r="OSP56" s="42"/>
      <c r="OSQ56" s="42"/>
      <c r="OSR56" s="42"/>
      <c r="OSS56" s="42"/>
      <c r="OST56" s="42"/>
      <c r="OSU56" s="42"/>
      <c r="OSV56" s="42"/>
      <c r="OSW56" s="42"/>
      <c r="OSX56" s="42"/>
      <c r="OSY56" s="42"/>
      <c r="OSZ56" s="42"/>
      <c r="OTA56" s="42"/>
      <c r="OTB56" s="42"/>
      <c r="OTC56" s="42"/>
      <c r="OTD56" s="42"/>
      <c r="OTE56" s="42"/>
      <c r="OTF56" s="42"/>
      <c r="OTG56" s="42"/>
      <c r="OTH56" s="42"/>
      <c r="OTI56" s="42"/>
      <c r="OTJ56" s="42"/>
      <c r="OTK56" s="42"/>
      <c r="OTL56" s="42"/>
      <c r="OTM56" s="42"/>
      <c r="OTN56" s="42"/>
      <c r="OTO56" s="42"/>
      <c r="OTP56" s="42"/>
      <c r="OTQ56" s="42"/>
      <c r="OTR56" s="42"/>
      <c r="OTS56" s="42"/>
      <c r="OTT56" s="42"/>
      <c r="OTU56" s="42"/>
      <c r="OTV56" s="42"/>
      <c r="OTW56" s="42"/>
      <c r="OTX56" s="42"/>
      <c r="OTY56" s="42"/>
      <c r="OTZ56" s="42"/>
      <c r="OUA56" s="42"/>
      <c r="OUB56" s="42"/>
      <c r="OUC56" s="42"/>
      <c r="OUD56" s="42"/>
      <c r="OUE56" s="42"/>
      <c r="OUF56" s="42"/>
      <c r="OUG56" s="42"/>
      <c r="OUH56" s="42"/>
      <c r="OUI56" s="42"/>
      <c r="OUJ56" s="42"/>
      <c r="OUK56" s="42"/>
      <c r="OUL56" s="42"/>
      <c r="OUM56" s="42"/>
      <c r="OUN56" s="42"/>
      <c r="OUO56" s="42"/>
      <c r="OUP56" s="42"/>
      <c r="OUQ56" s="42"/>
      <c r="OUR56" s="42"/>
      <c r="OUS56" s="42"/>
      <c r="OUT56" s="42"/>
      <c r="OUU56" s="42"/>
      <c r="OUV56" s="42"/>
      <c r="OUW56" s="42"/>
      <c r="OUX56" s="42"/>
      <c r="OUY56" s="42"/>
      <c r="OUZ56" s="42"/>
      <c r="OVA56" s="42"/>
      <c r="OVB56" s="42"/>
      <c r="OVC56" s="42"/>
      <c r="OVD56" s="42"/>
      <c r="OVE56" s="42"/>
      <c r="OVF56" s="42"/>
      <c r="OVG56" s="42"/>
      <c r="OVH56" s="42"/>
      <c r="OVI56" s="42"/>
      <c r="OVJ56" s="42"/>
      <c r="OVK56" s="42"/>
      <c r="OVL56" s="42"/>
      <c r="OVM56" s="42"/>
      <c r="OVN56" s="42"/>
      <c r="OVO56" s="42"/>
      <c r="OVP56" s="42"/>
      <c r="OVQ56" s="42"/>
      <c r="OVR56" s="42"/>
      <c r="OVS56" s="42"/>
      <c r="OVT56" s="42"/>
      <c r="OVU56" s="42"/>
      <c r="OVV56" s="42"/>
      <c r="OVW56" s="42"/>
      <c r="OVX56" s="42"/>
      <c r="OVY56" s="42"/>
      <c r="OVZ56" s="42"/>
      <c r="OWA56" s="42"/>
      <c r="OWB56" s="42"/>
      <c r="OWC56" s="42"/>
      <c r="OWD56" s="42"/>
      <c r="OWE56" s="42"/>
      <c r="OWF56" s="42"/>
      <c r="OWG56" s="42"/>
      <c r="OWH56" s="42"/>
      <c r="OWI56" s="42"/>
      <c r="OWJ56" s="42"/>
      <c r="OWK56" s="42"/>
      <c r="OWL56" s="42"/>
      <c r="OWM56" s="42"/>
      <c r="OWN56" s="42"/>
      <c r="OWO56" s="42"/>
      <c r="OWP56" s="42"/>
      <c r="OWQ56" s="42"/>
      <c r="OWR56" s="42"/>
      <c r="OWS56" s="42"/>
      <c r="OWT56" s="42"/>
      <c r="OWU56" s="42"/>
      <c r="OWV56" s="42"/>
      <c r="OWW56" s="42"/>
      <c r="OWX56" s="42"/>
      <c r="OWY56" s="42"/>
      <c r="OWZ56" s="42"/>
      <c r="OXA56" s="42"/>
      <c r="OXB56" s="42"/>
      <c r="OXC56" s="42"/>
      <c r="OXD56" s="42"/>
      <c r="OXE56" s="42"/>
      <c r="OXF56" s="42"/>
      <c r="OXG56" s="42"/>
      <c r="OXH56" s="42"/>
      <c r="OXI56" s="42"/>
      <c r="OXJ56" s="42"/>
      <c r="OXK56" s="42"/>
      <c r="OXL56" s="42"/>
      <c r="OXM56" s="42"/>
      <c r="OXN56" s="42"/>
      <c r="OXO56" s="42"/>
      <c r="OXP56" s="42"/>
      <c r="OXQ56" s="42"/>
      <c r="OXR56" s="42"/>
      <c r="OXS56" s="42"/>
      <c r="OXT56" s="42"/>
      <c r="OXU56" s="42"/>
      <c r="OXV56" s="42"/>
      <c r="OXW56" s="42"/>
      <c r="OXX56" s="42"/>
      <c r="OXY56" s="42"/>
      <c r="OXZ56" s="42"/>
      <c r="OYA56" s="42"/>
      <c r="OYB56" s="42"/>
      <c r="OYC56" s="42"/>
      <c r="OYD56" s="42"/>
      <c r="OYE56" s="42"/>
      <c r="OYF56" s="42"/>
      <c r="OYG56" s="42"/>
      <c r="OYH56" s="42"/>
      <c r="OYI56" s="42"/>
      <c r="OYJ56" s="42"/>
      <c r="OYK56" s="42"/>
      <c r="OYL56" s="42"/>
      <c r="OYM56" s="42"/>
      <c r="OYN56" s="42"/>
      <c r="OYO56" s="42"/>
      <c r="OYP56" s="42"/>
      <c r="OYQ56" s="42"/>
      <c r="OYR56" s="42"/>
      <c r="OYS56" s="42"/>
      <c r="OYT56" s="42"/>
      <c r="OYU56" s="42"/>
      <c r="OYV56" s="42"/>
      <c r="OYW56" s="42"/>
      <c r="OYX56" s="42"/>
      <c r="OYY56" s="42"/>
      <c r="OYZ56" s="42"/>
      <c r="OZA56" s="42"/>
      <c r="OZB56" s="42"/>
      <c r="OZC56" s="42"/>
      <c r="OZD56" s="42"/>
      <c r="OZE56" s="42"/>
      <c r="OZF56" s="42"/>
      <c r="OZG56" s="42"/>
      <c r="OZH56" s="42"/>
      <c r="OZI56" s="42"/>
      <c r="OZJ56" s="42"/>
      <c r="OZK56" s="42"/>
      <c r="OZL56" s="42"/>
      <c r="OZM56" s="42"/>
      <c r="OZN56" s="42"/>
      <c r="OZO56" s="42"/>
      <c r="OZP56" s="42"/>
      <c r="OZQ56" s="42"/>
      <c r="OZR56" s="42"/>
      <c r="OZS56" s="42"/>
      <c r="OZT56" s="42"/>
      <c r="OZU56" s="42"/>
      <c r="OZV56" s="42"/>
      <c r="OZW56" s="42"/>
      <c r="OZX56" s="42"/>
      <c r="OZY56" s="42"/>
      <c r="OZZ56" s="42"/>
      <c r="PAA56" s="42"/>
      <c r="PAB56" s="42"/>
      <c r="PAC56" s="42"/>
      <c r="PAD56" s="42"/>
      <c r="PAE56" s="42"/>
      <c r="PAF56" s="42"/>
      <c r="PAG56" s="42"/>
      <c r="PAH56" s="42"/>
      <c r="PAI56" s="42"/>
      <c r="PAJ56" s="42"/>
      <c r="PAK56" s="42"/>
      <c r="PAL56" s="42"/>
      <c r="PAM56" s="42"/>
      <c r="PAN56" s="42"/>
      <c r="PAO56" s="42"/>
      <c r="PAP56" s="42"/>
      <c r="PAQ56" s="42"/>
      <c r="PAR56" s="42"/>
      <c r="PAS56" s="42"/>
      <c r="PAT56" s="42"/>
      <c r="PAU56" s="42"/>
      <c r="PAV56" s="42"/>
      <c r="PAW56" s="42"/>
      <c r="PAX56" s="42"/>
      <c r="PAY56" s="42"/>
      <c r="PAZ56" s="42"/>
      <c r="PBA56" s="42"/>
      <c r="PBB56" s="42"/>
      <c r="PBC56" s="42"/>
      <c r="PBD56" s="42"/>
      <c r="PBE56" s="42"/>
      <c r="PBF56" s="42"/>
      <c r="PBG56" s="42"/>
      <c r="PBH56" s="42"/>
      <c r="PBI56" s="42"/>
      <c r="PBJ56" s="42"/>
      <c r="PBK56" s="42"/>
      <c r="PBL56" s="42"/>
      <c r="PBM56" s="42"/>
      <c r="PBN56" s="42"/>
      <c r="PBO56" s="42"/>
      <c r="PBP56" s="42"/>
      <c r="PBQ56" s="42"/>
      <c r="PBR56" s="42"/>
      <c r="PBS56" s="42"/>
      <c r="PBT56" s="42"/>
      <c r="PBU56" s="42"/>
      <c r="PBV56" s="42"/>
      <c r="PBW56" s="42"/>
      <c r="PBX56" s="42"/>
      <c r="PBY56" s="42"/>
      <c r="PBZ56" s="42"/>
      <c r="PCA56" s="42"/>
      <c r="PCB56" s="42"/>
      <c r="PCC56" s="42"/>
      <c r="PCD56" s="42"/>
      <c r="PCE56" s="42"/>
      <c r="PCF56" s="42"/>
      <c r="PCG56" s="42"/>
      <c r="PCH56" s="42"/>
      <c r="PCI56" s="42"/>
      <c r="PCJ56" s="42"/>
      <c r="PCK56" s="42"/>
      <c r="PCL56" s="42"/>
      <c r="PCM56" s="42"/>
      <c r="PCN56" s="42"/>
      <c r="PCO56" s="42"/>
      <c r="PCP56" s="42"/>
      <c r="PCQ56" s="42"/>
      <c r="PCR56" s="42"/>
      <c r="PCS56" s="42"/>
      <c r="PCT56" s="42"/>
      <c r="PCU56" s="42"/>
      <c r="PCV56" s="42"/>
      <c r="PCW56" s="42"/>
      <c r="PCX56" s="42"/>
      <c r="PCY56" s="42"/>
      <c r="PCZ56" s="42"/>
      <c r="PDA56" s="42"/>
      <c r="PDB56" s="42"/>
      <c r="PDC56" s="42"/>
      <c r="PDD56" s="42"/>
      <c r="PDE56" s="42"/>
      <c r="PDF56" s="42"/>
      <c r="PDG56" s="42"/>
      <c r="PDH56" s="42"/>
      <c r="PDI56" s="42"/>
      <c r="PDJ56" s="42"/>
      <c r="PDK56" s="42"/>
      <c r="PDL56" s="42"/>
      <c r="PDM56" s="42"/>
      <c r="PDN56" s="42"/>
      <c r="PDO56" s="42"/>
      <c r="PDP56" s="42"/>
      <c r="PDQ56" s="42"/>
      <c r="PDR56" s="42"/>
      <c r="PDS56" s="42"/>
      <c r="PDT56" s="42"/>
      <c r="PDU56" s="42"/>
      <c r="PDV56" s="42"/>
      <c r="PDW56" s="42"/>
      <c r="PDX56" s="42"/>
      <c r="PDY56" s="42"/>
      <c r="PDZ56" s="42"/>
      <c r="PEA56" s="42"/>
      <c r="PEB56" s="42"/>
      <c r="PEC56" s="42"/>
      <c r="PED56" s="42"/>
      <c r="PEE56" s="42"/>
      <c r="PEF56" s="42"/>
      <c r="PEG56" s="42"/>
      <c r="PEH56" s="42"/>
      <c r="PEI56" s="42"/>
      <c r="PEJ56" s="42"/>
      <c r="PEK56" s="42"/>
      <c r="PEL56" s="42"/>
      <c r="PEM56" s="42"/>
      <c r="PEN56" s="42"/>
      <c r="PEO56" s="42"/>
      <c r="PEP56" s="42"/>
      <c r="PEQ56" s="42"/>
      <c r="PER56" s="42"/>
      <c r="PES56" s="42"/>
      <c r="PET56" s="42"/>
      <c r="PEU56" s="42"/>
      <c r="PEV56" s="42"/>
      <c r="PEW56" s="42"/>
      <c r="PEX56" s="42"/>
      <c r="PEY56" s="42"/>
      <c r="PEZ56" s="42"/>
      <c r="PFA56" s="42"/>
      <c r="PFB56" s="42"/>
      <c r="PFC56" s="42"/>
      <c r="PFD56" s="42"/>
      <c r="PFE56" s="42"/>
      <c r="PFF56" s="42"/>
      <c r="PFG56" s="42"/>
      <c r="PFH56" s="42"/>
      <c r="PFI56" s="42"/>
      <c r="PFJ56" s="42"/>
      <c r="PFK56" s="42"/>
      <c r="PFL56" s="42"/>
      <c r="PFM56" s="42"/>
      <c r="PFN56" s="42"/>
      <c r="PFO56" s="42"/>
      <c r="PFP56" s="42"/>
      <c r="PFQ56" s="42"/>
      <c r="PFR56" s="42"/>
      <c r="PFS56" s="42"/>
      <c r="PFT56" s="42"/>
      <c r="PFU56" s="42"/>
      <c r="PFV56" s="42"/>
      <c r="PFW56" s="42"/>
      <c r="PFX56" s="42"/>
      <c r="PFY56" s="42"/>
      <c r="PFZ56" s="42"/>
      <c r="PGA56" s="42"/>
      <c r="PGB56" s="42"/>
      <c r="PGC56" s="42"/>
      <c r="PGD56" s="42"/>
      <c r="PGE56" s="42"/>
      <c r="PGF56" s="42"/>
      <c r="PGG56" s="42"/>
      <c r="PGH56" s="42"/>
      <c r="PGI56" s="42"/>
      <c r="PGJ56" s="42"/>
      <c r="PGK56" s="42"/>
      <c r="PGL56" s="42"/>
      <c r="PGM56" s="42"/>
      <c r="PGN56" s="42"/>
      <c r="PGO56" s="42"/>
      <c r="PGP56" s="42"/>
      <c r="PGQ56" s="42"/>
      <c r="PGR56" s="42"/>
      <c r="PGS56" s="42"/>
      <c r="PGT56" s="42"/>
      <c r="PGU56" s="42"/>
      <c r="PGV56" s="42"/>
      <c r="PGW56" s="42"/>
      <c r="PGX56" s="42"/>
      <c r="PGY56" s="42"/>
      <c r="PGZ56" s="42"/>
      <c r="PHA56" s="42"/>
      <c r="PHB56" s="42"/>
      <c r="PHC56" s="42"/>
      <c r="PHD56" s="42"/>
      <c r="PHE56" s="42"/>
      <c r="PHF56" s="42"/>
      <c r="PHG56" s="42"/>
      <c r="PHH56" s="42"/>
      <c r="PHI56" s="42"/>
      <c r="PHJ56" s="42"/>
      <c r="PHK56" s="42"/>
      <c r="PHL56" s="42"/>
      <c r="PHM56" s="42"/>
      <c r="PHN56" s="42"/>
      <c r="PHO56" s="42"/>
      <c r="PHP56" s="42"/>
      <c r="PHQ56" s="42"/>
      <c r="PHR56" s="42"/>
      <c r="PHS56" s="42"/>
      <c r="PHT56" s="42"/>
      <c r="PHU56" s="42"/>
      <c r="PHV56" s="42"/>
      <c r="PHW56" s="42"/>
      <c r="PHX56" s="42"/>
      <c r="PHY56" s="42"/>
      <c r="PHZ56" s="42"/>
      <c r="PIA56" s="42"/>
      <c r="PIB56" s="42"/>
      <c r="PIC56" s="42"/>
      <c r="PID56" s="42"/>
      <c r="PIE56" s="42"/>
      <c r="PIF56" s="42"/>
      <c r="PIG56" s="42"/>
      <c r="PIH56" s="42"/>
      <c r="PII56" s="42"/>
      <c r="PIJ56" s="42"/>
      <c r="PIK56" s="42"/>
      <c r="PIL56" s="42"/>
      <c r="PIM56" s="42"/>
      <c r="PIN56" s="42"/>
      <c r="PIO56" s="42"/>
      <c r="PIP56" s="42"/>
      <c r="PIQ56" s="42"/>
      <c r="PIR56" s="42"/>
      <c r="PIS56" s="42"/>
      <c r="PIT56" s="42"/>
      <c r="PIU56" s="42"/>
      <c r="PIV56" s="42"/>
      <c r="PIW56" s="42"/>
      <c r="PIX56" s="42"/>
      <c r="PIY56" s="42"/>
      <c r="PIZ56" s="42"/>
      <c r="PJA56" s="42"/>
      <c r="PJB56" s="42"/>
      <c r="PJC56" s="42"/>
      <c r="PJD56" s="42"/>
      <c r="PJE56" s="42"/>
      <c r="PJF56" s="42"/>
      <c r="PJG56" s="42"/>
      <c r="PJH56" s="42"/>
      <c r="PJI56" s="42"/>
      <c r="PJJ56" s="42"/>
      <c r="PJK56" s="42"/>
      <c r="PJL56" s="42"/>
      <c r="PJM56" s="42"/>
      <c r="PJN56" s="42"/>
      <c r="PJO56" s="42"/>
      <c r="PJP56" s="42"/>
      <c r="PJQ56" s="42"/>
      <c r="PJR56" s="42"/>
      <c r="PJS56" s="42"/>
      <c r="PJT56" s="42"/>
      <c r="PJU56" s="42"/>
      <c r="PJV56" s="42"/>
      <c r="PJW56" s="42"/>
      <c r="PJX56" s="42"/>
      <c r="PJY56" s="42"/>
      <c r="PJZ56" s="42"/>
      <c r="PKA56" s="42"/>
      <c r="PKB56" s="42"/>
      <c r="PKC56" s="42"/>
      <c r="PKD56" s="42"/>
      <c r="PKE56" s="42"/>
      <c r="PKF56" s="42"/>
      <c r="PKG56" s="42"/>
      <c r="PKH56" s="42"/>
      <c r="PKI56" s="42"/>
      <c r="PKJ56" s="42"/>
      <c r="PKK56" s="42"/>
      <c r="PKL56" s="42"/>
      <c r="PKM56" s="42"/>
      <c r="PKN56" s="42"/>
      <c r="PKO56" s="42"/>
      <c r="PKP56" s="42"/>
      <c r="PKQ56" s="42"/>
      <c r="PKR56" s="42"/>
      <c r="PKS56" s="42"/>
      <c r="PKT56" s="42"/>
      <c r="PKU56" s="42"/>
      <c r="PKV56" s="42"/>
      <c r="PKW56" s="42"/>
      <c r="PKX56" s="42"/>
      <c r="PKY56" s="42"/>
      <c r="PKZ56" s="42"/>
      <c r="PLA56" s="42"/>
      <c r="PLB56" s="42"/>
      <c r="PLC56" s="42"/>
      <c r="PLD56" s="42"/>
      <c r="PLE56" s="42"/>
      <c r="PLF56" s="42"/>
      <c r="PLG56" s="42"/>
      <c r="PLH56" s="42"/>
      <c r="PLI56" s="42"/>
      <c r="PLJ56" s="42"/>
      <c r="PLK56" s="42"/>
      <c r="PLL56" s="42"/>
      <c r="PLM56" s="42"/>
      <c r="PLN56" s="42"/>
      <c r="PLO56" s="42"/>
      <c r="PLP56" s="42"/>
      <c r="PLQ56" s="42"/>
      <c r="PLR56" s="42"/>
      <c r="PLS56" s="42"/>
      <c r="PLT56" s="42"/>
      <c r="PLU56" s="42"/>
      <c r="PLV56" s="42"/>
      <c r="PLW56" s="42"/>
      <c r="PLX56" s="42"/>
      <c r="PLY56" s="42"/>
      <c r="PLZ56" s="42"/>
      <c r="PMA56" s="42"/>
      <c r="PMB56" s="42"/>
      <c r="PMC56" s="42"/>
      <c r="PMD56" s="42"/>
      <c r="PME56" s="42"/>
      <c r="PMF56" s="42"/>
      <c r="PMG56" s="42"/>
      <c r="PMH56" s="42"/>
      <c r="PMI56" s="42"/>
      <c r="PMJ56" s="42"/>
      <c r="PMK56" s="42"/>
      <c r="PML56" s="42"/>
      <c r="PMM56" s="42"/>
      <c r="PMN56" s="42"/>
      <c r="PMO56" s="42"/>
      <c r="PMP56" s="42"/>
      <c r="PMQ56" s="42"/>
      <c r="PMR56" s="42"/>
      <c r="PMS56" s="42"/>
      <c r="PMT56" s="42"/>
      <c r="PMU56" s="42"/>
      <c r="PMV56" s="42"/>
      <c r="PMW56" s="42"/>
      <c r="PMX56" s="42"/>
      <c r="PMY56" s="42"/>
      <c r="PMZ56" s="42"/>
      <c r="PNA56" s="42"/>
      <c r="PNB56" s="42"/>
      <c r="PNC56" s="42"/>
      <c r="PND56" s="42"/>
      <c r="PNE56" s="42"/>
      <c r="PNF56" s="42"/>
      <c r="PNG56" s="42"/>
      <c r="PNH56" s="42"/>
      <c r="PNI56" s="42"/>
      <c r="PNJ56" s="42"/>
      <c r="PNK56" s="42"/>
      <c r="PNL56" s="42"/>
      <c r="PNM56" s="42"/>
      <c r="PNN56" s="42"/>
      <c r="PNO56" s="42"/>
      <c r="PNP56" s="42"/>
      <c r="PNQ56" s="42"/>
      <c r="PNR56" s="42"/>
      <c r="PNS56" s="42"/>
      <c r="PNT56" s="42"/>
      <c r="PNU56" s="42"/>
      <c r="PNV56" s="42"/>
      <c r="PNW56" s="42"/>
      <c r="PNX56" s="42"/>
      <c r="PNY56" s="42"/>
      <c r="PNZ56" s="42"/>
      <c r="POA56" s="42"/>
      <c r="POB56" s="42"/>
      <c r="POC56" s="42"/>
      <c r="POD56" s="42"/>
      <c r="POE56" s="42"/>
      <c r="POF56" s="42"/>
      <c r="POG56" s="42"/>
      <c r="POH56" s="42"/>
      <c r="POI56" s="42"/>
      <c r="POJ56" s="42"/>
      <c r="POK56" s="42"/>
      <c r="POL56" s="42"/>
      <c r="POM56" s="42"/>
      <c r="PON56" s="42"/>
      <c r="POO56" s="42"/>
      <c r="POP56" s="42"/>
      <c r="POQ56" s="42"/>
      <c r="POR56" s="42"/>
      <c r="POS56" s="42"/>
      <c r="POT56" s="42"/>
      <c r="POU56" s="42"/>
      <c r="POV56" s="42"/>
      <c r="POW56" s="42"/>
      <c r="POX56" s="42"/>
      <c r="POY56" s="42"/>
      <c r="POZ56" s="42"/>
      <c r="PPA56" s="42"/>
      <c r="PPB56" s="42"/>
      <c r="PPC56" s="42"/>
      <c r="PPD56" s="42"/>
      <c r="PPE56" s="42"/>
      <c r="PPF56" s="42"/>
      <c r="PPG56" s="42"/>
      <c r="PPH56" s="42"/>
      <c r="PPI56" s="42"/>
      <c r="PPJ56" s="42"/>
      <c r="PPK56" s="42"/>
      <c r="PPL56" s="42"/>
      <c r="PPM56" s="42"/>
      <c r="PPN56" s="42"/>
      <c r="PPO56" s="42"/>
      <c r="PPP56" s="42"/>
      <c r="PPQ56" s="42"/>
      <c r="PPR56" s="42"/>
      <c r="PPS56" s="42"/>
      <c r="PPT56" s="42"/>
      <c r="PPU56" s="42"/>
      <c r="PPV56" s="42"/>
      <c r="PPW56" s="42"/>
      <c r="PPX56" s="42"/>
      <c r="PPY56" s="42"/>
      <c r="PPZ56" s="42"/>
      <c r="PQA56" s="42"/>
      <c r="PQB56" s="42"/>
      <c r="PQC56" s="42"/>
      <c r="PQD56" s="42"/>
      <c r="PQE56" s="42"/>
      <c r="PQF56" s="42"/>
      <c r="PQG56" s="42"/>
      <c r="PQH56" s="42"/>
      <c r="PQI56" s="42"/>
      <c r="PQJ56" s="42"/>
      <c r="PQK56" s="42"/>
      <c r="PQL56" s="42"/>
      <c r="PQM56" s="42"/>
      <c r="PQN56" s="42"/>
      <c r="PQO56" s="42"/>
      <c r="PQP56" s="42"/>
      <c r="PQQ56" s="42"/>
      <c r="PQR56" s="42"/>
      <c r="PQS56" s="42"/>
      <c r="PQT56" s="42"/>
      <c r="PQU56" s="42"/>
      <c r="PQV56" s="42"/>
      <c r="PQW56" s="42"/>
      <c r="PQX56" s="42"/>
      <c r="PQY56" s="42"/>
      <c r="PQZ56" s="42"/>
      <c r="PRA56" s="42"/>
      <c r="PRB56" s="42"/>
      <c r="PRC56" s="42"/>
      <c r="PRD56" s="42"/>
      <c r="PRE56" s="42"/>
      <c r="PRF56" s="42"/>
      <c r="PRG56" s="42"/>
      <c r="PRH56" s="42"/>
      <c r="PRI56" s="42"/>
      <c r="PRJ56" s="42"/>
      <c r="PRK56" s="42"/>
      <c r="PRL56" s="42"/>
      <c r="PRM56" s="42"/>
      <c r="PRN56" s="42"/>
      <c r="PRO56" s="42"/>
      <c r="PRP56" s="42"/>
      <c r="PRQ56" s="42"/>
      <c r="PRR56" s="42"/>
      <c r="PRS56" s="42"/>
      <c r="PRT56" s="42"/>
      <c r="PRU56" s="42"/>
      <c r="PRV56" s="42"/>
      <c r="PRW56" s="42"/>
      <c r="PRX56" s="42"/>
      <c r="PRY56" s="42"/>
      <c r="PRZ56" s="42"/>
      <c r="PSA56" s="42"/>
      <c r="PSB56" s="42"/>
      <c r="PSC56" s="42"/>
      <c r="PSD56" s="42"/>
      <c r="PSE56" s="42"/>
      <c r="PSF56" s="42"/>
      <c r="PSG56" s="42"/>
      <c r="PSH56" s="42"/>
      <c r="PSI56" s="42"/>
      <c r="PSJ56" s="42"/>
      <c r="PSK56" s="42"/>
      <c r="PSL56" s="42"/>
      <c r="PSM56" s="42"/>
      <c r="PSN56" s="42"/>
      <c r="PSO56" s="42"/>
      <c r="PSP56" s="42"/>
      <c r="PSQ56" s="42"/>
      <c r="PSR56" s="42"/>
      <c r="PSS56" s="42"/>
      <c r="PST56" s="42"/>
      <c r="PSU56" s="42"/>
      <c r="PSV56" s="42"/>
      <c r="PSW56" s="42"/>
      <c r="PSX56" s="42"/>
      <c r="PSY56" s="42"/>
      <c r="PSZ56" s="42"/>
      <c r="PTA56" s="42"/>
      <c r="PTB56" s="42"/>
      <c r="PTC56" s="42"/>
      <c r="PTD56" s="42"/>
      <c r="PTE56" s="42"/>
      <c r="PTF56" s="42"/>
      <c r="PTG56" s="42"/>
      <c r="PTH56" s="42"/>
      <c r="PTI56" s="42"/>
      <c r="PTJ56" s="42"/>
      <c r="PTK56" s="42"/>
      <c r="PTL56" s="42"/>
      <c r="PTM56" s="42"/>
      <c r="PTN56" s="42"/>
      <c r="PTO56" s="42"/>
      <c r="PTP56" s="42"/>
      <c r="PTQ56" s="42"/>
      <c r="PTR56" s="42"/>
      <c r="PTS56" s="42"/>
      <c r="PTT56" s="42"/>
      <c r="PTU56" s="42"/>
      <c r="PTV56" s="42"/>
      <c r="PTW56" s="42"/>
      <c r="PTX56" s="42"/>
      <c r="PTY56" s="42"/>
      <c r="PTZ56" s="42"/>
      <c r="PUA56" s="42"/>
      <c r="PUB56" s="42"/>
      <c r="PUC56" s="42"/>
      <c r="PUD56" s="42"/>
      <c r="PUE56" s="42"/>
      <c r="PUF56" s="42"/>
      <c r="PUG56" s="42"/>
      <c r="PUH56" s="42"/>
      <c r="PUI56" s="42"/>
      <c r="PUJ56" s="42"/>
      <c r="PUK56" s="42"/>
      <c r="PUL56" s="42"/>
      <c r="PUM56" s="42"/>
      <c r="PUN56" s="42"/>
      <c r="PUO56" s="42"/>
      <c r="PUP56" s="42"/>
      <c r="PUQ56" s="42"/>
      <c r="PUR56" s="42"/>
      <c r="PUS56" s="42"/>
      <c r="PUT56" s="42"/>
      <c r="PUU56" s="42"/>
      <c r="PUV56" s="42"/>
      <c r="PUW56" s="42"/>
      <c r="PUX56" s="42"/>
      <c r="PUY56" s="42"/>
      <c r="PUZ56" s="42"/>
      <c r="PVA56" s="42"/>
      <c r="PVB56" s="42"/>
      <c r="PVC56" s="42"/>
      <c r="PVD56" s="42"/>
      <c r="PVE56" s="42"/>
      <c r="PVF56" s="42"/>
      <c r="PVG56" s="42"/>
      <c r="PVH56" s="42"/>
      <c r="PVI56" s="42"/>
      <c r="PVJ56" s="42"/>
      <c r="PVK56" s="42"/>
      <c r="PVL56" s="42"/>
      <c r="PVM56" s="42"/>
      <c r="PVN56" s="42"/>
      <c r="PVO56" s="42"/>
      <c r="PVP56" s="42"/>
      <c r="PVQ56" s="42"/>
      <c r="PVR56" s="42"/>
      <c r="PVS56" s="42"/>
      <c r="PVT56" s="42"/>
      <c r="PVU56" s="42"/>
      <c r="PVV56" s="42"/>
      <c r="PVW56" s="42"/>
      <c r="PVX56" s="42"/>
      <c r="PVY56" s="42"/>
      <c r="PVZ56" s="42"/>
      <c r="PWA56" s="42"/>
      <c r="PWB56" s="42"/>
      <c r="PWC56" s="42"/>
      <c r="PWD56" s="42"/>
      <c r="PWE56" s="42"/>
      <c r="PWF56" s="42"/>
      <c r="PWG56" s="42"/>
      <c r="PWH56" s="42"/>
      <c r="PWI56" s="42"/>
      <c r="PWJ56" s="42"/>
      <c r="PWK56" s="42"/>
      <c r="PWL56" s="42"/>
      <c r="PWM56" s="42"/>
      <c r="PWN56" s="42"/>
      <c r="PWO56" s="42"/>
      <c r="PWP56" s="42"/>
      <c r="PWQ56" s="42"/>
      <c r="PWR56" s="42"/>
      <c r="PWS56" s="42"/>
      <c r="PWT56" s="42"/>
      <c r="PWU56" s="42"/>
      <c r="PWV56" s="42"/>
      <c r="PWW56" s="42"/>
      <c r="PWX56" s="42"/>
      <c r="PWY56" s="42"/>
      <c r="PWZ56" s="42"/>
      <c r="PXA56" s="42"/>
      <c r="PXB56" s="42"/>
      <c r="PXC56" s="42"/>
      <c r="PXD56" s="42"/>
      <c r="PXE56" s="42"/>
      <c r="PXF56" s="42"/>
      <c r="PXG56" s="42"/>
      <c r="PXH56" s="42"/>
      <c r="PXI56" s="42"/>
      <c r="PXJ56" s="42"/>
      <c r="PXK56" s="42"/>
      <c r="PXL56" s="42"/>
      <c r="PXM56" s="42"/>
      <c r="PXN56" s="42"/>
      <c r="PXO56" s="42"/>
      <c r="PXP56" s="42"/>
      <c r="PXQ56" s="42"/>
      <c r="PXR56" s="42"/>
      <c r="PXS56" s="42"/>
      <c r="PXT56" s="42"/>
      <c r="PXU56" s="42"/>
      <c r="PXV56" s="42"/>
      <c r="PXW56" s="42"/>
      <c r="PXX56" s="42"/>
      <c r="PXY56" s="42"/>
      <c r="PXZ56" s="42"/>
      <c r="PYA56" s="42"/>
      <c r="PYB56" s="42"/>
      <c r="PYC56" s="42"/>
      <c r="PYD56" s="42"/>
      <c r="PYE56" s="42"/>
      <c r="PYF56" s="42"/>
      <c r="PYG56" s="42"/>
      <c r="PYH56" s="42"/>
      <c r="PYI56" s="42"/>
      <c r="PYJ56" s="42"/>
      <c r="PYK56" s="42"/>
      <c r="PYL56" s="42"/>
      <c r="PYM56" s="42"/>
      <c r="PYN56" s="42"/>
      <c r="PYO56" s="42"/>
      <c r="PYP56" s="42"/>
      <c r="PYQ56" s="42"/>
      <c r="PYR56" s="42"/>
      <c r="PYS56" s="42"/>
      <c r="PYT56" s="42"/>
      <c r="PYU56" s="42"/>
      <c r="PYV56" s="42"/>
      <c r="PYW56" s="42"/>
      <c r="PYX56" s="42"/>
      <c r="PYY56" s="42"/>
      <c r="PYZ56" s="42"/>
      <c r="PZA56" s="42"/>
      <c r="PZB56" s="42"/>
      <c r="PZC56" s="42"/>
      <c r="PZD56" s="42"/>
      <c r="PZE56" s="42"/>
      <c r="PZF56" s="42"/>
      <c r="PZG56" s="42"/>
      <c r="PZH56" s="42"/>
      <c r="PZI56" s="42"/>
      <c r="PZJ56" s="42"/>
      <c r="PZK56" s="42"/>
      <c r="PZL56" s="42"/>
      <c r="PZM56" s="42"/>
      <c r="PZN56" s="42"/>
      <c r="PZO56" s="42"/>
      <c r="PZP56" s="42"/>
      <c r="PZQ56" s="42"/>
      <c r="PZR56" s="42"/>
      <c r="PZS56" s="42"/>
      <c r="PZT56" s="42"/>
      <c r="PZU56" s="42"/>
      <c r="PZV56" s="42"/>
      <c r="PZW56" s="42"/>
      <c r="PZX56" s="42"/>
      <c r="PZY56" s="42"/>
      <c r="PZZ56" s="42"/>
      <c r="QAA56" s="42"/>
      <c r="QAB56" s="42"/>
      <c r="QAC56" s="42"/>
      <c r="QAD56" s="42"/>
      <c r="QAE56" s="42"/>
      <c r="QAF56" s="42"/>
      <c r="QAG56" s="42"/>
      <c r="QAH56" s="42"/>
      <c r="QAI56" s="42"/>
      <c r="QAJ56" s="42"/>
      <c r="QAK56" s="42"/>
      <c r="QAL56" s="42"/>
      <c r="QAM56" s="42"/>
      <c r="QAN56" s="42"/>
      <c r="QAO56" s="42"/>
      <c r="QAP56" s="42"/>
      <c r="QAQ56" s="42"/>
      <c r="QAR56" s="42"/>
      <c r="QAS56" s="42"/>
      <c r="QAT56" s="42"/>
      <c r="QAU56" s="42"/>
      <c r="QAV56" s="42"/>
      <c r="QAW56" s="42"/>
      <c r="QAX56" s="42"/>
      <c r="QAY56" s="42"/>
      <c r="QAZ56" s="42"/>
      <c r="QBA56" s="42"/>
      <c r="QBB56" s="42"/>
      <c r="QBC56" s="42"/>
      <c r="QBD56" s="42"/>
      <c r="QBE56" s="42"/>
      <c r="QBF56" s="42"/>
      <c r="QBG56" s="42"/>
      <c r="QBH56" s="42"/>
      <c r="QBI56" s="42"/>
      <c r="QBJ56" s="42"/>
      <c r="QBK56" s="42"/>
      <c r="QBL56" s="42"/>
      <c r="QBM56" s="42"/>
      <c r="QBN56" s="42"/>
      <c r="QBO56" s="42"/>
      <c r="QBP56" s="42"/>
      <c r="QBQ56" s="42"/>
      <c r="QBR56" s="42"/>
      <c r="QBS56" s="42"/>
      <c r="QBT56" s="42"/>
      <c r="QBU56" s="42"/>
      <c r="QBV56" s="42"/>
      <c r="QBW56" s="42"/>
      <c r="QBX56" s="42"/>
      <c r="QBY56" s="42"/>
      <c r="QBZ56" s="42"/>
      <c r="QCA56" s="42"/>
      <c r="QCB56" s="42"/>
      <c r="QCC56" s="42"/>
      <c r="QCD56" s="42"/>
      <c r="QCE56" s="42"/>
      <c r="QCF56" s="42"/>
      <c r="QCG56" s="42"/>
      <c r="QCH56" s="42"/>
      <c r="QCI56" s="42"/>
      <c r="QCJ56" s="42"/>
      <c r="QCK56" s="42"/>
      <c r="QCL56" s="42"/>
      <c r="QCM56" s="42"/>
      <c r="QCN56" s="42"/>
      <c r="QCO56" s="42"/>
      <c r="QCP56" s="42"/>
      <c r="QCQ56" s="42"/>
      <c r="QCR56" s="42"/>
      <c r="QCS56" s="42"/>
      <c r="QCT56" s="42"/>
      <c r="QCU56" s="42"/>
      <c r="QCV56" s="42"/>
      <c r="QCW56" s="42"/>
      <c r="QCX56" s="42"/>
      <c r="QCY56" s="42"/>
      <c r="QCZ56" s="42"/>
      <c r="QDA56" s="42"/>
      <c r="QDB56" s="42"/>
      <c r="QDC56" s="42"/>
      <c r="QDD56" s="42"/>
      <c r="QDE56" s="42"/>
      <c r="QDF56" s="42"/>
      <c r="QDG56" s="42"/>
      <c r="QDH56" s="42"/>
      <c r="QDI56" s="42"/>
      <c r="QDJ56" s="42"/>
      <c r="QDK56" s="42"/>
      <c r="QDL56" s="42"/>
      <c r="QDM56" s="42"/>
      <c r="QDN56" s="42"/>
      <c r="QDO56" s="42"/>
      <c r="QDP56" s="42"/>
      <c r="QDQ56" s="42"/>
      <c r="QDR56" s="42"/>
      <c r="QDS56" s="42"/>
      <c r="QDT56" s="42"/>
      <c r="QDU56" s="42"/>
      <c r="QDV56" s="42"/>
      <c r="QDW56" s="42"/>
      <c r="QDX56" s="42"/>
      <c r="QDY56" s="42"/>
      <c r="QDZ56" s="42"/>
      <c r="QEA56" s="42"/>
      <c r="QEB56" s="42"/>
      <c r="QEC56" s="42"/>
      <c r="QED56" s="42"/>
      <c r="QEE56" s="42"/>
      <c r="QEF56" s="42"/>
      <c r="QEG56" s="42"/>
      <c r="QEH56" s="42"/>
      <c r="QEI56" s="42"/>
      <c r="QEJ56" s="42"/>
      <c r="QEK56" s="42"/>
      <c r="QEL56" s="42"/>
      <c r="QEM56" s="42"/>
      <c r="QEN56" s="42"/>
      <c r="QEO56" s="42"/>
      <c r="QEP56" s="42"/>
      <c r="QEQ56" s="42"/>
      <c r="QER56" s="42"/>
      <c r="QES56" s="42"/>
      <c r="QET56" s="42"/>
      <c r="QEU56" s="42"/>
      <c r="QEV56" s="42"/>
      <c r="QEW56" s="42"/>
      <c r="QEX56" s="42"/>
      <c r="QEY56" s="42"/>
      <c r="QEZ56" s="42"/>
      <c r="QFA56" s="42"/>
      <c r="QFB56" s="42"/>
      <c r="QFC56" s="42"/>
      <c r="QFD56" s="42"/>
      <c r="QFE56" s="42"/>
      <c r="QFF56" s="42"/>
      <c r="QFG56" s="42"/>
      <c r="QFH56" s="42"/>
      <c r="QFI56" s="42"/>
      <c r="QFJ56" s="42"/>
      <c r="QFK56" s="42"/>
      <c r="QFL56" s="42"/>
      <c r="QFM56" s="42"/>
      <c r="QFN56" s="42"/>
      <c r="QFO56" s="42"/>
      <c r="QFP56" s="42"/>
      <c r="QFQ56" s="42"/>
      <c r="QFR56" s="42"/>
      <c r="QFS56" s="42"/>
      <c r="QFT56" s="42"/>
      <c r="QFU56" s="42"/>
      <c r="QFV56" s="42"/>
      <c r="QFW56" s="42"/>
      <c r="QFX56" s="42"/>
      <c r="QFY56" s="42"/>
      <c r="QFZ56" s="42"/>
      <c r="QGA56" s="42"/>
      <c r="QGB56" s="42"/>
      <c r="QGC56" s="42"/>
      <c r="QGD56" s="42"/>
      <c r="QGE56" s="42"/>
      <c r="QGF56" s="42"/>
      <c r="QGG56" s="42"/>
      <c r="QGH56" s="42"/>
      <c r="QGI56" s="42"/>
      <c r="QGJ56" s="42"/>
      <c r="QGK56" s="42"/>
      <c r="QGL56" s="42"/>
      <c r="QGM56" s="42"/>
      <c r="QGN56" s="42"/>
      <c r="QGO56" s="42"/>
      <c r="QGP56" s="42"/>
      <c r="QGQ56" s="42"/>
      <c r="QGR56" s="42"/>
      <c r="QGS56" s="42"/>
      <c r="QGT56" s="42"/>
      <c r="QGU56" s="42"/>
      <c r="QGV56" s="42"/>
      <c r="QGW56" s="42"/>
      <c r="QGX56" s="42"/>
      <c r="QGY56" s="42"/>
      <c r="QGZ56" s="42"/>
      <c r="QHA56" s="42"/>
      <c r="QHB56" s="42"/>
      <c r="QHC56" s="42"/>
      <c r="QHD56" s="42"/>
      <c r="QHE56" s="42"/>
      <c r="QHF56" s="42"/>
      <c r="QHG56" s="42"/>
      <c r="QHH56" s="42"/>
      <c r="QHI56" s="42"/>
      <c r="QHJ56" s="42"/>
      <c r="QHK56" s="42"/>
      <c r="QHL56" s="42"/>
      <c r="QHM56" s="42"/>
      <c r="QHN56" s="42"/>
      <c r="QHO56" s="42"/>
      <c r="QHP56" s="42"/>
      <c r="QHQ56" s="42"/>
      <c r="QHR56" s="42"/>
      <c r="QHS56" s="42"/>
      <c r="QHT56" s="42"/>
      <c r="QHU56" s="42"/>
      <c r="QHV56" s="42"/>
      <c r="QHW56" s="42"/>
      <c r="QHX56" s="42"/>
      <c r="QHY56" s="42"/>
      <c r="QHZ56" s="42"/>
      <c r="QIA56" s="42"/>
      <c r="QIB56" s="42"/>
      <c r="QIC56" s="42"/>
      <c r="QID56" s="42"/>
      <c r="QIE56" s="42"/>
      <c r="QIF56" s="42"/>
      <c r="QIG56" s="42"/>
      <c r="QIH56" s="42"/>
      <c r="QII56" s="42"/>
      <c r="QIJ56" s="42"/>
      <c r="QIK56" s="42"/>
      <c r="QIL56" s="42"/>
      <c r="QIM56" s="42"/>
      <c r="QIN56" s="42"/>
      <c r="QIO56" s="42"/>
      <c r="QIP56" s="42"/>
      <c r="QIQ56" s="42"/>
      <c r="QIR56" s="42"/>
      <c r="QIS56" s="42"/>
      <c r="QIT56" s="42"/>
      <c r="QIU56" s="42"/>
      <c r="QIV56" s="42"/>
      <c r="QIW56" s="42"/>
      <c r="QIX56" s="42"/>
      <c r="QIY56" s="42"/>
      <c r="QIZ56" s="42"/>
      <c r="QJA56" s="42"/>
      <c r="QJB56" s="42"/>
      <c r="QJC56" s="42"/>
      <c r="QJD56" s="42"/>
      <c r="QJE56" s="42"/>
      <c r="QJF56" s="42"/>
      <c r="QJG56" s="42"/>
      <c r="QJH56" s="42"/>
      <c r="QJI56" s="42"/>
      <c r="QJJ56" s="42"/>
      <c r="QJK56" s="42"/>
      <c r="QJL56" s="42"/>
      <c r="QJM56" s="42"/>
      <c r="QJN56" s="42"/>
      <c r="QJO56" s="42"/>
      <c r="QJP56" s="42"/>
      <c r="QJQ56" s="42"/>
      <c r="QJR56" s="42"/>
      <c r="QJS56" s="42"/>
      <c r="QJT56" s="42"/>
      <c r="QJU56" s="42"/>
      <c r="QJV56" s="42"/>
      <c r="QJW56" s="42"/>
      <c r="QJX56" s="42"/>
      <c r="QJY56" s="42"/>
      <c r="QJZ56" s="42"/>
      <c r="QKA56" s="42"/>
      <c r="QKB56" s="42"/>
      <c r="QKC56" s="42"/>
      <c r="QKD56" s="42"/>
      <c r="QKE56" s="42"/>
      <c r="QKF56" s="42"/>
      <c r="QKG56" s="42"/>
      <c r="QKH56" s="42"/>
      <c r="QKI56" s="42"/>
      <c r="QKJ56" s="42"/>
      <c r="QKK56" s="42"/>
      <c r="QKL56" s="42"/>
      <c r="QKM56" s="42"/>
      <c r="QKN56" s="42"/>
      <c r="QKO56" s="42"/>
      <c r="QKP56" s="42"/>
      <c r="QKQ56" s="42"/>
      <c r="QKR56" s="42"/>
      <c r="QKS56" s="42"/>
      <c r="QKT56" s="42"/>
      <c r="QKU56" s="42"/>
      <c r="QKV56" s="42"/>
      <c r="QKW56" s="42"/>
      <c r="QKX56" s="42"/>
      <c r="QKY56" s="42"/>
      <c r="QKZ56" s="42"/>
      <c r="QLA56" s="42"/>
      <c r="QLB56" s="42"/>
      <c r="QLC56" s="42"/>
      <c r="QLD56" s="42"/>
      <c r="QLE56" s="42"/>
      <c r="QLF56" s="42"/>
      <c r="QLG56" s="42"/>
      <c r="QLH56" s="42"/>
      <c r="QLI56" s="42"/>
      <c r="QLJ56" s="42"/>
      <c r="QLK56" s="42"/>
      <c r="QLL56" s="42"/>
      <c r="QLM56" s="42"/>
      <c r="QLN56" s="42"/>
      <c r="QLO56" s="42"/>
      <c r="QLP56" s="42"/>
      <c r="QLQ56" s="42"/>
      <c r="QLR56" s="42"/>
      <c r="QLS56" s="42"/>
      <c r="QLT56" s="42"/>
      <c r="QLU56" s="42"/>
      <c r="QLV56" s="42"/>
      <c r="QLW56" s="42"/>
      <c r="QLX56" s="42"/>
      <c r="QLY56" s="42"/>
      <c r="QLZ56" s="42"/>
      <c r="QMA56" s="42"/>
      <c r="QMB56" s="42"/>
      <c r="QMC56" s="42"/>
      <c r="QMD56" s="42"/>
      <c r="QME56" s="42"/>
      <c r="QMF56" s="42"/>
      <c r="QMG56" s="42"/>
      <c r="QMH56" s="42"/>
      <c r="QMI56" s="42"/>
      <c r="QMJ56" s="42"/>
      <c r="QMK56" s="42"/>
      <c r="QML56" s="42"/>
      <c r="QMM56" s="42"/>
      <c r="QMN56" s="42"/>
      <c r="QMO56" s="42"/>
      <c r="QMP56" s="42"/>
      <c r="QMQ56" s="42"/>
      <c r="QMR56" s="42"/>
      <c r="QMS56" s="42"/>
      <c r="QMT56" s="42"/>
      <c r="QMU56" s="42"/>
      <c r="QMV56" s="42"/>
      <c r="QMW56" s="42"/>
      <c r="QMX56" s="42"/>
      <c r="QMY56" s="42"/>
      <c r="QMZ56" s="42"/>
      <c r="QNA56" s="42"/>
      <c r="QNB56" s="42"/>
      <c r="QNC56" s="42"/>
      <c r="QND56" s="42"/>
      <c r="QNE56" s="42"/>
      <c r="QNF56" s="42"/>
      <c r="QNG56" s="42"/>
      <c r="QNH56" s="42"/>
      <c r="QNI56" s="42"/>
      <c r="QNJ56" s="42"/>
      <c r="QNK56" s="42"/>
      <c r="QNL56" s="42"/>
      <c r="QNM56" s="42"/>
      <c r="QNN56" s="42"/>
      <c r="QNO56" s="42"/>
      <c r="QNP56" s="42"/>
      <c r="QNQ56" s="42"/>
      <c r="QNR56" s="42"/>
      <c r="QNS56" s="42"/>
      <c r="QNT56" s="42"/>
      <c r="QNU56" s="42"/>
      <c r="QNV56" s="42"/>
      <c r="QNW56" s="42"/>
      <c r="QNX56" s="42"/>
      <c r="QNY56" s="42"/>
      <c r="QNZ56" s="42"/>
      <c r="QOA56" s="42"/>
      <c r="QOB56" s="42"/>
      <c r="QOC56" s="42"/>
      <c r="QOD56" s="42"/>
      <c r="QOE56" s="42"/>
      <c r="QOF56" s="42"/>
      <c r="QOG56" s="42"/>
      <c r="QOH56" s="42"/>
      <c r="QOI56" s="42"/>
      <c r="QOJ56" s="42"/>
      <c r="QOK56" s="42"/>
      <c r="QOL56" s="42"/>
      <c r="QOM56" s="42"/>
      <c r="QON56" s="42"/>
      <c r="QOO56" s="42"/>
      <c r="QOP56" s="42"/>
      <c r="QOQ56" s="42"/>
      <c r="QOR56" s="42"/>
      <c r="QOS56" s="42"/>
      <c r="QOT56" s="42"/>
      <c r="QOU56" s="42"/>
      <c r="QOV56" s="42"/>
      <c r="QOW56" s="42"/>
      <c r="QOX56" s="42"/>
      <c r="QOY56" s="42"/>
      <c r="QOZ56" s="42"/>
      <c r="QPA56" s="42"/>
      <c r="QPB56" s="42"/>
      <c r="QPC56" s="42"/>
      <c r="QPD56" s="42"/>
      <c r="QPE56" s="42"/>
      <c r="QPF56" s="42"/>
      <c r="QPG56" s="42"/>
      <c r="QPH56" s="42"/>
      <c r="QPI56" s="42"/>
      <c r="QPJ56" s="42"/>
      <c r="QPK56" s="42"/>
      <c r="QPL56" s="42"/>
      <c r="QPM56" s="42"/>
      <c r="QPN56" s="42"/>
      <c r="QPO56" s="42"/>
      <c r="QPP56" s="42"/>
      <c r="QPQ56" s="42"/>
      <c r="QPR56" s="42"/>
      <c r="QPS56" s="42"/>
      <c r="QPT56" s="42"/>
      <c r="QPU56" s="42"/>
      <c r="QPV56" s="42"/>
      <c r="QPW56" s="42"/>
      <c r="QPX56" s="42"/>
      <c r="QPY56" s="42"/>
      <c r="QPZ56" s="42"/>
      <c r="QQA56" s="42"/>
      <c r="QQB56" s="42"/>
      <c r="QQC56" s="42"/>
      <c r="QQD56" s="42"/>
      <c r="QQE56" s="42"/>
      <c r="QQF56" s="42"/>
      <c r="QQG56" s="42"/>
      <c r="QQH56" s="42"/>
      <c r="QQI56" s="42"/>
      <c r="QQJ56" s="42"/>
      <c r="QQK56" s="42"/>
      <c r="QQL56" s="42"/>
      <c r="QQM56" s="42"/>
      <c r="QQN56" s="42"/>
      <c r="QQO56" s="42"/>
      <c r="QQP56" s="42"/>
      <c r="QQQ56" s="42"/>
      <c r="QQR56" s="42"/>
      <c r="QQS56" s="42"/>
      <c r="QQT56" s="42"/>
      <c r="QQU56" s="42"/>
      <c r="QQV56" s="42"/>
      <c r="QQW56" s="42"/>
      <c r="QQX56" s="42"/>
      <c r="QQY56" s="42"/>
      <c r="QQZ56" s="42"/>
      <c r="QRA56" s="42"/>
      <c r="QRB56" s="42"/>
      <c r="QRC56" s="42"/>
      <c r="QRD56" s="42"/>
      <c r="QRE56" s="42"/>
      <c r="QRF56" s="42"/>
      <c r="QRG56" s="42"/>
      <c r="QRH56" s="42"/>
      <c r="QRI56" s="42"/>
      <c r="QRJ56" s="42"/>
      <c r="QRK56" s="42"/>
      <c r="QRL56" s="42"/>
      <c r="QRM56" s="42"/>
      <c r="QRN56" s="42"/>
      <c r="QRO56" s="42"/>
      <c r="QRP56" s="42"/>
      <c r="QRQ56" s="42"/>
      <c r="QRR56" s="42"/>
      <c r="QRS56" s="42"/>
      <c r="QRT56" s="42"/>
      <c r="QRU56" s="42"/>
      <c r="QRV56" s="42"/>
      <c r="QRW56" s="42"/>
      <c r="QRX56" s="42"/>
      <c r="QRY56" s="42"/>
      <c r="QRZ56" s="42"/>
      <c r="QSA56" s="42"/>
      <c r="QSB56" s="42"/>
      <c r="QSC56" s="42"/>
      <c r="QSD56" s="42"/>
      <c r="QSE56" s="42"/>
      <c r="QSF56" s="42"/>
      <c r="QSG56" s="42"/>
      <c r="QSH56" s="42"/>
      <c r="QSI56" s="42"/>
      <c r="QSJ56" s="42"/>
      <c r="QSK56" s="42"/>
      <c r="QSL56" s="42"/>
      <c r="QSM56" s="42"/>
      <c r="QSN56" s="42"/>
      <c r="QSO56" s="42"/>
      <c r="QSP56" s="42"/>
      <c r="QSQ56" s="42"/>
      <c r="QSR56" s="42"/>
      <c r="QSS56" s="42"/>
      <c r="QST56" s="42"/>
      <c r="QSU56" s="42"/>
      <c r="QSV56" s="42"/>
      <c r="QSW56" s="42"/>
      <c r="QSX56" s="42"/>
      <c r="QSY56" s="42"/>
      <c r="QSZ56" s="42"/>
      <c r="QTA56" s="42"/>
      <c r="QTB56" s="42"/>
      <c r="QTC56" s="42"/>
      <c r="QTD56" s="42"/>
      <c r="QTE56" s="42"/>
      <c r="QTF56" s="42"/>
      <c r="QTG56" s="42"/>
      <c r="QTH56" s="42"/>
      <c r="QTI56" s="42"/>
      <c r="QTJ56" s="42"/>
      <c r="QTK56" s="42"/>
      <c r="QTL56" s="42"/>
      <c r="QTM56" s="42"/>
      <c r="QTN56" s="42"/>
      <c r="QTO56" s="42"/>
      <c r="QTP56" s="42"/>
      <c r="QTQ56" s="42"/>
      <c r="QTR56" s="42"/>
      <c r="QTS56" s="42"/>
      <c r="QTT56" s="42"/>
      <c r="QTU56" s="42"/>
      <c r="QTV56" s="42"/>
      <c r="QTW56" s="42"/>
      <c r="QTX56" s="42"/>
      <c r="QTY56" s="42"/>
      <c r="QTZ56" s="42"/>
      <c r="QUA56" s="42"/>
      <c r="QUB56" s="42"/>
      <c r="QUC56" s="42"/>
      <c r="QUD56" s="42"/>
      <c r="QUE56" s="42"/>
      <c r="QUF56" s="42"/>
      <c r="QUG56" s="42"/>
      <c r="QUH56" s="42"/>
      <c r="QUI56" s="42"/>
      <c r="QUJ56" s="42"/>
      <c r="QUK56" s="42"/>
      <c r="QUL56" s="42"/>
      <c r="QUM56" s="42"/>
      <c r="QUN56" s="42"/>
      <c r="QUO56" s="42"/>
      <c r="QUP56" s="42"/>
      <c r="QUQ56" s="42"/>
      <c r="QUR56" s="42"/>
      <c r="QUS56" s="42"/>
      <c r="QUT56" s="42"/>
      <c r="QUU56" s="42"/>
      <c r="QUV56" s="42"/>
      <c r="QUW56" s="42"/>
      <c r="QUX56" s="42"/>
      <c r="QUY56" s="42"/>
      <c r="QUZ56" s="42"/>
      <c r="QVA56" s="42"/>
      <c r="QVB56" s="42"/>
      <c r="QVC56" s="42"/>
      <c r="QVD56" s="42"/>
      <c r="QVE56" s="42"/>
      <c r="QVF56" s="42"/>
      <c r="QVG56" s="42"/>
      <c r="QVH56" s="42"/>
      <c r="QVI56" s="42"/>
      <c r="QVJ56" s="42"/>
      <c r="QVK56" s="42"/>
      <c r="QVL56" s="42"/>
      <c r="QVM56" s="42"/>
      <c r="QVN56" s="42"/>
      <c r="QVO56" s="42"/>
      <c r="QVP56" s="42"/>
      <c r="QVQ56" s="42"/>
      <c r="QVR56" s="42"/>
      <c r="QVS56" s="42"/>
      <c r="QVT56" s="42"/>
      <c r="QVU56" s="42"/>
      <c r="QVV56" s="42"/>
      <c r="QVW56" s="42"/>
      <c r="QVX56" s="42"/>
      <c r="QVY56" s="42"/>
      <c r="QVZ56" s="42"/>
      <c r="QWA56" s="42"/>
      <c r="QWB56" s="42"/>
      <c r="QWC56" s="42"/>
      <c r="QWD56" s="42"/>
      <c r="QWE56" s="42"/>
      <c r="QWF56" s="42"/>
      <c r="QWG56" s="42"/>
      <c r="QWH56" s="42"/>
      <c r="QWI56" s="42"/>
      <c r="QWJ56" s="42"/>
      <c r="QWK56" s="42"/>
      <c r="QWL56" s="42"/>
      <c r="QWM56" s="42"/>
      <c r="QWN56" s="42"/>
      <c r="QWO56" s="42"/>
      <c r="QWP56" s="42"/>
      <c r="QWQ56" s="42"/>
      <c r="QWR56" s="42"/>
      <c r="QWS56" s="42"/>
      <c r="QWT56" s="42"/>
      <c r="QWU56" s="42"/>
      <c r="QWV56" s="42"/>
      <c r="QWW56" s="42"/>
      <c r="QWX56" s="42"/>
      <c r="QWY56" s="42"/>
      <c r="QWZ56" s="42"/>
      <c r="QXA56" s="42"/>
      <c r="QXB56" s="42"/>
      <c r="QXC56" s="42"/>
      <c r="QXD56" s="42"/>
      <c r="QXE56" s="42"/>
      <c r="QXF56" s="42"/>
      <c r="QXG56" s="42"/>
      <c r="QXH56" s="42"/>
      <c r="QXI56" s="42"/>
      <c r="QXJ56" s="42"/>
      <c r="QXK56" s="42"/>
      <c r="QXL56" s="42"/>
      <c r="QXM56" s="42"/>
      <c r="QXN56" s="42"/>
      <c r="QXO56" s="42"/>
      <c r="QXP56" s="42"/>
      <c r="QXQ56" s="42"/>
      <c r="QXR56" s="42"/>
      <c r="QXS56" s="42"/>
      <c r="QXT56" s="42"/>
      <c r="QXU56" s="42"/>
      <c r="QXV56" s="42"/>
      <c r="QXW56" s="42"/>
      <c r="QXX56" s="42"/>
      <c r="QXY56" s="42"/>
      <c r="QXZ56" s="42"/>
      <c r="QYA56" s="42"/>
      <c r="QYB56" s="42"/>
      <c r="QYC56" s="42"/>
      <c r="QYD56" s="42"/>
      <c r="QYE56" s="42"/>
      <c r="QYF56" s="42"/>
      <c r="QYG56" s="42"/>
      <c r="QYH56" s="42"/>
      <c r="QYI56" s="42"/>
      <c r="QYJ56" s="42"/>
      <c r="QYK56" s="42"/>
      <c r="QYL56" s="42"/>
      <c r="QYM56" s="42"/>
      <c r="QYN56" s="42"/>
      <c r="QYO56" s="42"/>
      <c r="QYP56" s="42"/>
      <c r="QYQ56" s="42"/>
      <c r="QYR56" s="42"/>
      <c r="QYS56" s="42"/>
      <c r="QYT56" s="42"/>
      <c r="QYU56" s="42"/>
      <c r="QYV56" s="42"/>
      <c r="QYW56" s="42"/>
      <c r="QYX56" s="42"/>
      <c r="QYY56" s="42"/>
      <c r="QYZ56" s="42"/>
      <c r="QZA56" s="42"/>
      <c r="QZB56" s="42"/>
      <c r="QZC56" s="42"/>
      <c r="QZD56" s="42"/>
      <c r="QZE56" s="42"/>
      <c r="QZF56" s="42"/>
      <c r="QZG56" s="42"/>
      <c r="QZH56" s="42"/>
      <c r="QZI56" s="42"/>
      <c r="QZJ56" s="42"/>
      <c r="QZK56" s="42"/>
      <c r="QZL56" s="42"/>
      <c r="QZM56" s="42"/>
      <c r="QZN56" s="42"/>
      <c r="QZO56" s="42"/>
      <c r="QZP56" s="42"/>
      <c r="QZQ56" s="42"/>
      <c r="QZR56" s="42"/>
      <c r="QZS56" s="42"/>
      <c r="QZT56" s="42"/>
      <c r="QZU56" s="42"/>
      <c r="QZV56" s="42"/>
      <c r="QZW56" s="42"/>
      <c r="QZX56" s="42"/>
      <c r="QZY56" s="42"/>
      <c r="QZZ56" s="42"/>
      <c r="RAA56" s="42"/>
      <c r="RAB56" s="42"/>
      <c r="RAC56" s="42"/>
      <c r="RAD56" s="42"/>
      <c r="RAE56" s="42"/>
      <c r="RAF56" s="42"/>
      <c r="RAG56" s="42"/>
      <c r="RAH56" s="42"/>
      <c r="RAI56" s="42"/>
      <c r="RAJ56" s="42"/>
      <c r="RAK56" s="42"/>
      <c r="RAL56" s="42"/>
      <c r="RAM56" s="42"/>
      <c r="RAN56" s="42"/>
      <c r="RAO56" s="42"/>
      <c r="RAP56" s="42"/>
      <c r="RAQ56" s="42"/>
      <c r="RAR56" s="42"/>
      <c r="RAS56" s="42"/>
      <c r="RAT56" s="42"/>
      <c r="RAU56" s="42"/>
      <c r="RAV56" s="42"/>
      <c r="RAW56" s="42"/>
      <c r="RAX56" s="42"/>
      <c r="RAY56" s="42"/>
      <c r="RAZ56" s="42"/>
      <c r="RBA56" s="42"/>
      <c r="RBB56" s="42"/>
      <c r="RBC56" s="42"/>
      <c r="RBD56" s="42"/>
      <c r="RBE56" s="42"/>
      <c r="RBF56" s="42"/>
      <c r="RBG56" s="42"/>
      <c r="RBH56" s="42"/>
      <c r="RBI56" s="42"/>
      <c r="RBJ56" s="42"/>
      <c r="RBK56" s="42"/>
      <c r="RBL56" s="42"/>
      <c r="RBM56" s="42"/>
      <c r="RBN56" s="42"/>
      <c r="RBO56" s="42"/>
      <c r="RBP56" s="42"/>
      <c r="RBQ56" s="42"/>
      <c r="RBR56" s="42"/>
      <c r="RBS56" s="42"/>
      <c r="RBT56" s="42"/>
      <c r="RBU56" s="42"/>
      <c r="RBV56" s="42"/>
      <c r="RBW56" s="42"/>
      <c r="RBX56" s="42"/>
      <c r="RBY56" s="42"/>
      <c r="RBZ56" s="42"/>
      <c r="RCA56" s="42"/>
      <c r="RCB56" s="42"/>
      <c r="RCC56" s="42"/>
      <c r="RCD56" s="42"/>
      <c r="RCE56" s="42"/>
      <c r="RCF56" s="42"/>
      <c r="RCG56" s="42"/>
      <c r="RCH56" s="42"/>
      <c r="RCI56" s="42"/>
      <c r="RCJ56" s="42"/>
      <c r="RCK56" s="42"/>
      <c r="RCL56" s="42"/>
      <c r="RCM56" s="42"/>
      <c r="RCN56" s="42"/>
      <c r="RCO56" s="42"/>
      <c r="RCP56" s="42"/>
      <c r="RCQ56" s="42"/>
      <c r="RCR56" s="42"/>
      <c r="RCS56" s="42"/>
      <c r="RCT56" s="42"/>
      <c r="RCU56" s="42"/>
      <c r="RCV56" s="42"/>
      <c r="RCW56" s="42"/>
      <c r="RCX56" s="42"/>
      <c r="RCY56" s="42"/>
      <c r="RCZ56" s="42"/>
      <c r="RDA56" s="42"/>
      <c r="RDB56" s="42"/>
      <c r="RDC56" s="42"/>
      <c r="RDD56" s="42"/>
      <c r="RDE56" s="42"/>
      <c r="RDF56" s="42"/>
      <c r="RDG56" s="42"/>
      <c r="RDH56" s="42"/>
      <c r="RDI56" s="42"/>
      <c r="RDJ56" s="42"/>
      <c r="RDK56" s="42"/>
      <c r="RDL56" s="42"/>
      <c r="RDM56" s="42"/>
      <c r="RDN56" s="42"/>
      <c r="RDO56" s="42"/>
      <c r="RDP56" s="42"/>
      <c r="RDQ56" s="42"/>
      <c r="RDR56" s="42"/>
      <c r="RDS56" s="42"/>
      <c r="RDT56" s="42"/>
      <c r="RDU56" s="42"/>
      <c r="RDV56" s="42"/>
      <c r="RDW56" s="42"/>
      <c r="RDX56" s="42"/>
      <c r="RDY56" s="42"/>
      <c r="RDZ56" s="42"/>
      <c r="REA56" s="42"/>
      <c r="REB56" s="42"/>
      <c r="REC56" s="42"/>
      <c r="RED56" s="42"/>
      <c r="REE56" s="42"/>
      <c r="REF56" s="42"/>
      <c r="REG56" s="42"/>
      <c r="REH56" s="42"/>
      <c r="REI56" s="42"/>
      <c r="REJ56" s="42"/>
      <c r="REK56" s="42"/>
      <c r="REL56" s="42"/>
      <c r="REM56" s="42"/>
      <c r="REN56" s="42"/>
      <c r="REO56" s="42"/>
      <c r="REP56" s="42"/>
      <c r="REQ56" s="42"/>
      <c r="RER56" s="42"/>
      <c r="RES56" s="42"/>
      <c r="RET56" s="42"/>
      <c r="REU56" s="42"/>
      <c r="REV56" s="42"/>
      <c r="REW56" s="42"/>
      <c r="REX56" s="42"/>
      <c r="REY56" s="42"/>
      <c r="REZ56" s="42"/>
      <c r="RFA56" s="42"/>
      <c r="RFB56" s="42"/>
      <c r="RFC56" s="42"/>
      <c r="RFD56" s="42"/>
      <c r="RFE56" s="42"/>
      <c r="RFF56" s="42"/>
      <c r="RFG56" s="42"/>
      <c r="RFH56" s="42"/>
      <c r="RFI56" s="42"/>
      <c r="RFJ56" s="42"/>
      <c r="RFK56" s="42"/>
      <c r="RFL56" s="42"/>
      <c r="RFM56" s="42"/>
      <c r="RFN56" s="42"/>
      <c r="RFO56" s="42"/>
      <c r="RFP56" s="42"/>
      <c r="RFQ56" s="42"/>
      <c r="RFR56" s="42"/>
      <c r="RFS56" s="42"/>
      <c r="RFT56" s="42"/>
      <c r="RFU56" s="42"/>
      <c r="RFV56" s="42"/>
      <c r="RFW56" s="42"/>
      <c r="RFX56" s="42"/>
      <c r="RFY56" s="42"/>
      <c r="RFZ56" s="42"/>
      <c r="RGA56" s="42"/>
      <c r="RGB56" s="42"/>
      <c r="RGC56" s="42"/>
      <c r="RGD56" s="42"/>
      <c r="RGE56" s="42"/>
      <c r="RGF56" s="42"/>
      <c r="RGG56" s="42"/>
      <c r="RGH56" s="42"/>
      <c r="RGI56" s="42"/>
      <c r="RGJ56" s="42"/>
      <c r="RGK56" s="42"/>
      <c r="RGL56" s="42"/>
      <c r="RGM56" s="42"/>
      <c r="RGN56" s="42"/>
      <c r="RGO56" s="42"/>
      <c r="RGP56" s="42"/>
      <c r="RGQ56" s="42"/>
      <c r="RGR56" s="42"/>
      <c r="RGS56" s="42"/>
      <c r="RGT56" s="42"/>
      <c r="RGU56" s="42"/>
      <c r="RGV56" s="42"/>
      <c r="RGW56" s="42"/>
      <c r="RGX56" s="42"/>
      <c r="RGY56" s="42"/>
      <c r="RGZ56" s="42"/>
      <c r="RHA56" s="42"/>
      <c r="RHB56" s="42"/>
      <c r="RHC56" s="42"/>
      <c r="RHD56" s="42"/>
      <c r="RHE56" s="42"/>
      <c r="RHF56" s="42"/>
      <c r="RHG56" s="42"/>
      <c r="RHH56" s="42"/>
      <c r="RHI56" s="42"/>
      <c r="RHJ56" s="42"/>
      <c r="RHK56" s="42"/>
      <c r="RHL56" s="42"/>
      <c r="RHM56" s="42"/>
      <c r="RHN56" s="42"/>
      <c r="RHO56" s="42"/>
      <c r="RHP56" s="42"/>
      <c r="RHQ56" s="42"/>
      <c r="RHR56" s="42"/>
      <c r="RHS56" s="42"/>
      <c r="RHT56" s="42"/>
      <c r="RHU56" s="42"/>
      <c r="RHV56" s="42"/>
      <c r="RHW56" s="42"/>
      <c r="RHX56" s="42"/>
      <c r="RHY56" s="42"/>
      <c r="RHZ56" s="42"/>
      <c r="RIA56" s="42"/>
      <c r="RIB56" s="42"/>
      <c r="RIC56" s="42"/>
      <c r="RID56" s="42"/>
      <c r="RIE56" s="42"/>
      <c r="RIF56" s="42"/>
      <c r="RIG56" s="42"/>
      <c r="RIH56" s="42"/>
      <c r="RII56" s="42"/>
      <c r="RIJ56" s="42"/>
      <c r="RIK56" s="42"/>
      <c r="RIL56" s="42"/>
      <c r="RIM56" s="42"/>
      <c r="RIN56" s="42"/>
      <c r="RIO56" s="42"/>
      <c r="RIP56" s="42"/>
      <c r="RIQ56" s="42"/>
      <c r="RIR56" s="42"/>
      <c r="RIS56" s="42"/>
      <c r="RIT56" s="42"/>
      <c r="RIU56" s="42"/>
      <c r="RIV56" s="42"/>
      <c r="RIW56" s="42"/>
      <c r="RIX56" s="42"/>
      <c r="RIY56" s="42"/>
      <c r="RIZ56" s="42"/>
      <c r="RJA56" s="42"/>
      <c r="RJB56" s="42"/>
      <c r="RJC56" s="42"/>
      <c r="RJD56" s="42"/>
      <c r="RJE56" s="42"/>
      <c r="RJF56" s="42"/>
      <c r="RJG56" s="42"/>
      <c r="RJH56" s="42"/>
      <c r="RJI56" s="42"/>
      <c r="RJJ56" s="42"/>
      <c r="RJK56" s="42"/>
      <c r="RJL56" s="42"/>
      <c r="RJM56" s="42"/>
      <c r="RJN56" s="42"/>
      <c r="RJO56" s="42"/>
      <c r="RJP56" s="42"/>
      <c r="RJQ56" s="42"/>
      <c r="RJR56" s="42"/>
      <c r="RJS56" s="42"/>
      <c r="RJT56" s="42"/>
      <c r="RJU56" s="42"/>
      <c r="RJV56" s="42"/>
      <c r="RJW56" s="42"/>
      <c r="RJX56" s="42"/>
      <c r="RJY56" s="42"/>
      <c r="RJZ56" s="42"/>
      <c r="RKA56" s="42"/>
      <c r="RKB56" s="42"/>
      <c r="RKC56" s="42"/>
      <c r="RKD56" s="42"/>
      <c r="RKE56" s="42"/>
      <c r="RKF56" s="42"/>
      <c r="RKG56" s="42"/>
      <c r="RKH56" s="42"/>
      <c r="RKI56" s="42"/>
      <c r="RKJ56" s="42"/>
      <c r="RKK56" s="42"/>
      <c r="RKL56" s="42"/>
      <c r="RKM56" s="42"/>
      <c r="RKN56" s="42"/>
      <c r="RKO56" s="42"/>
      <c r="RKP56" s="42"/>
      <c r="RKQ56" s="42"/>
      <c r="RKR56" s="42"/>
      <c r="RKS56" s="42"/>
      <c r="RKT56" s="42"/>
      <c r="RKU56" s="42"/>
      <c r="RKV56" s="42"/>
      <c r="RKW56" s="42"/>
      <c r="RKX56" s="42"/>
      <c r="RKY56" s="42"/>
      <c r="RKZ56" s="42"/>
      <c r="RLA56" s="42"/>
      <c r="RLB56" s="42"/>
      <c r="RLC56" s="42"/>
      <c r="RLD56" s="42"/>
      <c r="RLE56" s="42"/>
      <c r="RLF56" s="42"/>
      <c r="RLG56" s="42"/>
      <c r="RLH56" s="42"/>
      <c r="RLI56" s="42"/>
      <c r="RLJ56" s="42"/>
      <c r="RLK56" s="42"/>
      <c r="RLL56" s="42"/>
      <c r="RLM56" s="42"/>
      <c r="RLN56" s="42"/>
      <c r="RLO56" s="42"/>
      <c r="RLP56" s="42"/>
      <c r="RLQ56" s="42"/>
      <c r="RLR56" s="42"/>
      <c r="RLS56" s="42"/>
      <c r="RLT56" s="42"/>
      <c r="RLU56" s="42"/>
      <c r="RLV56" s="42"/>
      <c r="RLW56" s="42"/>
      <c r="RLX56" s="42"/>
      <c r="RLY56" s="42"/>
      <c r="RLZ56" s="42"/>
      <c r="RMA56" s="42"/>
      <c r="RMB56" s="42"/>
      <c r="RMC56" s="42"/>
      <c r="RMD56" s="42"/>
      <c r="RME56" s="42"/>
      <c r="RMF56" s="42"/>
      <c r="RMG56" s="42"/>
      <c r="RMH56" s="42"/>
      <c r="RMI56" s="42"/>
      <c r="RMJ56" s="42"/>
      <c r="RMK56" s="42"/>
      <c r="RML56" s="42"/>
      <c r="RMM56" s="42"/>
      <c r="RMN56" s="42"/>
      <c r="RMO56" s="42"/>
      <c r="RMP56" s="42"/>
      <c r="RMQ56" s="42"/>
      <c r="RMR56" s="42"/>
      <c r="RMS56" s="42"/>
      <c r="RMT56" s="42"/>
      <c r="RMU56" s="42"/>
      <c r="RMV56" s="42"/>
      <c r="RMW56" s="42"/>
      <c r="RMX56" s="42"/>
      <c r="RMY56" s="42"/>
      <c r="RMZ56" s="42"/>
      <c r="RNA56" s="42"/>
      <c r="RNB56" s="42"/>
      <c r="RNC56" s="42"/>
      <c r="RND56" s="42"/>
      <c r="RNE56" s="42"/>
      <c r="RNF56" s="42"/>
      <c r="RNG56" s="42"/>
      <c r="RNH56" s="42"/>
      <c r="RNI56" s="42"/>
      <c r="RNJ56" s="42"/>
      <c r="RNK56" s="42"/>
      <c r="RNL56" s="42"/>
      <c r="RNM56" s="42"/>
      <c r="RNN56" s="42"/>
      <c r="RNO56" s="42"/>
      <c r="RNP56" s="42"/>
      <c r="RNQ56" s="42"/>
      <c r="RNR56" s="42"/>
      <c r="RNS56" s="42"/>
      <c r="RNT56" s="42"/>
      <c r="RNU56" s="42"/>
      <c r="RNV56" s="42"/>
      <c r="RNW56" s="42"/>
      <c r="RNX56" s="42"/>
      <c r="RNY56" s="42"/>
      <c r="RNZ56" s="42"/>
      <c r="ROA56" s="42"/>
      <c r="ROB56" s="42"/>
      <c r="ROC56" s="42"/>
      <c r="ROD56" s="42"/>
      <c r="ROE56" s="42"/>
      <c r="ROF56" s="42"/>
      <c r="ROG56" s="42"/>
      <c r="ROH56" s="42"/>
      <c r="ROI56" s="42"/>
      <c r="ROJ56" s="42"/>
      <c r="ROK56" s="42"/>
      <c r="ROL56" s="42"/>
      <c r="ROM56" s="42"/>
      <c r="RON56" s="42"/>
      <c r="ROO56" s="42"/>
      <c r="ROP56" s="42"/>
      <c r="ROQ56" s="42"/>
      <c r="ROR56" s="42"/>
      <c r="ROS56" s="42"/>
      <c r="ROT56" s="42"/>
      <c r="ROU56" s="42"/>
      <c r="ROV56" s="42"/>
      <c r="ROW56" s="42"/>
      <c r="ROX56" s="42"/>
      <c r="ROY56" s="42"/>
      <c r="ROZ56" s="42"/>
      <c r="RPA56" s="42"/>
      <c r="RPB56" s="42"/>
      <c r="RPC56" s="42"/>
      <c r="RPD56" s="42"/>
      <c r="RPE56" s="42"/>
      <c r="RPF56" s="42"/>
      <c r="RPG56" s="42"/>
      <c r="RPH56" s="42"/>
      <c r="RPI56" s="42"/>
      <c r="RPJ56" s="42"/>
      <c r="RPK56" s="42"/>
      <c r="RPL56" s="42"/>
      <c r="RPM56" s="42"/>
      <c r="RPN56" s="42"/>
      <c r="RPO56" s="42"/>
      <c r="RPP56" s="42"/>
      <c r="RPQ56" s="42"/>
      <c r="RPR56" s="42"/>
      <c r="RPS56" s="42"/>
      <c r="RPT56" s="42"/>
      <c r="RPU56" s="42"/>
      <c r="RPV56" s="42"/>
      <c r="RPW56" s="42"/>
      <c r="RPX56" s="42"/>
      <c r="RPY56" s="42"/>
      <c r="RPZ56" s="42"/>
      <c r="RQA56" s="42"/>
      <c r="RQB56" s="42"/>
      <c r="RQC56" s="42"/>
      <c r="RQD56" s="42"/>
      <c r="RQE56" s="42"/>
      <c r="RQF56" s="42"/>
      <c r="RQG56" s="42"/>
      <c r="RQH56" s="42"/>
      <c r="RQI56" s="42"/>
      <c r="RQJ56" s="42"/>
      <c r="RQK56" s="42"/>
      <c r="RQL56" s="42"/>
      <c r="RQM56" s="42"/>
      <c r="RQN56" s="42"/>
      <c r="RQO56" s="42"/>
      <c r="RQP56" s="42"/>
      <c r="RQQ56" s="42"/>
      <c r="RQR56" s="42"/>
      <c r="RQS56" s="42"/>
      <c r="RQT56" s="42"/>
      <c r="RQU56" s="42"/>
      <c r="RQV56" s="42"/>
      <c r="RQW56" s="42"/>
      <c r="RQX56" s="42"/>
      <c r="RQY56" s="42"/>
      <c r="RQZ56" s="42"/>
      <c r="RRA56" s="42"/>
      <c r="RRB56" s="42"/>
      <c r="RRC56" s="42"/>
      <c r="RRD56" s="42"/>
      <c r="RRE56" s="42"/>
      <c r="RRF56" s="42"/>
      <c r="RRG56" s="42"/>
      <c r="RRH56" s="42"/>
      <c r="RRI56" s="42"/>
      <c r="RRJ56" s="42"/>
      <c r="RRK56" s="42"/>
      <c r="RRL56" s="42"/>
      <c r="RRM56" s="42"/>
      <c r="RRN56" s="42"/>
      <c r="RRO56" s="42"/>
      <c r="RRP56" s="42"/>
      <c r="RRQ56" s="42"/>
      <c r="RRR56" s="42"/>
      <c r="RRS56" s="42"/>
      <c r="RRT56" s="42"/>
      <c r="RRU56" s="42"/>
      <c r="RRV56" s="42"/>
      <c r="RRW56" s="42"/>
      <c r="RRX56" s="42"/>
      <c r="RRY56" s="42"/>
      <c r="RRZ56" s="42"/>
      <c r="RSA56" s="42"/>
      <c r="RSB56" s="42"/>
      <c r="RSC56" s="42"/>
      <c r="RSD56" s="42"/>
      <c r="RSE56" s="42"/>
      <c r="RSF56" s="42"/>
      <c r="RSG56" s="42"/>
      <c r="RSH56" s="42"/>
      <c r="RSI56" s="42"/>
      <c r="RSJ56" s="42"/>
      <c r="RSK56" s="42"/>
      <c r="RSL56" s="42"/>
      <c r="RSM56" s="42"/>
      <c r="RSN56" s="42"/>
      <c r="RSO56" s="42"/>
      <c r="RSP56" s="42"/>
      <c r="RSQ56" s="42"/>
      <c r="RSR56" s="42"/>
      <c r="RSS56" s="42"/>
      <c r="RST56" s="42"/>
      <c r="RSU56" s="42"/>
      <c r="RSV56" s="42"/>
      <c r="RSW56" s="42"/>
      <c r="RSX56" s="42"/>
      <c r="RSY56" s="42"/>
      <c r="RSZ56" s="42"/>
      <c r="RTA56" s="42"/>
      <c r="RTB56" s="42"/>
      <c r="RTC56" s="42"/>
      <c r="RTD56" s="42"/>
      <c r="RTE56" s="42"/>
      <c r="RTF56" s="42"/>
      <c r="RTG56" s="42"/>
      <c r="RTH56" s="42"/>
      <c r="RTI56" s="42"/>
      <c r="RTJ56" s="42"/>
      <c r="RTK56" s="42"/>
      <c r="RTL56" s="42"/>
      <c r="RTM56" s="42"/>
      <c r="RTN56" s="42"/>
      <c r="RTO56" s="42"/>
      <c r="RTP56" s="42"/>
      <c r="RTQ56" s="42"/>
      <c r="RTR56" s="42"/>
      <c r="RTS56" s="42"/>
      <c r="RTT56" s="42"/>
      <c r="RTU56" s="42"/>
      <c r="RTV56" s="42"/>
      <c r="RTW56" s="42"/>
      <c r="RTX56" s="42"/>
      <c r="RTY56" s="42"/>
      <c r="RTZ56" s="42"/>
      <c r="RUA56" s="42"/>
      <c r="RUB56" s="42"/>
      <c r="RUC56" s="42"/>
      <c r="RUD56" s="42"/>
      <c r="RUE56" s="42"/>
      <c r="RUF56" s="42"/>
      <c r="RUG56" s="42"/>
      <c r="RUH56" s="42"/>
      <c r="RUI56" s="42"/>
      <c r="RUJ56" s="42"/>
      <c r="RUK56" s="42"/>
      <c r="RUL56" s="42"/>
      <c r="RUM56" s="42"/>
      <c r="RUN56" s="42"/>
      <c r="RUO56" s="42"/>
      <c r="RUP56" s="42"/>
      <c r="RUQ56" s="42"/>
      <c r="RUR56" s="42"/>
      <c r="RUS56" s="42"/>
      <c r="RUT56" s="42"/>
      <c r="RUU56" s="42"/>
      <c r="RUV56" s="42"/>
      <c r="RUW56" s="42"/>
      <c r="RUX56" s="42"/>
      <c r="RUY56" s="42"/>
      <c r="RUZ56" s="42"/>
      <c r="RVA56" s="42"/>
      <c r="RVB56" s="42"/>
      <c r="RVC56" s="42"/>
      <c r="RVD56" s="42"/>
      <c r="RVE56" s="42"/>
      <c r="RVF56" s="42"/>
      <c r="RVG56" s="42"/>
      <c r="RVH56" s="42"/>
      <c r="RVI56" s="42"/>
      <c r="RVJ56" s="42"/>
      <c r="RVK56" s="42"/>
      <c r="RVL56" s="42"/>
      <c r="RVM56" s="42"/>
      <c r="RVN56" s="42"/>
      <c r="RVO56" s="42"/>
      <c r="RVP56" s="42"/>
      <c r="RVQ56" s="42"/>
      <c r="RVR56" s="42"/>
      <c r="RVS56" s="42"/>
      <c r="RVT56" s="42"/>
      <c r="RVU56" s="42"/>
      <c r="RVV56" s="42"/>
      <c r="RVW56" s="42"/>
      <c r="RVX56" s="42"/>
      <c r="RVY56" s="42"/>
      <c r="RVZ56" s="42"/>
      <c r="RWA56" s="42"/>
      <c r="RWB56" s="42"/>
      <c r="RWC56" s="42"/>
      <c r="RWD56" s="42"/>
      <c r="RWE56" s="42"/>
      <c r="RWF56" s="42"/>
      <c r="RWG56" s="42"/>
      <c r="RWH56" s="42"/>
      <c r="RWI56" s="42"/>
      <c r="RWJ56" s="42"/>
      <c r="RWK56" s="42"/>
      <c r="RWL56" s="42"/>
      <c r="RWM56" s="42"/>
      <c r="RWN56" s="42"/>
      <c r="RWO56" s="42"/>
      <c r="RWP56" s="42"/>
      <c r="RWQ56" s="42"/>
      <c r="RWR56" s="42"/>
      <c r="RWS56" s="42"/>
      <c r="RWT56" s="42"/>
      <c r="RWU56" s="42"/>
      <c r="RWV56" s="42"/>
      <c r="RWW56" s="42"/>
      <c r="RWX56" s="42"/>
      <c r="RWY56" s="42"/>
      <c r="RWZ56" s="42"/>
      <c r="RXA56" s="42"/>
      <c r="RXB56" s="42"/>
      <c r="RXC56" s="42"/>
      <c r="RXD56" s="42"/>
      <c r="RXE56" s="42"/>
      <c r="RXF56" s="42"/>
      <c r="RXG56" s="42"/>
      <c r="RXH56" s="42"/>
      <c r="RXI56" s="42"/>
      <c r="RXJ56" s="42"/>
      <c r="RXK56" s="42"/>
      <c r="RXL56" s="42"/>
      <c r="RXM56" s="42"/>
      <c r="RXN56" s="42"/>
      <c r="RXO56" s="42"/>
      <c r="RXP56" s="42"/>
      <c r="RXQ56" s="42"/>
      <c r="RXR56" s="42"/>
      <c r="RXS56" s="42"/>
      <c r="RXT56" s="42"/>
      <c r="RXU56" s="42"/>
      <c r="RXV56" s="42"/>
      <c r="RXW56" s="42"/>
      <c r="RXX56" s="42"/>
      <c r="RXY56" s="42"/>
      <c r="RXZ56" s="42"/>
      <c r="RYA56" s="42"/>
      <c r="RYB56" s="42"/>
      <c r="RYC56" s="42"/>
      <c r="RYD56" s="42"/>
      <c r="RYE56" s="42"/>
      <c r="RYF56" s="42"/>
      <c r="RYG56" s="42"/>
      <c r="RYH56" s="42"/>
      <c r="RYI56" s="42"/>
      <c r="RYJ56" s="42"/>
      <c r="RYK56" s="42"/>
      <c r="RYL56" s="42"/>
      <c r="RYM56" s="42"/>
      <c r="RYN56" s="42"/>
      <c r="RYO56" s="42"/>
      <c r="RYP56" s="42"/>
      <c r="RYQ56" s="42"/>
      <c r="RYR56" s="42"/>
      <c r="RYS56" s="42"/>
      <c r="RYT56" s="42"/>
      <c r="RYU56" s="42"/>
      <c r="RYV56" s="42"/>
      <c r="RYW56" s="42"/>
      <c r="RYX56" s="42"/>
      <c r="RYY56" s="42"/>
      <c r="RYZ56" s="42"/>
      <c r="RZA56" s="42"/>
      <c r="RZB56" s="42"/>
      <c r="RZC56" s="42"/>
      <c r="RZD56" s="42"/>
      <c r="RZE56" s="42"/>
      <c r="RZF56" s="42"/>
      <c r="RZG56" s="42"/>
      <c r="RZH56" s="42"/>
      <c r="RZI56" s="42"/>
      <c r="RZJ56" s="42"/>
      <c r="RZK56" s="42"/>
      <c r="RZL56" s="42"/>
      <c r="RZM56" s="42"/>
      <c r="RZN56" s="42"/>
      <c r="RZO56" s="42"/>
      <c r="RZP56" s="42"/>
      <c r="RZQ56" s="42"/>
      <c r="RZR56" s="42"/>
      <c r="RZS56" s="42"/>
      <c r="RZT56" s="42"/>
      <c r="RZU56" s="42"/>
      <c r="RZV56" s="42"/>
      <c r="RZW56" s="42"/>
      <c r="RZX56" s="42"/>
      <c r="RZY56" s="42"/>
      <c r="RZZ56" s="42"/>
      <c r="SAA56" s="42"/>
      <c r="SAB56" s="42"/>
      <c r="SAC56" s="42"/>
      <c r="SAD56" s="42"/>
      <c r="SAE56" s="42"/>
      <c r="SAF56" s="42"/>
      <c r="SAG56" s="42"/>
      <c r="SAH56" s="42"/>
      <c r="SAI56" s="42"/>
      <c r="SAJ56" s="42"/>
      <c r="SAK56" s="42"/>
      <c r="SAL56" s="42"/>
      <c r="SAM56" s="42"/>
      <c r="SAN56" s="42"/>
      <c r="SAO56" s="42"/>
      <c r="SAP56" s="42"/>
      <c r="SAQ56" s="42"/>
      <c r="SAR56" s="42"/>
      <c r="SAS56" s="42"/>
      <c r="SAT56" s="42"/>
      <c r="SAU56" s="42"/>
      <c r="SAV56" s="42"/>
      <c r="SAW56" s="42"/>
      <c r="SAX56" s="42"/>
      <c r="SAY56" s="42"/>
      <c r="SAZ56" s="42"/>
      <c r="SBA56" s="42"/>
      <c r="SBB56" s="42"/>
      <c r="SBC56" s="42"/>
      <c r="SBD56" s="42"/>
      <c r="SBE56" s="42"/>
      <c r="SBF56" s="42"/>
      <c r="SBG56" s="42"/>
      <c r="SBH56" s="42"/>
      <c r="SBI56" s="42"/>
      <c r="SBJ56" s="42"/>
      <c r="SBK56" s="42"/>
      <c r="SBL56" s="42"/>
      <c r="SBM56" s="42"/>
      <c r="SBN56" s="42"/>
      <c r="SBO56" s="42"/>
      <c r="SBP56" s="42"/>
      <c r="SBQ56" s="42"/>
      <c r="SBR56" s="42"/>
      <c r="SBS56" s="42"/>
      <c r="SBT56" s="42"/>
      <c r="SBU56" s="42"/>
      <c r="SBV56" s="42"/>
      <c r="SBW56" s="42"/>
      <c r="SBX56" s="42"/>
      <c r="SBY56" s="42"/>
      <c r="SBZ56" s="42"/>
      <c r="SCA56" s="42"/>
      <c r="SCB56" s="42"/>
      <c r="SCC56" s="42"/>
      <c r="SCD56" s="42"/>
      <c r="SCE56" s="42"/>
      <c r="SCF56" s="42"/>
      <c r="SCG56" s="42"/>
      <c r="SCH56" s="42"/>
      <c r="SCI56" s="42"/>
      <c r="SCJ56" s="42"/>
      <c r="SCK56" s="42"/>
      <c r="SCL56" s="42"/>
      <c r="SCM56" s="42"/>
      <c r="SCN56" s="42"/>
      <c r="SCO56" s="42"/>
      <c r="SCP56" s="42"/>
      <c r="SCQ56" s="42"/>
      <c r="SCR56" s="42"/>
      <c r="SCS56" s="42"/>
      <c r="SCT56" s="42"/>
      <c r="SCU56" s="42"/>
      <c r="SCV56" s="42"/>
      <c r="SCW56" s="42"/>
      <c r="SCX56" s="42"/>
      <c r="SCY56" s="42"/>
      <c r="SCZ56" s="42"/>
      <c r="SDA56" s="42"/>
      <c r="SDB56" s="42"/>
      <c r="SDC56" s="42"/>
      <c r="SDD56" s="42"/>
      <c r="SDE56" s="42"/>
      <c r="SDF56" s="42"/>
      <c r="SDG56" s="42"/>
      <c r="SDH56" s="42"/>
      <c r="SDI56" s="42"/>
      <c r="SDJ56" s="42"/>
      <c r="SDK56" s="42"/>
      <c r="SDL56" s="42"/>
      <c r="SDM56" s="42"/>
      <c r="SDN56" s="42"/>
      <c r="SDO56" s="42"/>
      <c r="SDP56" s="42"/>
      <c r="SDQ56" s="42"/>
      <c r="SDR56" s="42"/>
      <c r="SDS56" s="42"/>
      <c r="SDT56" s="42"/>
      <c r="SDU56" s="42"/>
      <c r="SDV56" s="42"/>
      <c r="SDW56" s="42"/>
      <c r="SDX56" s="42"/>
      <c r="SDY56" s="42"/>
      <c r="SDZ56" s="42"/>
      <c r="SEA56" s="42"/>
      <c r="SEB56" s="42"/>
      <c r="SEC56" s="42"/>
      <c r="SED56" s="42"/>
      <c r="SEE56" s="42"/>
      <c r="SEF56" s="42"/>
      <c r="SEG56" s="42"/>
      <c r="SEH56" s="42"/>
      <c r="SEI56" s="42"/>
      <c r="SEJ56" s="42"/>
      <c r="SEK56" s="42"/>
      <c r="SEL56" s="42"/>
      <c r="SEM56" s="42"/>
      <c r="SEN56" s="42"/>
      <c r="SEO56" s="42"/>
      <c r="SEP56" s="42"/>
      <c r="SEQ56" s="42"/>
      <c r="SER56" s="42"/>
      <c r="SES56" s="42"/>
      <c r="SET56" s="42"/>
      <c r="SEU56" s="42"/>
      <c r="SEV56" s="42"/>
      <c r="SEW56" s="42"/>
      <c r="SEX56" s="42"/>
      <c r="SEY56" s="42"/>
      <c r="SEZ56" s="42"/>
      <c r="SFA56" s="42"/>
      <c r="SFB56" s="42"/>
      <c r="SFC56" s="42"/>
      <c r="SFD56" s="42"/>
      <c r="SFE56" s="42"/>
      <c r="SFF56" s="42"/>
      <c r="SFG56" s="42"/>
      <c r="SFH56" s="42"/>
      <c r="SFI56" s="42"/>
      <c r="SFJ56" s="42"/>
      <c r="SFK56" s="42"/>
      <c r="SFL56" s="42"/>
      <c r="SFM56" s="42"/>
      <c r="SFN56" s="42"/>
      <c r="SFO56" s="42"/>
      <c r="SFP56" s="42"/>
      <c r="SFQ56" s="42"/>
      <c r="SFR56" s="42"/>
      <c r="SFS56" s="42"/>
      <c r="SFT56" s="42"/>
      <c r="SFU56" s="42"/>
      <c r="SFV56" s="42"/>
      <c r="SFW56" s="42"/>
      <c r="SFX56" s="42"/>
      <c r="SFY56" s="42"/>
      <c r="SFZ56" s="42"/>
      <c r="SGA56" s="42"/>
      <c r="SGB56" s="42"/>
      <c r="SGC56" s="42"/>
      <c r="SGD56" s="42"/>
      <c r="SGE56" s="42"/>
      <c r="SGF56" s="42"/>
      <c r="SGG56" s="42"/>
      <c r="SGH56" s="42"/>
      <c r="SGI56" s="42"/>
      <c r="SGJ56" s="42"/>
      <c r="SGK56" s="42"/>
      <c r="SGL56" s="42"/>
      <c r="SGM56" s="42"/>
      <c r="SGN56" s="42"/>
      <c r="SGO56" s="42"/>
      <c r="SGP56" s="42"/>
      <c r="SGQ56" s="42"/>
      <c r="SGR56" s="42"/>
      <c r="SGS56" s="42"/>
      <c r="SGT56" s="42"/>
      <c r="SGU56" s="42"/>
      <c r="SGV56" s="42"/>
      <c r="SGW56" s="42"/>
      <c r="SGX56" s="42"/>
      <c r="SGY56" s="42"/>
      <c r="SGZ56" s="42"/>
      <c r="SHA56" s="42"/>
      <c r="SHB56" s="42"/>
      <c r="SHC56" s="42"/>
      <c r="SHD56" s="42"/>
      <c r="SHE56" s="42"/>
      <c r="SHF56" s="42"/>
      <c r="SHG56" s="42"/>
      <c r="SHH56" s="42"/>
      <c r="SHI56" s="42"/>
      <c r="SHJ56" s="42"/>
      <c r="SHK56" s="42"/>
      <c r="SHL56" s="42"/>
      <c r="SHM56" s="42"/>
      <c r="SHN56" s="42"/>
      <c r="SHO56" s="42"/>
      <c r="SHP56" s="42"/>
      <c r="SHQ56" s="42"/>
      <c r="SHR56" s="42"/>
      <c r="SHS56" s="42"/>
      <c r="SHT56" s="42"/>
      <c r="SHU56" s="42"/>
      <c r="SHV56" s="42"/>
      <c r="SHW56" s="42"/>
      <c r="SHX56" s="42"/>
      <c r="SHY56" s="42"/>
      <c r="SHZ56" s="42"/>
      <c r="SIA56" s="42"/>
      <c r="SIB56" s="42"/>
      <c r="SIC56" s="42"/>
      <c r="SID56" s="42"/>
      <c r="SIE56" s="42"/>
      <c r="SIF56" s="42"/>
      <c r="SIG56" s="42"/>
      <c r="SIH56" s="42"/>
      <c r="SII56" s="42"/>
      <c r="SIJ56" s="42"/>
      <c r="SIK56" s="42"/>
      <c r="SIL56" s="42"/>
      <c r="SIM56" s="42"/>
      <c r="SIN56" s="42"/>
      <c r="SIO56" s="42"/>
      <c r="SIP56" s="42"/>
      <c r="SIQ56" s="42"/>
      <c r="SIR56" s="42"/>
      <c r="SIS56" s="42"/>
      <c r="SIT56" s="42"/>
      <c r="SIU56" s="42"/>
      <c r="SIV56" s="42"/>
      <c r="SIW56" s="42"/>
      <c r="SIX56" s="42"/>
      <c r="SIY56" s="42"/>
      <c r="SIZ56" s="42"/>
      <c r="SJA56" s="42"/>
      <c r="SJB56" s="42"/>
      <c r="SJC56" s="42"/>
      <c r="SJD56" s="42"/>
      <c r="SJE56" s="42"/>
      <c r="SJF56" s="42"/>
      <c r="SJG56" s="42"/>
      <c r="SJH56" s="42"/>
      <c r="SJI56" s="42"/>
      <c r="SJJ56" s="42"/>
      <c r="SJK56" s="42"/>
      <c r="SJL56" s="42"/>
      <c r="SJM56" s="42"/>
      <c r="SJN56" s="42"/>
      <c r="SJO56" s="42"/>
      <c r="SJP56" s="42"/>
      <c r="SJQ56" s="42"/>
      <c r="SJR56" s="42"/>
      <c r="SJS56" s="42"/>
      <c r="SJT56" s="42"/>
      <c r="SJU56" s="42"/>
      <c r="SJV56" s="42"/>
      <c r="SJW56" s="42"/>
      <c r="SJX56" s="42"/>
      <c r="SJY56" s="42"/>
      <c r="SJZ56" s="42"/>
      <c r="SKA56" s="42"/>
      <c r="SKB56" s="42"/>
      <c r="SKC56" s="42"/>
      <c r="SKD56" s="42"/>
      <c r="SKE56" s="42"/>
      <c r="SKF56" s="42"/>
      <c r="SKG56" s="42"/>
      <c r="SKH56" s="42"/>
      <c r="SKI56" s="42"/>
      <c r="SKJ56" s="42"/>
      <c r="SKK56" s="42"/>
      <c r="SKL56" s="42"/>
      <c r="SKM56" s="42"/>
      <c r="SKN56" s="42"/>
      <c r="SKO56" s="42"/>
      <c r="SKP56" s="42"/>
      <c r="SKQ56" s="42"/>
      <c r="SKR56" s="42"/>
      <c r="SKS56" s="42"/>
      <c r="SKT56" s="42"/>
      <c r="SKU56" s="42"/>
      <c r="SKV56" s="42"/>
      <c r="SKW56" s="42"/>
      <c r="SKX56" s="42"/>
      <c r="SKY56" s="42"/>
      <c r="SKZ56" s="42"/>
      <c r="SLA56" s="42"/>
      <c r="SLB56" s="42"/>
      <c r="SLC56" s="42"/>
      <c r="SLD56" s="42"/>
      <c r="SLE56" s="42"/>
      <c r="SLF56" s="42"/>
      <c r="SLG56" s="42"/>
      <c r="SLH56" s="42"/>
      <c r="SLI56" s="42"/>
      <c r="SLJ56" s="42"/>
      <c r="SLK56" s="42"/>
      <c r="SLL56" s="42"/>
      <c r="SLM56" s="42"/>
      <c r="SLN56" s="42"/>
      <c r="SLO56" s="42"/>
      <c r="SLP56" s="42"/>
      <c r="SLQ56" s="42"/>
      <c r="SLR56" s="42"/>
      <c r="SLS56" s="42"/>
      <c r="SLT56" s="42"/>
      <c r="SLU56" s="42"/>
      <c r="SLV56" s="42"/>
      <c r="SLW56" s="42"/>
      <c r="SLX56" s="42"/>
      <c r="SLY56" s="42"/>
      <c r="SLZ56" s="42"/>
      <c r="SMA56" s="42"/>
      <c r="SMB56" s="42"/>
      <c r="SMC56" s="42"/>
      <c r="SMD56" s="42"/>
      <c r="SME56" s="42"/>
      <c r="SMF56" s="42"/>
      <c r="SMG56" s="42"/>
      <c r="SMH56" s="42"/>
      <c r="SMI56" s="42"/>
      <c r="SMJ56" s="42"/>
      <c r="SMK56" s="42"/>
      <c r="SML56" s="42"/>
      <c r="SMM56" s="42"/>
      <c r="SMN56" s="42"/>
      <c r="SMO56" s="42"/>
      <c r="SMP56" s="42"/>
      <c r="SMQ56" s="42"/>
      <c r="SMR56" s="42"/>
      <c r="SMS56" s="42"/>
      <c r="SMT56" s="42"/>
      <c r="SMU56" s="42"/>
      <c r="SMV56" s="42"/>
      <c r="SMW56" s="42"/>
      <c r="SMX56" s="42"/>
      <c r="SMY56" s="42"/>
      <c r="SMZ56" s="42"/>
      <c r="SNA56" s="42"/>
      <c r="SNB56" s="42"/>
      <c r="SNC56" s="42"/>
      <c r="SND56" s="42"/>
      <c r="SNE56" s="42"/>
      <c r="SNF56" s="42"/>
      <c r="SNG56" s="42"/>
      <c r="SNH56" s="42"/>
      <c r="SNI56" s="42"/>
      <c r="SNJ56" s="42"/>
      <c r="SNK56" s="42"/>
      <c r="SNL56" s="42"/>
      <c r="SNM56" s="42"/>
      <c r="SNN56" s="42"/>
      <c r="SNO56" s="42"/>
      <c r="SNP56" s="42"/>
      <c r="SNQ56" s="42"/>
      <c r="SNR56" s="42"/>
      <c r="SNS56" s="42"/>
      <c r="SNT56" s="42"/>
      <c r="SNU56" s="42"/>
      <c r="SNV56" s="42"/>
      <c r="SNW56" s="42"/>
      <c r="SNX56" s="42"/>
      <c r="SNY56" s="42"/>
      <c r="SNZ56" s="42"/>
      <c r="SOA56" s="42"/>
      <c r="SOB56" s="42"/>
      <c r="SOC56" s="42"/>
      <c r="SOD56" s="42"/>
      <c r="SOE56" s="42"/>
      <c r="SOF56" s="42"/>
      <c r="SOG56" s="42"/>
      <c r="SOH56" s="42"/>
      <c r="SOI56" s="42"/>
      <c r="SOJ56" s="42"/>
      <c r="SOK56" s="42"/>
      <c r="SOL56" s="42"/>
      <c r="SOM56" s="42"/>
      <c r="SON56" s="42"/>
      <c r="SOO56" s="42"/>
      <c r="SOP56" s="42"/>
      <c r="SOQ56" s="42"/>
      <c r="SOR56" s="42"/>
      <c r="SOS56" s="42"/>
      <c r="SOT56" s="42"/>
      <c r="SOU56" s="42"/>
      <c r="SOV56" s="42"/>
      <c r="SOW56" s="42"/>
      <c r="SOX56" s="42"/>
      <c r="SOY56" s="42"/>
      <c r="SOZ56" s="42"/>
      <c r="SPA56" s="42"/>
      <c r="SPB56" s="42"/>
      <c r="SPC56" s="42"/>
      <c r="SPD56" s="42"/>
      <c r="SPE56" s="42"/>
      <c r="SPF56" s="42"/>
      <c r="SPG56" s="42"/>
      <c r="SPH56" s="42"/>
      <c r="SPI56" s="42"/>
      <c r="SPJ56" s="42"/>
      <c r="SPK56" s="42"/>
      <c r="SPL56" s="42"/>
      <c r="SPM56" s="42"/>
      <c r="SPN56" s="42"/>
      <c r="SPO56" s="42"/>
      <c r="SPP56" s="42"/>
      <c r="SPQ56" s="42"/>
      <c r="SPR56" s="42"/>
      <c r="SPS56" s="42"/>
      <c r="SPT56" s="42"/>
      <c r="SPU56" s="42"/>
      <c r="SPV56" s="42"/>
      <c r="SPW56" s="42"/>
      <c r="SPX56" s="42"/>
      <c r="SPY56" s="42"/>
      <c r="SPZ56" s="42"/>
      <c r="SQA56" s="42"/>
      <c r="SQB56" s="42"/>
      <c r="SQC56" s="42"/>
      <c r="SQD56" s="42"/>
      <c r="SQE56" s="42"/>
      <c r="SQF56" s="42"/>
      <c r="SQG56" s="42"/>
      <c r="SQH56" s="42"/>
      <c r="SQI56" s="42"/>
      <c r="SQJ56" s="42"/>
      <c r="SQK56" s="42"/>
      <c r="SQL56" s="42"/>
      <c r="SQM56" s="42"/>
      <c r="SQN56" s="42"/>
      <c r="SQO56" s="42"/>
      <c r="SQP56" s="42"/>
      <c r="SQQ56" s="42"/>
      <c r="SQR56" s="42"/>
      <c r="SQS56" s="42"/>
      <c r="SQT56" s="42"/>
      <c r="SQU56" s="42"/>
      <c r="SQV56" s="42"/>
      <c r="SQW56" s="42"/>
      <c r="SQX56" s="42"/>
      <c r="SQY56" s="42"/>
      <c r="SQZ56" s="42"/>
      <c r="SRA56" s="42"/>
      <c r="SRB56" s="42"/>
      <c r="SRC56" s="42"/>
      <c r="SRD56" s="42"/>
      <c r="SRE56" s="42"/>
      <c r="SRF56" s="42"/>
      <c r="SRG56" s="42"/>
      <c r="SRH56" s="42"/>
      <c r="SRI56" s="42"/>
      <c r="SRJ56" s="42"/>
      <c r="SRK56" s="42"/>
      <c r="SRL56" s="42"/>
      <c r="SRM56" s="42"/>
      <c r="SRN56" s="42"/>
      <c r="SRO56" s="42"/>
      <c r="SRP56" s="42"/>
      <c r="SRQ56" s="42"/>
      <c r="SRR56" s="42"/>
      <c r="SRS56" s="42"/>
      <c r="SRT56" s="42"/>
      <c r="SRU56" s="42"/>
      <c r="SRV56" s="42"/>
      <c r="SRW56" s="42"/>
      <c r="SRX56" s="42"/>
      <c r="SRY56" s="42"/>
      <c r="SRZ56" s="42"/>
      <c r="SSA56" s="42"/>
      <c r="SSB56" s="42"/>
      <c r="SSC56" s="42"/>
      <c r="SSD56" s="42"/>
      <c r="SSE56" s="42"/>
      <c r="SSF56" s="42"/>
      <c r="SSG56" s="42"/>
      <c r="SSH56" s="42"/>
      <c r="SSI56" s="42"/>
      <c r="SSJ56" s="42"/>
      <c r="SSK56" s="42"/>
      <c r="SSL56" s="42"/>
      <c r="SSM56" s="42"/>
      <c r="SSN56" s="42"/>
      <c r="SSO56" s="42"/>
      <c r="SSP56" s="42"/>
      <c r="SSQ56" s="42"/>
      <c r="SSR56" s="42"/>
      <c r="SSS56" s="42"/>
      <c r="SST56" s="42"/>
      <c r="SSU56" s="42"/>
      <c r="SSV56" s="42"/>
      <c r="SSW56" s="42"/>
      <c r="SSX56" s="42"/>
      <c r="SSY56" s="42"/>
      <c r="SSZ56" s="42"/>
      <c r="STA56" s="42"/>
      <c r="STB56" s="42"/>
      <c r="STC56" s="42"/>
      <c r="STD56" s="42"/>
      <c r="STE56" s="42"/>
      <c r="STF56" s="42"/>
      <c r="STG56" s="42"/>
      <c r="STH56" s="42"/>
      <c r="STI56" s="42"/>
      <c r="STJ56" s="42"/>
      <c r="STK56" s="42"/>
      <c r="STL56" s="42"/>
      <c r="STM56" s="42"/>
      <c r="STN56" s="42"/>
      <c r="STO56" s="42"/>
      <c r="STP56" s="42"/>
      <c r="STQ56" s="42"/>
      <c r="STR56" s="42"/>
      <c r="STS56" s="42"/>
      <c r="STT56" s="42"/>
      <c r="STU56" s="42"/>
      <c r="STV56" s="42"/>
      <c r="STW56" s="42"/>
      <c r="STX56" s="42"/>
      <c r="STY56" s="42"/>
      <c r="STZ56" s="42"/>
      <c r="SUA56" s="42"/>
      <c r="SUB56" s="42"/>
      <c r="SUC56" s="42"/>
      <c r="SUD56" s="42"/>
      <c r="SUE56" s="42"/>
      <c r="SUF56" s="42"/>
      <c r="SUG56" s="42"/>
      <c r="SUH56" s="42"/>
      <c r="SUI56" s="42"/>
      <c r="SUJ56" s="42"/>
      <c r="SUK56" s="42"/>
      <c r="SUL56" s="42"/>
      <c r="SUM56" s="42"/>
      <c r="SUN56" s="42"/>
      <c r="SUO56" s="42"/>
      <c r="SUP56" s="42"/>
      <c r="SUQ56" s="42"/>
      <c r="SUR56" s="42"/>
      <c r="SUS56" s="42"/>
      <c r="SUT56" s="42"/>
      <c r="SUU56" s="42"/>
      <c r="SUV56" s="42"/>
      <c r="SUW56" s="42"/>
      <c r="SUX56" s="42"/>
      <c r="SUY56" s="42"/>
      <c r="SUZ56" s="42"/>
      <c r="SVA56" s="42"/>
      <c r="SVB56" s="42"/>
      <c r="SVC56" s="42"/>
      <c r="SVD56" s="42"/>
      <c r="SVE56" s="42"/>
      <c r="SVF56" s="42"/>
      <c r="SVG56" s="42"/>
      <c r="SVH56" s="42"/>
      <c r="SVI56" s="42"/>
      <c r="SVJ56" s="42"/>
      <c r="SVK56" s="42"/>
      <c r="SVL56" s="42"/>
      <c r="SVM56" s="42"/>
      <c r="SVN56" s="42"/>
      <c r="SVO56" s="42"/>
      <c r="SVP56" s="42"/>
      <c r="SVQ56" s="42"/>
      <c r="SVR56" s="42"/>
      <c r="SVS56" s="42"/>
      <c r="SVT56" s="42"/>
      <c r="SVU56" s="42"/>
      <c r="SVV56" s="42"/>
      <c r="SVW56" s="42"/>
      <c r="SVX56" s="42"/>
      <c r="SVY56" s="42"/>
      <c r="SVZ56" s="42"/>
      <c r="SWA56" s="42"/>
      <c r="SWB56" s="42"/>
      <c r="SWC56" s="42"/>
      <c r="SWD56" s="42"/>
      <c r="SWE56" s="42"/>
      <c r="SWF56" s="42"/>
      <c r="SWG56" s="42"/>
      <c r="SWH56" s="42"/>
      <c r="SWI56" s="42"/>
      <c r="SWJ56" s="42"/>
      <c r="SWK56" s="42"/>
      <c r="SWL56" s="42"/>
      <c r="SWM56" s="42"/>
      <c r="SWN56" s="42"/>
      <c r="SWO56" s="42"/>
      <c r="SWP56" s="42"/>
      <c r="SWQ56" s="42"/>
      <c r="SWR56" s="42"/>
      <c r="SWS56" s="42"/>
      <c r="SWT56" s="42"/>
      <c r="SWU56" s="42"/>
      <c r="SWV56" s="42"/>
      <c r="SWW56" s="42"/>
      <c r="SWX56" s="42"/>
      <c r="SWY56" s="42"/>
      <c r="SWZ56" s="42"/>
      <c r="SXA56" s="42"/>
      <c r="SXB56" s="42"/>
      <c r="SXC56" s="42"/>
      <c r="SXD56" s="42"/>
      <c r="SXE56" s="42"/>
      <c r="SXF56" s="42"/>
      <c r="SXG56" s="42"/>
      <c r="SXH56" s="42"/>
      <c r="SXI56" s="42"/>
      <c r="SXJ56" s="42"/>
      <c r="SXK56" s="42"/>
      <c r="SXL56" s="42"/>
      <c r="SXM56" s="42"/>
      <c r="SXN56" s="42"/>
      <c r="SXO56" s="42"/>
      <c r="SXP56" s="42"/>
      <c r="SXQ56" s="42"/>
      <c r="SXR56" s="42"/>
      <c r="SXS56" s="42"/>
      <c r="SXT56" s="42"/>
      <c r="SXU56" s="42"/>
      <c r="SXV56" s="42"/>
      <c r="SXW56" s="42"/>
      <c r="SXX56" s="42"/>
      <c r="SXY56" s="42"/>
      <c r="SXZ56" s="42"/>
      <c r="SYA56" s="42"/>
      <c r="SYB56" s="42"/>
      <c r="SYC56" s="42"/>
      <c r="SYD56" s="42"/>
      <c r="SYE56" s="42"/>
      <c r="SYF56" s="42"/>
      <c r="SYG56" s="42"/>
      <c r="SYH56" s="42"/>
      <c r="SYI56" s="42"/>
      <c r="SYJ56" s="42"/>
      <c r="SYK56" s="42"/>
      <c r="SYL56" s="42"/>
      <c r="SYM56" s="42"/>
      <c r="SYN56" s="42"/>
      <c r="SYO56" s="42"/>
      <c r="SYP56" s="42"/>
      <c r="SYQ56" s="42"/>
      <c r="SYR56" s="42"/>
      <c r="SYS56" s="42"/>
      <c r="SYT56" s="42"/>
      <c r="SYU56" s="42"/>
      <c r="SYV56" s="42"/>
      <c r="SYW56" s="42"/>
      <c r="SYX56" s="42"/>
      <c r="SYY56" s="42"/>
      <c r="SYZ56" s="42"/>
      <c r="SZA56" s="42"/>
      <c r="SZB56" s="42"/>
      <c r="SZC56" s="42"/>
      <c r="SZD56" s="42"/>
      <c r="SZE56" s="42"/>
      <c r="SZF56" s="42"/>
      <c r="SZG56" s="42"/>
      <c r="SZH56" s="42"/>
      <c r="SZI56" s="42"/>
      <c r="SZJ56" s="42"/>
      <c r="SZK56" s="42"/>
      <c r="SZL56" s="42"/>
      <c r="SZM56" s="42"/>
      <c r="SZN56" s="42"/>
      <c r="SZO56" s="42"/>
      <c r="SZP56" s="42"/>
      <c r="SZQ56" s="42"/>
      <c r="SZR56" s="42"/>
      <c r="SZS56" s="42"/>
      <c r="SZT56" s="42"/>
      <c r="SZU56" s="42"/>
      <c r="SZV56" s="42"/>
      <c r="SZW56" s="42"/>
      <c r="SZX56" s="42"/>
      <c r="SZY56" s="42"/>
      <c r="SZZ56" s="42"/>
      <c r="TAA56" s="42"/>
      <c r="TAB56" s="42"/>
      <c r="TAC56" s="42"/>
      <c r="TAD56" s="42"/>
      <c r="TAE56" s="42"/>
      <c r="TAF56" s="42"/>
      <c r="TAG56" s="42"/>
      <c r="TAH56" s="42"/>
      <c r="TAI56" s="42"/>
      <c r="TAJ56" s="42"/>
      <c r="TAK56" s="42"/>
      <c r="TAL56" s="42"/>
      <c r="TAM56" s="42"/>
      <c r="TAN56" s="42"/>
      <c r="TAO56" s="42"/>
      <c r="TAP56" s="42"/>
      <c r="TAQ56" s="42"/>
      <c r="TAR56" s="42"/>
      <c r="TAS56" s="42"/>
      <c r="TAT56" s="42"/>
      <c r="TAU56" s="42"/>
      <c r="TAV56" s="42"/>
      <c r="TAW56" s="42"/>
      <c r="TAX56" s="42"/>
      <c r="TAY56" s="42"/>
      <c r="TAZ56" s="42"/>
      <c r="TBA56" s="42"/>
      <c r="TBB56" s="42"/>
      <c r="TBC56" s="42"/>
      <c r="TBD56" s="42"/>
      <c r="TBE56" s="42"/>
      <c r="TBF56" s="42"/>
      <c r="TBG56" s="42"/>
      <c r="TBH56" s="42"/>
      <c r="TBI56" s="42"/>
      <c r="TBJ56" s="42"/>
      <c r="TBK56" s="42"/>
      <c r="TBL56" s="42"/>
      <c r="TBM56" s="42"/>
      <c r="TBN56" s="42"/>
      <c r="TBO56" s="42"/>
      <c r="TBP56" s="42"/>
      <c r="TBQ56" s="42"/>
      <c r="TBR56" s="42"/>
      <c r="TBS56" s="42"/>
      <c r="TBT56" s="42"/>
      <c r="TBU56" s="42"/>
      <c r="TBV56" s="42"/>
      <c r="TBW56" s="42"/>
      <c r="TBX56" s="42"/>
      <c r="TBY56" s="42"/>
      <c r="TBZ56" s="42"/>
      <c r="TCA56" s="42"/>
      <c r="TCB56" s="42"/>
      <c r="TCC56" s="42"/>
      <c r="TCD56" s="42"/>
      <c r="TCE56" s="42"/>
      <c r="TCF56" s="42"/>
      <c r="TCG56" s="42"/>
      <c r="TCH56" s="42"/>
      <c r="TCI56" s="42"/>
      <c r="TCJ56" s="42"/>
      <c r="TCK56" s="42"/>
      <c r="TCL56" s="42"/>
      <c r="TCM56" s="42"/>
      <c r="TCN56" s="42"/>
      <c r="TCO56" s="42"/>
      <c r="TCP56" s="42"/>
      <c r="TCQ56" s="42"/>
      <c r="TCR56" s="42"/>
      <c r="TCS56" s="42"/>
      <c r="TCT56" s="42"/>
      <c r="TCU56" s="42"/>
      <c r="TCV56" s="42"/>
      <c r="TCW56" s="42"/>
      <c r="TCX56" s="42"/>
      <c r="TCY56" s="42"/>
      <c r="TCZ56" s="42"/>
      <c r="TDA56" s="42"/>
      <c r="TDB56" s="42"/>
      <c r="TDC56" s="42"/>
      <c r="TDD56" s="42"/>
      <c r="TDE56" s="42"/>
      <c r="TDF56" s="42"/>
      <c r="TDG56" s="42"/>
      <c r="TDH56" s="42"/>
      <c r="TDI56" s="42"/>
      <c r="TDJ56" s="42"/>
      <c r="TDK56" s="42"/>
      <c r="TDL56" s="42"/>
      <c r="TDM56" s="42"/>
      <c r="TDN56" s="42"/>
      <c r="TDO56" s="42"/>
      <c r="TDP56" s="42"/>
      <c r="TDQ56" s="42"/>
      <c r="TDR56" s="42"/>
      <c r="TDS56" s="42"/>
      <c r="TDT56" s="42"/>
      <c r="TDU56" s="42"/>
      <c r="TDV56" s="42"/>
      <c r="TDW56" s="42"/>
      <c r="TDX56" s="42"/>
      <c r="TDY56" s="42"/>
      <c r="TDZ56" s="42"/>
      <c r="TEA56" s="42"/>
      <c r="TEB56" s="42"/>
      <c r="TEC56" s="42"/>
      <c r="TED56" s="42"/>
      <c r="TEE56" s="42"/>
      <c r="TEF56" s="42"/>
      <c r="TEG56" s="42"/>
      <c r="TEH56" s="42"/>
      <c r="TEI56" s="42"/>
      <c r="TEJ56" s="42"/>
      <c r="TEK56" s="42"/>
      <c r="TEL56" s="42"/>
      <c r="TEM56" s="42"/>
      <c r="TEN56" s="42"/>
      <c r="TEO56" s="42"/>
      <c r="TEP56" s="42"/>
      <c r="TEQ56" s="42"/>
      <c r="TER56" s="42"/>
      <c r="TES56" s="42"/>
      <c r="TET56" s="42"/>
      <c r="TEU56" s="42"/>
      <c r="TEV56" s="42"/>
      <c r="TEW56" s="42"/>
      <c r="TEX56" s="42"/>
      <c r="TEY56" s="42"/>
      <c r="TEZ56" s="42"/>
      <c r="TFA56" s="42"/>
      <c r="TFB56" s="42"/>
      <c r="TFC56" s="42"/>
      <c r="TFD56" s="42"/>
      <c r="TFE56" s="42"/>
      <c r="TFF56" s="42"/>
      <c r="TFG56" s="42"/>
      <c r="TFH56" s="42"/>
      <c r="TFI56" s="42"/>
      <c r="TFJ56" s="42"/>
      <c r="TFK56" s="42"/>
      <c r="TFL56" s="42"/>
      <c r="TFM56" s="42"/>
      <c r="TFN56" s="42"/>
      <c r="TFO56" s="42"/>
      <c r="TFP56" s="42"/>
      <c r="TFQ56" s="42"/>
      <c r="TFR56" s="42"/>
      <c r="TFS56" s="42"/>
      <c r="TFT56" s="42"/>
      <c r="TFU56" s="42"/>
      <c r="TFV56" s="42"/>
      <c r="TFW56" s="42"/>
      <c r="TFX56" s="42"/>
      <c r="TFY56" s="42"/>
      <c r="TFZ56" s="42"/>
      <c r="TGA56" s="42"/>
      <c r="TGB56" s="42"/>
      <c r="TGC56" s="42"/>
      <c r="TGD56" s="42"/>
      <c r="TGE56" s="42"/>
      <c r="TGF56" s="42"/>
      <c r="TGG56" s="42"/>
      <c r="TGH56" s="42"/>
      <c r="TGI56" s="42"/>
      <c r="TGJ56" s="42"/>
      <c r="TGK56" s="42"/>
      <c r="TGL56" s="42"/>
      <c r="TGM56" s="42"/>
      <c r="TGN56" s="42"/>
      <c r="TGO56" s="42"/>
      <c r="TGP56" s="42"/>
      <c r="TGQ56" s="42"/>
      <c r="TGR56" s="42"/>
      <c r="TGS56" s="42"/>
      <c r="TGT56" s="42"/>
      <c r="TGU56" s="42"/>
      <c r="TGV56" s="42"/>
      <c r="TGW56" s="42"/>
      <c r="TGX56" s="42"/>
      <c r="TGY56" s="42"/>
      <c r="TGZ56" s="42"/>
      <c r="THA56" s="42"/>
      <c r="THB56" s="42"/>
      <c r="THC56" s="42"/>
      <c r="THD56" s="42"/>
      <c r="THE56" s="42"/>
      <c r="THF56" s="42"/>
      <c r="THG56" s="42"/>
      <c r="THH56" s="42"/>
      <c r="THI56" s="42"/>
      <c r="THJ56" s="42"/>
      <c r="THK56" s="42"/>
      <c r="THL56" s="42"/>
      <c r="THM56" s="42"/>
      <c r="THN56" s="42"/>
      <c r="THO56" s="42"/>
      <c r="THP56" s="42"/>
      <c r="THQ56" s="42"/>
      <c r="THR56" s="42"/>
      <c r="THS56" s="42"/>
      <c r="THT56" s="42"/>
      <c r="THU56" s="42"/>
      <c r="THV56" s="42"/>
      <c r="THW56" s="42"/>
      <c r="THX56" s="42"/>
      <c r="THY56" s="42"/>
      <c r="THZ56" s="42"/>
      <c r="TIA56" s="42"/>
      <c r="TIB56" s="42"/>
      <c r="TIC56" s="42"/>
      <c r="TID56" s="42"/>
      <c r="TIE56" s="42"/>
      <c r="TIF56" s="42"/>
      <c r="TIG56" s="42"/>
      <c r="TIH56" s="42"/>
      <c r="TII56" s="42"/>
      <c r="TIJ56" s="42"/>
      <c r="TIK56" s="42"/>
      <c r="TIL56" s="42"/>
      <c r="TIM56" s="42"/>
      <c r="TIN56" s="42"/>
      <c r="TIO56" s="42"/>
      <c r="TIP56" s="42"/>
      <c r="TIQ56" s="42"/>
      <c r="TIR56" s="42"/>
      <c r="TIS56" s="42"/>
      <c r="TIT56" s="42"/>
      <c r="TIU56" s="42"/>
      <c r="TIV56" s="42"/>
      <c r="TIW56" s="42"/>
      <c r="TIX56" s="42"/>
      <c r="TIY56" s="42"/>
      <c r="TIZ56" s="42"/>
      <c r="TJA56" s="42"/>
      <c r="TJB56" s="42"/>
      <c r="TJC56" s="42"/>
      <c r="TJD56" s="42"/>
      <c r="TJE56" s="42"/>
      <c r="TJF56" s="42"/>
      <c r="TJG56" s="42"/>
      <c r="TJH56" s="42"/>
      <c r="TJI56" s="42"/>
      <c r="TJJ56" s="42"/>
      <c r="TJK56" s="42"/>
      <c r="TJL56" s="42"/>
      <c r="TJM56" s="42"/>
      <c r="TJN56" s="42"/>
      <c r="TJO56" s="42"/>
      <c r="TJP56" s="42"/>
      <c r="TJQ56" s="42"/>
      <c r="TJR56" s="42"/>
      <c r="TJS56" s="42"/>
      <c r="TJT56" s="42"/>
      <c r="TJU56" s="42"/>
      <c r="TJV56" s="42"/>
      <c r="TJW56" s="42"/>
      <c r="TJX56" s="42"/>
      <c r="TJY56" s="42"/>
      <c r="TJZ56" s="42"/>
      <c r="TKA56" s="42"/>
      <c r="TKB56" s="42"/>
      <c r="TKC56" s="42"/>
      <c r="TKD56" s="42"/>
      <c r="TKE56" s="42"/>
      <c r="TKF56" s="42"/>
      <c r="TKG56" s="42"/>
      <c r="TKH56" s="42"/>
      <c r="TKI56" s="42"/>
      <c r="TKJ56" s="42"/>
      <c r="TKK56" s="42"/>
      <c r="TKL56" s="42"/>
      <c r="TKM56" s="42"/>
      <c r="TKN56" s="42"/>
      <c r="TKO56" s="42"/>
      <c r="TKP56" s="42"/>
      <c r="TKQ56" s="42"/>
      <c r="TKR56" s="42"/>
      <c r="TKS56" s="42"/>
      <c r="TKT56" s="42"/>
      <c r="TKU56" s="42"/>
      <c r="TKV56" s="42"/>
      <c r="TKW56" s="42"/>
      <c r="TKX56" s="42"/>
      <c r="TKY56" s="42"/>
      <c r="TKZ56" s="42"/>
      <c r="TLA56" s="42"/>
      <c r="TLB56" s="42"/>
      <c r="TLC56" s="42"/>
      <c r="TLD56" s="42"/>
      <c r="TLE56" s="42"/>
      <c r="TLF56" s="42"/>
      <c r="TLG56" s="42"/>
      <c r="TLH56" s="42"/>
      <c r="TLI56" s="42"/>
      <c r="TLJ56" s="42"/>
      <c r="TLK56" s="42"/>
      <c r="TLL56" s="42"/>
      <c r="TLM56" s="42"/>
      <c r="TLN56" s="42"/>
      <c r="TLO56" s="42"/>
      <c r="TLP56" s="42"/>
      <c r="TLQ56" s="42"/>
      <c r="TLR56" s="42"/>
      <c r="TLS56" s="42"/>
      <c r="TLT56" s="42"/>
      <c r="TLU56" s="42"/>
      <c r="TLV56" s="42"/>
      <c r="TLW56" s="42"/>
      <c r="TLX56" s="42"/>
      <c r="TLY56" s="42"/>
      <c r="TLZ56" s="42"/>
      <c r="TMA56" s="42"/>
      <c r="TMB56" s="42"/>
      <c r="TMC56" s="42"/>
      <c r="TMD56" s="42"/>
      <c r="TME56" s="42"/>
      <c r="TMF56" s="42"/>
      <c r="TMG56" s="42"/>
      <c r="TMH56" s="42"/>
      <c r="TMI56" s="42"/>
      <c r="TMJ56" s="42"/>
      <c r="TMK56" s="42"/>
      <c r="TML56" s="42"/>
      <c r="TMM56" s="42"/>
      <c r="TMN56" s="42"/>
      <c r="TMO56" s="42"/>
      <c r="TMP56" s="42"/>
      <c r="TMQ56" s="42"/>
      <c r="TMR56" s="42"/>
      <c r="TMS56" s="42"/>
      <c r="TMT56" s="42"/>
      <c r="TMU56" s="42"/>
      <c r="TMV56" s="42"/>
      <c r="TMW56" s="42"/>
      <c r="TMX56" s="42"/>
      <c r="TMY56" s="42"/>
      <c r="TMZ56" s="42"/>
      <c r="TNA56" s="42"/>
      <c r="TNB56" s="42"/>
      <c r="TNC56" s="42"/>
      <c r="TND56" s="42"/>
      <c r="TNE56" s="42"/>
      <c r="TNF56" s="42"/>
      <c r="TNG56" s="42"/>
      <c r="TNH56" s="42"/>
      <c r="TNI56" s="42"/>
      <c r="TNJ56" s="42"/>
      <c r="TNK56" s="42"/>
      <c r="TNL56" s="42"/>
      <c r="TNM56" s="42"/>
      <c r="TNN56" s="42"/>
      <c r="TNO56" s="42"/>
      <c r="TNP56" s="42"/>
      <c r="TNQ56" s="42"/>
      <c r="TNR56" s="42"/>
      <c r="TNS56" s="42"/>
      <c r="TNT56" s="42"/>
      <c r="TNU56" s="42"/>
      <c r="TNV56" s="42"/>
      <c r="TNW56" s="42"/>
      <c r="TNX56" s="42"/>
      <c r="TNY56" s="42"/>
      <c r="TNZ56" s="42"/>
      <c r="TOA56" s="42"/>
      <c r="TOB56" s="42"/>
      <c r="TOC56" s="42"/>
      <c r="TOD56" s="42"/>
      <c r="TOE56" s="42"/>
      <c r="TOF56" s="42"/>
      <c r="TOG56" s="42"/>
      <c r="TOH56" s="42"/>
      <c r="TOI56" s="42"/>
      <c r="TOJ56" s="42"/>
      <c r="TOK56" s="42"/>
      <c r="TOL56" s="42"/>
      <c r="TOM56" s="42"/>
      <c r="TON56" s="42"/>
      <c r="TOO56" s="42"/>
      <c r="TOP56" s="42"/>
      <c r="TOQ56" s="42"/>
      <c r="TOR56" s="42"/>
      <c r="TOS56" s="42"/>
      <c r="TOT56" s="42"/>
      <c r="TOU56" s="42"/>
      <c r="TOV56" s="42"/>
      <c r="TOW56" s="42"/>
      <c r="TOX56" s="42"/>
      <c r="TOY56" s="42"/>
      <c r="TOZ56" s="42"/>
      <c r="TPA56" s="42"/>
      <c r="TPB56" s="42"/>
      <c r="TPC56" s="42"/>
      <c r="TPD56" s="42"/>
      <c r="TPE56" s="42"/>
      <c r="TPF56" s="42"/>
      <c r="TPG56" s="42"/>
      <c r="TPH56" s="42"/>
      <c r="TPI56" s="42"/>
      <c r="TPJ56" s="42"/>
      <c r="TPK56" s="42"/>
      <c r="TPL56" s="42"/>
      <c r="TPM56" s="42"/>
      <c r="TPN56" s="42"/>
      <c r="TPO56" s="42"/>
      <c r="TPP56" s="42"/>
      <c r="TPQ56" s="42"/>
      <c r="TPR56" s="42"/>
      <c r="TPS56" s="42"/>
      <c r="TPT56" s="42"/>
      <c r="TPU56" s="42"/>
      <c r="TPV56" s="42"/>
      <c r="TPW56" s="42"/>
      <c r="TPX56" s="42"/>
      <c r="TPY56" s="42"/>
      <c r="TPZ56" s="42"/>
      <c r="TQA56" s="42"/>
      <c r="TQB56" s="42"/>
      <c r="TQC56" s="42"/>
      <c r="TQD56" s="42"/>
      <c r="TQE56" s="42"/>
      <c r="TQF56" s="42"/>
      <c r="TQG56" s="42"/>
      <c r="TQH56" s="42"/>
      <c r="TQI56" s="42"/>
      <c r="TQJ56" s="42"/>
      <c r="TQK56" s="42"/>
      <c r="TQL56" s="42"/>
      <c r="TQM56" s="42"/>
      <c r="TQN56" s="42"/>
      <c r="TQO56" s="42"/>
      <c r="TQP56" s="42"/>
      <c r="TQQ56" s="42"/>
      <c r="TQR56" s="42"/>
      <c r="TQS56" s="42"/>
      <c r="TQT56" s="42"/>
      <c r="TQU56" s="42"/>
      <c r="TQV56" s="42"/>
      <c r="TQW56" s="42"/>
      <c r="TQX56" s="42"/>
      <c r="TQY56" s="42"/>
      <c r="TQZ56" s="42"/>
      <c r="TRA56" s="42"/>
      <c r="TRB56" s="42"/>
      <c r="TRC56" s="42"/>
      <c r="TRD56" s="42"/>
      <c r="TRE56" s="42"/>
      <c r="TRF56" s="42"/>
      <c r="TRG56" s="42"/>
      <c r="TRH56" s="42"/>
      <c r="TRI56" s="42"/>
      <c r="TRJ56" s="42"/>
      <c r="TRK56" s="42"/>
      <c r="TRL56" s="42"/>
      <c r="TRM56" s="42"/>
      <c r="TRN56" s="42"/>
      <c r="TRO56" s="42"/>
      <c r="TRP56" s="42"/>
      <c r="TRQ56" s="42"/>
      <c r="TRR56" s="42"/>
      <c r="TRS56" s="42"/>
      <c r="TRT56" s="42"/>
      <c r="TRU56" s="42"/>
      <c r="TRV56" s="42"/>
      <c r="TRW56" s="42"/>
      <c r="TRX56" s="42"/>
      <c r="TRY56" s="42"/>
      <c r="TRZ56" s="42"/>
      <c r="TSA56" s="42"/>
      <c r="TSB56" s="42"/>
      <c r="TSC56" s="42"/>
      <c r="TSD56" s="42"/>
      <c r="TSE56" s="42"/>
      <c r="TSF56" s="42"/>
      <c r="TSG56" s="42"/>
      <c r="TSH56" s="42"/>
      <c r="TSI56" s="42"/>
      <c r="TSJ56" s="42"/>
      <c r="TSK56" s="42"/>
      <c r="TSL56" s="42"/>
      <c r="TSM56" s="42"/>
      <c r="TSN56" s="42"/>
      <c r="TSO56" s="42"/>
      <c r="TSP56" s="42"/>
      <c r="TSQ56" s="42"/>
      <c r="TSR56" s="42"/>
      <c r="TSS56" s="42"/>
      <c r="TST56" s="42"/>
      <c r="TSU56" s="42"/>
      <c r="TSV56" s="42"/>
      <c r="TSW56" s="42"/>
      <c r="TSX56" s="42"/>
      <c r="TSY56" s="42"/>
      <c r="TSZ56" s="42"/>
      <c r="TTA56" s="42"/>
      <c r="TTB56" s="42"/>
      <c r="TTC56" s="42"/>
      <c r="TTD56" s="42"/>
      <c r="TTE56" s="42"/>
      <c r="TTF56" s="42"/>
      <c r="TTG56" s="42"/>
      <c r="TTH56" s="42"/>
      <c r="TTI56" s="42"/>
      <c r="TTJ56" s="42"/>
      <c r="TTK56" s="42"/>
      <c r="TTL56" s="42"/>
      <c r="TTM56" s="42"/>
      <c r="TTN56" s="42"/>
      <c r="TTO56" s="42"/>
      <c r="TTP56" s="42"/>
      <c r="TTQ56" s="42"/>
      <c r="TTR56" s="42"/>
      <c r="TTS56" s="42"/>
      <c r="TTT56" s="42"/>
      <c r="TTU56" s="42"/>
      <c r="TTV56" s="42"/>
      <c r="TTW56" s="42"/>
      <c r="TTX56" s="42"/>
      <c r="TTY56" s="42"/>
      <c r="TTZ56" s="42"/>
      <c r="TUA56" s="42"/>
      <c r="TUB56" s="42"/>
      <c r="TUC56" s="42"/>
      <c r="TUD56" s="42"/>
      <c r="TUE56" s="42"/>
      <c r="TUF56" s="42"/>
      <c r="TUG56" s="42"/>
      <c r="TUH56" s="42"/>
      <c r="TUI56" s="42"/>
      <c r="TUJ56" s="42"/>
      <c r="TUK56" s="42"/>
      <c r="TUL56" s="42"/>
      <c r="TUM56" s="42"/>
      <c r="TUN56" s="42"/>
      <c r="TUO56" s="42"/>
      <c r="TUP56" s="42"/>
      <c r="TUQ56" s="42"/>
      <c r="TUR56" s="42"/>
      <c r="TUS56" s="42"/>
      <c r="TUT56" s="42"/>
      <c r="TUU56" s="42"/>
      <c r="TUV56" s="42"/>
      <c r="TUW56" s="42"/>
      <c r="TUX56" s="42"/>
      <c r="TUY56" s="42"/>
      <c r="TUZ56" s="42"/>
      <c r="TVA56" s="42"/>
      <c r="TVB56" s="42"/>
      <c r="TVC56" s="42"/>
      <c r="TVD56" s="42"/>
      <c r="TVE56" s="42"/>
      <c r="TVF56" s="42"/>
      <c r="TVG56" s="42"/>
      <c r="TVH56" s="42"/>
      <c r="TVI56" s="42"/>
      <c r="TVJ56" s="42"/>
      <c r="TVK56" s="42"/>
      <c r="TVL56" s="42"/>
      <c r="TVM56" s="42"/>
      <c r="TVN56" s="42"/>
      <c r="TVO56" s="42"/>
      <c r="TVP56" s="42"/>
      <c r="TVQ56" s="42"/>
      <c r="TVR56" s="42"/>
      <c r="TVS56" s="42"/>
      <c r="TVT56" s="42"/>
      <c r="TVU56" s="42"/>
      <c r="TVV56" s="42"/>
      <c r="TVW56" s="42"/>
      <c r="TVX56" s="42"/>
      <c r="TVY56" s="42"/>
      <c r="TVZ56" s="42"/>
      <c r="TWA56" s="42"/>
      <c r="TWB56" s="42"/>
      <c r="TWC56" s="42"/>
      <c r="TWD56" s="42"/>
      <c r="TWE56" s="42"/>
      <c r="TWF56" s="42"/>
      <c r="TWG56" s="42"/>
      <c r="TWH56" s="42"/>
      <c r="TWI56" s="42"/>
      <c r="TWJ56" s="42"/>
      <c r="TWK56" s="42"/>
      <c r="TWL56" s="42"/>
      <c r="TWM56" s="42"/>
      <c r="TWN56" s="42"/>
      <c r="TWO56" s="42"/>
      <c r="TWP56" s="42"/>
      <c r="TWQ56" s="42"/>
      <c r="TWR56" s="42"/>
      <c r="TWS56" s="42"/>
      <c r="TWT56" s="42"/>
      <c r="TWU56" s="42"/>
      <c r="TWV56" s="42"/>
      <c r="TWW56" s="42"/>
      <c r="TWX56" s="42"/>
      <c r="TWY56" s="42"/>
      <c r="TWZ56" s="42"/>
      <c r="TXA56" s="42"/>
      <c r="TXB56" s="42"/>
      <c r="TXC56" s="42"/>
      <c r="TXD56" s="42"/>
      <c r="TXE56" s="42"/>
      <c r="TXF56" s="42"/>
      <c r="TXG56" s="42"/>
      <c r="TXH56" s="42"/>
      <c r="TXI56" s="42"/>
      <c r="TXJ56" s="42"/>
      <c r="TXK56" s="42"/>
      <c r="TXL56" s="42"/>
      <c r="TXM56" s="42"/>
      <c r="TXN56" s="42"/>
      <c r="TXO56" s="42"/>
      <c r="TXP56" s="42"/>
      <c r="TXQ56" s="42"/>
      <c r="TXR56" s="42"/>
      <c r="TXS56" s="42"/>
      <c r="TXT56" s="42"/>
      <c r="TXU56" s="42"/>
      <c r="TXV56" s="42"/>
      <c r="TXW56" s="42"/>
      <c r="TXX56" s="42"/>
      <c r="TXY56" s="42"/>
      <c r="TXZ56" s="42"/>
      <c r="TYA56" s="42"/>
      <c r="TYB56" s="42"/>
      <c r="TYC56" s="42"/>
      <c r="TYD56" s="42"/>
      <c r="TYE56" s="42"/>
      <c r="TYF56" s="42"/>
      <c r="TYG56" s="42"/>
      <c r="TYH56" s="42"/>
      <c r="TYI56" s="42"/>
      <c r="TYJ56" s="42"/>
      <c r="TYK56" s="42"/>
      <c r="TYL56" s="42"/>
      <c r="TYM56" s="42"/>
      <c r="TYN56" s="42"/>
      <c r="TYO56" s="42"/>
      <c r="TYP56" s="42"/>
      <c r="TYQ56" s="42"/>
      <c r="TYR56" s="42"/>
      <c r="TYS56" s="42"/>
      <c r="TYT56" s="42"/>
      <c r="TYU56" s="42"/>
      <c r="TYV56" s="42"/>
      <c r="TYW56" s="42"/>
      <c r="TYX56" s="42"/>
      <c r="TYY56" s="42"/>
      <c r="TYZ56" s="42"/>
      <c r="TZA56" s="42"/>
      <c r="TZB56" s="42"/>
      <c r="TZC56" s="42"/>
      <c r="TZD56" s="42"/>
      <c r="TZE56" s="42"/>
      <c r="TZF56" s="42"/>
      <c r="TZG56" s="42"/>
      <c r="TZH56" s="42"/>
      <c r="TZI56" s="42"/>
      <c r="TZJ56" s="42"/>
      <c r="TZK56" s="42"/>
      <c r="TZL56" s="42"/>
      <c r="TZM56" s="42"/>
      <c r="TZN56" s="42"/>
      <c r="TZO56" s="42"/>
      <c r="TZP56" s="42"/>
      <c r="TZQ56" s="42"/>
      <c r="TZR56" s="42"/>
      <c r="TZS56" s="42"/>
      <c r="TZT56" s="42"/>
      <c r="TZU56" s="42"/>
      <c r="TZV56" s="42"/>
      <c r="TZW56" s="42"/>
      <c r="TZX56" s="42"/>
      <c r="TZY56" s="42"/>
      <c r="TZZ56" s="42"/>
      <c r="UAA56" s="42"/>
      <c r="UAB56" s="42"/>
      <c r="UAC56" s="42"/>
      <c r="UAD56" s="42"/>
      <c r="UAE56" s="42"/>
      <c r="UAF56" s="42"/>
      <c r="UAG56" s="42"/>
      <c r="UAH56" s="42"/>
      <c r="UAI56" s="42"/>
      <c r="UAJ56" s="42"/>
      <c r="UAK56" s="42"/>
      <c r="UAL56" s="42"/>
      <c r="UAM56" s="42"/>
      <c r="UAN56" s="42"/>
      <c r="UAO56" s="42"/>
      <c r="UAP56" s="42"/>
      <c r="UAQ56" s="42"/>
      <c r="UAR56" s="42"/>
      <c r="UAS56" s="42"/>
      <c r="UAT56" s="42"/>
      <c r="UAU56" s="42"/>
      <c r="UAV56" s="42"/>
      <c r="UAW56" s="42"/>
      <c r="UAX56" s="42"/>
      <c r="UAY56" s="42"/>
      <c r="UAZ56" s="42"/>
      <c r="UBA56" s="42"/>
      <c r="UBB56" s="42"/>
      <c r="UBC56" s="42"/>
      <c r="UBD56" s="42"/>
      <c r="UBE56" s="42"/>
      <c r="UBF56" s="42"/>
      <c r="UBG56" s="42"/>
      <c r="UBH56" s="42"/>
      <c r="UBI56" s="42"/>
      <c r="UBJ56" s="42"/>
      <c r="UBK56" s="42"/>
      <c r="UBL56" s="42"/>
      <c r="UBM56" s="42"/>
      <c r="UBN56" s="42"/>
      <c r="UBO56" s="42"/>
      <c r="UBP56" s="42"/>
      <c r="UBQ56" s="42"/>
      <c r="UBR56" s="42"/>
      <c r="UBS56" s="42"/>
      <c r="UBT56" s="42"/>
      <c r="UBU56" s="42"/>
      <c r="UBV56" s="42"/>
      <c r="UBW56" s="42"/>
      <c r="UBX56" s="42"/>
      <c r="UBY56" s="42"/>
      <c r="UBZ56" s="42"/>
      <c r="UCA56" s="42"/>
      <c r="UCB56" s="42"/>
      <c r="UCC56" s="42"/>
      <c r="UCD56" s="42"/>
      <c r="UCE56" s="42"/>
      <c r="UCF56" s="42"/>
      <c r="UCG56" s="42"/>
      <c r="UCH56" s="42"/>
      <c r="UCI56" s="42"/>
      <c r="UCJ56" s="42"/>
      <c r="UCK56" s="42"/>
      <c r="UCL56" s="42"/>
      <c r="UCM56" s="42"/>
      <c r="UCN56" s="42"/>
      <c r="UCO56" s="42"/>
      <c r="UCP56" s="42"/>
      <c r="UCQ56" s="42"/>
      <c r="UCR56" s="42"/>
      <c r="UCS56" s="42"/>
      <c r="UCT56" s="42"/>
      <c r="UCU56" s="42"/>
      <c r="UCV56" s="42"/>
      <c r="UCW56" s="42"/>
      <c r="UCX56" s="42"/>
      <c r="UCY56" s="42"/>
      <c r="UCZ56" s="42"/>
      <c r="UDA56" s="42"/>
      <c r="UDB56" s="42"/>
      <c r="UDC56" s="42"/>
      <c r="UDD56" s="42"/>
      <c r="UDE56" s="42"/>
      <c r="UDF56" s="42"/>
      <c r="UDG56" s="42"/>
      <c r="UDH56" s="42"/>
      <c r="UDI56" s="42"/>
      <c r="UDJ56" s="42"/>
      <c r="UDK56" s="42"/>
      <c r="UDL56" s="42"/>
      <c r="UDM56" s="42"/>
      <c r="UDN56" s="42"/>
      <c r="UDO56" s="42"/>
      <c r="UDP56" s="42"/>
      <c r="UDQ56" s="42"/>
      <c r="UDR56" s="42"/>
      <c r="UDS56" s="42"/>
      <c r="UDT56" s="42"/>
      <c r="UDU56" s="42"/>
      <c r="UDV56" s="42"/>
      <c r="UDW56" s="42"/>
      <c r="UDX56" s="42"/>
      <c r="UDY56" s="42"/>
      <c r="UDZ56" s="42"/>
      <c r="UEA56" s="42"/>
      <c r="UEB56" s="42"/>
      <c r="UEC56" s="42"/>
      <c r="UED56" s="42"/>
      <c r="UEE56" s="42"/>
      <c r="UEF56" s="42"/>
      <c r="UEG56" s="42"/>
      <c r="UEH56" s="42"/>
      <c r="UEI56" s="42"/>
      <c r="UEJ56" s="42"/>
      <c r="UEK56" s="42"/>
      <c r="UEL56" s="42"/>
      <c r="UEM56" s="42"/>
      <c r="UEN56" s="42"/>
      <c r="UEO56" s="42"/>
      <c r="UEP56" s="42"/>
      <c r="UEQ56" s="42"/>
      <c r="UER56" s="42"/>
      <c r="UES56" s="42"/>
      <c r="UET56" s="42"/>
      <c r="UEU56" s="42"/>
      <c r="UEV56" s="42"/>
      <c r="UEW56" s="42"/>
      <c r="UEX56" s="42"/>
      <c r="UEY56" s="42"/>
      <c r="UEZ56" s="42"/>
      <c r="UFA56" s="42"/>
      <c r="UFB56" s="42"/>
      <c r="UFC56" s="42"/>
      <c r="UFD56" s="42"/>
      <c r="UFE56" s="42"/>
      <c r="UFF56" s="42"/>
      <c r="UFG56" s="42"/>
      <c r="UFH56" s="42"/>
      <c r="UFI56" s="42"/>
      <c r="UFJ56" s="42"/>
      <c r="UFK56" s="42"/>
      <c r="UFL56" s="42"/>
      <c r="UFM56" s="42"/>
      <c r="UFN56" s="42"/>
      <c r="UFO56" s="42"/>
      <c r="UFP56" s="42"/>
      <c r="UFQ56" s="42"/>
      <c r="UFR56" s="42"/>
      <c r="UFS56" s="42"/>
      <c r="UFT56" s="42"/>
      <c r="UFU56" s="42"/>
      <c r="UFV56" s="42"/>
      <c r="UFW56" s="42"/>
      <c r="UFX56" s="42"/>
      <c r="UFY56" s="42"/>
      <c r="UFZ56" s="42"/>
      <c r="UGA56" s="42"/>
      <c r="UGB56" s="42"/>
      <c r="UGC56" s="42"/>
      <c r="UGD56" s="42"/>
      <c r="UGE56" s="42"/>
      <c r="UGF56" s="42"/>
      <c r="UGG56" s="42"/>
      <c r="UGH56" s="42"/>
      <c r="UGI56" s="42"/>
      <c r="UGJ56" s="42"/>
      <c r="UGK56" s="42"/>
      <c r="UGL56" s="42"/>
      <c r="UGM56" s="42"/>
      <c r="UGN56" s="42"/>
      <c r="UGO56" s="42"/>
      <c r="UGP56" s="42"/>
      <c r="UGQ56" s="42"/>
      <c r="UGR56" s="42"/>
      <c r="UGS56" s="42"/>
      <c r="UGT56" s="42"/>
      <c r="UGU56" s="42"/>
      <c r="UGV56" s="42"/>
      <c r="UGW56" s="42"/>
      <c r="UGX56" s="42"/>
      <c r="UGY56" s="42"/>
      <c r="UGZ56" s="42"/>
      <c r="UHA56" s="42"/>
      <c r="UHB56" s="42"/>
      <c r="UHC56" s="42"/>
      <c r="UHD56" s="42"/>
      <c r="UHE56" s="42"/>
      <c r="UHF56" s="42"/>
      <c r="UHG56" s="42"/>
      <c r="UHH56" s="42"/>
      <c r="UHI56" s="42"/>
      <c r="UHJ56" s="42"/>
      <c r="UHK56" s="42"/>
      <c r="UHL56" s="42"/>
      <c r="UHM56" s="42"/>
      <c r="UHN56" s="42"/>
      <c r="UHO56" s="42"/>
      <c r="UHP56" s="42"/>
      <c r="UHQ56" s="42"/>
      <c r="UHR56" s="42"/>
      <c r="UHS56" s="42"/>
      <c r="UHT56" s="42"/>
      <c r="UHU56" s="42"/>
      <c r="UHV56" s="42"/>
      <c r="UHW56" s="42"/>
      <c r="UHX56" s="42"/>
      <c r="UHY56" s="42"/>
      <c r="UHZ56" s="42"/>
      <c r="UIA56" s="42"/>
      <c r="UIB56" s="42"/>
      <c r="UIC56" s="42"/>
      <c r="UID56" s="42"/>
      <c r="UIE56" s="42"/>
      <c r="UIF56" s="42"/>
      <c r="UIG56" s="42"/>
      <c r="UIH56" s="42"/>
      <c r="UII56" s="42"/>
      <c r="UIJ56" s="42"/>
      <c r="UIK56" s="42"/>
      <c r="UIL56" s="42"/>
      <c r="UIM56" s="42"/>
      <c r="UIN56" s="42"/>
      <c r="UIO56" s="42"/>
      <c r="UIP56" s="42"/>
      <c r="UIQ56" s="42"/>
      <c r="UIR56" s="42"/>
      <c r="UIS56" s="42"/>
      <c r="UIT56" s="42"/>
      <c r="UIU56" s="42"/>
      <c r="UIV56" s="42"/>
      <c r="UIW56" s="42"/>
      <c r="UIX56" s="42"/>
      <c r="UIY56" s="42"/>
      <c r="UIZ56" s="42"/>
      <c r="UJA56" s="42"/>
      <c r="UJB56" s="42"/>
      <c r="UJC56" s="42"/>
      <c r="UJD56" s="42"/>
      <c r="UJE56" s="42"/>
      <c r="UJF56" s="42"/>
      <c r="UJG56" s="42"/>
      <c r="UJH56" s="42"/>
      <c r="UJI56" s="42"/>
      <c r="UJJ56" s="42"/>
      <c r="UJK56" s="42"/>
      <c r="UJL56" s="42"/>
      <c r="UJM56" s="42"/>
      <c r="UJN56" s="42"/>
      <c r="UJO56" s="42"/>
      <c r="UJP56" s="42"/>
      <c r="UJQ56" s="42"/>
      <c r="UJR56" s="42"/>
      <c r="UJS56" s="42"/>
      <c r="UJT56" s="42"/>
      <c r="UJU56" s="42"/>
      <c r="UJV56" s="42"/>
      <c r="UJW56" s="42"/>
      <c r="UJX56" s="42"/>
      <c r="UJY56" s="42"/>
      <c r="UJZ56" s="42"/>
      <c r="UKA56" s="42"/>
      <c r="UKB56" s="42"/>
      <c r="UKC56" s="42"/>
      <c r="UKD56" s="42"/>
      <c r="UKE56" s="42"/>
      <c r="UKF56" s="42"/>
      <c r="UKG56" s="42"/>
      <c r="UKH56" s="42"/>
      <c r="UKI56" s="42"/>
      <c r="UKJ56" s="42"/>
      <c r="UKK56" s="42"/>
      <c r="UKL56" s="42"/>
      <c r="UKM56" s="42"/>
      <c r="UKN56" s="42"/>
      <c r="UKO56" s="42"/>
      <c r="UKP56" s="42"/>
      <c r="UKQ56" s="42"/>
      <c r="UKR56" s="42"/>
      <c r="UKS56" s="42"/>
      <c r="UKT56" s="42"/>
      <c r="UKU56" s="42"/>
      <c r="UKV56" s="42"/>
      <c r="UKW56" s="42"/>
      <c r="UKX56" s="42"/>
      <c r="UKY56" s="42"/>
      <c r="UKZ56" s="42"/>
      <c r="ULA56" s="42"/>
      <c r="ULB56" s="42"/>
      <c r="ULC56" s="42"/>
      <c r="ULD56" s="42"/>
      <c r="ULE56" s="42"/>
      <c r="ULF56" s="42"/>
      <c r="ULG56" s="42"/>
      <c r="ULH56" s="42"/>
      <c r="ULI56" s="42"/>
      <c r="ULJ56" s="42"/>
      <c r="ULK56" s="42"/>
      <c r="ULL56" s="42"/>
      <c r="ULM56" s="42"/>
      <c r="ULN56" s="42"/>
      <c r="ULO56" s="42"/>
      <c r="ULP56" s="42"/>
      <c r="ULQ56" s="42"/>
      <c r="ULR56" s="42"/>
      <c r="ULS56" s="42"/>
      <c r="ULT56" s="42"/>
      <c r="ULU56" s="42"/>
      <c r="ULV56" s="42"/>
      <c r="ULW56" s="42"/>
      <c r="ULX56" s="42"/>
      <c r="ULY56" s="42"/>
      <c r="ULZ56" s="42"/>
      <c r="UMA56" s="42"/>
      <c r="UMB56" s="42"/>
      <c r="UMC56" s="42"/>
      <c r="UMD56" s="42"/>
      <c r="UME56" s="42"/>
      <c r="UMF56" s="42"/>
      <c r="UMG56" s="42"/>
      <c r="UMH56" s="42"/>
      <c r="UMI56" s="42"/>
      <c r="UMJ56" s="42"/>
      <c r="UMK56" s="42"/>
      <c r="UML56" s="42"/>
      <c r="UMM56" s="42"/>
      <c r="UMN56" s="42"/>
      <c r="UMO56" s="42"/>
      <c r="UMP56" s="42"/>
      <c r="UMQ56" s="42"/>
      <c r="UMR56" s="42"/>
      <c r="UMS56" s="42"/>
      <c r="UMT56" s="42"/>
      <c r="UMU56" s="42"/>
      <c r="UMV56" s="42"/>
      <c r="UMW56" s="42"/>
      <c r="UMX56" s="42"/>
      <c r="UMY56" s="42"/>
      <c r="UMZ56" s="42"/>
      <c r="UNA56" s="42"/>
      <c r="UNB56" s="42"/>
      <c r="UNC56" s="42"/>
      <c r="UND56" s="42"/>
      <c r="UNE56" s="42"/>
      <c r="UNF56" s="42"/>
      <c r="UNG56" s="42"/>
      <c r="UNH56" s="42"/>
      <c r="UNI56" s="42"/>
      <c r="UNJ56" s="42"/>
      <c r="UNK56" s="42"/>
      <c r="UNL56" s="42"/>
      <c r="UNM56" s="42"/>
      <c r="UNN56" s="42"/>
      <c r="UNO56" s="42"/>
      <c r="UNP56" s="42"/>
      <c r="UNQ56" s="42"/>
      <c r="UNR56" s="42"/>
      <c r="UNS56" s="42"/>
      <c r="UNT56" s="42"/>
      <c r="UNU56" s="42"/>
      <c r="UNV56" s="42"/>
      <c r="UNW56" s="42"/>
      <c r="UNX56" s="42"/>
      <c r="UNY56" s="42"/>
      <c r="UNZ56" s="42"/>
      <c r="UOA56" s="42"/>
      <c r="UOB56" s="42"/>
      <c r="UOC56" s="42"/>
      <c r="UOD56" s="42"/>
      <c r="UOE56" s="42"/>
      <c r="UOF56" s="42"/>
      <c r="UOG56" s="42"/>
      <c r="UOH56" s="42"/>
      <c r="UOI56" s="42"/>
      <c r="UOJ56" s="42"/>
      <c r="UOK56" s="42"/>
      <c r="UOL56" s="42"/>
      <c r="UOM56" s="42"/>
      <c r="UON56" s="42"/>
      <c r="UOO56" s="42"/>
      <c r="UOP56" s="42"/>
      <c r="UOQ56" s="42"/>
      <c r="UOR56" s="42"/>
      <c r="UOS56" s="42"/>
      <c r="UOT56" s="42"/>
      <c r="UOU56" s="42"/>
      <c r="UOV56" s="42"/>
      <c r="UOW56" s="42"/>
      <c r="UOX56" s="42"/>
      <c r="UOY56" s="42"/>
      <c r="UOZ56" s="42"/>
      <c r="UPA56" s="42"/>
      <c r="UPB56" s="42"/>
      <c r="UPC56" s="42"/>
      <c r="UPD56" s="42"/>
      <c r="UPE56" s="42"/>
      <c r="UPF56" s="42"/>
      <c r="UPG56" s="42"/>
      <c r="UPH56" s="42"/>
      <c r="UPI56" s="42"/>
      <c r="UPJ56" s="42"/>
      <c r="UPK56" s="42"/>
      <c r="UPL56" s="42"/>
      <c r="UPM56" s="42"/>
      <c r="UPN56" s="42"/>
      <c r="UPO56" s="42"/>
      <c r="UPP56" s="42"/>
      <c r="UPQ56" s="42"/>
      <c r="UPR56" s="42"/>
      <c r="UPS56" s="42"/>
      <c r="UPT56" s="42"/>
      <c r="UPU56" s="42"/>
      <c r="UPV56" s="42"/>
      <c r="UPW56" s="42"/>
      <c r="UPX56" s="42"/>
      <c r="UPY56" s="42"/>
      <c r="UPZ56" s="42"/>
      <c r="UQA56" s="42"/>
      <c r="UQB56" s="42"/>
      <c r="UQC56" s="42"/>
      <c r="UQD56" s="42"/>
      <c r="UQE56" s="42"/>
      <c r="UQF56" s="42"/>
      <c r="UQG56" s="42"/>
      <c r="UQH56" s="42"/>
      <c r="UQI56" s="42"/>
      <c r="UQJ56" s="42"/>
      <c r="UQK56" s="42"/>
      <c r="UQL56" s="42"/>
      <c r="UQM56" s="42"/>
      <c r="UQN56" s="42"/>
      <c r="UQO56" s="42"/>
      <c r="UQP56" s="42"/>
      <c r="UQQ56" s="42"/>
      <c r="UQR56" s="42"/>
      <c r="UQS56" s="42"/>
      <c r="UQT56" s="42"/>
      <c r="UQU56" s="42"/>
      <c r="UQV56" s="42"/>
      <c r="UQW56" s="42"/>
      <c r="UQX56" s="42"/>
      <c r="UQY56" s="42"/>
      <c r="UQZ56" s="42"/>
      <c r="URA56" s="42"/>
      <c r="URB56" s="42"/>
      <c r="URC56" s="42"/>
      <c r="URD56" s="42"/>
      <c r="URE56" s="42"/>
      <c r="URF56" s="42"/>
      <c r="URG56" s="42"/>
      <c r="URH56" s="42"/>
      <c r="URI56" s="42"/>
      <c r="URJ56" s="42"/>
      <c r="URK56" s="42"/>
      <c r="URL56" s="42"/>
      <c r="URM56" s="42"/>
      <c r="URN56" s="42"/>
      <c r="URO56" s="42"/>
      <c r="URP56" s="42"/>
      <c r="URQ56" s="42"/>
      <c r="URR56" s="42"/>
      <c r="URS56" s="42"/>
      <c r="URT56" s="42"/>
      <c r="URU56" s="42"/>
      <c r="URV56" s="42"/>
      <c r="URW56" s="42"/>
      <c r="URX56" s="42"/>
      <c r="URY56" s="42"/>
      <c r="URZ56" s="42"/>
      <c r="USA56" s="42"/>
      <c r="USB56" s="42"/>
      <c r="USC56" s="42"/>
      <c r="USD56" s="42"/>
      <c r="USE56" s="42"/>
      <c r="USF56" s="42"/>
      <c r="USG56" s="42"/>
      <c r="USH56" s="42"/>
      <c r="USI56" s="42"/>
      <c r="USJ56" s="42"/>
      <c r="USK56" s="42"/>
      <c r="USL56" s="42"/>
      <c r="USM56" s="42"/>
      <c r="USN56" s="42"/>
      <c r="USO56" s="42"/>
      <c r="USP56" s="42"/>
      <c r="USQ56" s="42"/>
      <c r="USR56" s="42"/>
      <c r="USS56" s="42"/>
      <c r="UST56" s="42"/>
      <c r="USU56" s="42"/>
      <c r="USV56" s="42"/>
      <c r="USW56" s="42"/>
      <c r="USX56" s="42"/>
      <c r="USY56" s="42"/>
      <c r="USZ56" s="42"/>
      <c r="UTA56" s="42"/>
      <c r="UTB56" s="42"/>
      <c r="UTC56" s="42"/>
      <c r="UTD56" s="42"/>
      <c r="UTE56" s="42"/>
      <c r="UTF56" s="42"/>
      <c r="UTG56" s="42"/>
      <c r="UTH56" s="42"/>
      <c r="UTI56" s="42"/>
      <c r="UTJ56" s="42"/>
      <c r="UTK56" s="42"/>
      <c r="UTL56" s="42"/>
      <c r="UTM56" s="42"/>
      <c r="UTN56" s="42"/>
      <c r="UTO56" s="42"/>
      <c r="UTP56" s="42"/>
      <c r="UTQ56" s="42"/>
      <c r="UTR56" s="42"/>
      <c r="UTS56" s="42"/>
      <c r="UTT56" s="42"/>
      <c r="UTU56" s="42"/>
      <c r="UTV56" s="42"/>
      <c r="UTW56" s="42"/>
      <c r="UTX56" s="42"/>
      <c r="UTY56" s="42"/>
      <c r="UTZ56" s="42"/>
      <c r="UUA56" s="42"/>
      <c r="UUB56" s="42"/>
      <c r="UUC56" s="42"/>
      <c r="UUD56" s="42"/>
      <c r="UUE56" s="42"/>
      <c r="UUF56" s="42"/>
      <c r="UUG56" s="42"/>
      <c r="UUH56" s="42"/>
      <c r="UUI56" s="42"/>
      <c r="UUJ56" s="42"/>
      <c r="UUK56" s="42"/>
      <c r="UUL56" s="42"/>
      <c r="UUM56" s="42"/>
      <c r="UUN56" s="42"/>
      <c r="UUO56" s="42"/>
      <c r="UUP56" s="42"/>
      <c r="UUQ56" s="42"/>
      <c r="UUR56" s="42"/>
      <c r="UUS56" s="42"/>
      <c r="UUT56" s="42"/>
      <c r="UUU56" s="42"/>
      <c r="UUV56" s="42"/>
      <c r="UUW56" s="42"/>
      <c r="UUX56" s="42"/>
      <c r="UUY56" s="42"/>
      <c r="UUZ56" s="42"/>
      <c r="UVA56" s="42"/>
      <c r="UVB56" s="42"/>
      <c r="UVC56" s="42"/>
      <c r="UVD56" s="42"/>
      <c r="UVE56" s="42"/>
      <c r="UVF56" s="42"/>
      <c r="UVG56" s="42"/>
      <c r="UVH56" s="42"/>
      <c r="UVI56" s="42"/>
      <c r="UVJ56" s="42"/>
      <c r="UVK56" s="42"/>
      <c r="UVL56" s="42"/>
      <c r="UVM56" s="42"/>
      <c r="UVN56" s="42"/>
      <c r="UVO56" s="42"/>
      <c r="UVP56" s="42"/>
      <c r="UVQ56" s="42"/>
      <c r="UVR56" s="42"/>
      <c r="UVS56" s="42"/>
      <c r="UVT56" s="42"/>
      <c r="UVU56" s="42"/>
      <c r="UVV56" s="42"/>
      <c r="UVW56" s="42"/>
      <c r="UVX56" s="42"/>
      <c r="UVY56" s="42"/>
      <c r="UVZ56" s="42"/>
      <c r="UWA56" s="42"/>
      <c r="UWB56" s="42"/>
      <c r="UWC56" s="42"/>
      <c r="UWD56" s="42"/>
      <c r="UWE56" s="42"/>
      <c r="UWF56" s="42"/>
      <c r="UWG56" s="42"/>
      <c r="UWH56" s="42"/>
      <c r="UWI56" s="42"/>
      <c r="UWJ56" s="42"/>
      <c r="UWK56" s="42"/>
      <c r="UWL56" s="42"/>
      <c r="UWM56" s="42"/>
      <c r="UWN56" s="42"/>
      <c r="UWO56" s="42"/>
      <c r="UWP56" s="42"/>
      <c r="UWQ56" s="42"/>
      <c r="UWR56" s="42"/>
      <c r="UWS56" s="42"/>
      <c r="UWT56" s="42"/>
      <c r="UWU56" s="42"/>
      <c r="UWV56" s="42"/>
      <c r="UWW56" s="42"/>
      <c r="UWX56" s="42"/>
      <c r="UWY56" s="42"/>
      <c r="UWZ56" s="42"/>
      <c r="UXA56" s="42"/>
      <c r="UXB56" s="42"/>
      <c r="UXC56" s="42"/>
      <c r="UXD56" s="42"/>
      <c r="UXE56" s="42"/>
      <c r="UXF56" s="42"/>
      <c r="UXG56" s="42"/>
      <c r="UXH56" s="42"/>
      <c r="UXI56" s="42"/>
      <c r="UXJ56" s="42"/>
      <c r="UXK56" s="42"/>
      <c r="UXL56" s="42"/>
      <c r="UXM56" s="42"/>
      <c r="UXN56" s="42"/>
      <c r="UXO56" s="42"/>
      <c r="UXP56" s="42"/>
      <c r="UXQ56" s="42"/>
      <c r="UXR56" s="42"/>
      <c r="UXS56" s="42"/>
      <c r="UXT56" s="42"/>
      <c r="UXU56" s="42"/>
      <c r="UXV56" s="42"/>
      <c r="UXW56" s="42"/>
      <c r="UXX56" s="42"/>
      <c r="UXY56" s="42"/>
      <c r="UXZ56" s="42"/>
      <c r="UYA56" s="42"/>
      <c r="UYB56" s="42"/>
      <c r="UYC56" s="42"/>
      <c r="UYD56" s="42"/>
      <c r="UYE56" s="42"/>
      <c r="UYF56" s="42"/>
      <c r="UYG56" s="42"/>
      <c r="UYH56" s="42"/>
      <c r="UYI56" s="42"/>
      <c r="UYJ56" s="42"/>
      <c r="UYK56" s="42"/>
      <c r="UYL56" s="42"/>
      <c r="UYM56" s="42"/>
      <c r="UYN56" s="42"/>
      <c r="UYO56" s="42"/>
      <c r="UYP56" s="42"/>
      <c r="UYQ56" s="42"/>
      <c r="UYR56" s="42"/>
      <c r="UYS56" s="42"/>
      <c r="UYT56" s="42"/>
      <c r="UYU56" s="42"/>
      <c r="UYV56" s="42"/>
      <c r="UYW56" s="42"/>
      <c r="UYX56" s="42"/>
      <c r="UYY56" s="42"/>
      <c r="UYZ56" s="42"/>
      <c r="UZA56" s="42"/>
      <c r="UZB56" s="42"/>
      <c r="UZC56" s="42"/>
      <c r="UZD56" s="42"/>
      <c r="UZE56" s="42"/>
      <c r="UZF56" s="42"/>
      <c r="UZG56" s="42"/>
      <c r="UZH56" s="42"/>
      <c r="UZI56" s="42"/>
      <c r="UZJ56" s="42"/>
      <c r="UZK56" s="42"/>
      <c r="UZL56" s="42"/>
      <c r="UZM56" s="42"/>
      <c r="UZN56" s="42"/>
      <c r="UZO56" s="42"/>
      <c r="UZP56" s="42"/>
      <c r="UZQ56" s="42"/>
      <c r="UZR56" s="42"/>
      <c r="UZS56" s="42"/>
      <c r="UZT56" s="42"/>
      <c r="UZU56" s="42"/>
      <c r="UZV56" s="42"/>
      <c r="UZW56" s="42"/>
      <c r="UZX56" s="42"/>
      <c r="UZY56" s="42"/>
      <c r="UZZ56" s="42"/>
      <c r="VAA56" s="42"/>
      <c r="VAB56" s="42"/>
      <c r="VAC56" s="42"/>
      <c r="VAD56" s="42"/>
      <c r="VAE56" s="42"/>
      <c r="VAF56" s="42"/>
      <c r="VAG56" s="42"/>
      <c r="VAH56" s="42"/>
      <c r="VAI56" s="42"/>
      <c r="VAJ56" s="42"/>
      <c r="VAK56" s="42"/>
      <c r="VAL56" s="42"/>
      <c r="VAM56" s="42"/>
      <c r="VAN56" s="42"/>
      <c r="VAO56" s="42"/>
      <c r="VAP56" s="42"/>
      <c r="VAQ56" s="42"/>
      <c r="VAR56" s="42"/>
      <c r="VAS56" s="42"/>
      <c r="VAT56" s="42"/>
      <c r="VAU56" s="42"/>
      <c r="VAV56" s="42"/>
      <c r="VAW56" s="42"/>
      <c r="VAX56" s="42"/>
      <c r="VAY56" s="42"/>
      <c r="VAZ56" s="42"/>
      <c r="VBA56" s="42"/>
      <c r="VBB56" s="42"/>
      <c r="VBC56" s="42"/>
      <c r="VBD56" s="42"/>
      <c r="VBE56" s="42"/>
      <c r="VBF56" s="42"/>
      <c r="VBG56" s="42"/>
      <c r="VBH56" s="42"/>
      <c r="VBI56" s="42"/>
      <c r="VBJ56" s="42"/>
      <c r="VBK56" s="42"/>
      <c r="VBL56" s="42"/>
      <c r="VBM56" s="42"/>
      <c r="VBN56" s="42"/>
      <c r="VBO56" s="42"/>
      <c r="VBP56" s="42"/>
      <c r="VBQ56" s="42"/>
      <c r="VBR56" s="42"/>
      <c r="VBS56" s="42"/>
      <c r="VBT56" s="42"/>
      <c r="VBU56" s="42"/>
      <c r="VBV56" s="42"/>
      <c r="VBW56" s="42"/>
      <c r="VBX56" s="42"/>
      <c r="VBY56" s="42"/>
      <c r="VBZ56" s="42"/>
      <c r="VCA56" s="42"/>
      <c r="VCB56" s="42"/>
      <c r="VCC56" s="42"/>
      <c r="VCD56" s="42"/>
      <c r="VCE56" s="42"/>
      <c r="VCF56" s="42"/>
      <c r="VCG56" s="42"/>
      <c r="VCH56" s="42"/>
      <c r="VCI56" s="42"/>
      <c r="VCJ56" s="42"/>
      <c r="VCK56" s="42"/>
      <c r="VCL56" s="42"/>
      <c r="VCM56" s="42"/>
      <c r="VCN56" s="42"/>
      <c r="VCO56" s="42"/>
      <c r="VCP56" s="42"/>
      <c r="VCQ56" s="42"/>
      <c r="VCR56" s="42"/>
      <c r="VCS56" s="42"/>
      <c r="VCT56" s="42"/>
      <c r="VCU56" s="42"/>
      <c r="VCV56" s="42"/>
      <c r="VCW56" s="42"/>
      <c r="VCX56" s="42"/>
      <c r="VCY56" s="42"/>
      <c r="VCZ56" s="42"/>
      <c r="VDA56" s="42"/>
      <c r="VDB56" s="42"/>
      <c r="VDC56" s="42"/>
      <c r="VDD56" s="42"/>
      <c r="VDE56" s="42"/>
      <c r="VDF56" s="42"/>
      <c r="VDG56" s="42"/>
      <c r="VDH56" s="42"/>
      <c r="VDI56" s="42"/>
      <c r="VDJ56" s="42"/>
      <c r="VDK56" s="42"/>
      <c r="VDL56" s="42"/>
      <c r="VDM56" s="42"/>
      <c r="VDN56" s="42"/>
      <c r="VDO56" s="42"/>
      <c r="VDP56" s="42"/>
      <c r="VDQ56" s="42"/>
      <c r="VDR56" s="42"/>
      <c r="VDS56" s="42"/>
      <c r="VDT56" s="42"/>
      <c r="VDU56" s="42"/>
      <c r="VDV56" s="42"/>
      <c r="VDW56" s="42"/>
      <c r="VDX56" s="42"/>
      <c r="VDY56" s="42"/>
      <c r="VDZ56" s="42"/>
      <c r="VEA56" s="42"/>
      <c r="VEB56" s="42"/>
      <c r="VEC56" s="42"/>
      <c r="VED56" s="42"/>
      <c r="VEE56" s="42"/>
      <c r="VEF56" s="42"/>
      <c r="VEG56" s="42"/>
      <c r="VEH56" s="42"/>
      <c r="VEI56" s="42"/>
      <c r="VEJ56" s="42"/>
      <c r="VEK56" s="42"/>
      <c r="VEL56" s="42"/>
      <c r="VEM56" s="42"/>
      <c r="VEN56" s="42"/>
      <c r="VEO56" s="42"/>
      <c r="VEP56" s="42"/>
      <c r="VEQ56" s="42"/>
      <c r="VER56" s="42"/>
      <c r="VES56" s="42"/>
      <c r="VET56" s="42"/>
      <c r="VEU56" s="42"/>
      <c r="VEV56" s="42"/>
      <c r="VEW56" s="42"/>
      <c r="VEX56" s="42"/>
      <c r="VEY56" s="42"/>
      <c r="VEZ56" s="42"/>
      <c r="VFA56" s="42"/>
      <c r="VFB56" s="42"/>
      <c r="VFC56" s="42"/>
      <c r="VFD56" s="42"/>
      <c r="VFE56" s="42"/>
      <c r="VFF56" s="42"/>
      <c r="VFG56" s="42"/>
      <c r="VFH56" s="42"/>
      <c r="VFI56" s="42"/>
      <c r="VFJ56" s="42"/>
      <c r="VFK56" s="42"/>
      <c r="VFL56" s="42"/>
      <c r="VFM56" s="42"/>
      <c r="VFN56" s="42"/>
      <c r="VFO56" s="42"/>
      <c r="VFP56" s="42"/>
      <c r="VFQ56" s="42"/>
      <c r="VFR56" s="42"/>
      <c r="VFS56" s="42"/>
      <c r="VFT56" s="42"/>
      <c r="VFU56" s="42"/>
      <c r="VFV56" s="42"/>
      <c r="VFW56" s="42"/>
      <c r="VFX56" s="42"/>
      <c r="VFY56" s="42"/>
      <c r="VFZ56" s="42"/>
      <c r="VGA56" s="42"/>
      <c r="VGB56" s="42"/>
      <c r="VGC56" s="42"/>
      <c r="VGD56" s="42"/>
      <c r="VGE56" s="42"/>
      <c r="VGF56" s="42"/>
      <c r="VGG56" s="42"/>
      <c r="VGH56" s="42"/>
      <c r="VGI56" s="42"/>
      <c r="VGJ56" s="42"/>
      <c r="VGK56" s="42"/>
      <c r="VGL56" s="42"/>
      <c r="VGM56" s="42"/>
      <c r="VGN56" s="42"/>
      <c r="VGO56" s="42"/>
      <c r="VGP56" s="42"/>
      <c r="VGQ56" s="42"/>
      <c r="VGR56" s="42"/>
      <c r="VGS56" s="42"/>
      <c r="VGT56" s="42"/>
      <c r="VGU56" s="42"/>
      <c r="VGV56" s="42"/>
      <c r="VGW56" s="42"/>
      <c r="VGX56" s="42"/>
      <c r="VGY56" s="42"/>
      <c r="VGZ56" s="42"/>
      <c r="VHA56" s="42"/>
      <c r="VHB56" s="42"/>
      <c r="VHC56" s="42"/>
      <c r="VHD56" s="42"/>
      <c r="VHE56" s="42"/>
      <c r="VHF56" s="42"/>
      <c r="VHG56" s="42"/>
      <c r="VHH56" s="42"/>
      <c r="VHI56" s="42"/>
      <c r="VHJ56" s="42"/>
      <c r="VHK56" s="42"/>
      <c r="VHL56" s="42"/>
      <c r="VHM56" s="42"/>
      <c r="VHN56" s="42"/>
      <c r="VHO56" s="42"/>
      <c r="VHP56" s="42"/>
      <c r="VHQ56" s="42"/>
      <c r="VHR56" s="42"/>
      <c r="VHS56" s="42"/>
      <c r="VHT56" s="42"/>
      <c r="VHU56" s="42"/>
      <c r="VHV56" s="42"/>
      <c r="VHW56" s="42"/>
      <c r="VHX56" s="42"/>
      <c r="VHY56" s="42"/>
      <c r="VHZ56" s="42"/>
      <c r="VIA56" s="42"/>
      <c r="VIB56" s="42"/>
      <c r="VIC56" s="42"/>
      <c r="VID56" s="42"/>
      <c r="VIE56" s="42"/>
      <c r="VIF56" s="42"/>
      <c r="VIG56" s="42"/>
      <c r="VIH56" s="42"/>
      <c r="VII56" s="42"/>
      <c r="VIJ56" s="42"/>
      <c r="VIK56" s="42"/>
      <c r="VIL56" s="42"/>
      <c r="VIM56" s="42"/>
      <c r="VIN56" s="42"/>
      <c r="VIO56" s="42"/>
      <c r="VIP56" s="42"/>
      <c r="VIQ56" s="42"/>
      <c r="VIR56" s="42"/>
      <c r="VIS56" s="42"/>
      <c r="VIT56" s="42"/>
      <c r="VIU56" s="42"/>
      <c r="VIV56" s="42"/>
      <c r="VIW56" s="42"/>
      <c r="VIX56" s="42"/>
      <c r="VIY56" s="42"/>
      <c r="VIZ56" s="42"/>
      <c r="VJA56" s="42"/>
      <c r="VJB56" s="42"/>
      <c r="VJC56" s="42"/>
      <c r="VJD56" s="42"/>
      <c r="VJE56" s="42"/>
      <c r="VJF56" s="42"/>
      <c r="VJG56" s="42"/>
      <c r="VJH56" s="42"/>
      <c r="VJI56" s="42"/>
      <c r="VJJ56" s="42"/>
      <c r="VJK56" s="42"/>
      <c r="VJL56" s="42"/>
      <c r="VJM56" s="42"/>
      <c r="VJN56" s="42"/>
      <c r="VJO56" s="42"/>
      <c r="VJP56" s="42"/>
      <c r="VJQ56" s="42"/>
      <c r="VJR56" s="42"/>
      <c r="VJS56" s="42"/>
      <c r="VJT56" s="42"/>
      <c r="VJU56" s="42"/>
      <c r="VJV56" s="42"/>
      <c r="VJW56" s="42"/>
      <c r="VJX56" s="42"/>
      <c r="VJY56" s="42"/>
      <c r="VJZ56" s="42"/>
      <c r="VKA56" s="42"/>
      <c r="VKB56" s="42"/>
      <c r="VKC56" s="42"/>
      <c r="VKD56" s="42"/>
      <c r="VKE56" s="42"/>
      <c r="VKF56" s="42"/>
      <c r="VKG56" s="42"/>
      <c r="VKH56" s="42"/>
      <c r="VKI56" s="42"/>
      <c r="VKJ56" s="42"/>
      <c r="VKK56" s="42"/>
      <c r="VKL56" s="42"/>
      <c r="VKM56" s="42"/>
      <c r="VKN56" s="42"/>
      <c r="VKO56" s="42"/>
      <c r="VKP56" s="42"/>
      <c r="VKQ56" s="42"/>
      <c r="VKR56" s="42"/>
      <c r="VKS56" s="42"/>
      <c r="VKT56" s="42"/>
      <c r="VKU56" s="42"/>
      <c r="VKV56" s="42"/>
      <c r="VKW56" s="42"/>
      <c r="VKX56" s="42"/>
      <c r="VKY56" s="42"/>
      <c r="VKZ56" s="42"/>
      <c r="VLA56" s="42"/>
      <c r="VLB56" s="42"/>
      <c r="VLC56" s="42"/>
      <c r="VLD56" s="42"/>
      <c r="VLE56" s="42"/>
      <c r="VLF56" s="42"/>
      <c r="VLG56" s="42"/>
      <c r="VLH56" s="42"/>
      <c r="VLI56" s="42"/>
      <c r="VLJ56" s="42"/>
      <c r="VLK56" s="42"/>
      <c r="VLL56" s="42"/>
      <c r="VLM56" s="42"/>
      <c r="VLN56" s="42"/>
      <c r="VLO56" s="42"/>
      <c r="VLP56" s="42"/>
      <c r="VLQ56" s="42"/>
      <c r="VLR56" s="42"/>
      <c r="VLS56" s="42"/>
      <c r="VLT56" s="42"/>
      <c r="VLU56" s="42"/>
      <c r="VLV56" s="42"/>
      <c r="VLW56" s="42"/>
      <c r="VLX56" s="42"/>
      <c r="VLY56" s="42"/>
      <c r="VLZ56" s="42"/>
      <c r="VMA56" s="42"/>
      <c r="VMB56" s="42"/>
      <c r="VMC56" s="42"/>
      <c r="VMD56" s="42"/>
      <c r="VME56" s="42"/>
      <c r="VMF56" s="42"/>
      <c r="VMG56" s="42"/>
      <c r="VMH56" s="42"/>
      <c r="VMI56" s="42"/>
      <c r="VMJ56" s="42"/>
      <c r="VMK56" s="42"/>
      <c r="VML56" s="42"/>
      <c r="VMM56" s="42"/>
      <c r="VMN56" s="42"/>
      <c r="VMO56" s="42"/>
      <c r="VMP56" s="42"/>
      <c r="VMQ56" s="42"/>
      <c r="VMR56" s="42"/>
      <c r="VMS56" s="42"/>
      <c r="VMT56" s="42"/>
      <c r="VMU56" s="42"/>
      <c r="VMV56" s="42"/>
      <c r="VMW56" s="42"/>
      <c r="VMX56" s="42"/>
      <c r="VMY56" s="42"/>
      <c r="VMZ56" s="42"/>
      <c r="VNA56" s="42"/>
      <c r="VNB56" s="42"/>
      <c r="VNC56" s="42"/>
      <c r="VND56" s="42"/>
      <c r="VNE56" s="42"/>
      <c r="VNF56" s="42"/>
      <c r="VNG56" s="42"/>
      <c r="VNH56" s="42"/>
      <c r="VNI56" s="42"/>
      <c r="VNJ56" s="42"/>
      <c r="VNK56" s="42"/>
      <c r="VNL56" s="42"/>
      <c r="VNM56" s="42"/>
      <c r="VNN56" s="42"/>
      <c r="VNO56" s="42"/>
      <c r="VNP56" s="42"/>
      <c r="VNQ56" s="42"/>
      <c r="VNR56" s="42"/>
      <c r="VNS56" s="42"/>
      <c r="VNT56" s="42"/>
      <c r="VNU56" s="42"/>
      <c r="VNV56" s="42"/>
      <c r="VNW56" s="42"/>
      <c r="VNX56" s="42"/>
      <c r="VNY56" s="42"/>
      <c r="VNZ56" s="42"/>
      <c r="VOA56" s="42"/>
      <c r="VOB56" s="42"/>
      <c r="VOC56" s="42"/>
      <c r="VOD56" s="42"/>
      <c r="VOE56" s="42"/>
      <c r="VOF56" s="42"/>
      <c r="VOG56" s="42"/>
      <c r="VOH56" s="42"/>
      <c r="VOI56" s="42"/>
      <c r="VOJ56" s="42"/>
      <c r="VOK56" s="42"/>
      <c r="VOL56" s="42"/>
      <c r="VOM56" s="42"/>
      <c r="VON56" s="42"/>
      <c r="VOO56" s="42"/>
      <c r="VOP56" s="42"/>
      <c r="VOQ56" s="42"/>
      <c r="VOR56" s="42"/>
      <c r="VOS56" s="42"/>
      <c r="VOT56" s="42"/>
      <c r="VOU56" s="42"/>
      <c r="VOV56" s="42"/>
      <c r="VOW56" s="42"/>
      <c r="VOX56" s="42"/>
      <c r="VOY56" s="42"/>
      <c r="VOZ56" s="42"/>
      <c r="VPA56" s="42"/>
      <c r="VPB56" s="42"/>
      <c r="VPC56" s="42"/>
      <c r="VPD56" s="42"/>
      <c r="VPE56" s="42"/>
      <c r="VPF56" s="42"/>
      <c r="VPG56" s="42"/>
      <c r="VPH56" s="42"/>
      <c r="VPI56" s="42"/>
      <c r="VPJ56" s="42"/>
      <c r="VPK56" s="42"/>
      <c r="VPL56" s="42"/>
      <c r="VPM56" s="42"/>
      <c r="VPN56" s="42"/>
      <c r="VPO56" s="42"/>
      <c r="VPP56" s="42"/>
      <c r="VPQ56" s="42"/>
      <c r="VPR56" s="42"/>
      <c r="VPS56" s="42"/>
      <c r="VPT56" s="42"/>
      <c r="VPU56" s="42"/>
      <c r="VPV56" s="42"/>
      <c r="VPW56" s="42"/>
      <c r="VPX56" s="42"/>
      <c r="VPY56" s="42"/>
      <c r="VPZ56" s="42"/>
      <c r="VQA56" s="42"/>
      <c r="VQB56" s="42"/>
      <c r="VQC56" s="42"/>
      <c r="VQD56" s="42"/>
      <c r="VQE56" s="42"/>
      <c r="VQF56" s="42"/>
      <c r="VQG56" s="42"/>
      <c r="VQH56" s="42"/>
      <c r="VQI56" s="42"/>
      <c r="VQJ56" s="42"/>
      <c r="VQK56" s="42"/>
      <c r="VQL56" s="42"/>
      <c r="VQM56" s="42"/>
      <c r="VQN56" s="42"/>
      <c r="VQO56" s="42"/>
      <c r="VQP56" s="42"/>
      <c r="VQQ56" s="42"/>
      <c r="VQR56" s="42"/>
      <c r="VQS56" s="42"/>
      <c r="VQT56" s="42"/>
      <c r="VQU56" s="42"/>
      <c r="VQV56" s="42"/>
      <c r="VQW56" s="42"/>
      <c r="VQX56" s="42"/>
      <c r="VQY56" s="42"/>
      <c r="VQZ56" s="42"/>
      <c r="VRA56" s="42"/>
      <c r="VRB56" s="42"/>
      <c r="VRC56" s="42"/>
      <c r="VRD56" s="42"/>
      <c r="VRE56" s="42"/>
      <c r="VRF56" s="42"/>
      <c r="VRG56" s="42"/>
      <c r="VRH56" s="42"/>
      <c r="VRI56" s="42"/>
      <c r="VRJ56" s="42"/>
      <c r="VRK56" s="42"/>
      <c r="VRL56" s="42"/>
      <c r="VRM56" s="42"/>
      <c r="VRN56" s="42"/>
      <c r="VRO56" s="42"/>
      <c r="VRP56" s="42"/>
      <c r="VRQ56" s="42"/>
      <c r="VRR56" s="42"/>
      <c r="VRS56" s="42"/>
      <c r="VRT56" s="42"/>
      <c r="VRU56" s="42"/>
      <c r="VRV56" s="42"/>
      <c r="VRW56" s="42"/>
      <c r="VRX56" s="42"/>
      <c r="VRY56" s="42"/>
      <c r="VRZ56" s="42"/>
      <c r="VSA56" s="42"/>
      <c r="VSB56" s="42"/>
      <c r="VSC56" s="42"/>
      <c r="VSD56" s="42"/>
      <c r="VSE56" s="42"/>
      <c r="VSF56" s="42"/>
      <c r="VSG56" s="42"/>
      <c r="VSH56" s="42"/>
      <c r="VSI56" s="42"/>
      <c r="VSJ56" s="42"/>
      <c r="VSK56" s="42"/>
      <c r="VSL56" s="42"/>
      <c r="VSM56" s="42"/>
      <c r="VSN56" s="42"/>
      <c r="VSO56" s="42"/>
      <c r="VSP56" s="42"/>
      <c r="VSQ56" s="42"/>
      <c r="VSR56" s="42"/>
      <c r="VSS56" s="42"/>
      <c r="VST56" s="42"/>
      <c r="VSU56" s="42"/>
      <c r="VSV56" s="42"/>
      <c r="VSW56" s="42"/>
      <c r="VSX56" s="42"/>
      <c r="VSY56" s="42"/>
      <c r="VSZ56" s="42"/>
      <c r="VTA56" s="42"/>
      <c r="VTB56" s="42"/>
      <c r="VTC56" s="42"/>
      <c r="VTD56" s="42"/>
      <c r="VTE56" s="42"/>
      <c r="VTF56" s="42"/>
      <c r="VTG56" s="42"/>
      <c r="VTH56" s="42"/>
      <c r="VTI56" s="42"/>
      <c r="VTJ56" s="42"/>
      <c r="VTK56" s="42"/>
      <c r="VTL56" s="42"/>
      <c r="VTM56" s="42"/>
      <c r="VTN56" s="42"/>
      <c r="VTO56" s="42"/>
      <c r="VTP56" s="42"/>
      <c r="VTQ56" s="42"/>
      <c r="VTR56" s="42"/>
      <c r="VTS56" s="42"/>
      <c r="VTT56" s="42"/>
      <c r="VTU56" s="42"/>
      <c r="VTV56" s="42"/>
      <c r="VTW56" s="42"/>
      <c r="VTX56" s="42"/>
      <c r="VTY56" s="42"/>
      <c r="VTZ56" s="42"/>
      <c r="VUA56" s="42"/>
      <c r="VUB56" s="42"/>
      <c r="VUC56" s="42"/>
      <c r="VUD56" s="42"/>
      <c r="VUE56" s="42"/>
      <c r="VUF56" s="42"/>
      <c r="VUG56" s="42"/>
      <c r="VUH56" s="42"/>
      <c r="VUI56" s="42"/>
      <c r="VUJ56" s="42"/>
      <c r="VUK56" s="42"/>
      <c r="VUL56" s="42"/>
      <c r="VUM56" s="42"/>
      <c r="VUN56" s="42"/>
      <c r="VUO56" s="42"/>
      <c r="VUP56" s="42"/>
      <c r="VUQ56" s="42"/>
      <c r="VUR56" s="42"/>
      <c r="VUS56" s="42"/>
      <c r="VUT56" s="42"/>
      <c r="VUU56" s="42"/>
      <c r="VUV56" s="42"/>
      <c r="VUW56" s="42"/>
      <c r="VUX56" s="42"/>
      <c r="VUY56" s="42"/>
      <c r="VUZ56" s="42"/>
      <c r="VVA56" s="42"/>
      <c r="VVB56" s="42"/>
      <c r="VVC56" s="42"/>
      <c r="VVD56" s="42"/>
      <c r="VVE56" s="42"/>
      <c r="VVF56" s="42"/>
      <c r="VVG56" s="42"/>
      <c r="VVH56" s="42"/>
      <c r="VVI56" s="42"/>
      <c r="VVJ56" s="42"/>
      <c r="VVK56" s="42"/>
      <c r="VVL56" s="42"/>
      <c r="VVM56" s="42"/>
      <c r="VVN56" s="42"/>
      <c r="VVO56" s="42"/>
      <c r="VVP56" s="42"/>
      <c r="VVQ56" s="42"/>
      <c r="VVR56" s="42"/>
      <c r="VVS56" s="42"/>
      <c r="VVT56" s="42"/>
      <c r="VVU56" s="42"/>
      <c r="VVV56" s="42"/>
      <c r="VVW56" s="42"/>
      <c r="VVX56" s="42"/>
      <c r="VVY56" s="42"/>
      <c r="VVZ56" s="42"/>
      <c r="VWA56" s="42"/>
      <c r="VWB56" s="42"/>
      <c r="VWC56" s="42"/>
      <c r="VWD56" s="42"/>
      <c r="VWE56" s="42"/>
      <c r="VWF56" s="42"/>
      <c r="VWG56" s="42"/>
      <c r="VWH56" s="42"/>
      <c r="VWI56" s="42"/>
      <c r="VWJ56" s="42"/>
      <c r="VWK56" s="42"/>
      <c r="VWL56" s="42"/>
      <c r="VWM56" s="42"/>
      <c r="VWN56" s="42"/>
      <c r="VWO56" s="42"/>
      <c r="VWP56" s="42"/>
      <c r="VWQ56" s="42"/>
      <c r="VWR56" s="42"/>
      <c r="VWS56" s="42"/>
      <c r="VWT56" s="42"/>
      <c r="VWU56" s="42"/>
      <c r="VWV56" s="42"/>
      <c r="VWW56" s="42"/>
      <c r="VWX56" s="42"/>
      <c r="VWY56" s="42"/>
      <c r="VWZ56" s="42"/>
      <c r="VXA56" s="42"/>
      <c r="VXB56" s="42"/>
      <c r="VXC56" s="42"/>
      <c r="VXD56" s="42"/>
      <c r="VXE56" s="42"/>
      <c r="VXF56" s="42"/>
      <c r="VXG56" s="42"/>
      <c r="VXH56" s="42"/>
      <c r="VXI56" s="42"/>
      <c r="VXJ56" s="42"/>
      <c r="VXK56" s="42"/>
      <c r="VXL56" s="42"/>
      <c r="VXM56" s="42"/>
      <c r="VXN56" s="42"/>
      <c r="VXO56" s="42"/>
      <c r="VXP56" s="42"/>
      <c r="VXQ56" s="42"/>
      <c r="VXR56" s="42"/>
      <c r="VXS56" s="42"/>
      <c r="VXT56" s="42"/>
      <c r="VXU56" s="42"/>
      <c r="VXV56" s="42"/>
      <c r="VXW56" s="42"/>
      <c r="VXX56" s="42"/>
      <c r="VXY56" s="42"/>
      <c r="VXZ56" s="42"/>
      <c r="VYA56" s="42"/>
      <c r="VYB56" s="42"/>
      <c r="VYC56" s="42"/>
      <c r="VYD56" s="42"/>
      <c r="VYE56" s="42"/>
      <c r="VYF56" s="42"/>
      <c r="VYG56" s="42"/>
      <c r="VYH56" s="42"/>
      <c r="VYI56" s="42"/>
      <c r="VYJ56" s="42"/>
      <c r="VYK56" s="42"/>
      <c r="VYL56" s="42"/>
      <c r="VYM56" s="42"/>
      <c r="VYN56" s="42"/>
      <c r="VYO56" s="42"/>
      <c r="VYP56" s="42"/>
      <c r="VYQ56" s="42"/>
      <c r="VYR56" s="42"/>
      <c r="VYS56" s="42"/>
      <c r="VYT56" s="42"/>
      <c r="VYU56" s="42"/>
      <c r="VYV56" s="42"/>
      <c r="VYW56" s="42"/>
      <c r="VYX56" s="42"/>
      <c r="VYY56" s="42"/>
      <c r="VYZ56" s="42"/>
      <c r="VZA56" s="42"/>
      <c r="VZB56" s="42"/>
      <c r="VZC56" s="42"/>
      <c r="VZD56" s="42"/>
      <c r="VZE56" s="42"/>
      <c r="VZF56" s="42"/>
      <c r="VZG56" s="42"/>
      <c r="VZH56" s="42"/>
      <c r="VZI56" s="42"/>
      <c r="VZJ56" s="42"/>
      <c r="VZK56" s="42"/>
      <c r="VZL56" s="42"/>
      <c r="VZM56" s="42"/>
      <c r="VZN56" s="42"/>
      <c r="VZO56" s="42"/>
      <c r="VZP56" s="42"/>
      <c r="VZQ56" s="42"/>
      <c r="VZR56" s="42"/>
      <c r="VZS56" s="42"/>
      <c r="VZT56" s="42"/>
      <c r="VZU56" s="42"/>
      <c r="VZV56" s="42"/>
      <c r="VZW56" s="42"/>
      <c r="VZX56" s="42"/>
      <c r="VZY56" s="42"/>
      <c r="VZZ56" s="42"/>
      <c r="WAA56" s="42"/>
      <c r="WAB56" s="42"/>
      <c r="WAC56" s="42"/>
      <c r="WAD56" s="42"/>
      <c r="WAE56" s="42"/>
      <c r="WAF56" s="42"/>
      <c r="WAG56" s="42"/>
      <c r="WAH56" s="42"/>
      <c r="WAI56" s="42"/>
      <c r="WAJ56" s="42"/>
      <c r="WAK56" s="42"/>
      <c r="WAL56" s="42"/>
      <c r="WAM56" s="42"/>
      <c r="WAN56" s="42"/>
      <c r="WAO56" s="42"/>
      <c r="WAP56" s="42"/>
      <c r="WAQ56" s="42"/>
      <c r="WAR56" s="42"/>
      <c r="WAS56" s="42"/>
      <c r="WAT56" s="42"/>
      <c r="WAU56" s="42"/>
      <c r="WAV56" s="42"/>
      <c r="WAW56" s="42"/>
      <c r="WAX56" s="42"/>
      <c r="WAY56" s="42"/>
      <c r="WAZ56" s="42"/>
      <c r="WBA56" s="42"/>
      <c r="WBB56" s="42"/>
      <c r="WBC56" s="42"/>
      <c r="WBD56" s="42"/>
      <c r="WBE56" s="42"/>
      <c r="WBF56" s="42"/>
      <c r="WBG56" s="42"/>
      <c r="WBH56" s="42"/>
      <c r="WBI56" s="42"/>
      <c r="WBJ56" s="42"/>
      <c r="WBK56" s="42"/>
      <c r="WBL56" s="42"/>
      <c r="WBM56" s="42"/>
      <c r="WBN56" s="42"/>
      <c r="WBO56" s="42"/>
      <c r="WBP56" s="42"/>
      <c r="WBQ56" s="42"/>
      <c r="WBR56" s="42"/>
      <c r="WBS56" s="42"/>
      <c r="WBT56" s="42"/>
      <c r="WBU56" s="42"/>
      <c r="WBV56" s="42"/>
      <c r="WBW56" s="42"/>
      <c r="WBX56" s="42"/>
      <c r="WBY56" s="42"/>
      <c r="WBZ56" s="42"/>
      <c r="WCA56" s="42"/>
      <c r="WCB56" s="42"/>
      <c r="WCC56" s="42"/>
      <c r="WCD56" s="42"/>
      <c r="WCE56" s="42"/>
      <c r="WCF56" s="42"/>
      <c r="WCG56" s="42"/>
      <c r="WCH56" s="42"/>
      <c r="WCI56" s="42"/>
      <c r="WCJ56" s="42"/>
      <c r="WCK56" s="42"/>
      <c r="WCL56" s="42"/>
      <c r="WCM56" s="42"/>
      <c r="WCN56" s="42"/>
      <c r="WCO56" s="42"/>
      <c r="WCP56" s="42"/>
      <c r="WCQ56" s="42"/>
      <c r="WCR56" s="42"/>
      <c r="WCS56" s="42"/>
      <c r="WCT56" s="42"/>
      <c r="WCU56" s="42"/>
      <c r="WCV56" s="42"/>
      <c r="WCW56" s="42"/>
      <c r="WCX56" s="42"/>
      <c r="WCY56" s="42"/>
      <c r="WCZ56" s="42"/>
      <c r="WDA56" s="42"/>
      <c r="WDB56" s="42"/>
      <c r="WDC56" s="42"/>
      <c r="WDD56" s="42"/>
      <c r="WDE56" s="42"/>
      <c r="WDF56" s="42"/>
      <c r="WDG56" s="42"/>
      <c r="WDH56" s="42"/>
      <c r="WDI56" s="42"/>
      <c r="WDJ56" s="42"/>
      <c r="WDK56" s="42"/>
      <c r="WDL56" s="42"/>
      <c r="WDM56" s="42"/>
      <c r="WDN56" s="42"/>
      <c r="WDO56" s="42"/>
      <c r="WDP56" s="42"/>
      <c r="WDQ56" s="42"/>
      <c r="WDR56" s="42"/>
      <c r="WDS56" s="42"/>
      <c r="WDT56" s="42"/>
      <c r="WDU56" s="42"/>
      <c r="WDV56" s="42"/>
      <c r="WDW56" s="42"/>
      <c r="WDX56" s="42"/>
      <c r="WDY56" s="42"/>
      <c r="WDZ56" s="42"/>
      <c r="WEA56" s="42"/>
      <c r="WEB56" s="42"/>
      <c r="WEC56" s="42"/>
      <c r="WED56" s="42"/>
      <c r="WEE56" s="42"/>
      <c r="WEF56" s="42"/>
      <c r="WEG56" s="42"/>
      <c r="WEH56" s="42"/>
      <c r="WEI56" s="42"/>
      <c r="WEJ56" s="42"/>
      <c r="WEK56" s="42"/>
      <c r="WEL56" s="42"/>
      <c r="WEM56" s="42"/>
      <c r="WEN56" s="42"/>
      <c r="WEO56" s="42"/>
      <c r="WEP56" s="42"/>
      <c r="WEQ56" s="42"/>
      <c r="WER56" s="42"/>
      <c r="WES56" s="42"/>
      <c r="WET56" s="42"/>
      <c r="WEU56" s="42"/>
      <c r="WEV56" s="42"/>
      <c r="WEW56" s="42"/>
      <c r="WEX56" s="42"/>
      <c r="WEY56" s="42"/>
      <c r="WEZ56" s="42"/>
      <c r="WFA56" s="42"/>
      <c r="WFB56" s="42"/>
      <c r="WFC56" s="42"/>
      <c r="WFD56" s="42"/>
      <c r="WFE56" s="42"/>
      <c r="WFF56" s="42"/>
      <c r="WFG56" s="42"/>
      <c r="WFH56" s="42"/>
      <c r="WFI56" s="42"/>
      <c r="WFJ56" s="42"/>
      <c r="WFK56" s="42"/>
      <c r="WFL56" s="42"/>
      <c r="WFM56" s="42"/>
      <c r="WFN56" s="42"/>
      <c r="WFO56" s="42"/>
      <c r="WFP56" s="42"/>
      <c r="WFQ56" s="42"/>
      <c r="WFR56" s="42"/>
      <c r="WFS56" s="42"/>
      <c r="WFT56" s="42"/>
      <c r="WFU56" s="42"/>
      <c r="WFV56" s="42"/>
      <c r="WFW56" s="42"/>
      <c r="WFX56" s="42"/>
      <c r="WFY56" s="42"/>
      <c r="WFZ56" s="42"/>
      <c r="WGA56" s="42"/>
      <c r="WGB56" s="42"/>
      <c r="WGC56" s="42"/>
      <c r="WGD56" s="42"/>
      <c r="WGE56" s="42"/>
      <c r="WGF56" s="42"/>
      <c r="WGG56" s="42"/>
      <c r="WGH56" s="42"/>
      <c r="WGI56" s="42"/>
      <c r="WGJ56" s="42"/>
      <c r="WGK56" s="42"/>
      <c r="WGL56" s="42"/>
      <c r="WGM56" s="42"/>
      <c r="WGN56" s="42"/>
      <c r="WGO56" s="42"/>
      <c r="WGP56" s="42"/>
      <c r="WGQ56" s="42"/>
      <c r="WGR56" s="42"/>
      <c r="WGS56" s="42"/>
      <c r="WGT56" s="42"/>
      <c r="WGU56" s="42"/>
      <c r="WGV56" s="42"/>
      <c r="WGW56" s="42"/>
      <c r="WGX56" s="42"/>
      <c r="WGY56" s="42"/>
      <c r="WGZ56" s="42"/>
      <c r="WHA56" s="42"/>
      <c r="WHB56" s="42"/>
      <c r="WHC56" s="42"/>
      <c r="WHD56" s="42"/>
      <c r="WHE56" s="42"/>
      <c r="WHF56" s="42"/>
      <c r="WHG56" s="42"/>
      <c r="WHH56" s="42"/>
      <c r="WHI56" s="42"/>
      <c r="WHJ56" s="42"/>
      <c r="WHK56" s="42"/>
      <c r="WHL56" s="42"/>
      <c r="WHM56" s="42"/>
      <c r="WHN56" s="42"/>
      <c r="WHO56" s="42"/>
      <c r="WHP56" s="42"/>
      <c r="WHQ56" s="42"/>
      <c r="WHR56" s="42"/>
      <c r="WHS56" s="42"/>
      <c r="WHT56" s="42"/>
      <c r="WHU56" s="42"/>
      <c r="WHV56" s="42"/>
      <c r="WHW56" s="42"/>
      <c r="WHX56" s="42"/>
      <c r="WHY56" s="42"/>
      <c r="WHZ56" s="42"/>
      <c r="WIA56" s="42"/>
      <c r="WIB56" s="42"/>
      <c r="WIC56" s="42"/>
      <c r="WID56" s="42"/>
      <c r="WIE56" s="42"/>
      <c r="WIF56" s="42"/>
      <c r="WIG56" s="42"/>
      <c r="WIH56" s="42"/>
      <c r="WII56" s="42"/>
      <c r="WIJ56" s="42"/>
      <c r="WIK56" s="42"/>
      <c r="WIL56" s="42"/>
      <c r="WIM56" s="42"/>
      <c r="WIN56" s="42"/>
      <c r="WIO56" s="42"/>
      <c r="WIP56" s="42"/>
      <c r="WIQ56" s="42"/>
      <c r="WIR56" s="42"/>
      <c r="WIS56" s="42"/>
      <c r="WIT56" s="42"/>
      <c r="WIU56" s="42"/>
      <c r="WIV56" s="42"/>
      <c r="WIW56" s="42"/>
      <c r="WIX56" s="42"/>
      <c r="WIY56" s="42"/>
      <c r="WIZ56" s="42"/>
      <c r="WJA56" s="42"/>
      <c r="WJB56" s="42"/>
      <c r="WJC56" s="42"/>
      <c r="WJD56" s="42"/>
      <c r="WJE56" s="42"/>
      <c r="WJF56" s="42"/>
      <c r="WJG56" s="42"/>
      <c r="WJH56" s="42"/>
      <c r="WJI56" s="42"/>
      <c r="WJJ56" s="42"/>
      <c r="WJK56" s="42"/>
      <c r="WJL56" s="42"/>
      <c r="WJM56" s="42"/>
      <c r="WJN56" s="42"/>
      <c r="WJO56" s="42"/>
      <c r="WJP56" s="42"/>
      <c r="WJQ56" s="42"/>
      <c r="WJR56" s="42"/>
      <c r="WJS56" s="42"/>
      <c r="WJT56" s="42"/>
      <c r="WJU56" s="42"/>
      <c r="WJV56" s="42"/>
      <c r="WJW56" s="42"/>
      <c r="WJX56" s="42"/>
      <c r="WJY56" s="42"/>
      <c r="WJZ56" s="42"/>
      <c r="WKA56" s="42"/>
      <c r="WKB56" s="42"/>
      <c r="WKC56" s="42"/>
      <c r="WKD56" s="42"/>
      <c r="WKE56" s="42"/>
      <c r="WKF56" s="42"/>
      <c r="WKG56" s="42"/>
      <c r="WKH56" s="42"/>
      <c r="WKI56" s="42"/>
      <c r="WKJ56" s="42"/>
      <c r="WKK56" s="42"/>
      <c r="WKL56" s="42"/>
      <c r="WKM56" s="42"/>
      <c r="WKN56" s="42"/>
      <c r="WKO56" s="42"/>
      <c r="WKP56" s="42"/>
      <c r="WKQ56" s="42"/>
      <c r="WKR56" s="42"/>
      <c r="WKS56" s="42"/>
      <c r="WKT56" s="42"/>
      <c r="WKU56" s="42"/>
      <c r="WKV56" s="42"/>
      <c r="WKW56" s="42"/>
      <c r="WKX56" s="42"/>
      <c r="WKY56" s="42"/>
      <c r="WKZ56" s="42"/>
      <c r="WLA56" s="42"/>
      <c r="WLB56" s="42"/>
      <c r="WLC56" s="42"/>
      <c r="WLD56" s="42"/>
      <c r="WLE56" s="42"/>
      <c r="WLF56" s="42"/>
      <c r="WLG56" s="42"/>
      <c r="WLH56" s="42"/>
      <c r="WLI56" s="42"/>
      <c r="WLJ56" s="42"/>
      <c r="WLK56" s="42"/>
      <c r="WLL56" s="42"/>
      <c r="WLM56" s="42"/>
      <c r="WLN56" s="42"/>
      <c r="WLO56" s="42"/>
      <c r="WLP56" s="42"/>
      <c r="WLQ56" s="42"/>
      <c r="WLR56" s="42"/>
      <c r="WLS56" s="42"/>
      <c r="WLT56" s="42"/>
      <c r="WLU56" s="42"/>
      <c r="WLV56" s="42"/>
      <c r="WLW56" s="42"/>
      <c r="WLX56" s="42"/>
      <c r="WLY56" s="42"/>
      <c r="WLZ56" s="42"/>
      <c r="WMA56" s="42"/>
      <c r="WMB56" s="42"/>
      <c r="WMC56" s="42"/>
      <c r="WMD56" s="42"/>
      <c r="WME56" s="42"/>
      <c r="WMF56" s="42"/>
      <c r="WMG56" s="42"/>
      <c r="WMH56" s="42"/>
      <c r="WMI56" s="42"/>
      <c r="WMJ56" s="42"/>
      <c r="WMK56" s="42"/>
      <c r="WML56" s="42"/>
      <c r="WMM56" s="42"/>
      <c r="WMN56" s="42"/>
      <c r="WMO56" s="42"/>
      <c r="WMP56" s="42"/>
      <c r="WMQ56" s="42"/>
      <c r="WMR56" s="42"/>
      <c r="WMS56" s="42"/>
      <c r="WMT56" s="42"/>
      <c r="WMU56" s="42"/>
      <c r="WMV56" s="42"/>
      <c r="WMW56" s="42"/>
      <c r="WMX56" s="42"/>
      <c r="WMY56" s="42"/>
      <c r="WMZ56" s="42"/>
      <c r="WNA56" s="42"/>
      <c r="WNB56" s="42"/>
      <c r="WNC56" s="42"/>
      <c r="WND56" s="42"/>
      <c r="WNE56" s="42"/>
      <c r="WNF56" s="42"/>
      <c r="WNG56" s="42"/>
      <c r="WNH56" s="42"/>
      <c r="WNI56" s="42"/>
      <c r="WNJ56" s="42"/>
      <c r="WNK56" s="42"/>
      <c r="WNL56" s="42"/>
      <c r="WNM56" s="42"/>
      <c r="WNN56" s="42"/>
      <c r="WNO56" s="42"/>
      <c r="WNP56" s="42"/>
      <c r="WNQ56" s="42"/>
      <c r="WNR56" s="42"/>
      <c r="WNS56" s="42"/>
      <c r="WNT56" s="42"/>
      <c r="WNU56" s="42"/>
      <c r="WNV56" s="42"/>
      <c r="WNW56" s="42"/>
      <c r="WNX56" s="42"/>
      <c r="WNY56" s="42"/>
      <c r="WNZ56" s="42"/>
      <c r="WOA56" s="42"/>
      <c r="WOB56" s="42"/>
      <c r="WOC56" s="42"/>
      <c r="WOD56" s="42"/>
      <c r="WOE56" s="42"/>
      <c r="WOF56" s="42"/>
      <c r="WOG56" s="42"/>
      <c r="WOH56" s="42"/>
      <c r="WOI56" s="42"/>
      <c r="WOJ56" s="42"/>
      <c r="WOK56" s="42"/>
      <c r="WOL56" s="42"/>
      <c r="WOM56" s="42"/>
      <c r="WON56" s="42"/>
      <c r="WOO56" s="42"/>
      <c r="WOP56" s="42"/>
      <c r="WOQ56" s="42"/>
      <c r="WOR56" s="42"/>
      <c r="WOS56" s="42"/>
      <c r="WOT56" s="42"/>
      <c r="WOU56" s="42"/>
      <c r="WOV56" s="42"/>
      <c r="WOW56" s="42"/>
      <c r="WOX56" s="42"/>
      <c r="WOY56" s="42"/>
      <c r="WOZ56" s="42"/>
      <c r="WPA56" s="42"/>
      <c r="WPB56" s="42"/>
      <c r="WPC56" s="42"/>
      <c r="WPD56" s="42"/>
      <c r="WPE56" s="42"/>
      <c r="WPF56" s="42"/>
      <c r="WPG56" s="42"/>
      <c r="WPH56" s="42"/>
      <c r="WPI56" s="42"/>
      <c r="WPJ56" s="42"/>
      <c r="WPK56" s="42"/>
      <c r="WPL56" s="42"/>
      <c r="WPM56" s="42"/>
      <c r="WPN56" s="42"/>
      <c r="WPO56" s="42"/>
      <c r="WPP56" s="42"/>
      <c r="WPQ56" s="42"/>
      <c r="WPR56" s="42"/>
      <c r="WPS56" s="42"/>
      <c r="WPT56" s="42"/>
      <c r="WPU56" s="42"/>
      <c r="WPV56" s="42"/>
      <c r="WPW56" s="42"/>
      <c r="WPX56" s="42"/>
      <c r="WPY56" s="42"/>
      <c r="WPZ56" s="42"/>
      <c r="WQA56" s="42"/>
      <c r="WQB56" s="42"/>
      <c r="WQC56" s="42"/>
      <c r="WQD56" s="42"/>
      <c r="WQE56" s="42"/>
      <c r="WQF56" s="42"/>
      <c r="WQG56" s="42"/>
      <c r="WQH56" s="42"/>
      <c r="WQI56" s="42"/>
      <c r="WQJ56" s="42"/>
      <c r="WQK56" s="42"/>
      <c r="WQL56" s="42"/>
      <c r="WQM56" s="42"/>
      <c r="WQN56" s="42"/>
      <c r="WQO56" s="42"/>
      <c r="WQP56" s="42"/>
      <c r="WQQ56" s="42"/>
      <c r="WQR56" s="42"/>
      <c r="WQS56" s="42"/>
      <c r="WQT56" s="42"/>
      <c r="WQU56" s="42"/>
      <c r="WQV56" s="42"/>
      <c r="WQW56" s="42"/>
      <c r="WQX56" s="42"/>
      <c r="WQY56" s="42"/>
      <c r="WQZ56" s="42"/>
      <c r="WRA56" s="42"/>
      <c r="WRB56" s="42"/>
      <c r="WRC56" s="42"/>
      <c r="WRD56" s="42"/>
      <c r="WRE56" s="42"/>
      <c r="WRF56" s="42"/>
      <c r="WRG56" s="42"/>
      <c r="WRH56" s="42"/>
      <c r="WRI56" s="42"/>
      <c r="WRJ56" s="42"/>
      <c r="WRK56" s="42"/>
      <c r="WRL56" s="42"/>
      <c r="WRM56" s="42"/>
      <c r="WRN56" s="42"/>
      <c r="WRO56" s="42"/>
      <c r="WRP56" s="42"/>
      <c r="WRQ56" s="42"/>
      <c r="WRR56" s="42"/>
      <c r="WRS56" s="42"/>
      <c r="WRT56" s="42"/>
      <c r="WRU56" s="42"/>
      <c r="WRV56" s="42"/>
      <c r="WRW56" s="42"/>
      <c r="WRX56" s="42"/>
      <c r="WRY56" s="42"/>
      <c r="WRZ56" s="42"/>
      <c r="WSA56" s="42"/>
      <c r="WSB56" s="42"/>
      <c r="WSC56" s="42"/>
      <c r="WSD56" s="42"/>
      <c r="WSE56" s="42"/>
      <c r="WSF56" s="42"/>
      <c r="WSG56" s="42"/>
      <c r="WSH56" s="42"/>
      <c r="WSI56" s="42"/>
      <c r="WSJ56" s="42"/>
      <c r="WSK56" s="42"/>
      <c r="WSL56" s="42"/>
      <c r="WSM56" s="42"/>
      <c r="WSN56" s="42"/>
      <c r="WSO56" s="42"/>
      <c r="WSP56" s="42"/>
      <c r="WSQ56" s="42"/>
      <c r="WSR56" s="42"/>
      <c r="WSS56" s="42"/>
      <c r="WST56" s="42"/>
      <c r="WSU56" s="42"/>
      <c r="WSV56" s="42"/>
      <c r="WSW56" s="42"/>
      <c r="WSX56" s="42"/>
      <c r="WSY56" s="42"/>
      <c r="WSZ56" s="42"/>
      <c r="WTA56" s="42"/>
      <c r="WTB56" s="42"/>
      <c r="WTC56" s="42"/>
      <c r="WTD56" s="42"/>
      <c r="WTE56" s="42"/>
      <c r="WTF56" s="42"/>
      <c r="WTG56" s="42"/>
      <c r="WTH56" s="42"/>
      <c r="WTI56" s="42"/>
      <c r="WTJ56" s="42"/>
      <c r="WTK56" s="42"/>
      <c r="WTL56" s="42"/>
      <c r="WTM56" s="42"/>
      <c r="WTN56" s="42"/>
      <c r="WTO56" s="42"/>
      <c r="WTP56" s="42"/>
      <c r="WTQ56" s="42"/>
      <c r="WTR56" s="42"/>
      <c r="WTS56" s="42"/>
      <c r="WTT56" s="42"/>
      <c r="WTU56" s="42"/>
      <c r="WTV56" s="42"/>
      <c r="WTW56" s="42"/>
      <c r="WTX56" s="42"/>
      <c r="WTY56" s="42"/>
      <c r="WTZ56" s="42"/>
      <c r="WUA56" s="42"/>
      <c r="WUB56" s="42"/>
      <c r="WUC56" s="42"/>
      <c r="WUD56" s="42"/>
      <c r="WUE56" s="42"/>
      <c r="WUF56" s="42"/>
      <c r="WUG56" s="42"/>
      <c r="WUH56" s="42"/>
      <c r="WUI56" s="42"/>
      <c r="WUJ56" s="42"/>
      <c r="WUK56" s="42"/>
      <c r="WUL56" s="42"/>
      <c r="WUM56" s="42"/>
      <c r="WUN56" s="42"/>
      <c r="WUO56" s="42"/>
      <c r="WUP56" s="42"/>
      <c r="WUQ56" s="42"/>
      <c r="WUR56" s="42"/>
      <c r="WUS56" s="42"/>
      <c r="WUT56" s="42"/>
      <c r="WUU56" s="42"/>
      <c r="WUV56" s="42"/>
      <c r="WUW56" s="42"/>
      <c r="WUX56" s="42"/>
      <c r="WUY56" s="42"/>
      <c r="WUZ56" s="42"/>
      <c r="WVA56" s="42"/>
      <c r="WVB56" s="42"/>
      <c r="WVC56" s="42"/>
      <c r="WVD56" s="42"/>
      <c r="WVE56" s="42"/>
      <c r="WVF56" s="42"/>
      <c r="WVG56" s="42"/>
      <c r="WVH56" s="42"/>
      <c r="WVI56" s="42"/>
      <c r="WVJ56" s="42"/>
    </row>
  </sheetData>
  <mergeCells count="15">
    <mergeCell ref="J1:M1"/>
    <mergeCell ref="H48:M48"/>
    <mergeCell ref="A2:J2"/>
    <mergeCell ref="A3:K3"/>
    <mergeCell ref="A4:J4"/>
    <mergeCell ref="F5:H5"/>
    <mergeCell ref="A6:A8"/>
    <mergeCell ref="B6:B8"/>
    <mergeCell ref="C6:F6"/>
    <mergeCell ref="G6:L6"/>
    <mergeCell ref="C7:C8"/>
    <mergeCell ref="D7:F7"/>
    <mergeCell ref="G7:G8"/>
    <mergeCell ref="H7:L7"/>
    <mergeCell ref="H47:M47"/>
  </mergeCells>
  <conditionalFormatting sqref="F48">
    <cfRule type="cellIs" dxfId="6" priority="2" operator="equal">
      <formula>0</formula>
    </cfRule>
  </conditionalFormatting>
  <conditionalFormatting sqref="J1">
    <cfRule type="cellIs" dxfId="5" priority="1" operator="equal">
      <formula>0</formula>
    </cfRule>
  </conditionalFormatting>
  <pageMargins left="0.19685039370078741" right="0.23622047244094491" top="0.39370078740157483" bottom="0.98425196850393704" header="0.19685039370078741" footer="0.51181102362204722"/>
  <pageSetup paperSize="9" scale="77" fitToHeight="0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S48"/>
  <sheetViews>
    <sheetView tabSelected="1" topLeftCell="A11" zoomScaleNormal="100" zoomScaleSheetLayoutView="100" workbookViewId="0">
      <selection sqref="A1:P29"/>
    </sheetView>
  </sheetViews>
  <sheetFormatPr defaultRowHeight="12.75" outlineLevelRow="1" x14ac:dyDescent="0.2"/>
  <cols>
    <col min="1" max="1" width="5.42578125" style="1035" customWidth="1"/>
    <col min="2" max="2" width="36.85546875" style="1035" customWidth="1"/>
    <col min="3" max="3" width="14" style="1035" customWidth="1"/>
    <col min="4" max="4" width="9.28515625" style="1035" customWidth="1"/>
    <col min="5" max="5" width="11.42578125" style="1035" customWidth="1"/>
    <col min="6" max="6" width="13.140625" style="1035" customWidth="1"/>
    <col min="7" max="9" width="9.140625" style="1035" customWidth="1"/>
    <col min="10" max="11" width="10.85546875" style="1035" customWidth="1"/>
    <col min="12" max="12" width="12.85546875" style="1035" customWidth="1"/>
    <col min="13" max="16" width="10.85546875" style="1035" customWidth="1"/>
    <col min="17" max="17" width="9.140625" style="1035"/>
    <col min="18" max="18" width="82.28515625" style="1035" customWidth="1"/>
    <col min="19" max="247" width="9.140625" style="1035"/>
    <col min="248" max="248" width="4.85546875" style="1035" customWidth="1"/>
    <col min="249" max="249" width="31" style="1035" customWidth="1"/>
    <col min="250" max="250" width="12.28515625" style="1035" customWidth="1"/>
    <col min="251" max="251" width="11.5703125" style="1035" customWidth="1"/>
    <col min="252" max="252" width="13.7109375" style="1035" customWidth="1"/>
    <col min="253" max="253" width="12.7109375" style="1035" customWidth="1"/>
    <col min="254" max="254" width="13.7109375" style="1035" customWidth="1"/>
    <col min="255" max="255" width="14.42578125" style="1035" customWidth="1"/>
    <col min="256" max="256" width="13" style="1035" customWidth="1"/>
    <col min="257" max="257" width="12" style="1035" customWidth="1"/>
    <col min="258" max="258" width="14.140625" style="1035" customWidth="1"/>
    <col min="259" max="259" width="13.85546875" style="1035" customWidth="1"/>
    <col min="260" max="260" width="9.140625" style="1035"/>
    <col min="261" max="261" width="10.28515625" style="1035" bestFit="1" customWidth="1"/>
    <col min="262" max="503" width="9.140625" style="1035"/>
    <col min="504" max="504" width="4.85546875" style="1035" customWidth="1"/>
    <col min="505" max="505" width="31" style="1035" customWidth="1"/>
    <col min="506" max="506" width="12.28515625" style="1035" customWidth="1"/>
    <col min="507" max="507" width="11.5703125" style="1035" customWidth="1"/>
    <col min="508" max="508" width="13.7109375" style="1035" customWidth="1"/>
    <col min="509" max="509" width="12.7109375" style="1035" customWidth="1"/>
    <col min="510" max="510" width="13.7109375" style="1035" customWidth="1"/>
    <col min="511" max="511" width="14.42578125" style="1035" customWidth="1"/>
    <col min="512" max="512" width="13" style="1035" customWidth="1"/>
    <col min="513" max="513" width="12" style="1035" customWidth="1"/>
    <col min="514" max="514" width="14.140625" style="1035" customWidth="1"/>
    <col min="515" max="515" width="13.85546875" style="1035" customWidth="1"/>
    <col min="516" max="516" width="9.140625" style="1035"/>
    <col min="517" max="517" width="10.28515625" style="1035" bestFit="1" customWidth="1"/>
    <col min="518" max="759" width="9.140625" style="1035"/>
    <col min="760" max="760" width="4.85546875" style="1035" customWidth="1"/>
    <col min="761" max="761" width="31" style="1035" customWidth="1"/>
    <col min="762" max="762" width="12.28515625" style="1035" customWidth="1"/>
    <col min="763" max="763" width="11.5703125" style="1035" customWidth="1"/>
    <col min="764" max="764" width="13.7109375" style="1035" customWidth="1"/>
    <col min="765" max="765" width="12.7109375" style="1035" customWidth="1"/>
    <col min="766" max="766" width="13.7109375" style="1035" customWidth="1"/>
    <col min="767" max="767" width="14.42578125" style="1035" customWidth="1"/>
    <col min="768" max="768" width="13" style="1035" customWidth="1"/>
    <col min="769" max="769" width="12" style="1035" customWidth="1"/>
    <col min="770" max="770" width="14.140625" style="1035" customWidth="1"/>
    <col min="771" max="771" width="13.85546875" style="1035" customWidth="1"/>
    <col min="772" max="772" width="9.140625" style="1035"/>
    <col min="773" max="773" width="10.28515625" style="1035" bestFit="1" customWidth="1"/>
    <col min="774" max="1015" width="9.140625" style="1035"/>
    <col min="1016" max="1016" width="4.85546875" style="1035" customWidth="1"/>
    <col min="1017" max="1017" width="31" style="1035" customWidth="1"/>
    <col min="1018" max="1018" width="12.28515625" style="1035" customWidth="1"/>
    <col min="1019" max="1019" width="11.5703125" style="1035" customWidth="1"/>
    <col min="1020" max="1020" width="13.7109375" style="1035" customWidth="1"/>
    <col min="1021" max="1021" width="12.7109375" style="1035" customWidth="1"/>
    <col min="1022" max="1022" width="13.7109375" style="1035" customWidth="1"/>
    <col min="1023" max="1023" width="14.42578125" style="1035" customWidth="1"/>
    <col min="1024" max="1024" width="13" style="1035" customWidth="1"/>
    <col min="1025" max="1025" width="12" style="1035" customWidth="1"/>
    <col min="1026" max="1026" width="14.140625" style="1035" customWidth="1"/>
    <col min="1027" max="1027" width="13.85546875" style="1035" customWidth="1"/>
    <col min="1028" max="1028" width="9.140625" style="1035"/>
    <col min="1029" max="1029" width="10.28515625" style="1035" bestFit="1" customWidth="1"/>
    <col min="1030" max="1271" width="9.140625" style="1035"/>
    <col min="1272" max="1272" width="4.85546875" style="1035" customWidth="1"/>
    <col min="1273" max="1273" width="31" style="1035" customWidth="1"/>
    <col min="1274" max="1274" width="12.28515625" style="1035" customWidth="1"/>
    <col min="1275" max="1275" width="11.5703125" style="1035" customWidth="1"/>
    <col min="1276" max="1276" width="13.7109375" style="1035" customWidth="1"/>
    <col min="1277" max="1277" width="12.7109375" style="1035" customWidth="1"/>
    <col min="1278" max="1278" width="13.7109375" style="1035" customWidth="1"/>
    <col min="1279" max="1279" width="14.42578125" style="1035" customWidth="1"/>
    <col min="1280" max="1280" width="13" style="1035" customWidth="1"/>
    <col min="1281" max="1281" width="12" style="1035" customWidth="1"/>
    <col min="1282" max="1282" width="14.140625" style="1035" customWidth="1"/>
    <col min="1283" max="1283" width="13.85546875" style="1035" customWidth="1"/>
    <col min="1284" max="1284" width="9.140625" style="1035"/>
    <col min="1285" max="1285" width="10.28515625" style="1035" bestFit="1" customWidth="1"/>
    <col min="1286" max="1527" width="9.140625" style="1035"/>
    <col min="1528" max="1528" width="4.85546875" style="1035" customWidth="1"/>
    <col min="1529" max="1529" width="31" style="1035" customWidth="1"/>
    <col min="1530" max="1530" width="12.28515625" style="1035" customWidth="1"/>
    <col min="1531" max="1531" width="11.5703125" style="1035" customWidth="1"/>
    <col min="1532" max="1532" width="13.7109375" style="1035" customWidth="1"/>
    <col min="1533" max="1533" width="12.7109375" style="1035" customWidth="1"/>
    <col min="1534" max="1534" width="13.7109375" style="1035" customWidth="1"/>
    <col min="1535" max="1535" width="14.42578125" style="1035" customWidth="1"/>
    <col min="1536" max="1536" width="13" style="1035" customWidth="1"/>
    <col min="1537" max="1537" width="12" style="1035" customWidth="1"/>
    <col min="1538" max="1538" width="14.140625" style="1035" customWidth="1"/>
    <col min="1539" max="1539" width="13.85546875" style="1035" customWidth="1"/>
    <col min="1540" max="1540" width="9.140625" style="1035"/>
    <col min="1541" max="1541" width="10.28515625" style="1035" bestFit="1" customWidth="1"/>
    <col min="1542" max="1783" width="9.140625" style="1035"/>
    <col min="1784" max="1784" width="4.85546875" style="1035" customWidth="1"/>
    <col min="1785" max="1785" width="31" style="1035" customWidth="1"/>
    <col min="1786" max="1786" width="12.28515625" style="1035" customWidth="1"/>
    <col min="1787" max="1787" width="11.5703125" style="1035" customWidth="1"/>
    <col min="1788" max="1788" width="13.7109375" style="1035" customWidth="1"/>
    <col min="1789" max="1789" width="12.7109375" style="1035" customWidth="1"/>
    <col min="1790" max="1790" width="13.7109375" style="1035" customWidth="1"/>
    <col min="1791" max="1791" width="14.42578125" style="1035" customWidth="1"/>
    <col min="1792" max="1792" width="13" style="1035" customWidth="1"/>
    <col min="1793" max="1793" width="12" style="1035" customWidth="1"/>
    <col min="1794" max="1794" width="14.140625" style="1035" customWidth="1"/>
    <col min="1795" max="1795" width="13.85546875" style="1035" customWidth="1"/>
    <col min="1796" max="1796" width="9.140625" style="1035"/>
    <col min="1797" max="1797" width="10.28515625" style="1035" bestFit="1" customWidth="1"/>
    <col min="1798" max="2039" width="9.140625" style="1035"/>
    <col min="2040" max="2040" width="4.85546875" style="1035" customWidth="1"/>
    <col min="2041" max="2041" width="31" style="1035" customWidth="1"/>
    <col min="2042" max="2042" width="12.28515625" style="1035" customWidth="1"/>
    <col min="2043" max="2043" width="11.5703125" style="1035" customWidth="1"/>
    <col min="2044" max="2044" width="13.7109375" style="1035" customWidth="1"/>
    <col min="2045" max="2045" width="12.7109375" style="1035" customWidth="1"/>
    <col min="2046" max="2046" width="13.7109375" style="1035" customWidth="1"/>
    <col min="2047" max="2047" width="14.42578125" style="1035" customWidth="1"/>
    <col min="2048" max="2048" width="13" style="1035" customWidth="1"/>
    <col min="2049" max="2049" width="12" style="1035" customWidth="1"/>
    <col min="2050" max="2050" width="14.140625" style="1035" customWidth="1"/>
    <col min="2051" max="2051" width="13.85546875" style="1035" customWidth="1"/>
    <col min="2052" max="2052" width="9.140625" style="1035"/>
    <col min="2053" max="2053" width="10.28515625" style="1035" bestFit="1" customWidth="1"/>
    <col min="2054" max="2295" width="9.140625" style="1035"/>
    <col min="2296" max="2296" width="4.85546875" style="1035" customWidth="1"/>
    <col min="2297" max="2297" width="31" style="1035" customWidth="1"/>
    <col min="2298" max="2298" width="12.28515625" style="1035" customWidth="1"/>
    <col min="2299" max="2299" width="11.5703125" style="1035" customWidth="1"/>
    <col min="2300" max="2300" width="13.7109375" style="1035" customWidth="1"/>
    <col min="2301" max="2301" width="12.7109375" style="1035" customWidth="1"/>
    <col min="2302" max="2302" width="13.7109375" style="1035" customWidth="1"/>
    <col min="2303" max="2303" width="14.42578125" style="1035" customWidth="1"/>
    <col min="2304" max="2304" width="13" style="1035" customWidth="1"/>
    <col min="2305" max="2305" width="12" style="1035" customWidth="1"/>
    <col min="2306" max="2306" width="14.140625" style="1035" customWidth="1"/>
    <col min="2307" max="2307" width="13.85546875" style="1035" customWidth="1"/>
    <col min="2308" max="2308" width="9.140625" style="1035"/>
    <col min="2309" max="2309" width="10.28515625" style="1035" bestFit="1" customWidth="1"/>
    <col min="2310" max="2551" width="9.140625" style="1035"/>
    <col min="2552" max="2552" width="4.85546875" style="1035" customWidth="1"/>
    <col min="2553" max="2553" width="31" style="1035" customWidth="1"/>
    <col min="2554" max="2554" width="12.28515625" style="1035" customWidth="1"/>
    <col min="2555" max="2555" width="11.5703125" style="1035" customWidth="1"/>
    <col min="2556" max="2556" width="13.7109375" style="1035" customWidth="1"/>
    <col min="2557" max="2557" width="12.7109375" style="1035" customWidth="1"/>
    <col min="2558" max="2558" width="13.7109375" style="1035" customWidth="1"/>
    <col min="2559" max="2559" width="14.42578125" style="1035" customWidth="1"/>
    <col min="2560" max="2560" width="13" style="1035" customWidth="1"/>
    <col min="2561" max="2561" width="12" style="1035" customWidth="1"/>
    <col min="2562" max="2562" width="14.140625" style="1035" customWidth="1"/>
    <col min="2563" max="2563" width="13.85546875" style="1035" customWidth="1"/>
    <col min="2564" max="2564" width="9.140625" style="1035"/>
    <col min="2565" max="2565" width="10.28515625" style="1035" bestFit="1" customWidth="1"/>
    <col min="2566" max="2807" width="9.140625" style="1035"/>
    <col min="2808" max="2808" width="4.85546875" style="1035" customWidth="1"/>
    <col min="2809" max="2809" width="31" style="1035" customWidth="1"/>
    <col min="2810" max="2810" width="12.28515625" style="1035" customWidth="1"/>
    <col min="2811" max="2811" width="11.5703125" style="1035" customWidth="1"/>
    <col min="2812" max="2812" width="13.7109375" style="1035" customWidth="1"/>
    <col min="2813" max="2813" width="12.7109375" style="1035" customWidth="1"/>
    <col min="2814" max="2814" width="13.7109375" style="1035" customWidth="1"/>
    <col min="2815" max="2815" width="14.42578125" style="1035" customWidth="1"/>
    <col min="2816" max="2816" width="13" style="1035" customWidth="1"/>
    <col min="2817" max="2817" width="12" style="1035" customWidth="1"/>
    <col min="2818" max="2818" width="14.140625" style="1035" customWidth="1"/>
    <col min="2819" max="2819" width="13.85546875" style="1035" customWidth="1"/>
    <col min="2820" max="2820" width="9.140625" style="1035"/>
    <col min="2821" max="2821" width="10.28515625" style="1035" bestFit="1" customWidth="1"/>
    <col min="2822" max="3063" width="9.140625" style="1035"/>
    <col min="3064" max="3064" width="4.85546875" style="1035" customWidth="1"/>
    <col min="3065" max="3065" width="31" style="1035" customWidth="1"/>
    <col min="3066" max="3066" width="12.28515625" style="1035" customWidth="1"/>
    <col min="3067" max="3067" width="11.5703125" style="1035" customWidth="1"/>
    <col min="3068" max="3068" width="13.7109375" style="1035" customWidth="1"/>
    <col min="3069" max="3069" width="12.7109375" style="1035" customWidth="1"/>
    <col min="3070" max="3070" width="13.7109375" style="1035" customWidth="1"/>
    <col min="3071" max="3071" width="14.42578125" style="1035" customWidth="1"/>
    <col min="3072" max="3072" width="13" style="1035" customWidth="1"/>
    <col min="3073" max="3073" width="12" style="1035" customWidth="1"/>
    <col min="3074" max="3074" width="14.140625" style="1035" customWidth="1"/>
    <col min="3075" max="3075" width="13.85546875" style="1035" customWidth="1"/>
    <col min="3076" max="3076" width="9.140625" style="1035"/>
    <col min="3077" max="3077" width="10.28515625" style="1035" bestFit="1" customWidth="1"/>
    <col min="3078" max="3319" width="9.140625" style="1035"/>
    <col min="3320" max="3320" width="4.85546875" style="1035" customWidth="1"/>
    <col min="3321" max="3321" width="31" style="1035" customWidth="1"/>
    <col min="3322" max="3322" width="12.28515625" style="1035" customWidth="1"/>
    <col min="3323" max="3323" width="11.5703125" style="1035" customWidth="1"/>
    <col min="3324" max="3324" width="13.7109375" style="1035" customWidth="1"/>
    <col min="3325" max="3325" width="12.7109375" style="1035" customWidth="1"/>
    <col min="3326" max="3326" width="13.7109375" style="1035" customWidth="1"/>
    <col min="3327" max="3327" width="14.42578125" style="1035" customWidth="1"/>
    <col min="3328" max="3328" width="13" style="1035" customWidth="1"/>
    <col min="3329" max="3329" width="12" style="1035" customWidth="1"/>
    <col min="3330" max="3330" width="14.140625" style="1035" customWidth="1"/>
    <col min="3331" max="3331" width="13.85546875" style="1035" customWidth="1"/>
    <col min="3332" max="3332" width="9.140625" style="1035"/>
    <col min="3333" max="3333" width="10.28515625" style="1035" bestFit="1" customWidth="1"/>
    <col min="3334" max="3575" width="9.140625" style="1035"/>
    <col min="3576" max="3576" width="4.85546875" style="1035" customWidth="1"/>
    <col min="3577" max="3577" width="31" style="1035" customWidth="1"/>
    <col min="3578" max="3578" width="12.28515625" style="1035" customWidth="1"/>
    <col min="3579" max="3579" width="11.5703125" style="1035" customWidth="1"/>
    <col min="3580" max="3580" width="13.7109375" style="1035" customWidth="1"/>
    <col min="3581" max="3581" width="12.7109375" style="1035" customWidth="1"/>
    <col min="3582" max="3582" width="13.7109375" style="1035" customWidth="1"/>
    <col min="3583" max="3583" width="14.42578125" style="1035" customWidth="1"/>
    <col min="3584" max="3584" width="13" style="1035" customWidth="1"/>
    <col min="3585" max="3585" width="12" style="1035" customWidth="1"/>
    <col min="3586" max="3586" width="14.140625" style="1035" customWidth="1"/>
    <col min="3587" max="3587" width="13.85546875" style="1035" customWidth="1"/>
    <col min="3588" max="3588" width="9.140625" style="1035"/>
    <col min="3589" max="3589" width="10.28515625" style="1035" bestFit="1" customWidth="1"/>
    <col min="3590" max="3831" width="9.140625" style="1035"/>
    <col min="3832" max="3832" width="4.85546875" style="1035" customWidth="1"/>
    <col min="3833" max="3833" width="31" style="1035" customWidth="1"/>
    <col min="3834" max="3834" width="12.28515625" style="1035" customWidth="1"/>
    <col min="3835" max="3835" width="11.5703125" style="1035" customWidth="1"/>
    <col min="3836" max="3836" width="13.7109375" style="1035" customWidth="1"/>
    <col min="3837" max="3837" width="12.7109375" style="1035" customWidth="1"/>
    <col min="3838" max="3838" width="13.7109375" style="1035" customWidth="1"/>
    <col min="3839" max="3839" width="14.42578125" style="1035" customWidth="1"/>
    <col min="3840" max="3840" width="13" style="1035" customWidth="1"/>
    <col min="3841" max="3841" width="12" style="1035" customWidth="1"/>
    <col min="3842" max="3842" width="14.140625" style="1035" customWidth="1"/>
    <col min="3843" max="3843" width="13.85546875" style="1035" customWidth="1"/>
    <col min="3844" max="3844" width="9.140625" style="1035"/>
    <col min="3845" max="3845" width="10.28515625" style="1035" bestFit="1" customWidth="1"/>
    <col min="3846" max="4087" width="9.140625" style="1035"/>
    <col min="4088" max="4088" width="4.85546875" style="1035" customWidth="1"/>
    <col min="4089" max="4089" width="31" style="1035" customWidth="1"/>
    <col min="4090" max="4090" width="12.28515625" style="1035" customWidth="1"/>
    <col min="4091" max="4091" width="11.5703125" style="1035" customWidth="1"/>
    <col min="4092" max="4092" width="13.7109375" style="1035" customWidth="1"/>
    <col min="4093" max="4093" width="12.7109375" style="1035" customWidth="1"/>
    <col min="4094" max="4094" width="13.7109375" style="1035" customWidth="1"/>
    <col min="4095" max="4095" width="14.42578125" style="1035" customWidth="1"/>
    <col min="4096" max="4096" width="13" style="1035" customWidth="1"/>
    <col min="4097" max="4097" width="12" style="1035" customWidth="1"/>
    <col min="4098" max="4098" width="14.140625" style="1035" customWidth="1"/>
    <col min="4099" max="4099" width="13.85546875" style="1035" customWidth="1"/>
    <col min="4100" max="4100" width="9.140625" style="1035"/>
    <col min="4101" max="4101" width="10.28515625" style="1035" bestFit="1" customWidth="1"/>
    <col min="4102" max="4343" width="9.140625" style="1035"/>
    <col min="4344" max="4344" width="4.85546875" style="1035" customWidth="1"/>
    <col min="4345" max="4345" width="31" style="1035" customWidth="1"/>
    <col min="4346" max="4346" width="12.28515625" style="1035" customWidth="1"/>
    <col min="4347" max="4347" width="11.5703125" style="1035" customWidth="1"/>
    <col min="4348" max="4348" width="13.7109375" style="1035" customWidth="1"/>
    <col min="4349" max="4349" width="12.7109375" style="1035" customWidth="1"/>
    <col min="4350" max="4350" width="13.7109375" style="1035" customWidth="1"/>
    <col min="4351" max="4351" width="14.42578125" style="1035" customWidth="1"/>
    <col min="4352" max="4352" width="13" style="1035" customWidth="1"/>
    <col min="4353" max="4353" width="12" style="1035" customWidth="1"/>
    <col min="4354" max="4354" width="14.140625" style="1035" customWidth="1"/>
    <col min="4355" max="4355" width="13.85546875" style="1035" customWidth="1"/>
    <col min="4356" max="4356" width="9.140625" style="1035"/>
    <col min="4357" max="4357" width="10.28515625" style="1035" bestFit="1" customWidth="1"/>
    <col min="4358" max="4599" width="9.140625" style="1035"/>
    <col min="4600" max="4600" width="4.85546875" style="1035" customWidth="1"/>
    <col min="4601" max="4601" width="31" style="1035" customWidth="1"/>
    <col min="4602" max="4602" width="12.28515625" style="1035" customWidth="1"/>
    <col min="4603" max="4603" width="11.5703125" style="1035" customWidth="1"/>
    <col min="4604" max="4604" width="13.7109375" style="1035" customWidth="1"/>
    <col min="4605" max="4605" width="12.7109375" style="1035" customWidth="1"/>
    <col min="4606" max="4606" width="13.7109375" style="1035" customWidth="1"/>
    <col min="4607" max="4607" width="14.42578125" style="1035" customWidth="1"/>
    <col min="4608" max="4608" width="13" style="1035" customWidth="1"/>
    <col min="4609" max="4609" width="12" style="1035" customWidth="1"/>
    <col min="4610" max="4610" width="14.140625" style="1035" customWidth="1"/>
    <col min="4611" max="4611" width="13.85546875" style="1035" customWidth="1"/>
    <col min="4612" max="4612" width="9.140625" style="1035"/>
    <col min="4613" max="4613" width="10.28515625" style="1035" bestFit="1" customWidth="1"/>
    <col min="4614" max="4855" width="9.140625" style="1035"/>
    <col min="4856" max="4856" width="4.85546875" style="1035" customWidth="1"/>
    <col min="4857" max="4857" width="31" style="1035" customWidth="1"/>
    <col min="4858" max="4858" width="12.28515625" style="1035" customWidth="1"/>
    <col min="4859" max="4859" width="11.5703125" style="1035" customWidth="1"/>
    <col min="4860" max="4860" width="13.7109375" style="1035" customWidth="1"/>
    <col min="4861" max="4861" width="12.7109375" style="1035" customWidth="1"/>
    <col min="4862" max="4862" width="13.7109375" style="1035" customWidth="1"/>
    <col min="4863" max="4863" width="14.42578125" style="1035" customWidth="1"/>
    <col min="4864" max="4864" width="13" style="1035" customWidth="1"/>
    <col min="4865" max="4865" width="12" style="1035" customWidth="1"/>
    <col min="4866" max="4866" width="14.140625" style="1035" customWidth="1"/>
    <col min="4867" max="4867" width="13.85546875" style="1035" customWidth="1"/>
    <col min="4868" max="4868" width="9.140625" style="1035"/>
    <col min="4869" max="4869" width="10.28515625" style="1035" bestFit="1" customWidth="1"/>
    <col min="4870" max="5111" width="9.140625" style="1035"/>
    <col min="5112" max="5112" width="4.85546875" style="1035" customWidth="1"/>
    <col min="5113" max="5113" width="31" style="1035" customWidth="1"/>
    <col min="5114" max="5114" width="12.28515625" style="1035" customWidth="1"/>
    <col min="5115" max="5115" width="11.5703125" style="1035" customWidth="1"/>
    <col min="5116" max="5116" width="13.7109375" style="1035" customWidth="1"/>
    <col min="5117" max="5117" width="12.7109375" style="1035" customWidth="1"/>
    <col min="5118" max="5118" width="13.7109375" style="1035" customWidth="1"/>
    <col min="5119" max="5119" width="14.42578125" style="1035" customWidth="1"/>
    <col min="5120" max="5120" width="13" style="1035" customWidth="1"/>
    <col min="5121" max="5121" width="12" style="1035" customWidth="1"/>
    <col min="5122" max="5122" width="14.140625" style="1035" customWidth="1"/>
    <col min="5123" max="5123" width="13.85546875" style="1035" customWidth="1"/>
    <col min="5124" max="5124" width="9.140625" style="1035"/>
    <col min="5125" max="5125" width="10.28515625" style="1035" bestFit="1" customWidth="1"/>
    <col min="5126" max="5367" width="9.140625" style="1035"/>
    <col min="5368" max="5368" width="4.85546875" style="1035" customWidth="1"/>
    <col min="5369" max="5369" width="31" style="1035" customWidth="1"/>
    <col min="5370" max="5370" width="12.28515625" style="1035" customWidth="1"/>
    <col min="5371" max="5371" width="11.5703125" style="1035" customWidth="1"/>
    <col min="5372" max="5372" width="13.7109375" style="1035" customWidth="1"/>
    <col min="5373" max="5373" width="12.7109375" style="1035" customWidth="1"/>
    <col min="5374" max="5374" width="13.7109375" style="1035" customWidth="1"/>
    <col min="5375" max="5375" width="14.42578125" style="1035" customWidth="1"/>
    <col min="5376" max="5376" width="13" style="1035" customWidth="1"/>
    <col min="5377" max="5377" width="12" style="1035" customWidth="1"/>
    <col min="5378" max="5378" width="14.140625" style="1035" customWidth="1"/>
    <col min="5379" max="5379" width="13.85546875" style="1035" customWidth="1"/>
    <col min="5380" max="5380" width="9.140625" style="1035"/>
    <col min="5381" max="5381" width="10.28515625" style="1035" bestFit="1" customWidth="1"/>
    <col min="5382" max="5623" width="9.140625" style="1035"/>
    <col min="5624" max="5624" width="4.85546875" style="1035" customWidth="1"/>
    <col min="5625" max="5625" width="31" style="1035" customWidth="1"/>
    <col min="5626" max="5626" width="12.28515625" style="1035" customWidth="1"/>
    <col min="5627" max="5627" width="11.5703125" style="1035" customWidth="1"/>
    <col min="5628" max="5628" width="13.7109375" style="1035" customWidth="1"/>
    <col min="5629" max="5629" width="12.7109375" style="1035" customWidth="1"/>
    <col min="5630" max="5630" width="13.7109375" style="1035" customWidth="1"/>
    <col min="5631" max="5631" width="14.42578125" style="1035" customWidth="1"/>
    <col min="5632" max="5632" width="13" style="1035" customWidth="1"/>
    <col min="5633" max="5633" width="12" style="1035" customWidth="1"/>
    <col min="5634" max="5634" width="14.140625" style="1035" customWidth="1"/>
    <col min="5635" max="5635" width="13.85546875" style="1035" customWidth="1"/>
    <col min="5636" max="5636" width="9.140625" style="1035"/>
    <col min="5637" max="5637" width="10.28515625" style="1035" bestFit="1" customWidth="1"/>
    <col min="5638" max="5879" width="9.140625" style="1035"/>
    <col min="5880" max="5880" width="4.85546875" style="1035" customWidth="1"/>
    <col min="5881" max="5881" width="31" style="1035" customWidth="1"/>
    <col min="5882" max="5882" width="12.28515625" style="1035" customWidth="1"/>
    <col min="5883" max="5883" width="11.5703125" style="1035" customWidth="1"/>
    <col min="5884" max="5884" width="13.7109375" style="1035" customWidth="1"/>
    <col min="5885" max="5885" width="12.7109375" style="1035" customWidth="1"/>
    <col min="5886" max="5886" width="13.7109375" style="1035" customWidth="1"/>
    <col min="5887" max="5887" width="14.42578125" style="1035" customWidth="1"/>
    <col min="5888" max="5888" width="13" style="1035" customWidth="1"/>
    <col min="5889" max="5889" width="12" style="1035" customWidth="1"/>
    <col min="5890" max="5890" width="14.140625" style="1035" customWidth="1"/>
    <col min="5891" max="5891" width="13.85546875" style="1035" customWidth="1"/>
    <col min="5892" max="5892" width="9.140625" style="1035"/>
    <col min="5893" max="5893" width="10.28515625" style="1035" bestFit="1" customWidth="1"/>
    <col min="5894" max="6135" width="9.140625" style="1035"/>
    <col min="6136" max="6136" width="4.85546875" style="1035" customWidth="1"/>
    <col min="6137" max="6137" width="31" style="1035" customWidth="1"/>
    <col min="6138" max="6138" width="12.28515625" style="1035" customWidth="1"/>
    <col min="6139" max="6139" width="11.5703125" style="1035" customWidth="1"/>
    <col min="6140" max="6140" width="13.7109375" style="1035" customWidth="1"/>
    <col min="6141" max="6141" width="12.7109375" style="1035" customWidth="1"/>
    <col min="6142" max="6142" width="13.7109375" style="1035" customWidth="1"/>
    <col min="6143" max="6143" width="14.42578125" style="1035" customWidth="1"/>
    <col min="6144" max="6144" width="13" style="1035" customWidth="1"/>
    <col min="6145" max="6145" width="12" style="1035" customWidth="1"/>
    <col min="6146" max="6146" width="14.140625" style="1035" customWidth="1"/>
    <col min="6147" max="6147" width="13.85546875" style="1035" customWidth="1"/>
    <col min="6148" max="6148" width="9.140625" style="1035"/>
    <col min="6149" max="6149" width="10.28515625" style="1035" bestFit="1" customWidth="1"/>
    <col min="6150" max="6391" width="9.140625" style="1035"/>
    <col min="6392" max="6392" width="4.85546875" style="1035" customWidth="1"/>
    <col min="6393" max="6393" width="31" style="1035" customWidth="1"/>
    <col min="6394" max="6394" width="12.28515625" style="1035" customWidth="1"/>
    <col min="6395" max="6395" width="11.5703125" style="1035" customWidth="1"/>
    <col min="6396" max="6396" width="13.7109375" style="1035" customWidth="1"/>
    <col min="6397" max="6397" width="12.7109375" style="1035" customWidth="1"/>
    <col min="6398" max="6398" width="13.7109375" style="1035" customWidth="1"/>
    <col min="6399" max="6399" width="14.42578125" style="1035" customWidth="1"/>
    <col min="6400" max="6400" width="13" style="1035" customWidth="1"/>
    <col min="6401" max="6401" width="12" style="1035" customWidth="1"/>
    <col min="6402" max="6402" width="14.140625" style="1035" customWidth="1"/>
    <col min="6403" max="6403" width="13.85546875" style="1035" customWidth="1"/>
    <col min="6404" max="6404" width="9.140625" style="1035"/>
    <col min="6405" max="6405" width="10.28515625" style="1035" bestFit="1" customWidth="1"/>
    <col min="6406" max="6647" width="9.140625" style="1035"/>
    <col min="6648" max="6648" width="4.85546875" style="1035" customWidth="1"/>
    <col min="6649" max="6649" width="31" style="1035" customWidth="1"/>
    <col min="6650" max="6650" width="12.28515625" style="1035" customWidth="1"/>
    <col min="6651" max="6651" width="11.5703125" style="1035" customWidth="1"/>
    <col min="6652" max="6652" width="13.7109375" style="1035" customWidth="1"/>
    <col min="6653" max="6653" width="12.7109375" style="1035" customWidth="1"/>
    <col min="6654" max="6654" width="13.7109375" style="1035" customWidth="1"/>
    <col min="6655" max="6655" width="14.42578125" style="1035" customWidth="1"/>
    <col min="6656" max="6656" width="13" style="1035" customWidth="1"/>
    <col min="6657" max="6657" width="12" style="1035" customWidth="1"/>
    <col min="6658" max="6658" width="14.140625" style="1035" customWidth="1"/>
    <col min="6659" max="6659" width="13.85546875" style="1035" customWidth="1"/>
    <col min="6660" max="6660" width="9.140625" style="1035"/>
    <col min="6661" max="6661" width="10.28515625" style="1035" bestFit="1" customWidth="1"/>
    <col min="6662" max="6903" width="9.140625" style="1035"/>
    <col min="6904" max="6904" width="4.85546875" style="1035" customWidth="1"/>
    <col min="6905" max="6905" width="31" style="1035" customWidth="1"/>
    <col min="6906" max="6906" width="12.28515625" style="1035" customWidth="1"/>
    <col min="6907" max="6907" width="11.5703125" style="1035" customWidth="1"/>
    <col min="6908" max="6908" width="13.7109375" style="1035" customWidth="1"/>
    <col min="6909" max="6909" width="12.7109375" style="1035" customWidth="1"/>
    <col min="6910" max="6910" width="13.7109375" style="1035" customWidth="1"/>
    <col min="6911" max="6911" width="14.42578125" style="1035" customWidth="1"/>
    <col min="6912" max="6912" width="13" style="1035" customWidth="1"/>
    <col min="6913" max="6913" width="12" style="1035" customWidth="1"/>
    <col min="6914" max="6914" width="14.140625" style="1035" customWidth="1"/>
    <col min="6915" max="6915" width="13.85546875" style="1035" customWidth="1"/>
    <col min="6916" max="6916" width="9.140625" style="1035"/>
    <col min="6917" max="6917" width="10.28515625" style="1035" bestFit="1" customWidth="1"/>
    <col min="6918" max="7159" width="9.140625" style="1035"/>
    <col min="7160" max="7160" width="4.85546875" style="1035" customWidth="1"/>
    <col min="7161" max="7161" width="31" style="1035" customWidth="1"/>
    <col min="7162" max="7162" width="12.28515625" style="1035" customWidth="1"/>
    <col min="7163" max="7163" width="11.5703125" style="1035" customWidth="1"/>
    <col min="7164" max="7164" width="13.7109375" style="1035" customWidth="1"/>
    <col min="7165" max="7165" width="12.7109375" style="1035" customWidth="1"/>
    <col min="7166" max="7166" width="13.7109375" style="1035" customWidth="1"/>
    <col min="7167" max="7167" width="14.42578125" style="1035" customWidth="1"/>
    <col min="7168" max="7168" width="13" style="1035" customWidth="1"/>
    <col min="7169" max="7169" width="12" style="1035" customWidth="1"/>
    <col min="7170" max="7170" width="14.140625" style="1035" customWidth="1"/>
    <col min="7171" max="7171" width="13.85546875" style="1035" customWidth="1"/>
    <col min="7172" max="7172" width="9.140625" style="1035"/>
    <col min="7173" max="7173" width="10.28515625" style="1035" bestFit="1" customWidth="1"/>
    <col min="7174" max="7415" width="9.140625" style="1035"/>
    <col min="7416" max="7416" width="4.85546875" style="1035" customWidth="1"/>
    <col min="7417" max="7417" width="31" style="1035" customWidth="1"/>
    <col min="7418" max="7418" width="12.28515625" style="1035" customWidth="1"/>
    <col min="7419" max="7419" width="11.5703125" style="1035" customWidth="1"/>
    <col min="7420" max="7420" width="13.7109375" style="1035" customWidth="1"/>
    <col min="7421" max="7421" width="12.7109375" style="1035" customWidth="1"/>
    <col min="7422" max="7422" width="13.7109375" style="1035" customWidth="1"/>
    <col min="7423" max="7423" width="14.42578125" style="1035" customWidth="1"/>
    <col min="7424" max="7424" width="13" style="1035" customWidth="1"/>
    <col min="7425" max="7425" width="12" style="1035" customWidth="1"/>
    <col min="7426" max="7426" width="14.140625" style="1035" customWidth="1"/>
    <col min="7427" max="7427" width="13.85546875" style="1035" customWidth="1"/>
    <col min="7428" max="7428" width="9.140625" style="1035"/>
    <col min="7429" max="7429" width="10.28515625" style="1035" bestFit="1" customWidth="1"/>
    <col min="7430" max="7671" width="9.140625" style="1035"/>
    <col min="7672" max="7672" width="4.85546875" style="1035" customWidth="1"/>
    <col min="7673" max="7673" width="31" style="1035" customWidth="1"/>
    <col min="7674" max="7674" width="12.28515625" style="1035" customWidth="1"/>
    <col min="7675" max="7675" width="11.5703125" style="1035" customWidth="1"/>
    <col min="7676" max="7676" width="13.7109375" style="1035" customWidth="1"/>
    <col min="7677" max="7677" width="12.7109375" style="1035" customWidth="1"/>
    <col min="7678" max="7678" width="13.7109375" style="1035" customWidth="1"/>
    <col min="7679" max="7679" width="14.42578125" style="1035" customWidth="1"/>
    <col min="7680" max="7680" width="13" style="1035" customWidth="1"/>
    <col min="7681" max="7681" width="12" style="1035" customWidth="1"/>
    <col min="7682" max="7682" width="14.140625" style="1035" customWidth="1"/>
    <col min="7683" max="7683" width="13.85546875" style="1035" customWidth="1"/>
    <col min="7684" max="7684" width="9.140625" style="1035"/>
    <col min="7685" max="7685" width="10.28515625" style="1035" bestFit="1" customWidth="1"/>
    <col min="7686" max="7927" width="9.140625" style="1035"/>
    <col min="7928" max="7928" width="4.85546875" style="1035" customWidth="1"/>
    <col min="7929" max="7929" width="31" style="1035" customWidth="1"/>
    <col min="7930" max="7930" width="12.28515625" style="1035" customWidth="1"/>
    <col min="7931" max="7931" width="11.5703125" style="1035" customWidth="1"/>
    <col min="7932" max="7932" width="13.7109375" style="1035" customWidth="1"/>
    <col min="7933" max="7933" width="12.7109375" style="1035" customWidth="1"/>
    <col min="7934" max="7934" width="13.7109375" style="1035" customWidth="1"/>
    <col min="7935" max="7935" width="14.42578125" style="1035" customWidth="1"/>
    <col min="7936" max="7936" width="13" style="1035" customWidth="1"/>
    <col min="7937" max="7937" width="12" style="1035" customWidth="1"/>
    <col min="7938" max="7938" width="14.140625" style="1035" customWidth="1"/>
    <col min="7939" max="7939" width="13.85546875" style="1035" customWidth="1"/>
    <col min="7940" max="7940" width="9.140625" style="1035"/>
    <col min="7941" max="7941" width="10.28515625" style="1035" bestFit="1" customWidth="1"/>
    <col min="7942" max="8183" width="9.140625" style="1035"/>
    <col min="8184" max="8184" width="4.85546875" style="1035" customWidth="1"/>
    <col min="8185" max="8185" width="31" style="1035" customWidth="1"/>
    <col min="8186" max="8186" width="12.28515625" style="1035" customWidth="1"/>
    <col min="8187" max="8187" width="11.5703125" style="1035" customWidth="1"/>
    <col min="8188" max="8188" width="13.7109375" style="1035" customWidth="1"/>
    <col min="8189" max="8189" width="12.7109375" style="1035" customWidth="1"/>
    <col min="8190" max="8190" width="13.7109375" style="1035" customWidth="1"/>
    <col min="8191" max="8191" width="14.42578125" style="1035" customWidth="1"/>
    <col min="8192" max="8192" width="13" style="1035" customWidth="1"/>
    <col min="8193" max="8193" width="12" style="1035" customWidth="1"/>
    <col min="8194" max="8194" width="14.140625" style="1035" customWidth="1"/>
    <col min="8195" max="8195" width="13.85546875" style="1035" customWidth="1"/>
    <col min="8196" max="8196" width="9.140625" style="1035"/>
    <col min="8197" max="8197" width="10.28515625" style="1035" bestFit="1" customWidth="1"/>
    <col min="8198" max="8439" width="9.140625" style="1035"/>
    <col min="8440" max="8440" width="4.85546875" style="1035" customWidth="1"/>
    <col min="8441" max="8441" width="31" style="1035" customWidth="1"/>
    <col min="8442" max="8442" width="12.28515625" style="1035" customWidth="1"/>
    <col min="8443" max="8443" width="11.5703125" style="1035" customWidth="1"/>
    <col min="8444" max="8444" width="13.7109375" style="1035" customWidth="1"/>
    <col min="8445" max="8445" width="12.7109375" style="1035" customWidth="1"/>
    <col min="8446" max="8446" width="13.7109375" style="1035" customWidth="1"/>
    <col min="8447" max="8447" width="14.42578125" style="1035" customWidth="1"/>
    <col min="8448" max="8448" width="13" style="1035" customWidth="1"/>
    <col min="8449" max="8449" width="12" style="1035" customWidth="1"/>
    <col min="8450" max="8450" width="14.140625" style="1035" customWidth="1"/>
    <col min="8451" max="8451" width="13.85546875" style="1035" customWidth="1"/>
    <col min="8452" max="8452" width="9.140625" style="1035"/>
    <col min="8453" max="8453" width="10.28515625" style="1035" bestFit="1" customWidth="1"/>
    <col min="8454" max="8695" width="9.140625" style="1035"/>
    <col min="8696" max="8696" width="4.85546875" style="1035" customWidth="1"/>
    <col min="8697" max="8697" width="31" style="1035" customWidth="1"/>
    <col min="8698" max="8698" width="12.28515625" style="1035" customWidth="1"/>
    <col min="8699" max="8699" width="11.5703125" style="1035" customWidth="1"/>
    <col min="8700" max="8700" width="13.7109375" style="1035" customWidth="1"/>
    <col min="8701" max="8701" width="12.7109375" style="1035" customWidth="1"/>
    <col min="8702" max="8702" width="13.7109375" style="1035" customWidth="1"/>
    <col min="8703" max="8703" width="14.42578125" style="1035" customWidth="1"/>
    <col min="8704" max="8704" width="13" style="1035" customWidth="1"/>
    <col min="8705" max="8705" width="12" style="1035" customWidth="1"/>
    <col min="8706" max="8706" width="14.140625" style="1035" customWidth="1"/>
    <col min="8707" max="8707" width="13.85546875" style="1035" customWidth="1"/>
    <col min="8708" max="8708" width="9.140625" style="1035"/>
    <col min="8709" max="8709" width="10.28515625" style="1035" bestFit="1" customWidth="1"/>
    <col min="8710" max="8951" width="9.140625" style="1035"/>
    <col min="8952" max="8952" width="4.85546875" style="1035" customWidth="1"/>
    <col min="8953" max="8953" width="31" style="1035" customWidth="1"/>
    <col min="8954" max="8954" width="12.28515625" style="1035" customWidth="1"/>
    <col min="8955" max="8955" width="11.5703125" style="1035" customWidth="1"/>
    <col min="8956" max="8956" width="13.7109375" style="1035" customWidth="1"/>
    <col min="8957" max="8957" width="12.7109375" style="1035" customWidth="1"/>
    <col min="8958" max="8958" width="13.7109375" style="1035" customWidth="1"/>
    <col min="8959" max="8959" width="14.42578125" style="1035" customWidth="1"/>
    <col min="8960" max="8960" width="13" style="1035" customWidth="1"/>
    <col min="8961" max="8961" width="12" style="1035" customWidth="1"/>
    <col min="8962" max="8962" width="14.140625" style="1035" customWidth="1"/>
    <col min="8963" max="8963" width="13.85546875" style="1035" customWidth="1"/>
    <col min="8964" max="8964" width="9.140625" style="1035"/>
    <col min="8965" max="8965" width="10.28515625" style="1035" bestFit="1" customWidth="1"/>
    <col min="8966" max="9207" width="9.140625" style="1035"/>
    <col min="9208" max="9208" width="4.85546875" style="1035" customWidth="1"/>
    <col min="9209" max="9209" width="31" style="1035" customWidth="1"/>
    <col min="9210" max="9210" width="12.28515625" style="1035" customWidth="1"/>
    <col min="9211" max="9211" width="11.5703125" style="1035" customWidth="1"/>
    <col min="9212" max="9212" width="13.7109375" style="1035" customWidth="1"/>
    <col min="9213" max="9213" width="12.7109375" style="1035" customWidth="1"/>
    <col min="9214" max="9214" width="13.7109375" style="1035" customWidth="1"/>
    <col min="9215" max="9215" width="14.42578125" style="1035" customWidth="1"/>
    <col min="9216" max="9216" width="13" style="1035" customWidth="1"/>
    <col min="9217" max="9217" width="12" style="1035" customWidth="1"/>
    <col min="9218" max="9218" width="14.140625" style="1035" customWidth="1"/>
    <col min="9219" max="9219" width="13.85546875" style="1035" customWidth="1"/>
    <col min="9220" max="9220" width="9.140625" style="1035"/>
    <col min="9221" max="9221" width="10.28515625" style="1035" bestFit="1" customWidth="1"/>
    <col min="9222" max="9463" width="9.140625" style="1035"/>
    <col min="9464" max="9464" width="4.85546875" style="1035" customWidth="1"/>
    <col min="9465" max="9465" width="31" style="1035" customWidth="1"/>
    <col min="9466" max="9466" width="12.28515625" style="1035" customWidth="1"/>
    <col min="9467" max="9467" width="11.5703125" style="1035" customWidth="1"/>
    <col min="9468" max="9468" width="13.7109375" style="1035" customWidth="1"/>
    <col min="9469" max="9469" width="12.7109375" style="1035" customWidth="1"/>
    <col min="9470" max="9470" width="13.7109375" style="1035" customWidth="1"/>
    <col min="9471" max="9471" width="14.42578125" style="1035" customWidth="1"/>
    <col min="9472" max="9472" width="13" style="1035" customWidth="1"/>
    <col min="9473" max="9473" width="12" style="1035" customWidth="1"/>
    <col min="9474" max="9474" width="14.140625" style="1035" customWidth="1"/>
    <col min="9475" max="9475" width="13.85546875" style="1035" customWidth="1"/>
    <col min="9476" max="9476" width="9.140625" style="1035"/>
    <col min="9477" max="9477" width="10.28515625" style="1035" bestFit="1" customWidth="1"/>
    <col min="9478" max="9719" width="9.140625" style="1035"/>
    <col min="9720" max="9720" width="4.85546875" style="1035" customWidth="1"/>
    <col min="9721" max="9721" width="31" style="1035" customWidth="1"/>
    <col min="9722" max="9722" width="12.28515625" style="1035" customWidth="1"/>
    <col min="9723" max="9723" width="11.5703125" style="1035" customWidth="1"/>
    <col min="9724" max="9724" width="13.7109375" style="1035" customWidth="1"/>
    <col min="9725" max="9725" width="12.7109375" style="1035" customWidth="1"/>
    <col min="9726" max="9726" width="13.7109375" style="1035" customWidth="1"/>
    <col min="9727" max="9727" width="14.42578125" style="1035" customWidth="1"/>
    <col min="9728" max="9728" width="13" style="1035" customWidth="1"/>
    <col min="9729" max="9729" width="12" style="1035" customWidth="1"/>
    <col min="9730" max="9730" width="14.140625" style="1035" customWidth="1"/>
    <col min="9731" max="9731" width="13.85546875" style="1035" customWidth="1"/>
    <col min="9732" max="9732" width="9.140625" style="1035"/>
    <col min="9733" max="9733" width="10.28515625" style="1035" bestFit="1" customWidth="1"/>
    <col min="9734" max="9975" width="9.140625" style="1035"/>
    <col min="9976" max="9976" width="4.85546875" style="1035" customWidth="1"/>
    <col min="9977" max="9977" width="31" style="1035" customWidth="1"/>
    <col min="9978" max="9978" width="12.28515625" style="1035" customWidth="1"/>
    <col min="9979" max="9979" width="11.5703125" style="1035" customWidth="1"/>
    <col min="9980" max="9980" width="13.7109375" style="1035" customWidth="1"/>
    <col min="9981" max="9981" width="12.7109375" style="1035" customWidth="1"/>
    <col min="9982" max="9982" width="13.7109375" style="1035" customWidth="1"/>
    <col min="9983" max="9983" width="14.42578125" style="1035" customWidth="1"/>
    <col min="9984" max="9984" width="13" style="1035" customWidth="1"/>
    <col min="9985" max="9985" width="12" style="1035" customWidth="1"/>
    <col min="9986" max="9986" width="14.140625" style="1035" customWidth="1"/>
    <col min="9987" max="9987" width="13.85546875" style="1035" customWidth="1"/>
    <col min="9988" max="9988" width="9.140625" style="1035"/>
    <col min="9989" max="9989" width="10.28515625" style="1035" bestFit="1" customWidth="1"/>
    <col min="9990" max="10231" width="9.140625" style="1035"/>
    <col min="10232" max="10232" width="4.85546875" style="1035" customWidth="1"/>
    <col min="10233" max="10233" width="31" style="1035" customWidth="1"/>
    <col min="10234" max="10234" width="12.28515625" style="1035" customWidth="1"/>
    <col min="10235" max="10235" width="11.5703125" style="1035" customWidth="1"/>
    <col min="10236" max="10236" width="13.7109375" style="1035" customWidth="1"/>
    <col min="10237" max="10237" width="12.7109375" style="1035" customWidth="1"/>
    <col min="10238" max="10238" width="13.7109375" style="1035" customWidth="1"/>
    <col min="10239" max="10239" width="14.42578125" style="1035" customWidth="1"/>
    <col min="10240" max="10240" width="13" style="1035" customWidth="1"/>
    <col min="10241" max="10241" width="12" style="1035" customWidth="1"/>
    <col min="10242" max="10242" width="14.140625" style="1035" customWidth="1"/>
    <col min="10243" max="10243" width="13.85546875" style="1035" customWidth="1"/>
    <col min="10244" max="10244" width="9.140625" style="1035"/>
    <col min="10245" max="10245" width="10.28515625" style="1035" bestFit="1" customWidth="1"/>
    <col min="10246" max="10487" width="9.140625" style="1035"/>
    <col min="10488" max="10488" width="4.85546875" style="1035" customWidth="1"/>
    <col min="10489" max="10489" width="31" style="1035" customWidth="1"/>
    <col min="10490" max="10490" width="12.28515625" style="1035" customWidth="1"/>
    <col min="10491" max="10491" width="11.5703125" style="1035" customWidth="1"/>
    <col min="10492" max="10492" width="13.7109375" style="1035" customWidth="1"/>
    <col min="10493" max="10493" width="12.7109375" style="1035" customWidth="1"/>
    <col min="10494" max="10494" width="13.7109375" style="1035" customWidth="1"/>
    <col min="10495" max="10495" width="14.42578125" style="1035" customWidth="1"/>
    <col min="10496" max="10496" width="13" style="1035" customWidth="1"/>
    <col min="10497" max="10497" width="12" style="1035" customWidth="1"/>
    <col min="10498" max="10498" width="14.140625" style="1035" customWidth="1"/>
    <col min="10499" max="10499" width="13.85546875" style="1035" customWidth="1"/>
    <col min="10500" max="10500" width="9.140625" style="1035"/>
    <col min="10501" max="10501" width="10.28515625" style="1035" bestFit="1" customWidth="1"/>
    <col min="10502" max="10743" width="9.140625" style="1035"/>
    <col min="10744" max="10744" width="4.85546875" style="1035" customWidth="1"/>
    <col min="10745" max="10745" width="31" style="1035" customWidth="1"/>
    <col min="10746" max="10746" width="12.28515625" style="1035" customWidth="1"/>
    <col min="10747" max="10747" width="11.5703125" style="1035" customWidth="1"/>
    <col min="10748" max="10748" width="13.7109375" style="1035" customWidth="1"/>
    <col min="10749" max="10749" width="12.7109375" style="1035" customWidth="1"/>
    <col min="10750" max="10750" width="13.7109375" style="1035" customWidth="1"/>
    <col min="10751" max="10751" width="14.42578125" style="1035" customWidth="1"/>
    <col min="10752" max="10752" width="13" style="1035" customWidth="1"/>
    <col min="10753" max="10753" width="12" style="1035" customWidth="1"/>
    <col min="10754" max="10754" width="14.140625" style="1035" customWidth="1"/>
    <col min="10755" max="10755" width="13.85546875" style="1035" customWidth="1"/>
    <col min="10756" max="10756" width="9.140625" style="1035"/>
    <col min="10757" max="10757" width="10.28515625" style="1035" bestFit="1" customWidth="1"/>
    <col min="10758" max="10999" width="9.140625" style="1035"/>
    <col min="11000" max="11000" width="4.85546875" style="1035" customWidth="1"/>
    <col min="11001" max="11001" width="31" style="1035" customWidth="1"/>
    <col min="11002" max="11002" width="12.28515625" style="1035" customWidth="1"/>
    <col min="11003" max="11003" width="11.5703125" style="1035" customWidth="1"/>
    <col min="11004" max="11004" width="13.7109375" style="1035" customWidth="1"/>
    <col min="11005" max="11005" width="12.7109375" style="1035" customWidth="1"/>
    <col min="11006" max="11006" width="13.7109375" style="1035" customWidth="1"/>
    <col min="11007" max="11007" width="14.42578125" style="1035" customWidth="1"/>
    <col min="11008" max="11008" width="13" style="1035" customWidth="1"/>
    <col min="11009" max="11009" width="12" style="1035" customWidth="1"/>
    <col min="11010" max="11010" width="14.140625" style="1035" customWidth="1"/>
    <col min="11011" max="11011" width="13.85546875" style="1035" customWidth="1"/>
    <col min="11012" max="11012" width="9.140625" style="1035"/>
    <col min="11013" max="11013" width="10.28515625" style="1035" bestFit="1" customWidth="1"/>
    <col min="11014" max="11255" width="9.140625" style="1035"/>
    <col min="11256" max="11256" width="4.85546875" style="1035" customWidth="1"/>
    <col min="11257" max="11257" width="31" style="1035" customWidth="1"/>
    <col min="11258" max="11258" width="12.28515625" style="1035" customWidth="1"/>
    <col min="11259" max="11259" width="11.5703125" style="1035" customWidth="1"/>
    <col min="11260" max="11260" width="13.7109375" style="1035" customWidth="1"/>
    <col min="11261" max="11261" width="12.7109375" style="1035" customWidth="1"/>
    <col min="11262" max="11262" width="13.7109375" style="1035" customWidth="1"/>
    <col min="11263" max="11263" width="14.42578125" style="1035" customWidth="1"/>
    <col min="11264" max="11264" width="13" style="1035" customWidth="1"/>
    <col min="11265" max="11265" width="12" style="1035" customWidth="1"/>
    <col min="11266" max="11266" width="14.140625" style="1035" customWidth="1"/>
    <col min="11267" max="11267" width="13.85546875" style="1035" customWidth="1"/>
    <col min="11268" max="11268" width="9.140625" style="1035"/>
    <col min="11269" max="11269" width="10.28515625" style="1035" bestFit="1" customWidth="1"/>
    <col min="11270" max="11511" width="9.140625" style="1035"/>
    <col min="11512" max="11512" width="4.85546875" style="1035" customWidth="1"/>
    <col min="11513" max="11513" width="31" style="1035" customWidth="1"/>
    <col min="11514" max="11514" width="12.28515625" style="1035" customWidth="1"/>
    <col min="11515" max="11515" width="11.5703125" style="1035" customWidth="1"/>
    <col min="11516" max="11516" width="13.7109375" style="1035" customWidth="1"/>
    <col min="11517" max="11517" width="12.7109375" style="1035" customWidth="1"/>
    <col min="11518" max="11518" width="13.7109375" style="1035" customWidth="1"/>
    <col min="11519" max="11519" width="14.42578125" style="1035" customWidth="1"/>
    <col min="11520" max="11520" width="13" style="1035" customWidth="1"/>
    <col min="11521" max="11521" width="12" style="1035" customWidth="1"/>
    <col min="11522" max="11522" width="14.140625" style="1035" customWidth="1"/>
    <col min="11523" max="11523" width="13.85546875" style="1035" customWidth="1"/>
    <col min="11524" max="11524" width="9.140625" style="1035"/>
    <col min="11525" max="11525" width="10.28515625" style="1035" bestFit="1" customWidth="1"/>
    <col min="11526" max="11767" width="9.140625" style="1035"/>
    <col min="11768" max="11768" width="4.85546875" style="1035" customWidth="1"/>
    <col min="11769" max="11769" width="31" style="1035" customWidth="1"/>
    <col min="11770" max="11770" width="12.28515625" style="1035" customWidth="1"/>
    <col min="11771" max="11771" width="11.5703125" style="1035" customWidth="1"/>
    <col min="11772" max="11772" width="13.7109375" style="1035" customWidth="1"/>
    <col min="11773" max="11773" width="12.7109375" style="1035" customWidth="1"/>
    <col min="11774" max="11774" width="13.7109375" style="1035" customWidth="1"/>
    <col min="11775" max="11775" width="14.42578125" style="1035" customWidth="1"/>
    <col min="11776" max="11776" width="13" style="1035" customWidth="1"/>
    <col min="11777" max="11777" width="12" style="1035" customWidth="1"/>
    <col min="11778" max="11778" width="14.140625" style="1035" customWidth="1"/>
    <col min="11779" max="11779" width="13.85546875" style="1035" customWidth="1"/>
    <col min="11780" max="11780" width="9.140625" style="1035"/>
    <col min="11781" max="11781" width="10.28515625" style="1035" bestFit="1" customWidth="1"/>
    <col min="11782" max="12023" width="9.140625" style="1035"/>
    <col min="12024" max="12024" width="4.85546875" style="1035" customWidth="1"/>
    <col min="12025" max="12025" width="31" style="1035" customWidth="1"/>
    <col min="12026" max="12026" width="12.28515625" style="1035" customWidth="1"/>
    <col min="12027" max="12027" width="11.5703125" style="1035" customWidth="1"/>
    <col min="12028" max="12028" width="13.7109375" style="1035" customWidth="1"/>
    <col min="12029" max="12029" width="12.7109375" style="1035" customWidth="1"/>
    <col min="12030" max="12030" width="13.7109375" style="1035" customWidth="1"/>
    <col min="12031" max="12031" width="14.42578125" style="1035" customWidth="1"/>
    <col min="12032" max="12032" width="13" style="1035" customWidth="1"/>
    <col min="12033" max="12033" width="12" style="1035" customWidth="1"/>
    <col min="12034" max="12034" width="14.140625" style="1035" customWidth="1"/>
    <col min="12035" max="12035" width="13.85546875" style="1035" customWidth="1"/>
    <col min="12036" max="12036" width="9.140625" style="1035"/>
    <col min="12037" max="12037" width="10.28515625" style="1035" bestFit="1" customWidth="1"/>
    <col min="12038" max="12279" width="9.140625" style="1035"/>
    <col min="12280" max="12280" width="4.85546875" style="1035" customWidth="1"/>
    <col min="12281" max="12281" width="31" style="1035" customWidth="1"/>
    <col min="12282" max="12282" width="12.28515625" style="1035" customWidth="1"/>
    <col min="12283" max="12283" width="11.5703125" style="1035" customWidth="1"/>
    <col min="12284" max="12284" width="13.7109375" style="1035" customWidth="1"/>
    <col min="12285" max="12285" width="12.7109375" style="1035" customWidth="1"/>
    <col min="12286" max="12286" width="13.7109375" style="1035" customWidth="1"/>
    <col min="12287" max="12287" width="14.42578125" style="1035" customWidth="1"/>
    <col min="12288" max="12288" width="13" style="1035" customWidth="1"/>
    <col min="12289" max="12289" width="12" style="1035" customWidth="1"/>
    <col min="12290" max="12290" width="14.140625" style="1035" customWidth="1"/>
    <col min="12291" max="12291" width="13.85546875" style="1035" customWidth="1"/>
    <col min="12292" max="12292" width="9.140625" style="1035"/>
    <col min="12293" max="12293" width="10.28515625" style="1035" bestFit="1" customWidth="1"/>
    <col min="12294" max="12535" width="9.140625" style="1035"/>
    <col min="12536" max="12536" width="4.85546875" style="1035" customWidth="1"/>
    <col min="12537" max="12537" width="31" style="1035" customWidth="1"/>
    <col min="12538" max="12538" width="12.28515625" style="1035" customWidth="1"/>
    <col min="12539" max="12539" width="11.5703125" style="1035" customWidth="1"/>
    <col min="12540" max="12540" width="13.7109375" style="1035" customWidth="1"/>
    <col min="12541" max="12541" width="12.7109375" style="1035" customWidth="1"/>
    <col min="12542" max="12542" width="13.7109375" style="1035" customWidth="1"/>
    <col min="12543" max="12543" width="14.42578125" style="1035" customWidth="1"/>
    <col min="12544" max="12544" width="13" style="1035" customWidth="1"/>
    <col min="12545" max="12545" width="12" style="1035" customWidth="1"/>
    <col min="12546" max="12546" width="14.140625" style="1035" customWidth="1"/>
    <col min="12547" max="12547" width="13.85546875" style="1035" customWidth="1"/>
    <col min="12548" max="12548" width="9.140625" style="1035"/>
    <col min="12549" max="12549" width="10.28515625" style="1035" bestFit="1" customWidth="1"/>
    <col min="12550" max="12791" width="9.140625" style="1035"/>
    <col min="12792" max="12792" width="4.85546875" style="1035" customWidth="1"/>
    <col min="12793" max="12793" width="31" style="1035" customWidth="1"/>
    <col min="12794" max="12794" width="12.28515625" style="1035" customWidth="1"/>
    <col min="12795" max="12795" width="11.5703125" style="1035" customWidth="1"/>
    <col min="12796" max="12796" width="13.7109375" style="1035" customWidth="1"/>
    <col min="12797" max="12797" width="12.7109375" style="1035" customWidth="1"/>
    <col min="12798" max="12798" width="13.7109375" style="1035" customWidth="1"/>
    <col min="12799" max="12799" width="14.42578125" style="1035" customWidth="1"/>
    <col min="12800" max="12800" width="13" style="1035" customWidth="1"/>
    <col min="12801" max="12801" width="12" style="1035" customWidth="1"/>
    <col min="12802" max="12802" width="14.140625" style="1035" customWidth="1"/>
    <col min="12803" max="12803" width="13.85546875" style="1035" customWidth="1"/>
    <col min="12804" max="12804" width="9.140625" style="1035"/>
    <col min="12805" max="12805" width="10.28515625" style="1035" bestFit="1" customWidth="1"/>
    <col min="12806" max="13047" width="9.140625" style="1035"/>
    <col min="13048" max="13048" width="4.85546875" style="1035" customWidth="1"/>
    <col min="13049" max="13049" width="31" style="1035" customWidth="1"/>
    <col min="13050" max="13050" width="12.28515625" style="1035" customWidth="1"/>
    <col min="13051" max="13051" width="11.5703125" style="1035" customWidth="1"/>
    <col min="13052" max="13052" width="13.7109375" style="1035" customWidth="1"/>
    <col min="13053" max="13053" width="12.7109375" style="1035" customWidth="1"/>
    <col min="13054" max="13054" width="13.7109375" style="1035" customWidth="1"/>
    <col min="13055" max="13055" width="14.42578125" style="1035" customWidth="1"/>
    <col min="13056" max="13056" width="13" style="1035" customWidth="1"/>
    <col min="13057" max="13057" width="12" style="1035" customWidth="1"/>
    <col min="13058" max="13058" width="14.140625" style="1035" customWidth="1"/>
    <col min="13059" max="13059" width="13.85546875" style="1035" customWidth="1"/>
    <col min="13060" max="13060" width="9.140625" style="1035"/>
    <col min="13061" max="13061" width="10.28515625" style="1035" bestFit="1" customWidth="1"/>
    <col min="13062" max="13303" width="9.140625" style="1035"/>
    <col min="13304" max="13304" width="4.85546875" style="1035" customWidth="1"/>
    <col min="13305" max="13305" width="31" style="1035" customWidth="1"/>
    <col min="13306" max="13306" width="12.28515625" style="1035" customWidth="1"/>
    <col min="13307" max="13307" width="11.5703125" style="1035" customWidth="1"/>
    <col min="13308" max="13308" width="13.7109375" style="1035" customWidth="1"/>
    <col min="13309" max="13309" width="12.7109375" style="1035" customWidth="1"/>
    <col min="13310" max="13310" width="13.7109375" style="1035" customWidth="1"/>
    <col min="13311" max="13311" width="14.42578125" style="1035" customWidth="1"/>
    <col min="13312" max="13312" width="13" style="1035" customWidth="1"/>
    <col min="13313" max="13313" width="12" style="1035" customWidth="1"/>
    <col min="13314" max="13314" width="14.140625" style="1035" customWidth="1"/>
    <col min="13315" max="13315" width="13.85546875" style="1035" customWidth="1"/>
    <col min="13316" max="13316" width="9.140625" style="1035"/>
    <col min="13317" max="13317" width="10.28515625" style="1035" bestFit="1" customWidth="1"/>
    <col min="13318" max="13559" width="9.140625" style="1035"/>
    <col min="13560" max="13560" width="4.85546875" style="1035" customWidth="1"/>
    <col min="13561" max="13561" width="31" style="1035" customWidth="1"/>
    <col min="13562" max="13562" width="12.28515625" style="1035" customWidth="1"/>
    <col min="13563" max="13563" width="11.5703125" style="1035" customWidth="1"/>
    <col min="13564" max="13564" width="13.7109375" style="1035" customWidth="1"/>
    <col min="13565" max="13565" width="12.7109375" style="1035" customWidth="1"/>
    <col min="13566" max="13566" width="13.7109375" style="1035" customWidth="1"/>
    <col min="13567" max="13567" width="14.42578125" style="1035" customWidth="1"/>
    <col min="13568" max="13568" width="13" style="1035" customWidth="1"/>
    <col min="13569" max="13569" width="12" style="1035" customWidth="1"/>
    <col min="13570" max="13570" width="14.140625" style="1035" customWidth="1"/>
    <col min="13571" max="13571" width="13.85546875" style="1035" customWidth="1"/>
    <col min="13572" max="13572" width="9.140625" style="1035"/>
    <col min="13573" max="13573" width="10.28515625" style="1035" bestFit="1" customWidth="1"/>
    <col min="13574" max="13815" width="9.140625" style="1035"/>
    <col min="13816" max="13816" width="4.85546875" style="1035" customWidth="1"/>
    <col min="13817" max="13817" width="31" style="1035" customWidth="1"/>
    <col min="13818" max="13818" width="12.28515625" style="1035" customWidth="1"/>
    <col min="13819" max="13819" width="11.5703125" style="1035" customWidth="1"/>
    <col min="13820" max="13820" width="13.7109375" style="1035" customWidth="1"/>
    <col min="13821" max="13821" width="12.7109375" style="1035" customWidth="1"/>
    <col min="13822" max="13822" width="13.7109375" style="1035" customWidth="1"/>
    <col min="13823" max="13823" width="14.42578125" style="1035" customWidth="1"/>
    <col min="13824" max="13824" width="13" style="1035" customWidth="1"/>
    <col min="13825" max="13825" width="12" style="1035" customWidth="1"/>
    <col min="13826" max="13826" width="14.140625" style="1035" customWidth="1"/>
    <col min="13827" max="13827" width="13.85546875" style="1035" customWidth="1"/>
    <col min="13828" max="13828" width="9.140625" style="1035"/>
    <col min="13829" max="13829" width="10.28515625" style="1035" bestFit="1" customWidth="1"/>
    <col min="13830" max="14071" width="9.140625" style="1035"/>
    <col min="14072" max="14072" width="4.85546875" style="1035" customWidth="1"/>
    <col min="14073" max="14073" width="31" style="1035" customWidth="1"/>
    <col min="14074" max="14074" width="12.28515625" style="1035" customWidth="1"/>
    <col min="14075" max="14075" width="11.5703125" style="1035" customWidth="1"/>
    <col min="14076" max="14076" width="13.7109375" style="1035" customWidth="1"/>
    <col min="14077" max="14077" width="12.7109375" style="1035" customWidth="1"/>
    <col min="14078" max="14078" width="13.7109375" style="1035" customWidth="1"/>
    <col min="14079" max="14079" width="14.42578125" style="1035" customWidth="1"/>
    <col min="14080" max="14080" width="13" style="1035" customWidth="1"/>
    <col min="14081" max="14081" width="12" style="1035" customWidth="1"/>
    <col min="14082" max="14082" width="14.140625" style="1035" customWidth="1"/>
    <col min="14083" max="14083" width="13.85546875" style="1035" customWidth="1"/>
    <col min="14084" max="14084" width="9.140625" style="1035"/>
    <col min="14085" max="14085" width="10.28515625" style="1035" bestFit="1" customWidth="1"/>
    <col min="14086" max="14327" width="9.140625" style="1035"/>
    <col min="14328" max="14328" width="4.85546875" style="1035" customWidth="1"/>
    <col min="14329" max="14329" width="31" style="1035" customWidth="1"/>
    <col min="14330" max="14330" width="12.28515625" style="1035" customWidth="1"/>
    <col min="14331" max="14331" width="11.5703125" style="1035" customWidth="1"/>
    <col min="14332" max="14332" width="13.7109375" style="1035" customWidth="1"/>
    <col min="14333" max="14333" width="12.7109375" style="1035" customWidth="1"/>
    <col min="14334" max="14334" width="13.7109375" style="1035" customWidth="1"/>
    <col min="14335" max="14335" width="14.42578125" style="1035" customWidth="1"/>
    <col min="14336" max="14336" width="13" style="1035" customWidth="1"/>
    <col min="14337" max="14337" width="12" style="1035" customWidth="1"/>
    <col min="14338" max="14338" width="14.140625" style="1035" customWidth="1"/>
    <col min="14339" max="14339" width="13.85546875" style="1035" customWidth="1"/>
    <col min="14340" max="14340" width="9.140625" style="1035"/>
    <col min="14341" max="14341" width="10.28515625" style="1035" bestFit="1" customWidth="1"/>
    <col min="14342" max="14583" width="9.140625" style="1035"/>
    <col min="14584" max="14584" width="4.85546875" style="1035" customWidth="1"/>
    <col min="14585" max="14585" width="31" style="1035" customWidth="1"/>
    <col min="14586" max="14586" width="12.28515625" style="1035" customWidth="1"/>
    <col min="14587" max="14587" width="11.5703125" style="1035" customWidth="1"/>
    <col min="14588" max="14588" width="13.7109375" style="1035" customWidth="1"/>
    <col min="14589" max="14589" width="12.7109375" style="1035" customWidth="1"/>
    <col min="14590" max="14590" width="13.7109375" style="1035" customWidth="1"/>
    <col min="14591" max="14591" width="14.42578125" style="1035" customWidth="1"/>
    <col min="14592" max="14592" width="13" style="1035" customWidth="1"/>
    <col min="14593" max="14593" width="12" style="1035" customWidth="1"/>
    <col min="14594" max="14594" width="14.140625" style="1035" customWidth="1"/>
    <col min="14595" max="14595" width="13.85546875" style="1035" customWidth="1"/>
    <col min="14596" max="14596" width="9.140625" style="1035"/>
    <col min="14597" max="14597" width="10.28515625" style="1035" bestFit="1" customWidth="1"/>
    <col min="14598" max="14839" width="9.140625" style="1035"/>
    <col min="14840" max="14840" width="4.85546875" style="1035" customWidth="1"/>
    <col min="14841" max="14841" width="31" style="1035" customWidth="1"/>
    <col min="14842" max="14842" width="12.28515625" style="1035" customWidth="1"/>
    <col min="14843" max="14843" width="11.5703125" style="1035" customWidth="1"/>
    <col min="14844" max="14844" width="13.7109375" style="1035" customWidth="1"/>
    <col min="14845" max="14845" width="12.7109375" style="1035" customWidth="1"/>
    <col min="14846" max="14846" width="13.7109375" style="1035" customWidth="1"/>
    <col min="14847" max="14847" width="14.42578125" style="1035" customWidth="1"/>
    <col min="14848" max="14848" width="13" style="1035" customWidth="1"/>
    <col min="14849" max="14849" width="12" style="1035" customWidth="1"/>
    <col min="14850" max="14850" width="14.140625" style="1035" customWidth="1"/>
    <col min="14851" max="14851" width="13.85546875" style="1035" customWidth="1"/>
    <col min="14852" max="14852" width="9.140625" style="1035"/>
    <col min="14853" max="14853" width="10.28515625" style="1035" bestFit="1" customWidth="1"/>
    <col min="14854" max="15095" width="9.140625" style="1035"/>
    <col min="15096" max="15096" width="4.85546875" style="1035" customWidth="1"/>
    <col min="15097" max="15097" width="31" style="1035" customWidth="1"/>
    <col min="15098" max="15098" width="12.28515625" style="1035" customWidth="1"/>
    <col min="15099" max="15099" width="11.5703125" style="1035" customWidth="1"/>
    <col min="15100" max="15100" width="13.7109375" style="1035" customWidth="1"/>
    <col min="15101" max="15101" width="12.7109375" style="1035" customWidth="1"/>
    <col min="15102" max="15102" width="13.7109375" style="1035" customWidth="1"/>
    <col min="15103" max="15103" width="14.42578125" style="1035" customWidth="1"/>
    <col min="15104" max="15104" width="13" style="1035" customWidth="1"/>
    <col min="15105" max="15105" width="12" style="1035" customWidth="1"/>
    <col min="15106" max="15106" width="14.140625" style="1035" customWidth="1"/>
    <col min="15107" max="15107" width="13.85546875" style="1035" customWidth="1"/>
    <col min="15108" max="15108" width="9.140625" style="1035"/>
    <col min="15109" max="15109" width="10.28515625" style="1035" bestFit="1" customWidth="1"/>
    <col min="15110" max="15351" width="9.140625" style="1035"/>
    <col min="15352" max="15352" width="4.85546875" style="1035" customWidth="1"/>
    <col min="15353" max="15353" width="31" style="1035" customWidth="1"/>
    <col min="15354" max="15354" width="12.28515625" style="1035" customWidth="1"/>
    <col min="15355" max="15355" width="11.5703125" style="1035" customWidth="1"/>
    <col min="15356" max="15356" width="13.7109375" style="1035" customWidth="1"/>
    <col min="15357" max="15357" width="12.7109375" style="1035" customWidth="1"/>
    <col min="15358" max="15358" width="13.7109375" style="1035" customWidth="1"/>
    <col min="15359" max="15359" width="14.42578125" style="1035" customWidth="1"/>
    <col min="15360" max="15360" width="13" style="1035" customWidth="1"/>
    <col min="15361" max="15361" width="12" style="1035" customWidth="1"/>
    <col min="15362" max="15362" width="14.140625" style="1035" customWidth="1"/>
    <col min="15363" max="15363" width="13.85546875" style="1035" customWidth="1"/>
    <col min="15364" max="15364" width="9.140625" style="1035"/>
    <col min="15365" max="15365" width="10.28515625" style="1035" bestFit="1" customWidth="1"/>
    <col min="15366" max="15607" width="9.140625" style="1035"/>
    <col min="15608" max="15608" width="4.85546875" style="1035" customWidth="1"/>
    <col min="15609" max="15609" width="31" style="1035" customWidth="1"/>
    <col min="15610" max="15610" width="12.28515625" style="1035" customWidth="1"/>
    <col min="15611" max="15611" width="11.5703125" style="1035" customWidth="1"/>
    <col min="15612" max="15612" width="13.7109375" style="1035" customWidth="1"/>
    <col min="15613" max="15613" width="12.7109375" style="1035" customWidth="1"/>
    <col min="15614" max="15614" width="13.7109375" style="1035" customWidth="1"/>
    <col min="15615" max="15615" width="14.42578125" style="1035" customWidth="1"/>
    <col min="15616" max="15616" width="13" style="1035" customWidth="1"/>
    <col min="15617" max="15617" width="12" style="1035" customWidth="1"/>
    <col min="15618" max="15618" width="14.140625" style="1035" customWidth="1"/>
    <col min="15619" max="15619" width="13.85546875" style="1035" customWidth="1"/>
    <col min="15620" max="15620" width="9.140625" style="1035"/>
    <col min="15621" max="15621" width="10.28515625" style="1035" bestFit="1" customWidth="1"/>
    <col min="15622" max="15863" width="9.140625" style="1035"/>
    <col min="15864" max="15864" width="4.85546875" style="1035" customWidth="1"/>
    <col min="15865" max="15865" width="31" style="1035" customWidth="1"/>
    <col min="15866" max="15866" width="12.28515625" style="1035" customWidth="1"/>
    <col min="15867" max="15867" width="11.5703125" style="1035" customWidth="1"/>
    <col min="15868" max="15868" width="13.7109375" style="1035" customWidth="1"/>
    <col min="15869" max="15869" width="12.7109375" style="1035" customWidth="1"/>
    <col min="15870" max="15870" width="13.7109375" style="1035" customWidth="1"/>
    <col min="15871" max="15871" width="14.42578125" style="1035" customWidth="1"/>
    <col min="15872" max="15872" width="13" style="1035" customWidth="1"/>
    <col min="15873" max="15873" width="12" style="1035" customWidth="1"/>
    <col min="15874" max="15874" width="14.140625" style="1035" customWidth="1"/>
    <col min="15875" max="15875" width="13.85546875" style="1035" customWidth="1"/>
    <col min="15876" max="15876" width="9.140625" style="1035"/>
    <col min="15877" max="15877" width="10.28515625" style="1035" bestFit="1" customWidth="1"/>
    <col min="15878" max="16119" width="9.140625" style="1035"/>
    <col min="16120" max="16120" width="4.85546875" style="1035" customWidth="1"/>
    <col min="16121" max="16121" width="31" style="1035" customWidth="1"/>
    <col min="16122" max="16122" width="12.28515625" style="1035" customWidth="1"/>
    <col min="16123" max="16123" width="11.5703125" style="1035" customWidth="1"/>
    <col min="16124" max="16124" width="13.7109375" style="1035" customWidth="1"/>
    <col min="16125" max="16125" width="12.7109375" style="1035" customWidth="1"/>
    <col min="16126" max="16126" width="13.7109375" style="1035" customWidth="1"/>
    <col min="16127" max="16127" width="14.42578125" style="1035" customWidth="1"/>
    <col min="16128" max="16128" width="13" style="1035" customWidth="1"/>
    <col min="16129" max="16129" width="12" style="1035" customWidth="1"/>
    <col min="16130" max="16130" width="14.140625" style="1035" customWidth="1"/>
    <col min="16131" max="16131" width="13.85546875" style="1035" customWidth="1"/>
    <col min="16132" max="16132" width="9.140625" style="1035"/>
    <col min="16133" max="16133" width="10.28515625" style="1035" bestFit="1" customWidth="1"/>
    <col min="16134" max="16384" width="9.140625" style="1035"/>
  </cols>
  <sheetData>
    <row r="1" spans="1:19" ht="83.25" customHeight="1" x14ac:dyDescent="0.2">
      <c r="A1" s="1006"/>
      <c r="B1" s="1006"/>
      <c r="C1" s="1006"/>
      <c r="D1" s="1006"/>
      <c r="E1" s="1006"/>
      <c r="F1" s="1006"/>
      <c r="G1" s="1006"/>
      <c r="H1" s="1006"/>
      <c r="I1" s="1006"/>
      <c r="J1" s="1006"/>
      <c r="L1" s="1036"/>
      <c r="M1" s="1312" t="s">
        <v>1170</v>
      </c>
      <c r="N1" s="1312"/>
      <c r="O1" s="1312"/>
      <c r="P1" s="1312"/>
      <c r="Q1" s="1037"/>
      <c r="R1" s="1037"/>
      <c r="S1" s="1037"/>
    </row>
    <row r="2" spans="1:19" ht="30" customHeight="1" x14ac:dyDescent="0.25">
      <c r="A2" s="1360" t="s">
        <v>1071</v>
      </c>
      <c r="B2" s="1360"/>
      <c r="C2" s="1360"/>
      <c r="D2" s="1360"/>
      <c r="E2" s="1360"/>
      <c r="F2" s="1360"/>
      <c r="G2" s="1360"/>
      <c r="H2" s="1360"/>
      <c r="I2" s="1360"/>
      <c r="J2" s="1360"/>
      <c r="K2" s="1360"/>
      <c r="L2" s="1360"/>
      <c r="M2" s="1360"/>
      <c r="N2" s="1360"/>
      <c r="O2" s="1360"/>
      <c r="P2" s="1360"/>
      <c r="Q2" s="1007"/>
    </row>
    <row r="3" spans="1:19" ht="21.75" customHeight="1" x14ac:dyDescent="0.25">
      <c r="A3" s="1006"/>
      <c r="B3" s="1365"/>
      <c r="C3" s="1365"/>
      <c r="D3" s="1365"/>
      <c r="E3" s="1365"/>
      <c r="F3" s="1365"/>
      <c r="G3" s="1365"/>
      <c r="H3" s="1365"/>
      <c r="I3" s="1365"/>
      <c r="J3" s="1365"/>
      <c r="K3" s="1365"/>
      <c r="L3" s="1365"/>
      <c r="M3" s="1365"/>
      <c r="N3" s="1365"/>
      <c r="O3" s="1007"/>
      <c r="P3" s="1008"/>
    </row>
    <row r="4" spans="1:19" x14ac:dyDescent="0.2">
      <c r="A4" s="1006"/>
      <c r="B4" s="1363" t="s">
        <v>21</v>
      </c>
      <c r="C4" s="1363"/>
      <c r="D4" s="1363"/>
      <c r="E4" s="1363"/>
      <c r="F4" s="1363"/>
      <c r="G4" s="1363"/>
      <c r="H4" s="1363"/>
      <c r="I4" s="1363"/>
      <c r="J4" s="1363"/>
      <c r="K4" s="1363"/>
      <c r="L4" s="1363"/>
      <c r="M4" s="1363"/>
      <c r="N4" s="1006"/>
      <c r="O4" s="1006"/>
      <c r="P4" s="1006"/>
    </row>
    <row r="5" spans="1:19" x14ac:dyDescent="0.2">
      <c r="A5" s="1006"/>
      <c r="B5" s="1006"/>
      <c r="C5" s="1006"/>
      <c r="D5" s="1006"/>
      <c r="E5" s="1006"/>
      <c r="F5" s="1006"/>
      <c r="G5" s="1364"/>
      <c r="H5" s="1364"/>
      <c r="I5" s="1364"/>
      <c r="J5" s="1364"/>
      <c r="K5" s="1364"/>
      <c r="L5" s="1009"/>
      <c r="M5" s="1009"/>
      <c r="N5" s="1006"/>
      <c r="O5" s="1010"/>
      <c r="P5" s="1010" t="s">
        <v>124</v>
      </c>
    </row>
    <row r="6" spans="1:19" ht="30.75" customHeight="1" x14ac:dyDescent="0.2">
      <c r="A6" s="1361" t="s">
        <v>22</v>
      </c>
      <c r="B6" s="1362" t="s">
        <v>300</v>
      </c>
      <c r="C6" s="1362" t="s">
        <v>243</v>
      </c>
      <c r="D6" s="1362" t="s">
        <v>301</v>
      </c>
      <c r="E6" s="1362"/>
      <c r="F6" s="1362"/>
      <c r="G6" s="1362"/>
      <c r="H6" s="1362"/>
      <c r="I6" s="1362"/>
      <c r="J6" s="1362" t="s">
        <v>455</v>
      </c>
      <c r="K6" s="1362"/>
      <c r="L6" s="1362"/>
      <c r="M6" s="1362"/>
      <c r="N6" s="1362"/>
      <c r="O6" s="1362"/>
      <c r="P6" s="1012"/>
      <c r="R6" s="1038"/>
    </row>
    <row r="7" spans="1:19" ht="18.75" customHeight="1" x14ac:dyDescent="0.2">
      <c r="A7" s="1361"/>
      <c r="B7" s="1362"/>
      <c r="C7" s="1362"/>
      <c r="D7" s="1362" t="s">
        <v>448</v>
      </c>
      <c r="E7" s="1362" t="s">
        <v>170</v>
      </c>
      <c r="F7" s="1362"/>
      <c r="G7" s="1362"/>
      <c r="H7" s="1362"/>
      <c r="I7" s="1362"/>
      <c r="J7" s="1362" t="s">
        <v>448</v>
      </c>
      <c r="K7" s="1362" t="s">
        <v>170</v>
      </c>
      <c r="L7" s="1362"/>
      <c r="M7" s="1362"/>
      <c r="N7" s="1362"/>
      <c r="O7" s="1362"/>
      <c r="P7" s="1012"/>
      <c r="R7" s="1038"/>
    </row>
    <row r="8" spans="1:19" ht="62.25" customHeight="1" x14ac:dyDescent="0.2">
      <c r="A8" s="1361"/>
      <c r="B8" s="1362"/>
      <c r="C8" s="1362"/>
      <c r="D8" s="1362"/>
      <c r="E8" s="3" t="s">
        <v>456</v>
      </c>
      <c r="F8" s="1013" t="s">
        <v>457</v>
      </c>
      <c r="G8" s="3" t="s">
        <v>222</v>
      </c>
      <c r="H8" s="3" t="s">
        <v>458</v>
      </c>
      <c r="I8" s="3" t="s">
        <v>303</v>
      </c>
      <c r="J8" s="1362"/>
      <c r="K8" s="3" t="s">
        <v>302</v>
      </c>
      <c r="L8" s="1013" t="s">
        <v>457</v>
      </c>
      <c r="M8" s="3" t="s">
        <v>222</v>
      </c>
      <c r="N8" s="3" t="s">
        <v>458</v>
      </c>
      <c r="O8" s="3" t="s">
        <v>303</v>
      </c>
      <c r="P8" s="3" t="s">
        <v>304</v>
      </c>
      <c r="R8" s="1038"/>
    </row>
    <row r="9" spans="1:19" ht="18.75" x14ac:dyDescent="0.2">
      <c r="A9" s="1011">
        <v>1</v>
      </c>
      <c r="B9" s="1011">
        <v>2</v>
      </c>
      <c r="C9" s="1011">
        <v>3</v>
      </c>
      <c r="D9" s="1011">
        <v>4</v>
      </c>
      <c r="E9" s="1011">
        <v>5</v>
      </c>
      <c r="F9" s="1011">
        <v>6</v>
      </c>
      <c r="G9" s="1011">
        <v>7</v>
      </c>
      <c r="H9" s="1011">
        <v>8</v>
      </c>
      <c r="I9" s="1011">
        <v>9</v>
      </c>
      <c r="J9" s="1011">
        <v>10</v>
      </c>
      <c r="K9" s="1011">
        <v>11</v>
      </c>
      <c r="L9" s="1011">
        <v>12</v>
      </c>
      <c r="M9" s="1011">
        <v>13</v>
      </c>
      <c r="N9" s="1011">
        <v>14</v>
      </c>
      <c r="O9" s="1011">
        <v>15</v>
      </c>
      <c r="P9" s="3">
        <v>16</v>
      </c>
      <c r="R9" s="1038"/>
    </row>
    <row r="10" spans="1:19" s="1018" customFormat="1" ht="51" customHeight="1" x14ac:dyDescent="0.25">
      <c r="A10" s="1014" t="s">
        <v>161</v>
      </c>
      <c r="B10" s="1015" t="s">
        <v>1155</v>
      </c>
      <c r="C10" s="116"/>
      <c r="D10" s="116"/>
      <c r="E10" s="116"/>
      <c r="F10" s="116"/>
      <c r="G10" s="116"/>
      <c r="H10" s="116"/>
      <c r="I10" s="116"/>
      <c r="J10" s="1016"/>
      <c r="K10" s="1016"/>
      <c r="L10" s="1016"/>
      <c r="M10" s="1016"/>
      <c r="N10" s="1016"/>
      <c r="O10" s="1016"/>
      <c r="P10" s="1017"/>
    </row>
    <row r="11" spans="1:19" s="1039" customFormat="1" ht="15" x14ac:dyDescent="0.25">
      <c r="A11" s="1019" t="s">
        <v>35</v>
      </c>
      <c r="B11" s="105" t="s">
        <v>11</v>
      </c>
      <c r="C11" s="1020"/>
      <c r="D11" s="1020"/>
      <c r="E11" s="1020"/>
      <c r="F11" s="1020"/>
      <c r="G11" s="1020"/>
      <c r="H11" s="1020"/>
      <c r="I11" s="1020"/>
      <c r="J11" s="1020"/>
      <c r="K11" s="1020"/>
      <c r="L11" s="1020"/>
      <c r="M11" s="1020"/>
      <c r="N11" s="1020"/>
      <c r="O11" s="1020"/>
      <c r="P11" s="1021"/>
    </row>
    <row r="12" spans="1:19" s="1039" customFormat="1" ht="15" x14ac:dyDescent="0.25">
      <c r="A12" s="1019" t="s">
        <v>4</v>
      </c>
      <c r="B12" s="105" t="s">
        <v>49</v>
      </c>
      <c r="C12" s="1020"/>
      <c r="D12" s="1020"/>
      <c r="E12" s="1020"/>
      <c r="F12" s="1020"/>
      <c r="G12" s="1020"/>
      <c r="H12" s="1020"/>
      <c r="I12" s="1020"/>
      <c r="J12" s="1020"/>
      <c r="K12" s="1020"/>
      <c r="L12" s="1020"/>
      <c r="M12" s="1020"/>
      <c r="N12" s="1020"/>
      <c r="O12" s="1020"/>
      <c r="P12" s="1021"/>
    </row>
    <row r="13" spans="1:19" s="1039" customFormat="1" ht="15" x14ac:dyDescent="0.25">
      <c r="A13" s="1019" t="s">
        <v>76</v>
      </c>
      <c r="B13" s="105" t="s">
        <v>51</v>
      </c>
      <c r="C13" s="1020"/>
      <c r="D13" s="1020"/>
      <c r="E13" s="1020"/>
      <c r="F13" s="1020"/>
      <c r="G13" s="1020"/>
      <c r="H13" s="1020"/>
      <c r="I13" s="1020"/>
      <c r="J13" s="1020"/>
      <c r="K13" s="1020"/>
      <c r="L13" s="1020"/>
      <c r="M13" s="1020"/>
      <c r="N13" s="1020"/>
      <c r="O13" s="1020"/>
      <c r="P13" s="1021"/>
    </row>
    <row r="14" spans="1:19" s="1039" customFormat="1" ht="15" x14ac:dyDescent="0.25">
      <c r="A14" s="1019" t="s">
        <v>78</v>
      </c>
      <c r="B14" s="105" t="s">
        <v>47</v>
      </c>
      <c r="C14" s="1020"/>
      <c r="D14" s="1020"/>
      <c r="E14" s="1020"/>
      <c r="F14" s="1020"/>
      <c r="G14" s="1020"/>
      <c r="H14" s="1020"/>
      <c r="I14" s="1020"/>
      <c r="J14" s="1020"/>
      <c r="K14" s="1020"/>
      <c r="L14" s="1020"/>
      <c r="M14" s="1020"/>
      <c r="N14" s="1020"/>
      <c r="O14" s="1020"/>
      <c r="P14" s="1021"/>
    </row>
    <row r="15" spans="1:19" s="1039" customFormat="1" ht="25.5" x14ac:dyDescent="0.25">
      <c r="A15" s="1019" t="s">
        <v>332</v>
      </c>
      <c r="B15" s="105" t="s">
        <v>247</v>
      </c>
      <c r="C15" s="1020"/>
      <c r="D15" s="1020"/>
      <c r="E15" s="1020"/>
      <c r="F15" s="1020"/>
      <c r="G15" s="1020"/>
      <c r="H15" s="1020"/>
      <c r="I15" s="1020"/>
      <c r="J15" s="1020"/>
      <c r="K15" s="1020"/>
      <c r="L15" s="1020"/>
      <c r="M15" s="1020"/>
      <c r="N15" s="1020"/>
      <c r="O15" s="1020"/>
      <c r="P15" s="1021"/>
    </row>
    <row r="16" spans="1:19" s="1039" customFormat="1" ht="15" x14ac:dyDescent="0.25">
      <c r="A16" s="1019" t="s">
        <v>333</v>
      </c>
      <c r="B16" s="105" t="s">
        <v>248</v>
      </c>
      <c r="C16" s="116"/>
      <c r="D16" s="116"/>
      <c r="E16" s="116"/>
      <c r="F16" s="116"/>
      <c r="G16" s="116"/>
      <c r="H16" s="116"/>
      <c r="I16" s="116"/>
      <c r="J16" s="1022"/>
      <c r="K16" s="1022"/>
      <c r="L16" s="1022"/>
      <c r="M16" s="1022"/>
      <c r="N16" s="1022"/>
      <c r="O16" s="1022"/>
      <c r="P16" s="1021"/>
    </row>
    <row r="17" spans="1:17" s="1039" customFormat="1" ht="15" x14ac:dyDescent="0.25">
      <c r="A17" s="1019" t="s">
        <v>334</v>
      </c>
      <c r="B17" s="105" t="s">
        <v>249</v>
      </c>
      <c r="C17" s="116"/>
      <c r="D17" s="116"/>
      <c r="E17" s="116"/>
      <c r="F17" s="116"/>
      <c r="G17" s="116"/>
      <c r="H17" s="116"/>
      <c r="I17" s="116"/>
      <c r="J17" s="1022"/>
      <c r="K17" s="1022"/>
      <c r="L17" s="1022"/>
      <c r="M17" s="1022"/>
      <c r="N17" s="1022"/>
      <c r="O17" s="1022"/>
      <c r="P17" s="1022"/>
    </row>
    <row r="18" spans="1:17" s="1039" customFormat="1" ht="15" x14ac:dyDescent="0.25">
      <c r="A18" s="1019" t="s">
        <v>335</v>
      </c>
      <c r="B18" s="105" t="s">
        <v>250</v>
      </c>
      <c r="C18" s="116"/>
      <c r="D18" s="116"/>
      <c r="E18" s="116"/>
      <c r="F18" s="116"/>
      <c r="G18" s="116"/>
      <c r="H18" s="116"/>
      <c r="I18" s="116"/>
      <c r="J18" s="1022"/>
      <c r="K18" s="1022"/>
      <c r="L18" s="1022"/>
      <c r="M18" s="1022"/>
      <c r="N18" s="1022"/>
      <c r="O18" s="1022"/>
      <c r="P18" s="1022"/>
    </row>
    <row r="19" spans="1:17" s="1039" customFormat="1" ht="15" x14ac:dyDescent="0.25">
      <c r="A19" s="1019" t="s">
        <v>336</v>
      </c>
      <c r="B19" s="105" t="s">
        <v>251</v>
      </c>
      <c r="C19" s="116"/>
      <c r="D19" s="116"/>
      <c r="E19" s="116"/>
      <c r="F19" s="116"/>
      <c r="G19" s="116"/>
      <c r="H19" s="116"/>
      <c r="I19" s="116"/>
      <c r="J19" s="1022"/>
      <c r="K19" s="1022"/>
      <c r="L19" s="1022"/>
      <c r="M19" s="1022"/>
      <c r="N19" s="1022"/>
      <c r="O19" s="1022"/>
      <c r="P19" s="1022"/>
    </row>
    <row r="20" spans="1:17" s="1018" customFormat="1" ht="39.75" customHeight="1" outlineLevel="1" x14ac:dyDescent="0.25">
      <c r="A20" s="1014" t="s">
        <v>162</v>
      </c>
      <c r="B20" s="1015" t="s">
        <v>1157</v>
      </c>
      <c r="C20" s="740"/>
      <c r="D20" s="116"/>
      <c r="E20" s="116"/>
      <c r="F20" s="116"/>
      <c r="G20" s="116"/>
      <c r="H20" s="116"/>
      <c r="I20" s="116"/>
      <c r="J20" s="1023"/>
      <c r="K20" s="740"/>
      <c r="L20" s="740"/>
      <c r="M20" s="740"/>
      <c r="N20" s="740"/>
      <c r="O20" s="740"/>
      <c r="P20" s="740"/>
    </row>
    <row r="21" spans="1:17" s="1039" customFormat="1" ht="15" outlineLevel="1" x14ac:dyDescent="0.25">
      <c r="A21" s="1019" t="s">
        <v>36</v>
      </c>
      <c r="B21" s="105" t="s">
        <v>11</v>
      </c>
      <c r="C21" s="1024"/>
      <c r="D21" s="1024"/>
      <c r="E21" s="1024"/>
      <c r="F21" s="1024"/>
      <c r="G21" s="1024"/>
      <c r="H21" s="1024"/>
      <c r="I21" s="1024"/>
      <c r="J21" s="1024"/>
      <c r="K21" s="1024"/>
      <c r="L21" s="1024"/>
      <c r="M21" s="1024"/>
      <c r="N21" s="1024"/>
      <c r="O21" s="1024"/>
      <c r="P21" s="1024"/>
      <c r="Q21" s="1040"/>
    </row>
    <row r="22" spans="1:17" s="1039" customFormat="1" ht="15" outlineLevel="1" x14ac:dyDescent="0.25">
      <c r="A22" s="1019" t="s">
        <v>37</v>
      </c>
      <c r="B22" s="105" t="s">
        <v>49</v>
      </c>
      <c r="C22" s="1024"/>
      <c r="D22" s="1024"/>
      <c r="E22" s="1024"/>
      <c r="F22" s="1024"/>
      <c r="G22" s="1024"/>
      <c r="H22" s="1024"/>
      <c r="I22" s="1024"/>
      <c r="J22" s="1024"/>
      <c r="K22" s="1024"/>
      <c r="L22" s="1024"/>
      <c r="M22" s="1024"/>
      <c r="N22" s="1024"/>
      <c r="O22" s="1024"/>
      <c r="P22" s="1024"/>
    </row>
    <row r="23" spans="1:17" s="1039" customFormat="1" ht="15" outlineLevel="1" x14ac:dyDescent="0.25">
      <c r="A23" s="1019" t="s">
        <v>86</v>
      </c>
      <c r="B23" s="105" t="s">
        <v>51</v>
      </c>
      <c r="C23" s="1024"/>
      <c r="D23" s="1024"/>
      <c r="E23" s="1024"/>
      <c r="F23" s="1024"/>
      <c r="G23" s="1024"/>
      <c r="H23" s="1024"/>
      <c r="I23" s="1024"/>
      <c r="J23" s="1024"/>
      <c r="K23" s="1024"/>
      <c r="L23" s="1024"/>
      <c r="M23" s="1024"/>
      <c r="N23" s="1024"/>
      <c r="O23" s="1024"/>
      <c r="P23" s="1024"/>
    </row>
    <row r="24" spans="1:17" s="1039" customFormat="1" ht="15" outlineLevel="1" x14ac:dyDescent="0.25">
      <c r="A24" s="1019" t="s">
        <v>218</v>
      </c>
      <c r="B24" s="105" t="s">
        <v>47</v>
      </c>
      <c r="C24" s="1024"/>
      <c r="D24" s="1024"/>
      <c r="E24" s="1024"/>
      <c r="F24" s="1024"/>
      <c r="G24" s="1024"/>
      <c r="H24" s="1024"/>
      <c r="I24" s="1024"/>
      <c r="J24" s="1024"/>
      <c r="K24" s="1024"/>
      <c r="L24" s="1024"/>
      <c r="M24" s="1024"/>
      <c r="N24" s="1024"/>
      <c r="O24" s="1024"/>
      <c r="P24" s="1024"/>
    </row>
    <row r="25" spans="1:17" s="1039" customFormat="1" ht="25.5" outlineLevel="1" x14ac:dyDescent="0.25">
      <c r="A25" s="1019" t="s">
        <v>340</v>
      </c>
      <c r="B25" s="105" t="s">
        <v>247</v>
      </c>
      <c r="C25" s="1020"/>
      <c r="D25" s="1020"/>
      <c r="E25" s="1020"/>
      <c r="F25" s="1020"/>
      <c r="G25" s="1020"/>
      <c r="H25" s="1020"/>
      <c r="I25" s="1020"/>
      <c r="J25" s="1024"/>
      <c r="K25" s="1024"/>
      <c r="L25" s="1024"/>
      <c r="M25" s="1024"/>
      <c r="N25" s="1024"/>
      <c r="O25" s="1024"/>
      <c r="P25" s="1024"/>
    </row>
    <row r="26" spans="1:17" s="1039" customFormat="1" ht="15" outlineLevel="1" x14ac:dyDescent="0.25">
      <c r="A26" s="1019" t="s">
        <v>341</v>
      </c>
      <c r="B26" s="105" t="s">
        <v>248</v>
      </c>
      <c r="C26" s="116"/>
      <c r="D26" s="116"/>
      <c r="E26" s="116"/>
      <c r="F26" s="116"/>
      <c r="G26" s="116"/>
      <c r="H26" s="116"/>
      <c r="I26" s="116"/>
      <c r="J26" s="1025"/>
      <c r="K26" s="1025"/>
      <c r="L26" s="1025"/>
      <c r="M26" s="1025"/>
      <c r="N26" s="1025"/>
      <c r="O26" s="1025"/>
      <c r="P26" s="1025"/>
    </row>
    <row r="27" spans="1:17" s="1039" customFormat="1" ht="15" outlineLevel="1" x14ac:dyDescent="0.25">
      <c r="A27" s="1019" t="s">
        <v>450</v>
      </c>
      <c r="B27" s="105" t="s">
        <v>249</v>
      </c>
      <c r="C27" s="116"/>
      <c r="D27" s="116"/>
      <c r="E27" s="116"/>
      <c r="F27" s="116"/>
      <c r="G27" s="116"/>
      <c r="H27" s="116"/>
      <c r="I27" s="116"/>
      <c r="J27" s="1025"/>
      <c r="K27" s="1025"/>
      <c r="L27" s="1025"/>
      <c r="M27" s="1025"/>
      <c r="N27" s="1025"/>
      <c r="O27" s="1025"/>
      <c r="P27" s="1025"/>
    </row>
    <row r="28" spans="1:17" s="1039" customFormat="1" ht="15" outlineLevel="1" x14ac:dyDescent="0.25">
      <c r="A28" s="1019" t="s">
        <v>350</v>
      </c>
      <c r="B28" s="105" t="s">
        <v>250</v>
      </c>
      <c r="C28" s="116"/>
      <c r="D28" s="116"/>
      <c r="E28" s="116"/>
      <c r="F28" s="116"/>
      <c r="G28" s="116"/>
      <c r="H28" s="116"/>
      <c r="I28" s="116"/>
      <c r="J28" s="1025"/>
      <c r="K28" s="1025"/>
      <c r="L28" s="1025"/>
      <c r="M28" s="1025"/>
      <c r="N28" s="1025"/>
      <c r="O28" s="1025"/>
      <c r="P28" s="1025"/>
    </row>
    <row r="29" spans="1:17" s="1039" customFormat="1" ht="21.75" customHeight="1" outlineLevel="1" x14ac:dyDescent="0.25">
      <c r="A29" s="1019" t="s">
        <v>342</v>
      </c>
      <c r="B29" s="105" t="s">
        <v>251</v>
      </c>
      <c r="C29" s="116"/>
      <c r="D29" s="116"/>
      <c r="E29" s="116"/>
      <c r="F29" s="116"/>
      <c r="G29" s="116"/>
      <c r="H29" s="116"/>
      <c r="I29" s="116"/>
      <c r="J29" s="1025"/>
      <c r="K29" s="1025"/>
      <c r="L29" s="1025"/>
      <c r="M29" s="1025"/>
      <c r="N29" s="1025"/>
      <c r="O29" s="1025"/>
      <c r="P29" s="1025"/>
    </row>
    <row r="30" spans="1:17" s="1018" customFormat="1" ht="54" customHeight="1" x14ac:dyDescent="0.25">
      <c r="A30" s="1014" t="s">
        <v>87</v>
      </c>
      <c r="B30" s="1015" t="s">
        <v>1156</v>
      </c>
      <c r="C30" s="740"/>
      <c r="D30" s="116"/>
      <c r="E30" s="116"/>
      <c r="F30" s="116"/>
      <c r="G30" s="116"/>
      <c r="H30" s="116"/>
      <c r="I30" s="116"/>
      <c r="J30" s="1023"/>
      <c r="K30" s="740"/>
      <c r="L30" s="740"/>
      <c r="M30" s="116"/>
      <c r="N30" s="116"/>
      <c r="O30" s="116"/>
      <c r="P30" s="1026"/>
    </row>
    <row r="31" spans="1:17" s="1039" customFormat="1" ht="15" x14ac:dyDescent="0.25">
      <c r="A31" s="1019" t="s">
        <v>110</v>
      </c>
      <c r="B31" s="105" t="s">
        <v>11</v>
      </c>
      <c r="C31" s="1020"/>
      <c r="D31" s="1020"/>
      <c r="E31" s="1020"/>
      <c r="F31" s="1020"/>
      <c r="G31" s="1020"/>
      <c r="H31" s="1020"/>
      <c r="I31" s="1020"/>
      <c r="J31" s="1024"/>
      <c r="K31" s="1024"/>
      <c r="L31" s="1024"/>
      <c r="M31" s="1024"/>
      <c r="N31" s="1024"/>
      <c r="O31" s="1024"/>
      <c r="P31" s="1021"/>
    </row>
    <row r="32" spans="1:17" s="1039" customFormat="1" ht="15" x14ac:dyDescent="0.25">
      <c r="A32" s="1019" t="s">
        <v>111</v>
      </c>
      <c r="B32" s="105" t="s">
        <v>49</v>
      </c>
      <c r="C32" s="1024"/>
      <c r="D32" s="1020"/>
      <c r="E32" s="1027"/>
      <c r="F32" s="1027"/>
      <c r="G32" s="1027"/>
      <c r="H32" s="1027"/>
      <c r="I32" s="1027"/>
      <c r="J32" s="1024"/>
      <c r="K32" s="1024"/>
      <c r="L32" s="1024"/>
      <c r="M32" s="1024"/>
      <c r="N32" s="1024"/>
      <c r="O32" s="1024"/>
      <c r="P32" s="1024"/>
    </row>
    <row r="33" spans="1:45" s="1039" customFormat="1" ht="15" x14ac:dyDescent="0.25">
      <c r="A33" s="1019" t="s">
        <v>112</v>
      </c>
      <c r="B33" s="105" t="s">
        <v>51</v>
      </c>
      <c r="C33" s="1024"/>
      <c r="D33" s="1020"/>
      <c r="E33" s="1020"/>
      <c r="F33" s="1020"/>
      <c r="G33" s="1020"/>
      <c r="H33" s="1020"/>
      <c r="I33" s="1020"/>
      <c r="J33" s="1024"/>
      <c r="K33" s="1024"/>
      <c r="L33" s="1024"/>
      <c r="M33" s="1024"/>
      <c r="N33" s="1024"/>
      <c r="O33" s="1024"/>
      <c r="P33" s="1021"/>
    </row>
    <row r="34" spans="1:45" s="1039" customFormat="1" ht="15" x14ac:dyDescent="0.25">
      <c r="A34" s="1019" t="s">
        <v>236</v>
      </c>
      <c r="B34" s="105" t="s">
        <v>47</v>
      </c>
      <c r="C34" s="1024"/>
      <c r="D34" s="1020"/>
      <c r="E34" s="1020"/>
      <c r="F34" s="1020"/>
      <c r="G34" s="1020"/>
      <c r="H34" s="1020"/>
      <c r="I34" s="1020"/>
      <c r="J34" s="1024"/>
      <c r="K34" s="1024"/>
      <c r="L34" s="1024"/>
      <c r="M34" s="1024"/>
      <c r="N34" s="1024"/>
      <c r="O34" s="1024"/>
      <c r="P34" s="1021"/>
    </row>
    <row r="35" spans="1:45" s="1039" customFormat="1" ht="25.5" x14ac:dyDescent="0.25">
      <c r="A35" s="1019" t="s">
        <v>343</v>
      </c>
      <c r="B35" s="105" t="s">
        <v>247</v>
      </c>
      <c r="C35" s="1024"/>
      <c r="D35" s="1020"/>
      <c r="E35" s="1020"/>
      <c r="F35" s="1020"/>
      <c r="G35" s="1020"/>
      <c r="H35" s="1020"/>
      <c r="I35" s="1020"/>
      <c r="J35" s="1024"/>
      <c r="K35" s="1024"/>
      <c r="L35" s="1024"/>
      <c r="M35" s="1024"/>
      <c r="N35" s="1024"/>
      <c r="O35" s="1024"/>
      <c r="P35" s="1021"/>
    </row>
    <row r="36" spans="1:45" s="1039" customFormat="1" ht="15" x14ac:dyDescent="0.25">
      <c r="A36" s="1019" t="s">
        <v>344</v>
      </c>
      <c r="B36" s="105" t="s">
        <v>248</v>
      </c>
      <c r="C36" s="116"/>
      <c r="D36" s="116"/>
      <c r="E36" s="116"/>
      <c r="F36" s="116"/>
      <c r="G36" s="116"/>
      <c r="H36" s="116"/>
      <c r="I36" s="116"/>
      <c r="J36" s="1025"/>
      <c r="K36" s="1025"/>
      <c r="L36" s="1025"/>
      <c r="M36" s="1025"/>
      <c r="N36" s="1025"/>
      <c r="O36" s="1025"/>
      <c r="P36" s="1028"/>
    </row>
    <row r="37" spans="1:45" s="1039" customFormat="1" ht="15" x14ac:dyDescent="0.25">
      <c r="A37" s="1019" t="s">
        <v>345</v>
      </c>
      <c r="B37" s="105" t="s">
        <v>249</v>
      </c>
      <c r="C37" s="1020"/>
      <c r="D37" s="1020"/>
      <c r="E37" s="1020"/>
      <c r="F37" s="1020"/>
      <c r="G37" s="1020"/>
      <c r="H37" s="1020"/>
      <c r="I37" s="1020"/>
      <c r="J37" s="1025"/>
      <c r="K37" s="1025"/>
      <c r="L37" s="1025"/>
      <c r="M37" s="1025"/>
      <c r="N37" s="1025"/>
      <c r="O37" s="1025"/>
      <c r="P37" s="1025"/>
    </row>
    <row r="38" spans="1:45" s="1039" customFormat="1" ht="15" x14ac:dyDescent="0.25">
      <c r="A38" s="1019" t="s">
        <v>346</v>
      </c>
      <c r="B38" s="105" t="s">
        <v>250</v>
      </c>
      <c r="C38" s="116"/>
      <c r="D38" s="116"/>
      <c r="E38" s="116"/>
      <c r="F38" s="116"/>
      <c r="G38" s="116"/>
      <c r="H38" s="116"/>
      <c r="I38" s="116"/>
      <c r="J38" s="1029"/>
      <c r="K38" s="1029"/>
      <c r="L38" s="1029"/>
      <c r="M38" s="1029"/>
      <c r="N38" s="1029"/>
      <c r="O38" s="1029"/>
      <c r="P38" s="1030"/>
    </row>
    <row r="39" spans="1:45" s="1039" customFormat="1" ht="15" x14ac:dyDescent="0.25">
      <c r="A39" s="1019" t="s">
        <v>347</v>
      </c>
      <c r="B39" s="105" t="s">
        <v>251</v>
      </c>
      <c r="C39" s="116"/>
      <c r="D39" s="116"/>
      <c r="E39" s="116"/>
      <c r="F39" s="116"/>
      <c r="G39" s="116"/>
      <c r="H39" s="116"/>
      <c r="I39" s="116"/>
      <c r="J39" s="1029"/>
      <c r="K39" s="1029"/>
      <c r="L39" s="1029"/>
      <c r="M39" s="1029"/>
      <c r="N39" s="1029"/>
      <c r="O39" s="1029"/>
      <c r="P39" s="1030"/>
    </row>
    <row r="40" spans="1:45" s="1039" customFormat="1" ht="75.75" customHeight="1" x14ac:dyDescent="0.25">
      <c r="A40" s="1014" t="s">
        <v>88</v>
      </c>
      <c r="B40" s="1015" t="s">
        <v>1158</v>
      </c>
      <c r="C40" s="740"/>
      <c r="D40" s="740"/>
      <c r="E40" s="740"/>
      <c r="F40" s="740"/>
      <c r="G40" s="116"/>
      <c r="H40" s="116"/>
      <c r="I40" s="116"/>
      <c r="J40" s="740"/>
      <c r="K40" s="740"/>
      <c r="L40" s="740"/>
      <c r="M40" s="740"/>
      <c r="N40" s="740"/>
      <c r="O40" s="740"/>
      <c r="P40" s="1031"/>
    </row>
    <row r="41" spans="1:45" s="1039" customFormat="1" ht="14.25" x14ac:dyDescent="0.25">
      <c r="A41" s="1019" t="s">
        <v>38</v>
      </c>
      <c r="B41" s="105" t="s">
        <v>11</v>
      </c>
      <c r="C41" s="740"/>
      <c r="D41" s="740"/>
      <c r="E41" s="740"/>
      <c r="F41" s="740"/>
      <c r="G41" s="116"/>
      <c r="H41" s="116"/>
      <c r="I41" s="116"/>
      <c r="J41" s="740"/>
      <c r="K41" s="740"/>
      <c r="L41" s="740"/>
      <c r="M41" s="740"/>
      <c r="N41" s="740"/>
      <c r="O41" s="740"/>
      <c r="P41" s="1031"/>
    </row>
    <row r="42" spans="1:45" s="1039" customFormat="1" ht="14.25" x14ac:dyDescent="0.25">
      <c r="A42" s="1019" t="s">
        <v>113</v>
      </c>
      <c r="B42" s="105" t="s">
        <v>49</v>
      </c>
      <c r="C42" s="740"/>
      <c r="D42" s="740"/>
      <c r="E42" s="740"/>
      <c r="F42" s="740"/>
      <c r="G42" s="116"/>
      <c r="H42" s="116"/>
      <c r="I42" s="116"/>
      <c r="J42" s="740"/>
      <c r="K42" s="740"/>
      <c r="L42" s="740"/>
      <c r="M42" s="740"/>
      <c r="N42" s="740"/>
      <c r="O42" s="740"/>
      <c r="P42" s="1031"/>
    </row>
    <row r="43" spans="1:45" s="1039" customFormat="1" ht="23.25" customHeight="1" x14ac:dyDescent="0.25">
      <c r="A43" s="1019" t="s">
        <v>114</v>
      </c>
      <c r="B43" s="105" t="s">
        <v>51</v>
      </c>
      <c r="C43" s="116"/>
      <c r="D43" s="116"/>
      <c r="E43" s="116"/>
      <c r="F43" s="116"/>
      <c r="G43" s="116"/>
      <c r="H43" s="116"/>
      <c r="I43" s="116"/>
      <c r="J43" s="740"/>
      <c r="K43" s="740"/>
      <c r="L43" s="740"/>
      <c r="M43" s="740"/>
      <c r="N43" s="740"/>
      <c r="O43" s="740"/>
      <c r="P43" s="1031"/>
    </row>
    <row r="44" spans="1:45" s="1039" customFormat="1" ht="16.5" customHeight="1" x14ac:dyDescent="0.25">
      <c r="A44" s="1019" t="s">
        <v>143</v>
      </c>
      <c r="B44" s="105" t="s">
        <v>47</v>
      </c>
      <c r="C44" s="116"/>
      <c r="D44" s="116"/>
      <c r="E44" s="116"/>
      <c r="F44" s="116"/>
      <c r="G44" s="116"/>
      <c r="H44" s="116"/>
      <c r="I44" s="116"/>
      <c r="J44" s="740"/>
      <c r="K44" s="740"/>
      <c r="L44" s="740"/>
      <c r="M44" s="740"/>
      <c r="N44" s="740"/>
      <c r="O44" s="740"/>
      <c r="P44" s="1031"/>
    </row>
    <row r="45" spans="1:45" ht="21" customHeight="1" x14ac:dyDescent="0.2">
      <c r="A45" s="1006"/>
      <c r="B45" s="1032" t="s">
        <v>463</v>
      </c>
      <c r="C45" s="1006"/>
      <c r="D45" s="1006"/>
      <c r="E45" s="1006"/>
      <c r="F45" s="1006"/>
      <c r="G45" s="1006"/>
      <c r="H45" s="1006"/>
      <c r="I45" s="1006"/>
      <c r="J45" s="1006"/>
      <c r="K45" s="1006"/>
      <c r="L45" s="1006"/>
      <c r="M45" s="1006"/>
      <c r="N45" s="1006"/>
      <c r="O45" s="1006"/>
      <c r="P45" s="1006"/>
    </row>
    <row r="46" spans="1:45" ht="16.5" x14ac:dyDescent="0.25">
      <c r="A46" s="1033"/>
      <c r="B46" s="1034"/>
      <c r="C46" s="1033"/>
      <c r="D46" s="1033"/>
      <c r="E46" s="1033"/>
      <c r="F46" s="1033"/>
      <c r="G46" s="1033"/>
      <c r="H46" s="1033"/>
      <c r="I46" s="1033"/>
      <c r="J46" s="1033"/>
      <c r="K46" s="1033"/>
      <c r="L46" s="1033"/>
      <c r="M46" s="1033"/>
      <c r="N46" s="1033"/>
      <c r="O46" s="1033"/>
      <c r="P46" s="1033"/>
    </row>
    <row r="47" spans="1:45" s="951" customFormat="1" ht="24" customHeight="1" x14ac:dyDescent="0.25">
      <c r="A47" s="949"/>
      <c r="B47" s="950" t="s">
        <v>1097</v>
      </c>
      <c r="C47" s="949"/>
      <c r="D47" s="949"/>
      <c r="E47" s="949"/>
      <c r="I47" s="949"/>
      <c r="J47" s="949" t="s">
        <v>1074</v>
      </c>
      <c r="K47" s="949"/>
      <c r="L47" s="949"/>
      <c r="N47" s="949"/>
      <c r="O47" s="949"/>
      <c r="P47" s="949"/>
      <c r="Q47" s="949"/>
      <c r="R47" s="949"/>
      <c r="AG47" s="952"/>
      <c r="AH47" s="952"/>
      <c r="AI47" s="952"/>
      <c r="AJ47" s="952"/>
      <c r="AK47" s="952"/>
      <c r="AL47" s="952"/>
      <c r="AM47" s="952"/>
      <c r="AN47" s="952"/>
      <c r="AO47" s="952"/>
      <c r="AP47" s="952"/>
      <c r="AQ47" s="952"/>
      <c r="AR47" s="952"/>
      <c r="AS47" s="952"/>
    </row>
    <row r="48" spans="1:45" ht="15" x14ac:dyDescent="0.2">
      <c r="A48" s="1006"/>
      <c r="B48" s="998"/>
      <c r="C48" s="999"/>
      <c r="D48" s="999"/>
      <c r="E48" s="999"/>
      <c r="F48" s="999"/>
      <c r="G48" s="1"/>
      <c r="H48" s="1"/>
      <c r="I48" s="999"/>
      <c r="J48" s="1041"/>
      <c r="K48" s="1310"/>
      <c r="L48" s="1310"/>
      <c r="M48" s="1310"/>
      <c r="N48" s="1310"/>
      <c r="O48" s="1310"/>
      <c r="P48" s="1310"/>
    </row>
  </sheetData>
  <mergeCells count="15">
    <mergeCell ref="K48:P48"/>
    <mergeCell ref="B4:M4"/>
    <mergeCell ref="G5:K5"/>
    <mergeCell ref="B3:N3"/>
    <mergeCell ref="E7:I7"/>
    <mergeCell ref="J7:J8"/>
    <mergeCell ref="K7:O7"/>
    <mergeCell ref="A2:P2"/>
    <mergeCell ref="M1:P1"/>
    <mergeCell ref="A6:A8"/>
    <mergeCell ref="B6:B8"/>
    <mergeCell ref="C6:C8"/>
    <mergeCell ref="D6:I6"/>
    <mergeCell ref="J6:O6"/>
    <mergeCell ref="D7:D8"/>
  </mergeCells>
  <conditionalFormatting sqref="G48:H48">
    <cfRule type="cellIs" dxfId="4" priority="2" operator="equal">
      <formula>0</formula>
    </cfRule>
  </conditionalFormatting>
  <conditionalFormatting sqref="M1">
    <cfRule type="cellIs" dxfId="3" priority="1" operator="equal">
      <formula>0</formula>
    </cfRule>
  </conditionalFormatting>
  <printOptions horizontalCentered="1"/>
  <pageMargins left="0.19685039370078741" right="0.23622047244094491" top="0.39370078740157483" bottom="0.98425196850393704" header="0.19685039370078741" footer="0.51181102362204722"/>
  <pageSetup paperSize="9" scale="72" fitToWidth="2" fitToHeight="2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S42"/>
  <sheetViews>
    <sheetView topLeftCell="A11" zoomScaleNormal="100" zoomScaleSheetLayoutView="115" workbookViewId="0">
      <selection sqref="A1:I41"/>
    </sheetView>
  </sheetViews>
  <sheetFormatPr defaultColWidth="9.140625" defaultRowHeight="15" x14ac:dyDescent="0.25"/>
  <cols>
    <col min="1" max="1" width="7.42578125" style="1044" customWidth="1"/>
    <col min="2" max="2" width="61.7109375" style="1044" customWidth="1"/>
    <col min="3" max="3" width="12.140625" style="1044" customWidth="1"/>
    <col min="4" max="4" width="10.7109375" style="1044" customWidth="1"/>
    <col min="5" max="5" width="17.28515625" style="1044" customWidth="1"/>
    <col min="6" max="6" width="11.42578125" style="1044" customWidth="1"/>
    <col min="7" max="7" width="11.7109375" style="1044" customWidth="1"/>
    <col min="8" max="8" width="11.28515625" style="1044" customWidth="1"/>
    <col min="9" max="9" width="14.140625" style="1044" customWidth="1"/>
    <col min="10" max="10" width="9.28515625" style="1044" customWidth="1"/>
    <col min="11" max="13" width="9.140625" style="1044"/>
    <col min="14" max="14" width="15.28515625" style="1044" customWidth="1"/>
    <col min="15" max="15" width="11.5703125" style="1044" bestFit="1" customWidth="1"/>
    <col min="16" max="16" width="9.140625" style="1044"/>
    <col min="17" max="17" width="11.42578125" style="1042" bestFit="1" customWidth="1"/>
    <col min="18" max="18" width="10" style="1042" bestFit="1" customWidth="1"/>
    <col min="19" max="19" width="9.140625" style="1042"/>
    <col min="20" max="16384" width="9.140625" style="1044"/>
  </cols>
  <sheetData>
    <row r="1" spans="1:19" ht="72" customHeight="1" x14ac:dyDescent="0.25">
      <c r="A1" s="1042"/>
      <c r="B1" s="1042"/>
      <c r="C1" s="1042"/>
      <c r="D1" s="1042"/>
      <c r="E1" s="1004"/>
      <c r="F1" s="1004"/>
      <c r="G1" s="1335" t="s">
        <v>1159</v>
      </c>
      <c r="H1" s="1335"/>
      <c r="I1" s="1335"/>
      <c r="J1" s="1043"/>
    </row>
    <row r="2" spans="1:19" ht="39" customHeight="1" x14ac:dyDescent="0.25">
      <c r="A2" s="1042"/>
      <c r="B2" s="1370" t="s">
        <v>1072</v>
      </c>
      <c r="C2" s="1370"/>
      <c r="D2" s="1370"/>
      <c r="E2" s="1370"/>
      <c r="F2" s="1370"/>
      <c r="G2" s="1370"/>
      <c r="H2" s="1370"/>
      <c r="I2" s="1370"/>
      <c r="J2" s="1045"/>
    </row>
    <row r="3" spans="1:19" x14ac:dyDescent="0.25">
      <c r="A3" s="1042"/>
      <c r="B3" s="1370"/>
      <c r="C3" s="1370"/>
      <c r="D3" s="1370"/>
      <c r="E3" s="1370"/>
      <c r="F3" s="1370"/>
      <c r="G3" s="1370"/>
      <c r="H3" s="1370"/>
      <c r="I3" s="1042"/>
    </row>
    <row r="4" spans="1:19" x14ac:dyDescent="0.25">
      <c r="A4" s="1042"/>
      <c r="B4" s="1371" t="s">
        <v>60</v>
      </c>
      <c r="C4" s="1371"/>
      <c r="D4" s="1371"/>
      <c r="E4" s="1371"/>
      <c r="F4" s="1371"/>
      <c r="G4" s="1371"/>
      <c r="H4" s="1371"/>
      <c r="I4" s="1046" t="s">
        <v>124</v>
      </c>
      <c r="J4" s="1047"/>
    </row>
    <row r="5" spans="1:19" ht="110.25" customHeight="1" x14ac:dyDescent="0.25">
      <c r="A5" s="1366" t="s">
        <v>22</v>
      </c>
      <c r="B5" s="1367" t="s">
        <v>23</v>
      </c>
      <c r="C5" s="1048" t="s">
        <v>305</v>
      </c>
      <c r="D5" s="1048" t="s">
        <v>306</v>
      </c>
      <c r="E5" s="1048" t="s">
        <v>464</v>
      </c>
      <c r="F5" s="1048" t="s">
        <v>307</v>
      </c>
      <c r="G5" s="1048" t="s">
        <v>308</v>
      </c>
      <c r="H5" s="1048" t="s">
        <v>309</v>
      </c>
      <c r="I5" s="1048" t="s">
        <v>465</v>
      </c>
      <c r="J5" s="1049"/>
    </row>
    <row r="6" spans="1:19" x14ac:dyDescent="0.25">
      <c r="A6" s="1366"/>
      <c r="B6" s="1367"/>
      <c r="C6" s="1048" t="s">
        <v>34</v>
      </c>
      <c r="D6" s="1048" t="s">
        <v>34</v>
      </c>
      <c r="E6" s="1048" t="s">
        <v>310</v>
      </c>
      <c r="F6" s="1048" t="s">
        <v>34</v>
      </c>
      <c r="G6" s="1048" t="s">
        <v>311</v>
      </c>
      <c r="H6" s="1048" t="s">
        <v>68</v>
      </c>
      <c r="I6" s="1048" t="s">
        <v>94</v>
      </c>
      <c r="M6" s="1042"/>
      <c r="N6" s="1042"/>
      <c r="O6" s="1042"/>
      <c r="Q6" s="1044"/>
      <c r="R6" s="1044"/>
      <c r="S6" s="1044"/>
    </row>
    <row r="7" spans="1:19" x14ac:dyDescent="0.25">
      <c r="A7" s="1050">
        <v>1</v>
      </c>
      <c r="B7" s="1051">
        <v>2</v>
      </c>
      <c r="C7" s="1051">
        <v>3</v>
      </c>
      <c r="D7" s="1051">
        <v>4</v>
      </c>
      <c r="E7" s="1051">
        <v>5</v>
      </c>
      <c r="F7" s="1051">
        <v>6</v>
      </c>
      <c r="G7" s="1051">
        <v>7</v>
      </c>
      <c r="H7" s="1051">
        <v>8</v>
      </c>
      <c r="I7" s="1051">
        <v>9</v>
      </c>
      <c r="M7" s="1042"/>
      <c r="N7" s="1042"/>
      <c r="O7" s="1042"/>
      <c r="Q7" s="1044"/>
      <c r="R7" s="1044"/>
      <c r="S7" s="1044"/>
    </row>
    <row r="8" spans="1:19" ht="38.25" x14ac:dyDescent="0.25">
      <c r="A8" s="1052" t="s">
        <v>161</v>
      </c>
      <c r="B8" s="1053" t="s">
        <v>1160</v>
      </c>
      <c r="C8" s="393"/>
      <c r="D8" s="393"/>
      <c r="E8" s="392"/>
      <c r="F8" s="393"/>
      <c r="G8" s="392"/>
      <c r="H8" s="393"/>
      <c r="I8" s="393"/>
      <c r="M8" s="1054"/>
      <c r="N8" s="1054"/>
      <c r="O8" s="1042"/>
      <c r="Q8" s="1044"/>
      <c r="R8" s="1044"/>
      <c r="S8" s="1044"/>
    </row>
    <row r="9" spans="1:19" x14ac:dyDescent="0.25">
      <c r="A9" s="1052" t="s">
        <v>35</v>
      </c>
      <c r="B9" s="1053" t="s">
        <v>11</v>
      </c>
      <c r="C9" s="395"/>
      <c r="D9" s="395"/>
      <c r="E9" s="394"/>
      <c r="F9" s="395"/>
      <c r="G9" s="394"/>
      <c r="H9" s="395"/>
      <c r="I9" s="395"/>
      <c r="M9" s="1054"/>
      <c r="N9" s="1054"/>
      <c r="O9" s="1042"/>
      <c r="Q9" s="1044"/>
      <c r="R9" s="1044"/>
      <c r="S9" s="1044"/>
    </row>
    <row r="10" spans="1:19" x14ac:dyDescent="0.25">
      <c r="A10" s="1052" t="s">
        <v>4</v>
      </c>
      <c r="B10" s="1053" t="s">
        <v>49</v>
      </c>
      <c r="C10" s="395"/>
      <c r="D10" s="395"/>
      <c r="E10" s="394"/>
      <c r="F10" s="395"/>
      <c r="G10" s="394"/>
      <c r="H10" s="395"/>
      <c r="I10" s="395"/>
      <c r="M10" s="1054"/>
      <c r="N10" s="1054"/>
      <c r="O10" s="1042"/>
      <c r="Q10" s="1044"/>
      <c r="R10" s="1044"/>
      <c r="S10" s="1044"/>
    </row>
    <row r="11" spans="1:19" x14ac:dyDescent="0.25">
      <c r="A11" s="1052" t="s">
        <v>76</v>
      </c>
      <c r="B11" s="1053" t="s">
        <v>51</v>
      </c>
      <c r="C11" s="395"/>
      <c r="D11" s="395"/>
      <c r="E11" s="394"/>
      <c r="F11" s="395"/>
      <c r="G11" s="394"/>
      <c r="H11" s="395"/>
      <c r="I11" s="395"/>
      <c r="M11" s="1054"/>
      <c r="N11" s="1054"/>
      <c r="O11" s="1042"/>
      <c r="Q11" s="1044"/>
      <c r="R11" s="1044"/>
      <c r="S11" s="1044"/>
    </row>
    <row r="12" spans="1:19" x14ac:dyDescent="0.25">
      <c r="A12" s="1052" t="s">
        <v>78</v>
      </c>
      <c r="B12" s="1053" t="s">
        <v>47</v>
      </c>
      <c r="C12" s="395"/>
      <c r="D12" s="395"/>
      <c r="E12" s="394"/>
      <c r="F12" s="395"/>
      <c r="G12" s="394"/>
      <c r="H12" s="395"/>
      <c r="I12" s="395"/>
      <c r="M12" s="1054"/>
      <c r="N12" s="1054"/>
      <c r="O12" s="1042"/>
      <c r="Q12" s="1044"/>
      <c r="R12" s="1044"/>
      <c r="S12" s="1044"/>
    </row>
    <row r="13" spans="1:19" ht="25.5" x14ac:dyDescent="0.25">
      <c r="A13" s="1052" t="s">
        <v>332</v>
      </c>
      <c r="B13" s="1053" t="s">
        <v>1161</v>
      </c>
      <c r="C13" s="393"/>
      <c r="D13" s="393"/>
      <c r="E13" s="392"/>
      <c r="F13" s="393"/>
      <c r="G13" s="392"/>
      <c r="H13" s="393"/>
      <c r="I13" s="393"/>
      <c r="M13" s="1042"/>
      <c r="N13" s="1042"/>
      <c r="O13" s="1042"/>
      <c r="Q13" s="1044"/>
      <c r="R13" s="1044"/>
      <c r="S13" s="1044"/>
    </row>
    <row r="14" spans="1:19" x14ac:dyDescent="0.25">
      <c r="A14" s="1052" t="s">
        <v>333</v>
      </c>
      <c r="B14" s="1053" t="s">
        <v>11</v>
      </c>
      <c r="C14" s="395"/>
      <c r="D14" s="395"/>
      <c r="E14" s="394"/>
      <c r="F14" s="395"/>
      <c r="G14" s="394"/>
      <c r="H14" s="395"/>
      <c r="I14" s="395"/>
      <c r="J14" s="1055"/>
      <c r="M14" s="1042"/>
      <c r="N14" s="1042"/>
      <c r="O14" s="1042"/>
      <c r="Q14" s="1044"/>
      <c r="R14" s="1044"/>
      <c r="S14" s="1044"/>
    </row>
    <row r="15" spans="1:19" x14ac:dyDescent="0.25">
      <c r="A15" s="1052" t="s">
        <v>334</v>
      </c>
      <c r="B15" s="1053" t="s">
        <v>49</v>
      </c>
      <c r="C15" s="395"/>
      <c r="D15" s="395"/>
      <c r="E15" s="394"/>
      <c r="F15" s="395"/>
      <c r="G15" s="394"/>
      <c r="H15" s="395"/>
      <c r="I15" s="395"/>
      <c r="J15" s="1055"/>
      <c r="M15" s="1042"/>
      <c r="N15" s="1042"/>
      <c r="O15" s="1042"/>
      <c r="Q15" s="1044"/>
      <c r="R15" s="1044"/>
      <c r="S15" s="1044"/>
    </row>
    <row r="16" spans="1:19" x14ac:dyDescent="0.25">
      <c r="A16" s="1052" t="s">
        <v>335</v>
      </c>
      <c r="B16" s="1053" t="s">
        <v>51</v>
      </c>
      <c r="C16" s="395"/>
      <c r="D16" s="395"/>
      <c r="E16" s="394"/>
      <c r="F16" s="395"/>
      <c r="G16" s="394"/>
      <c r="H16" s="395"/>
      <c r="I16" s="395"/>
      <c r="J16" s="1055"/>
      <c r="M16" s="1042"/>
      <c r="N16" s="1042"/>
      <c r="O16" s="1042"/>
      <c r="Q16" s="1044"/>
      <c r="R16" s="1044"/>
      <c r="S16" s="1044"/>
    </row>
    <row r="17" spans="1:15" s="1044" customFormat="1" x14ac:dyDescent="0.25">
      <c r="A17" s="1052" t="s">
        <v>336</v>
      </c>
      <c r="B17" s="1053" t="s">
        <v>47</v>
      </c>
      <c r="C17" s="395"/>
      <c r="D17" s="395"/>
      <c r="E17" s="394"/>
      <c r="F17" s="395"/>
      <c r="G17" s="394"/>
      <c r="H17" s="395"/>
      <c r="I17" s="395"/>
      <c r="J17" s="1055"/>
      <c r="M17" s="1042"/>
      <c r="N17" s="1042"/>
      <c r="O17" s="1042"/>
    </row>
    <row r="18" spans="1:15" s="1044" customFormat="1" x14ac:dyDescent="0.25">
      <c r="A18" s="1052" t="s">
        <v>466</v>
      </c>
      <c r="B18" s="6" t="s">
        <v>247</v>
      </c>
      <c r="C18" s="395"/>
      <c r="D18" s="395"/>
      <c r="E18" s="394"/>
      <c r="F18" s="395"/>
      <c r="G18" s="394"/>
      <c r="H18" s="395"/>
      <c r="I18" s="395"/>
      <c r="J18" s="1055"/>
      <c r="M18" s="1042"/>
      <c r="N18" s="1042"/>
      <c r="O18" s="1042"/>
    </row>
    <row r="19" spans="1:15" s="1044" customFormat="1" x14ac:dyDescent="0.25">
      <c r="A19" s="1052" t="s">
        <v>467</v>
      </c>
      <c r="B19" s="6" t="s">
        <v>248</v>
      </c>
      <c r="C19" s="116"/>
      <c r="D19" s="395"/>
      <c r="E19" s="116"/>
      <c r="F19" s="116"/>
      <c r="G19" s="394"/>
      <c r="H19" s="395"/>
      <c r="I19" s="115"/>
      <c r="J19" s="1055"/>
      <c r="M19" s="1042"/>
      <c r="N19" s="1042"/>
      <c r="O19" s="1042"/>
    </row>
    <row r="20" spans="1:15" s="1044" customFormat="1" x14ac:dyDescent="0.25">
      <c r="A20" s="1052" t="s">
        <v>468</v>
      </c>
      <c r="B20" s="6" t="s">
        <v>249</v>
      </c>
      <c r="C20" s="116"/>
      <c r="D20" s="395"/>
      <c r="E20" s="116"/>
      <c r="F20" s="116"/>
      <c r="G20" s="394"/>
      <c r="H20" s="395"/>
      <c r="I20" s="115"/>
      <c r="J20" s="1055"/>
      <c r="M20" s="1042"/>
      <c r="N20" s="1042"/>
      <c r="O20" s="1042"/>
    </row>
    <row r="21" spans="1:15" s="1044" customFormat="1" x14ac:dyDescent="0.25">
      <c r="A21" s="1052" t="s">
        <v>469</v>
      </c>
      <c r="B21" s="6" t="s">
        <v>250</v>
      </c>
      <c r="C21" s="116"/>
      <c r="D21" s="395"/>
      <c r="E21" s="116"/>
      <c r="F21" s="116"/>
      <c r="G21" s="394"/>
      <c r="H21" s="395"/>
      <c r="I21" s="115"/>
      <c r="M21" s="1042"/>
      <c r="N21" s="1042"/>
      <c r="O21" s="1042"/>
    </row>
    <row r="22" spans="1:15" s="1044" customFormat="1" x14ac:dyDescent="0.25">
      <c r="A22" s="1052" t="s">
        <v>470</v>
      </c>
      <c r="B22" s="6" t="s">
        <v>251</v>
      </c>
      <c r="C22" s="116"/>
      <c r="D22" s="395"/>
      <c r="E22" s="116"/>
      <c r="F22" s="116"/>
      <c r="G22" s="394"/>
      <c r="H22" s="395"/>
      <c r="I22" s="115"/>
      <c r="M22" s="1042"/>
      <c r="N22" s="1042"/>
      <c r="O22" s="1042"/>
    </row>
    <row r="23" spans="1:15" s="1044" customFormat="1" ht="38.25" x14ac:dyDescent="0.25">
      <c r="A23" s="1052" t="s">
        <v>471</v>
      </c>
      <c r="B23" s="1053" t="s">
        <v>1162</v>
      </c>
      <c r="C23" s="393"/>
      <c r="D23" s="393"/>
      <c r="E23" s="394"/>
      <c r="F23" s="393"/>
      <c r="G23" s="392"/>
      <c r="H23" s="393"/>
      <c r="I23" s="393"/>
      <c r="M23" s="1042"/>
      <c r="N23" s="1042"/>
      <c r="O23" s="1042"/>
    </row>
    <row r="24" spans="1:15" s="1044" customFormat="1" ht="18" customHeight="1" x14ac:dyDescent="0.25">
      <c r="A24" s="1052" t="s">
        <v>472</v>
      </c>
      <c r="B24" s="1053" t="s">
        <v>11</v>
      </c>
      <c r="C24" s="395"/>
      <c r="D24" s="395"/>
      <c r="E24" s="394"/>
      <c r="F24" s="395"/>
      <c r="G24" s="394"/>
      <c r="H24" s="395"/>
      <c r="I24" s="395"/>
      <c r="M24" s="1042"/>
      <c r="N24" s="1042"/>
      <c r="O24" s="1042"/>
    </row>
    <row r="25" spans="1:15" s="1044" customFormat="1" ht="18" customHeight="1" x14ac:dyDescent="0.25">
      <c r="A25" s="1052" t="s">
        <v>473</v>
      </c>
      <c r="B25" s="1053" t="s">
        <v>49</v>
      </c>
      <c r="C25" s="395"/>
      <c r="D25" s="395"/>
      <c r="E25" s="394"/>
      <c r="F25" s="395"/>
      <c r="G25" s="394"/>
      <c r="H25" s="395"/>
      <c r="I25" s="395"/>
      <c r="M25" s="1042"/>
      <c r="N25" s="1042"/>
      <c r="O25" s="1042"/>
    </row>
    <row r="26" spans="1:15" s="1044" customFormat="1" ht="18" customHeight="1" x14ac:dyDescent="0.25">
      <c r="A26" s="1052" t="s">
        <v>474</v>
      </c>
      <c r="B26" s="1053" t="s">
        <v>51</v>
      </c>
      <c r="C26" s="395"/>
      <c r="D26" s="395"/>
      <c r="E26" s="394"/>
      <c r="F26" s="395"/>
      <c r="G26" s="394"/>
      <c r="H26" s="395"/>
      <c r="I26" s="395"/>
      <c r="M26" s="1042"/>
      <c r="N26" s="1042"/>
      <c r="O26" s="1042"/>
    </row>
    <row r="27" spans="1:15" s="1044" customFormat="1" ht="18" customHeight="1" x14ac:dyDescent="0.25">
      <c r="A27" s="1052" t="s">
        <v>475</v>
      </c>
      <c r="B27" s="1053" t="s">
        <v>47</v>
      </c>
      <c r="C27" s="395"/>
      <c r="D27" s="395"/>
      <c r="E27" s="394"/>
      <c r="F27" s="395"/>
      <c r="G27" s="394"/>
      <c r="H27" s="395"/>
      <c r="I27" s="395"/>
      <c r="M27" s="1042"/>
      <c r="N27" s="1042"/>
      <c r="O27" s="1042"/>
    </row>
    <row r="28" spans="1:15" s="1044" customFormat="1" ht="18" customHeight="1" x14ac:dyDescent="0.25">
      <c r="A28" s="1052" t="s">
        <v>476</v>
      </c>
      <c r="B28" s="6" t="s">
        <v>247</v>
      </c>
      <c r="C28" s="395"/>
      <c r="D28" s="395"/>
      <c r="E28" s="394"/>
      <c r="F28" s="395"/>
      <c r="G28" s="394"/>
      <c r="H28" s="395"/>
      <c r="I28" s="395"/>
      <c r="M28" s="1042"/>
      <c r="N28" s="1042"/>
      <c r="O28" s="1042"/>
    </row>
    <row r="29" spans="1:15" s="1044" customFormat="1" ht="18" customHeight="1" x14ac:dyDescent="0.25">
      <c r="A29" s="1052" t="s">
        <v>477</v>
      </c>
      <c r="B29" s="6" t="s">
        <v>248</v>
      </c>
      <c r="C29" s="10"/>
      <c r="D29" s="10"/>
      <c r="E29" s="10"/>
      <c r="F29" s="10"/>
      <c r="G29" s="10"/>
      <c r="H29" s="395"/>
      <c r="I29" s="10"/>
      <c r="M29" s="1042"/>
      <c r="N29" s="1042"/>
      <c r="O29" s="1042"/>
    </row>
    <row r="30" spans="1:15" s="1044" customFormat="1" ht="18" customHeight="1" x14ac:dyDescent="0.25">
      <c r="A30" s="1052" t="s">
        <v>478</v>
      </c>
      <c r="B30" s="6" t="s">
        <v>249</v>
      </c>
      <c r="C30" s="10"/>
      <c r="D30" s="395"/>
      <c r="E30" s="10"/>
      <c r="F30" s="10"/>
      <c r="G30" s="394"/>
      <c r="H30" s="395"/>
      <c r="I30" s="395"/>
      <c r="M30" s="1042"/>
      <c r="N30" s="1042"/>
      <c r="O30" s="1042"/>
    </row>
    <row r="31" spans="1:15" s="1044" customFormat="1" ht="18" customHeight="1" x14ac:dyDescent="0.25">
      <c r="A31" s="1052" t="s">
        <v>479</v>
      </c>
      <c r="B31" s="6" t="s">
        <v>250</v>
      </c>
      <c r="C31" s="10"/>
      <c r="D31" s="395"/>
      <c r="E31" s="10"/>
      <c r="F31" s="10"/>
      <c r="G31" s="394"/>
      <c r="H31" s="395"/>
      <c r="I31" s="395"/>
      <c r="M31" s="1042"/>
      <c r="N31" s="1042"/>
      <c r="O31" s="1042"/>
    </row>
    <row r="32" spans="1:15" s="1044" customFormat="1" ht="18" customHeight="1" x14ac:dyDescent="0.25">
      <c r="A32" s="1052" t="s">
        <v>480</v>
      </c>
      <c r="B32" s="6" t="s">
        <v>251</v>
      </c>
      <c r="C32" s="10"/>
      <c r="D32" s="395"/>
      <c r="E32" s="10"/>
      <c r="F32" s="10"/>
      <c r="G32" s="394"/>
      <c r="H32" s="395"/>
      <c r="I32" s="395"/>
      <c r="M32" s="1042"/>
      <c r="N32" s="1042"/>
      <c r="O32" s="1042"/>
    </row>
    <row r="33" spans="1:45" ht="38.25" x14ac:dyDescent="0.25">
      <c r="A33" s="1052" t="s">
        <v>162</v>
      </c>
      <c r="B33" s="1053" t="s">
        <v>1163</v>
      </c>
      <c r="C33" s="393"/>
      <c r="D33" s="393"/>
      <c r="E33" s="392"/>
      <c r="F33" s="393"/>
      <c r="G33" s="392"/>
      <c r="H33" s="671"/>
      <c r="I33" s="393"/>
      <c r="M33" s="1042"/>
      <c r="N33" s="1042"/>
      <c r="O33" s="1042"/>
      <c r="Q33" s="1044"/>
      <c r="R33" s="1044"/>
      <c r="S33" s="1044"/>
    </row>
    <row r="34" spans="1:45" x14ac:dyDescent="0.25">
      <c r="A34" s="1052" t="s">
        <v>36</v>
      </c>
      <c r="B34" s="6" t="s">
        <v>11</v>
      </c>
      <c r="C34" s="395"/>
      <c r="D34" s="395"/>
      <c r="E34" s="394"/>
      <c r="F34" s="395"/>
      <c r="G34" s="394"/>
      <c r="H34" s="395"/>
      <c r="I34" s="395"/>
      <c r="M34" s="1042"/>
      <c r="N34" s="1042"/>
      <c r="O34" s="1042"/>
      <c r="Q34" s="1044"/>
      <c r="R34" s="1044"/>
      <c r="S34" s="1044"/>
    </row>
    <row r="35" spans="1:45" x14ac:dyDescent="0.25">
      <c r="A35" s="1052" t="s">
        <v>37</v>
      </c>
      <c r="B35" s="6" t="s">
        <v>49</v>
      </c>
      <c r="C35" s="395"/>
      <c r="D35" s="395"/>
      <c r="E35" s="394"/>
      <c r="F35" s="395"/>
      <c r="G35" s="394"/>
      <c r="H35" s="395"/>
      <c r="I35" s="395"/>
      <c r="M35" s="1042"/>
      <c r="N35" s="1042"/>
      <c r="O35" s="1042"/>
      <c r="Q35" s="1044"/>
      <c r="R35" s="1044"/>
      <c r="S35" s="1044"/>
    </row>
    <row r="36" spans="1:45" x14ac:dyDescent="0.25">
      <c r="A36" s="1052" t="s">
        <v>86</v>
      </c>
      <c r="B36" s="6" t="s">
        <v>51</v>
      </c>
      <c r="C36" s="395"/>
      <c r="D36" s="395"/>
      <c r="E36" s="394"/>
      <c r="F36" s="395"/>
      <c r="G36" s="394"/>
      <c r="H36" s="395"/>
      <c r="I36" s="395"/>
      <c r="M36" s="1042"/>
      <c r="N36" s="1042"/>
      <c r="O36" s="1042"/>
      <c r="Q36" s="1044"/>
      <c r="R36" s="1044"/>
      <c r="S36" s="1044"/>
    </row>
    <row r="37" spans="1:45" x14ac:dyDescent="0.25">
      <c r="A37" s="1052" t="s">
        <v>218</v>
      </c>
      <c r="B37" s="6" t="s">
        <v>47</v>
      </c>
      <c r="C37" s="395"/>
      <c r="D37" s="395"/>
      <c r="E37" s="394"/>
      <c r="F37" s="395"/>
      <c r="G37" s="394"/>
      <c r="H37" s="395"/>
      <c r="I37" s="395"/>
      <c r="M37" s="1042"/>
      <c r="N37" s="1042"/>
      <c r="O37" s="1042"/>
      <c r="Q37" s="1044"/>
      <c r="R37" s="1044"/>
      <c r="S37" s="1044"/>
    </row>
    <row r="38" spans="1:45" ht="15" customHeight="1" x14ac:dyDescent="0.25">
      <c r="A38" s="1056" t="s">
        <v>485</v>
      </c>
      <c r="B38" s="1042"/>
      <c r="C38" s="1056"/>
      <c r="D38" s="1056"/>
      <c r="E38" s="1049"/>
      <c r="F38" s="1049"/>
      <c r="G38" s="1057"/>
      <c r="H38" s="1057"/>
      <c r="I38" s="1057"/>
      <c r="J38" s="1049"/>
    </row>
    <row r="39" spans="1:45" ht="9" customHeight="1" x14ac:dyDescent="0.25">
      <c r="A39" s="1042"/>
      <c r="B39" s="1058"/>
      <c r="C39" s="1058"/>
      <c r="D39" s="1058"/>
      <c r="E39" s="1058"/>
      <c r="F39" s="1058"/>
      <c r="G39" s="1042"/>
      <c r="H39" s="1042"/>
      <c r="I39" s="1042"/>
    </row>
    <row r="40" spans="1:45" s="951" customFormat="1" ht="24" customHeight="1" x14ac:dyDescent="0.25">
      <c r="A40" s="949"/>
      <c r="B40" s="950" t="s">
        <v>1097</v>
      </c>
      <c r="C40" s="949"/>
      <c r="D40" s="949"/>
      <c r="E40" s="949"/>
      <c r="G40" s="949" t="s">
        <v>1074</v>
      </c>
      <c r="I40" s="949"/>
      <c r="J40" s="949"/>
      <c r="K40" s="949"/>
      <c r="L40" s="949"/>
      <c r="N40" s="949"/>
      <c r="O40" s="949"/>
      <c r="P40" s="949"/>
      <c r="Q40" s="949"/>
      <c r="R40" s="949"/>
      <c r="AG40" s="952"/>
      <c r="AH40" s="952"/>
      <c r="AI40" s="952"/>
      <c r="AJ40" s="952"/>
      <c r="AK40" s="952"/>
      <c r="AL40" s="952"/>
      <c r="AM40" s="952"/>
      <c r="AN40" s="952"/>
      <c r="AO40" s="952"/>
      <c r="AP40" s="952"/>
      <c r="AQ40" s="952"/>
      <c r="AR40" s="952"/>
      <c r="AS40" s="952"/>
    </row>
    <row r="41" spans="1:45" x14ac:dyDescent="0.25">
      <c r="A41" s="1042"/>
      <c r="B41" s="1057"/>
      <c r="C41" s="1368"/>
      <c r="D41" s="1368"/>
      <c r="E41" s="1059"/>
      <c r="F41" s="1059"/>
      <c r="G41" s="1042"/>
      <c r="H41" s="1369"/>
      <c r="I41" s="1369"/>
      <c r="J41" s="1049"/>
    </row>
    <row r="42" spans="1:45" x14ac:dyDescent="0.25">
      <c r="B42" s="1058"/>
      <c r="C42" s="1060"/>
      <c r="D42" s="1060"/>
      <c r="E42" s="1060"/>
      <c r="F42" s="1060"/>
    </row>
  </sheetData>
  <mergeCells count="8">
    <mergeCell ref="G1:I1"/>
    <mergeCell ref="A5:A6"/>
    <mergeCell ref="B5:B6"/>
    <mergeCell ref="C41:D41"/>
    <mergeCell ref="H41:I41"/>
    <mergeCell ref="B2:I2"/>
    <mergeCell ref="B3:H3"/>
    <mergeCell ref="B4:H4"/>
  </mergeCells>
  <conditionalFormatting sqref="E1">
    <cfRule type="cellIs" dxfId="2" priority="2" operator="equal">
      <formula>0</formula>
    </cfRule>
  </conditionalFormatting>
  <conditionalFormatting sqref="G1">
    <cfRule type="cellIs" dxfId="1" priority="1" operator="equal">
      <formula>0</formula>
    </cfRule>
  </conditionalFormatting>
  <printOptions horizontalCentered="1"/>
  <pageMargins left="0.11811023622047245" right="0.11811023622047245" top="0" bottom="0" header="0" footer="0"/>
  <pageSetup paperSize="9" scale="28" orientation="landscape" r:id="rId1"/>
  <rowBreaks count="1" manualBreakCount="1">
    <brk id="27" max="16383" man="1"/>
  </rowBreaks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249977111117893"/>
    <pageSetUpPr fitToPage="1"/>
  </sheetPr>
  <dimension ref="A1:WVC40"/>
  <sheetViews>
    <sheetView view="pageBreakPreview" topLeftCell="A7" zoomScaleNormal="85" zoomScaleSheetLayoutView="100" workbookViewId="0">
      <selection activeCell="C6" sqref="C6:C7"/>
    </sheetView>
  </sheetViews>
  <sheetFormatPr defaultRowHeight="12.75" x14ac:dyDescent="0.2"/>
  <cols>
    <col min="1" max="1" width="5.42578125" style="42" customWidth="1"/>
    <col min="2" max="2" width="45.42578125" style="42" customWidth="1"/>
    <col min="3" max="3" width="22.42578125" style="42" customWidth="1"/>
    <col min="4" max="4" width="24.28515625" style="42" customWidth="1"/>
    <col min="5" max="5" width="22.28515625" style="42" customWidth="1"/>
    <col min="6" max="6" width="22.7109375" style="42" bestFit="1" customWidth="1"/>
    <col min="7" max="7" width="24.140625" style="385" customWidth="1"/>
    <col min="8" max="8" width="24.5703125" style="385" bestFit="1" customWidth="1"/>
    <col min="9" max="9" width="22.7109375" style="42" bestFit="1" customWidth="1"/>
    <col min="10" max="237" width="9.140625" style="42"/>
    <col min="238" max="238" width="4.85546875" style="42" customWidth="1"/>
    <col min="239" max="239" width="31" style="42" customWidth="1"/>
    <col min="240" max="240" width="12.28515625" style="42" customWidth="1"/>
    <col min="241" max="241" width="11.5703125" style="42" customWidth="1"/>
    <col min="242" max="242" width="13.7109375" style="42" customWidth="1"/>
    <col min="243" max="243" width="12.7109375" style="42" customWidth="1"/>
    <col min="244" max="244" width="13.7109375" style="42" customWidth="1"/>
    <col min="245" max="245" width="14.42578125" style="42" customWidth="1"/>
    <col min="246" max="246" width="13" style="42" customWidth="1"/>
    <col min="247" max="247" width="12" style="42" customWidth="1"/>
    <col min="248" max="248" width="14.140625" style="42" customWidth="1"/>
    <col min="249" max="249" width="13.85546875" style="42" customWidth="1"/>
    <col min="250" max="250" width="9.140625" style="42"/>
    <col min="251" max="251" width="10.28515625" style="42" bestFit="1" customWidth="1"/>
    <col min="252" max="493" width="9.140625" style="42"/>
    <col min="494" max="494" width="4.85546875" style="42" customWidth="1"/>
    <col min="495" max="495" width="31" style="42" customWidth="1"/>
    <col min="496" max="496" width="12.28515625" style="42" customWidth="1"/>
    <col min="497" max="497" width="11.5703125" style="42" customWidth="1"/>
    <col min="498" max="498" width="13.7109375" style="42" customWidth="1"/>
    <col min="499" max="499" width="12.7109375" style="42" customWidth="1"/>
    <col min="500" max="500" width="13.7109375" style="42" customWidth="1"/>
    <col min="501" max="501" width="14.42578125" style="42" customWidth="1"/>
    <col min="502" max="502" width="13" style="42" customWidth="1"/>
    <col min="503" max="503" width="12" style="42" customWidth="1"/>
    <col min="504" max="504" width="14.140625" style="42" customWidth="1"/>
    <col min="505" max="505" width="13.85546875" style="42" customWidth="1"/>
    <col min="506" max="506" width="9.140625" style="42"/>
    <col min="507" max="507" width="10.28515625" style="42" bestFit="1" customWidth="1"/>
    <col min="508" max="749" width="9.140625" style="42"/>
    <col min="750" max="750" width="4.85546875" style="42" customWidth="1"/>
    <col min="751" max="751" width="31" style="42" customWidth="1"/>
    <col min="752" max="752" width="12.28515625" style="42" customWidth="1"/>
    <col min="753" max="753" width="11.5703125" style="42" customWidth="1"/>
    <col min="754" max="754" width="13.7109375" style="42" customWidth="1"/>
    <col min="755" max="755" width="12.7109375" style="42" customWidth="1"/>
    <col min="756" max="756" width="13.7109375" style="42" customWidth="1"/>
    <col min="757" max="757" width="14.42578125" style="42" customWidth="1"/>
    <col min="758" max="758" width="13" style="42" customWidth="1"/>
    <col min="759" max="759" width="12" style="42" customWidth="1"/>
    <col min="760" max="760" width="14.140625" style="42" customWidth="1"/>
    <col min="761" max="761" width="13.85546875" style="42" customWidth="1"/>
    <col min="762" max="762" width="9.140625" style="42"/>
    <col min="763" max="763" width="10.28515625" style="42" bestFit="1" customWidth="1"/>
    <col min="764" max="1005" width="9.140625" style="42"/>
    <col min="1006" max="1006" width="4.85546875" style="42" customWidth="1"/>
    <col min="1007" max="1007" width="31" style="42" customWidth="1"/>
    <col min="1008" max="1008" width="12.28515625" style="42" customWidth="1"/>
    <col min="1009" max="1009" width="11.5703125" style="42" customWidth="1"/>
    <col min="1010" max="1010" width="13.7109375" style="42" customWidth="1"/>
    <col min="1011" max="1011" width="12.7109375" style="42" customWidth="1"/>
    <col min="1012" max="1012" width="13.7109375" style="42" customWidth="1"/>
    <col min="1013" max="1013" width="14.42578125" style="42" customWidth="1"/>
    <col min="1014" max="1014" width="13" style="42" customWidth="1"/>
    <col min="1015" max="1015" width="12" style="42" customWidth="1"/>
    <col min="1016" max="1016" width="14.140625" style="42" customWidth="1"/>
    <col min="1017" max="1017" width="13.85546875" style="42" customWidth="1"/>
    <col min="1018" max="1018" width="9.140625" style="42"/>
    <col min="1019" max="1019" width="10.28515625" style="42" bestFit="1" customWidth="1"/>
    <col min="1020" max="1261" width="9.140625" style="42"/>
    <col min="1262" max="1262" width="4.85546875" style="42" customWidth="1"/>
    <col min="1263" max="1263" width="31" style="42" customWidth="1"/>
    <col min="1264" max="1264" width="12.28515625" style="42" customWidth="1"/>
    <col min="1265" max="1265" width="11.5703125" style="42" customWidth="1"/>
    <col min="1266" max="1266" width="13.7109375" style="42" customWidth="1"/>
    <col min="1267" max="1267" width="12.7109375" style="42" customWidth="1"/>
    <col min="1268" max="1268" width="13.7109375" style="42" customWidth="1"/>
    <col min="1269" max="1269" width="14.42578125" style="42" customWidth="1"/>
    <col min="1270" max="1270" width="13" style="42" customWidth="1"/>
    <col min="1271" max="1271" width="12" style="42" customWidth="1"/>
    <col min="1272" max="1272" width="14.140625" style="42" customWidth="1"/>
    <col min="1273" max="1273" width="13.85546875" style="42" customWidth="1"/>
    <col min="1274" max="1274" width="9.140625" style="42"/>
    <col min="1275" max="1275" width="10.28515625" style="42" bestFit="1" customWidth="1"/>
    <col min="1276" max="1517" width="9.140625" style="42"/>
    <col min="1518" max="1518" width="4.85546875" style="42" customWidth="1"/>
    <col min="1519" max="1519" width="31" style="42" customWidth="1"/>
    <col min="1520" max="1520" width="12.28515625" style="42" customWidth="1"/>
    <col min="1521" max="1521" width="11.5703125" style="42" customWidth="1"/>
    <col min="1522" max="1522" width="13.7109375" style="42" customWidth="1"/>
    <col min="1523" max="1523" width="12.7109375" style="42" customWidth="1"/>
    <col min="1524" max="1524" width="13.7109375" style="42" customWidth="1"/>
    <col min="1525" max="1525" width="14.42578125" style="42" customWidth="1"/>
    <col min="1526" max="1526" width="13" style="42" customWidth="1"/>
    <col min="1527" max="1527" width="12" style="42" customWidth="1"/>
    <col min="1528" max="1528" width="14.140625" style="42" customWidth="1"/>
    <col min="1529" max="1529" width="13.85546875" style="42" customWidth="1"/>
    <col min="1530" max="1530" width="9.140625" style="42"/>
    <col min="1531" max="1531" width="10.28515625" style="42" bestFit="1" customWidth="1"/>
    <col min="1532" max="1773" width="9.140625" style="42"/>
    <col min="1774" max="1774" width="4.85546875" style="42" customWidth="1"/>
    <col min="1775" max="1775" width="31" style="42" customWidth="1"/>
    <col min="1776" max="1776" width="12.28515625" style="42" customWidth="1"/>
    <col min="1777" max="1777" width="11.5703125" style="42" customWidth="1"/>
    <col min="1778" max="1778" width="13.7109375" style="42" customWidth="1"/>
    <col min="1779" max="1779" width="12.7109375" style="42" customWidth="1"/>
    <col min="1780" max="1780" width="13.7109375" style="42" customWidth="1"/>
    <col min="1781" max="1781" width="14.42578125" style="42" customWidth="1"/>
    <col min="1782" max="1782" width="13" style="42" customWidth="1"/>
    <col min="1783" max="1783" width="12" style="42" customWidth="1"/>
    <col min="1784" max="1784" width="14.140625" style="42" customWidth="1"/>
    <col min="1785" max="1785" width="13.85546875" style="42" customWidth="1"/>
    <col min="1786" max="1786" width="9.140625" style="42"/>
    <col min="1787" max="1787" width="10.28515625" style="42" bestFit="1" customWidth="1"/>
    <col min="1788" max="2029" width="9.140625" style="42"/>
    <col min="2030" max="2030" width="4.85546875" style="42" customWidth="1"/>
    <col min="2031" max="2031" width="31" style="42" customWidth="1"/>
    <col min="2032" max="2032" width="12.28515625" style="42" customWidth="1"/>
    <col min="2033" max="2033" width="11.5703125" style="42" customWidth="1"/>
    <col min="2034" max="2034" width="13.7109375" style="42" customWidth="1"/>
    <col min="2035" max="2035" width="12.7109375" style="42" customWidth="1"/>
    <col min="2036" max="2036" width="13.7109375" style="42" customWidth="1"/>
    <col min="2037" max="2037" width="14.42578125" style="42" customWidth="1"/>
    <col min="2038" max="2038" width="13" style="42" customWidth="1"/>
    <col min="2039" max="2039" width="12" style="42" customWidth="1"/>
    <col min="2040" max="2040" width="14.140625" style="42" customWidth="1"/>
    <col min="2041" max="2041" width="13.85546875" style="42" customWidth="1"/>
    <col min="2042" max="2042" width="9.140625" style="42"/>
    <col min="2043" max="2043" width="10.28515625" style="42" bestFit="1" customWidth="1"/>
    <col min="2044" max="2285" width="9.140625" style="42"/>
    <col min="2286" max="2286" width="4.85546875" style="42" customWidth="1"/>
    <col min="2287" max="2287" width="31" style="42" customWidth="1"/>
    <col min="2288" max="2288" width="12.28515625" style="42" customWidth="1"/>
    <col min="2289" max="2289" width="11.5703125" style="42" customWidth="1"/>
    <col min="2290" max="2290" width="13.7109375" style="42" customWidth="1"/>
    <col min="2291" max="2291" width="12.7109375" style="42" customWidth="1"/>
    <col min="2292" max="2292" width="13.7109375" style="42" customWidth="1"/>
    <col min="2293" max="2293" width="14.42578125" style="42" customWidth="1"/>
    <col min="2294" max="2294" width="13" style="42" customWidth="1"/>
    <col min="2295" max="2295" width="12" style="42" customWidth="1"/>
    <col min="2296" max="2296" width="14.140625" style="42" customWidth="1"/>
    <col min="2297" max="2297" width="13.85546875" style="42" customWidth="1"/>
    <col min="2298" max="2298" width="9.140625" style="42"/>
    <col min="2299" max="2299" width="10.28515625" style="42" bestFit="1" customWidth="1"/>
    <col min="2300" max="2541" width="9.140625" style="42"/>
    <col min="2542" max="2542" width="4.85546875" style="42" customWidth="1"/>
    <col min="2543" max="2543" width="31" style="42" customWidth="1"/>
    <col min="2544" max="2544" width="12.28515625" style="42" customWidth="1"/>
    <col min="2545" max="2545" width="11.5703125" style="42" customWidth="1"/>
    <col min="2546" max="2546" width="13.7109375" style="42" customWidth="1"/>
    <col min="2547" max="2547" width="12.7109375" style="42" customWidth="1"/>
    <col min="2548" max="2548" width="13.7109375" style="42" customWidth="1"/>
    <col min="2549" max="2549" width="14.42578125" style="42" customWidth="1"/>
    <col min="2550" max="2550" width="13" style="42" customWidth="1"/>
    <col min="2551" max="2551" width="12" style="42" customWidth="1"/>
    <col min="2552" max="2552" width="14.140625" style="42" customWidth="1"/>
    <col min="2553" max="2553" width="13.85546875" style="42" customWidth="1"/>
    <col min="2554" max="2554" width="9.140625" style="42"/>
    <col min="2555" max="2555" width="10.28515625" style="42" bestFit="1" customWidth="1"/>
    <col min="2556" max="2797" width="9.140625" style="42"/>
    <col min="2798" max="2798" width="4.85546875" style="42" customWidth="1"/>
    <col min="2799" max="2799" width="31" style="42" customWidth="1"/>
    <col min="2800" max="2800" width="12.28515625" style="42" customWidth="1"/>
    <col min="2801" max="2801" width="11.5703125" style="42" customWidth="1"/>
    <col min="2802" max="2802" width="13.7109375" style="42" customWidth="1"/>
    <col min="2803" max="2803" width="12.7109375" style="42" customWidth="1"/>
    <col min="2804" max="2804" width="13.7109375" style="42" customWidth="1"/>
    <col min="2805" max="2805" width="14.42578125" style="42" customWidth="1"/>
    <col min="2806" max="2806" width="13" style="42" customWidth="1"/>
    <col min="2807" max="2807" width="12" style="42" customWidth="1"/>
    <col min="2808" max="2808" width="14.140625" style="42" customWidth="1"/>
    <col min="2809" max="2809" width="13.85546875" style="42" customWidth="1"/>
    <col min="2810" max="2810" width="9.140625" style="42"/>
    <col min="2811" max="2811" width="10.28515625" style="42" bestFit="1" customWidth="1"/>
    <col min="2812" max="3053" width="9.140625" style="42"/>
    <col min="3054" max="3054" width="4.85546875" style="42" customWidth="1"/>
    <col min="3055" max="3055" width="31" style="42" customWidth="1"/>
    <col min="3056" max="3056" width="12.28515625" style="42" customWidth="1"/>
    <col min="3057" max="3057" width="11.5703125" style="42" customWidth="1"/>
    <col min="3058" max="3058" width="13.7109375" style="42" customWidth="1"/>
    <col min="3059" max="3059" width="12.7109375" style="42" customWidth="1"/>
    <col min="3060" max="3060" width="13.7109375" style="42" customWidth="1"/>
    <col min="3061" max="3061" width="14.42578125" style="42" customWidth="1"/>
    <col min="3062" max="3062" width="13" style="42" customWidth="1"/>
    <col min="3063" max="3063" width="12" style="42" customWidth="1"/>
    <col min="3064" max="3064" width="14.140625" style="42" customWidth="1"/>
    <col min="3065" max="3065" width="13.85546875" style="42" customWidth="1"/>
    <col min="3066" max="3066" width="9.140625" style="42"/>
    <col min="3067" max="3067" width="10.28515625" style="42" bestFit="1" customWidth="1"/>
    <col min="3068" max="3309" width="9.140625" style="42"/>
    <col min="3310" max="3310" width="4.85546875" style="42" customWidth="1"/>
    <col min="3311" max="3311" width="31" style="42" customWidth="1"/>
    <col min="3312" max="3312" width="12.28515625" style="42" customWidth="1"/>
    <col min="3313" max="3313" width="11.5703125" style="42" customWidth="1"/>
    <col min="3314" max="3314" width="13.7109375" style="42" customWidth="1"/>
    <col min="3315" max="3315" width="12.7109375" style="42" customWidth="1"/>
    <col min="3316" max="3316" width="13.7109375" style="42" customWidth="1"/>
    <col min="3317" max="3317" width="14.42578125" style="42" customWidth="1"/>
    <col min="3318" max="3318" width="13" style="42" customWidth="1"/>
    <col min="3319" max="3319" width="12" style="42" customWidth="1"/>
    <col min="3320" max="3320" width="14.140625" style="42" customWidth="1"/>
    <col min="3321" max="3321" width="13.85546875" style="42" customWidth="1"/>
    <col min="3322" max="3322" width="9.140625" style="42"/>
    <col min="3323" max="3323" width="10.28515625" style="42" bestFit="1" customWidth="1"/>
    <col min="3324" max="3565" width="9.140625" style="42"/>
    <col min="3566" max="3566" width="4.85546875" style="42" customWidth="1"/>
    <col min="3567" max="3567" width="31" style="42" customWidth="1"/>
    <col min="3568" max="3568" width="12.28515625" style="42" customWidth="1"/>
    <col min="3569" max="3569" width="11.5703125" style="42" customWidth="1"/>
    <col min="3570" max="3570" width="13.7109375" style="42" customWidth="1"/>
    <col min="3571" max="3571" width="12.7109375" style="42" customWidth="1"/>
    <col min="3572" max="3572" width="13.7109375" style="42" customWidth="1"/>
    <col min="3573" max="3573" width="14.42578125" style="42" customWidth="1"/>
    <col min="3574" max="3574" width="13" style="42" customWidth="1"/>
    <col min="3575" max="3575" width="12" style="42" customWidth="1"/>
    <col min="3576" max="3576" width="14.140625" style="42" customWidth="1"/>
    <col min="3577" max="3577" width="13.85546875" style="42" customWidth="1"/>
    <col min="3578" max="3578" width="9.140625" style="42"/>
    <col min="3579" max="3579" width="10.28515625" style="42" bestFit="1" customWidth="1"/>
    <col min="3580" max="3821" width="9.140625" style="42"/>
    <col min="3822" max="3822" width="4.85546875" style="42" customWidth="1"/>
    <col min="3823" max="3823" width="31" style="42" customWidth="1"/>
    <col min="3824" max="3824" width="12.28515625" style="42" customWidth="1"/>
    <col min="3825" max="3825" width="11.5703125" style="42" customWidth="1"/>
    <col min="3826" max="3826" width="13.7109375" style="42" customWidth="1"/>
    <col min="3827" max="3827" width="12.7109375" style="42" customWidth="1"/>
    <col min="3828" max="3828" width="13.7109375" style="42" customWidth="1"/>
    <col min="3829" max="3829" width="14.42578125" style="42" customWidth="1"/>
    <col min="3830" max="3830" width="13" style="42" customWidth="1"/>
    <col min="3831" max="3831" width="12" style="42" customWidth="1"/>
    <col min="3832" max="3832" width="14.140625" style="42" customWidth="1"/>
    <col min="3833" max="3833" width="13.85546875" style="42" customWidth="1"/>
    <col min="3834" max="3834" width="9.140625" style="42"/>
    <col min="3835" max="3835" width="10.28515625" style="42" bestFit="1" customWidth="1"/>
    <col min="3836" max="4077" width="9.140625" style="42"/>
    <col min="4078" max="4078" width="4.85546875" style="42" customWidth="1"/>
    <col min="4079" max="4079" width="31" style="42" customWidth="1"/>
    <col min="4080" max="4080" width="12.28515625" style="42" customWidth="1"/>
    <col min="4081" max="4081" width="11.5703125" style="42" customWidth="1"/>
    <col min="4082" max="4082" width="13.7109375" style="42" customWidth="1"/>
    <col min="4083" max="4083" width="12.7109375" style="42" customWidth="1"/>
    <col min="4084" max="4084" width="13.7109375" style="42" customWidth="1"/>
    <col min="4085" max="4085" width="14.42578125" style="42" customWidth="1"/>
    <col min="4086" max="4086" width="13" style="42" customWidth="1"/>
    <col min="4087" max="4087" width="12" style="42" customWidth="1"/>
    <col min="4088" max="4088" width="14.140625" style="42" customWidth="1"/>
    <col min="4089" max="4089" width="13.85546875" style="42" customWidth="1"/>
    <col min="4090" max="4090" width="9.140625" style="42"/>
    <col min="4091" max="4091" width="10.28515625" style="42" bestFit="1" customWidth="1"/>
    <col min="4092" max="4333" width="9.140625" style="42"/>
    <col min="4334" max="4334" width="4.85546875" style="42" customWidth="1"/>
    <col min="4335" max="4335" width="31" style="42" customWidth="1"/>
    <col min="4336" max="4336" width="12.28515625" style="42" customWidth="1"/>
    <col min="4337" max="4337" width="11.5703125" style="42" customWidth="1"/>
    <col min="4338" max="4338" width="13.7109375" style="42" customWidth="1"/>
    <col min="4339" max="4339" width="12.7109375" style="42" customWidth="1"/>
    <col min="4340" max="4340" width="13.7109375" style="42" customWidth="1"/>
    <col min="4341" max="4341" width="14.42578125" style="42" customWidth="1"/>
    <col min="4342" max="4342" width="13" style="42" customWidth="1"/>
    <col min="4343" max="4343" width="12" style="42" customWidth="1"/>
    <col min="4344" max="4344" width="14.140625" style="42" customWidth="1"/>
    <col min="4345" max="4345" width="13.85546875" style="42" customWidth="1"/>
    <col min="4346" max="4346" width="9.140625" style="42"/>
    <col min="4347" max="4347" width="10.28515625" style="42" bestFit="1" customWidth="1"/>
    <col min="4348" max="4589" width="9.140625" style="42"/>
    <col min="4590" max="4590" width="4.85546875" style="42" customWidth="1"/>
    <col min="4591" max="4591" width="31" style="42" customWidth="1"/>
    <col min="4592" max="4592" width="12.28515625" style="42" customWidth="1"/>
    <col min="4593" max="4593" width="11.5703125" style="42" customWidth="1"/>
    <col min="4594" max="4594" width="13.7109375" style="42" customWidth="1"/>
    <col min="4595" max="4595" width="12.7109375" style="42" customWidth="1"/>
    <col min="4596" max="4596" width="13.7109375" style="42" customWidth="1"/>
    <col min="4597" max="4597" width="14.42578125" style="42" customWidth="1"/>
    <col min="4598" max="4598" width="13" style="42" customWidth="1"/>
    <col min="4599" max="4599" width="12" style="42" customWidth="1"/>
    <col min="4600" max="4600" width="14.140625" style="42" customWidth="1"/>
    <col min="4601" max="4601" width="13.85546875" style="42" customWidth="1"/>
    <col min="4602" max="4602" width="9.140625" style="42"/>
    <col min="4603" max="4603" width="10.28515625" style="42" bestFit="1" customWidth="1"/>
    <col min="4604" max="4845" width="9.140625" style="42"/>
    <col min="4846" max="4846" width="4.85546875" style="42" customWidth="1"/>
    <col min="4847" max="4847" width="31" style="42" customWidth="1"/>
    <col min="4848" max="4848" width="12.28515625" style="42" customWidth="1"/>
    <col min="4849" max="4849" width="11.5703125" style="42" customWidth="1"/>
    <col min="4850" max="4850" width="13.7109375" style="42" customWidth="1"/>
    <col min="4851" max="4851" width="12.7109375" style="42" customWidth="1"/>
    <col min="4852" max="4852" width="13.7109375" style="42" customWidth="1"/>
    <col min="4853" max="4853" width="14.42578125" style="42" customWidth="1"/>
    <col min="4854" max="4854" width="13" style="42" customWidth="1"/>
    <col min="4855" max="4855" width="12" style="42" customWidth="1"/>
    <col min="4856" max="4856" width="14.140625" style="42" customWidth="1"/>
    <col min="4857" max="4857" width="13.85546875" style="42" customWidth="1"/>
    <col min="4858" max="4858" width="9.140625" style="42"/>
    <col min="4859" max="4859" width="10.28515625" style="42" bestFit="1" customWidth="1"/>
    <col min="4860" max="5101" width="9.140625" style="42"/>
    <col min="5102" max="5102" width="4.85546875" style="42" customWidth="1"/>
    <col min="5103" max="5103" width="31" style="42" customWidth="1"/>
    <col min="5104" max="5104" width="12.28515625" style="42" customWidth="1"/>
    <col min="5105" max="5105" width="11.5703125" style="42" customWidth="1"/>
    <col min="5106" max="5106" width="13.7109375" style="42" customWidth="1"/>
    <col min="5107" max="5107" width="12.7109375" style="42" customWidth="1"/>
    <col min="5108" max="5108" width="13.7109375" style="42" customWidth="1"/>
    <col min="5109" max="5109" width="14.42578125" style="42" customWidth="1"/>
    <col min="5110" max="5110" width="13" style="42" customWidth="1"/>
    <col min="5111" max="5111" width="12" style="42" customWidth="1"/>
    <col min="5112" max="5112" width="14.140625" style="42" customWidth="1"/>
    <col min="5113" max="5113" width="13.85546875" style="42" customWidth="1"/>
    <col min="5114" max="5114" width="9.140625" style="42"/>
    <col min="5115" max="5115" width="10.28515625" style="42" bestFit="1" customWidth="1"/>
    <col min="5116" max="5357" width="9.140625" style="42"/>
    <col min="5358" max="5358" width="4.85546875" style="42" customWidth="1"/>
    <col min="5359" max="5359" width="31" style="42" customWidth="1"/>
    <col min="5360" max="5360" width="12.28515625" style="42" customWidth="1"/>
    <col min="5361" max="5361" width="11.5703125" style="42" customWidth="1"/>
    <col min="5362" max="5362" width="13.7109375" style="42" customWidth="1"/>
    <col min="5363" max="5363" width="12.7109375" style="42" customWidth="1"/>
    <col min="5364" max="5364" width="13.7109375" style="42" customWidth="1"/>
    <col min="5365" max="5365" width="14.42578125" style="42" customWidth="1"/>
    <col min="5366" max="5366" width="13" style="42" customWidth="1"/>
    <col min="5367" max="5367" width="12" style="42" customWidth="1"/>
    <col min="5368" max="5368" width="14.140625" style="42" customWidth="1"/>
    <col min="5369" max="5369" width="13.85546875" style="42" customWidth="1"/>
    <col min="5370" max="5370" width="9.140625" style="42"/>
    <col min="5371" max="5371" width="10.28515625" style="42" bestFit="1" customWidth="1"/>
    <col min="5372" max="5613" width="9.140625" style="42"/>
    <col min="5614" max="5614" width="4.85546875" style="42" customWidth="1"/>
    <col min="5615" max="5615" width="31" style="42" customWidth="1"/>
    <col min="5616" max="5616" width="12.28515625" style="42" customWidth="1"/>
    <col min="5617" max="5617" width="11.5703125" style="42" customWidth="1"/>
    <col min="5618" max="5618" width="13.7109375" style="42" customWidth="1"/>
    <col min="5619" max="5619" width="12.7109375" style="42" customWidth="1"/>
    <col min="5620" max="5620" width="13.7109375" style="42" customWidth="1"/>
    <col min="5621" max="5621" width="14.42578125" style="42" customWidth="1"/>
    <col min="5622" max="5622" width="13" style="42" customWidth="1"/>
    <col min="5623" max="5623" width="12" style="42" customWidth="1"/>
    <col min="5624" max="5624" width="14.140625" style="42" customWidth="1"/>
    <col min="5625" max="5625" width="13.85546875" style="42" customWidth="1"/>
    <col min="5626" max="5626" width="9.140625" style="42"/>
    <col min="5627" max="5627" width="10.28515625" style="42" bestFit="1" customWidth="1"/>
    <col min="5628" max="5869" width="9.140625" style="42"/>
    <col min="5870" max="5870" width="4.85546875" style="42" customWidth="1"/>
    <col min="5871" max="5871" width="31" style="42" customWidth="1"/>
    <col min="5872" max="5872" width="12.28515625" style="42" customWidth="1"/>
    <col min="5873" max="5873" width="11.5703125" style="42" customWidth="1"/>
    <col min="5874" max="5874" width="13.7109375" style="42" customWidth="1"/>
    <col min="5875" max="5875" width="12.7109375" style="42" customWidth="1"/>
    <col min="5876" max="5876" width="13.7109375" style="42" customWidth="1"/>
    <col min="5877" max="5877" width="14.42578125" style="42" customWidth="1"/>
    <col min="5878" max="5878" width="13" style="42" customWidth="1"/>
    <col min="5879" max="5879" width="12" style="42" customWidth="1"/>
    <col min="5880" max="5880" width="14.140625" style="42" customWidth="1"/>
    <col min="5881" max="5881" width="13.85546875" style="42" customWidth="1"/>
    <col min="5882" max="5882" width="9.140625" style="42"/>
    <col min="5883" max="5883" width="10.28515625" style="42" bestFit="1" customWidth="1"/>
    <col min="5884" max="6125" width="9.140625" style="42"/>
    <col min="6126" max="6126" width="4.85546875" style="42" customWidth="1"/>
    <col min="6127" max="6127" width="31" style="42" customWidth="1"/>
    <col min="6128" max="6128" width="12.28515625" style="42" customWidth="1"/>
    <col min="6129" max="6129" width="11.5703125" style="42" customWidth="1"/>
    <col min="6130" max="6130" width="13.7109375" style="42" customWidth="1"/>
    <col min="6131" max="6131" width="12.7109375" style="42" customWidth="1"/>
    <col min="6132" max="6132" width="13.7109375" style="42" customWidth="1"/>
    <col min="6133" max="6133" width="14.42578125" style="42" customWidth="1"/>
    <col min="6134" max="6134" width="13" style="42" customWidth="1"/>
    <col min="6135" max="6135" width="12" style="42" customWidth="1"/>
    <col min="6136" max="6136" width="14.140625" style="42" customWidth="1"/>
    <col min="6137" max="6137" width="13.85546875" style="42" customWidth="1"/>
    <col min="6138" max="6138" width="9.140625" style="42"/>
    <col min="6139" max="6139" width="10.28515625" style="42" bestFit="1" customWidth="1"/>
    <col min="6140" max="6381" width="9.140625" style="42"/>
    <col min="6382" max="6382" width="4.85546875" style="42" customWidth="1"/>
    <col min="6383" max="6383" width="31" style="42" customWidth="1"/>
    <col min="6384" max="6384" width="12.28515625" style="42" customWidth="1"/>
    <col min="6385" max="6385" width="11.5703125" style="42" customWidth="1"/>
    <col min="6386" max="6386" width="13.7109375" style="42" customWidth="1"/>
    <col min="6387" max="6387" width="12.7109375" style="42" customWidth="1"/>
    <col min="6388" max="6388" width="13.7109375" style="42" customWidth="1"/>
    <col min="6389" max="6389" width="14.42578125" style="42" customWidth="1"/>
    <col min="6390" max="6390" width="13" style="42" customWidth="1"/>
    <col min="6391" max="6391" width="12" style="42" customWidth="1"/>
    <col min="6392" max="6392" width="14.140625" style="42" customWidth="1"/>
    <col min="6393" max="6393" width="13.85546875" style="42" customWidth="1"/>
    <col min="6394" max="6394" width="9.140625" style="42"/>
    <col min="6395" max="6395" width="10.28515625" style="42" bestFit="1" customWidth="1"/>
    <col min="6396" max="6637" width="9.140625" style="42"/>
    <col min="6638" max="6638" width="4.85546875" style="42" customWidth="1"/>
    <col min="6639" max="6639" width="31" style="42" customWidth="1"/>
    <col min="6640" max="6640" width="12.28515625" style="42" customWidth="1"/>
    <col min="6641" max="6641" width="11.5703125" style="42" customWidth="1"/>
    <col min="6642" max="6642" width="13.7109375" style="42" customWidth="1"/>
    <col min="6643" max="6643" width="12.7109375" style="42" customWidth="1"/>
    <col min="6644" max="6644" width="13.7109375" style="42" customWidth="1"/>
    <col min="6645" max="6645" width="14.42578125" style="42" customWidth="1"/>
    <col min="6646" max="6646" width="13" style="42" customWidth="1"/>
    <col min="6647" max="6647" width="12" style="42" customWidth="1"/>
    <col min="6648" max="6648" width="14.140625" style="42" customWidth="1"/>
    <col min="6649" max="6649" width="13.85546875" style="42" customWidth="1"/>
    <col min="6650" max="6650" width="9.140625" style="42"/>
    <col min="6651" max="6651" width="10.28515625" style="42" bestFit="1" customWidth="1"/>
    <col min="6652" max="6893" width="9.140625" style="42"/>
    <col min="6894" max="6894" width="4.85546875" style="42" customWidth="1"/>
    <col min="6895" max="6895" width="31" style="42" customWidth="1"/>
    <col min="6896" max="6896" width="12.28515625" style="42" customWidth="1"/>
    <col min="6897" max="6897" width="11.5703125" style="42" customWidth="1"/>
    <col min="6898" max="6898" width="13.7109375" style="42" customWidth="1"/>
    <col min="6899" max="6899" width="12.7109375" style="42" customWidth="1"/>
    <col min="6900" max="6900" width="13.7109375" style="42" customWidth="1"/>
    <col min="6901" max="6901" width="14.42578125" style="42" customWidth="1"/>
    <col min="6902" max="6902" width="13" style="42" customWidth="1"/>
    <col min="6903" max="6903" width="12" style="42" customWidth="1"/>
    <col min="6904" max="6904" width="14.140625" style="42" customWidth="1"/>
    <col min="6905" max="6905" width="13.85546875" style="42" customWidth="1"/>
    <col min="6906" max="6906" width="9.140625" style="42"/>
    <col min="6907" max="6907" width="10.28515625" style="42" bestFit="1" customWidth="1"/>
    <col min="6908" max="7149" width="9.140625" style="42"/>
    <col min="7150" max="7150" width="4.85546875" style="42" customWidth="1"/>
    <col min="7151" max="7151" width="31" style="42" customWidth="1"/>
    <col min="7152" max="7152" width="12.28515625" style="42" customWidth="1"/>
    <col min="7153" max="7153" width="11.5703125" style="42" customWidth="1"/>
    <col min="7154" max="7154" width="13.7109375" style="42" customWidth="1"/>
    <col min="7155" max="7155" width="12.7109375" style="42" customWidth="1"/>
    <col min="7156" max="7156" width="13.7109375" style="42" customWidth="1"/>
    <col min="7157" max="7157" width="14.42578125" style="42" customWidth="1"/>
    <col min="7158" max="7158" width="13" style="42" customWidth="1"/>
    <col min="7159" max="7159" width="12" style="42" customWidth="1"/>
    <col min="7160" max="7160" width="14.140625" style="42" customWidth="1"/>
    <col min="7161" max="7161" width="13.85546875" style="42" customWidth="1"/>
    <col min="7162" max="7162" width="9.140625" style="42"/>
    <col min="7163" max="7163" width="10.28515625" style="42" bestFit="1" customWidth="1"/>
    <col min="7164" max="7405" width="9.140625" style="42"/>
    <col min="7406" max="7406" width="4.85546875" style="42" customWidth="1"/>
    <col min="7407" max="7407" width="31" style="42" customWidth="1"/>
    <col min="7408" max="7408" width="12.28515625" style="42" customWidth="1"/>
    <col min="7409" max="7409" width="11.5703125" style="42" customWidth="1"/>
    <col min="7410" max="7410" width="13.7109375" style="42" customWidth="1"/>
    <col min="7411" max="7411" width="12.7109375" style="42" customWidth="1"/>
    <col min="7412" max="7412" width="13.7109375" style="42" customWidth="1"/>
    <col min="7413" max="7413" width="14.42578125" style="42" customWidth="1"/>
    <col min="7414" max="7414" width="13" style="42" customWidth="1"/>
    <col min="7415" max="7415" width="12" style="42" customWidth="1"/>
    <col min="7416" max="7416" width="14.140625" style="42" customWidth="1"/>
    <col min="7417" max="7417" width="13.85546875" style="42" customWidth="1"/>
    <col min="7418" max="7418" width="9.140625" style="42"/>
    <col min="7419" max="7419" width="10.28515625" style="42" bestFit="1" customWidth="1"/>
    <col min="7420" max="7661" width="9.140625" style="42"/>
    <col min="7662" max="7662" width="4.85546875" style="42" customWidth="1"/>
    <col min="7663" max="7663" width="31" style="42" customWidth="1"/>
    <col min="7664" max="7664" width="12.28515625" style="42" customWidth="1"/>
    <col min="7665" max="7665" width="11.5703125" style="42" customWidth="1"/>
    <col min="7666" max="7666" width="13.7109375" style="42" customWidth="1"/>
    <col min="7667" max="7667" width="12.7109375" style="42" customWidth="1"/>
    <col min="7668" max="7668" width="13.7109375" style="42" customWidth="1"/>
    <col min="7669" max="7669" width="14.42578125" style="42" customWidth="1"/>
    <col min="7670" max="7670" width="13" style="42" customWidth="1"/>
    <col min="7671" max="7671" width="12" style="42" customWidth="1"/>
    <col min="7672" max="7672" width="14.140625" style="42" customWidth="1"/>
    <col min="7673" max="7673" width="13.85546875" style="42" customWidth="1"/>
    <col min="7674" max="7674" width="9.140625" style="42"/>
    <col min="7675" max="7675" width="10.28515625" style="42" bestFit="1" customWidth="1"/>
    <col min="7676" max="7917" width="9.140625" style="42"/>
    <col min="7918" max="7918" width="4.85546875" style="42" customWidth="1"/>
    <col min="7919" max="7919" width="31" style="42" customWidth="1"/>
    <col min="7920" max="7920" width="12.28515625" style="42" customWidth="1"/>
    <col min="7921" max="7921" width="11.5703125" style="42" customWidth="1"/>
    <col min="7922" max="7922" width="13.7109375" style="42" customWidth="1"/>
    <col min="7923" max="7923" width="12.7109375" style="42" customWidth="1"/>
    <col min="7924" max="7924" width="13.7109375" style="42" customWidth="1"/>
    <col min="7925" max="7925" width="14.42578125" style="42" customWidth="1"/>
    <col min="7926" max="7926" width="13" style="42" customWidth="1"/>
    <col min="7927" max="7927" width="12" style="42" customWidth="1"/>
    <col min="7928" max="7928" width="14.140625" style="42" customWidth="1"/>
    <col min="7929" max="7929" width="13.85546875" style="42" customWidth="1"/>
    <col min="7930" max="7930" width="9.140625" style="42"/>
    <col min="7931" max="7931" width="10.28515625" style="42" bestFit="1" customWidth="1"/>
    <col min="7932" max="8173" width="9.140625" style="42"/>
    <col min="8174" max="8174" width="4.85546875" style="42" customWidth="1"/>
    <col min="8175" max="8175" width="31" style="42" customWidth="1"/>
    <col min="8176" max="8176" width="12.28515625" style="42" customWidth="1"/>
    <col min="8177" max="8177" width="11.5703125" style="42" customWidth="1"/>
    <col min="8178" max="8178" width="13.7109375" style="42" customWidth="1"/>
    <col min="8179" max="8179" width="12.7109375" style="42" customWidth="1"/>
    <col min="8180" max="8180" width="13.7109375" style="42" customWidth="1"/>
    <col min="8181" max="8181" width="14.42578125" style="42" customWidth="1"/>
    <col min="8182" max="8182" width="13" style="42" customWidth="1"/>
    <col min="8183" max="8183" width="12" style="42" customWidth="1"/>
    <col min="8184" max="8184" width="14.140625" style="42" customWidth="1"/>
    <col min="8185" max="8185" width="13.85546875" style="42" customWidth="1"/>
    <col min="8186" max="8186" width="9.140625" style="42"/>
    <col min="8187" max="8187" width="10.28515625" style="42" bestFit="1" customWidth="1"/>
    <col min="8188" max="8429" width="9.140625" style="42"/>
    <col min="8430" max="8430" width="4.85546875" style="42" customWidth="1"/>
    <col min="8431" max="8431" width="31" style="42" customWidth="1"/>
    <col min="8432" max="8432" width="12.28515625" style="42" customWidth="1"/>
    <col min="8433" max="8433" width="11.5703125" style="42" customWidth="1"/>
    <col min="8434" max="8434" width="13.7109375" style="42" customWidth="1"/>
    <col min="8435" max="8435" width="12.7109375" style="42" customWidth="1"/>
    <col min="8436" max="8436" width="13.7109375" style="42" customWidth="1"/>
    <col min="8437" max="8437" width="14.42578125" style="42" customWidth="1"/>
    <col min="8438" max="8438" width="13" style="42" customWidth="1"/>
    <col min="8439" max="8439" width="12" style="42" customWidth="1"/>
    <col min="8440" max="8440" width="14.140625" style="42" customWidth="1"/>
    <col min="8441" max="8441" width="13.85546875" style="42" customWidth="1"/>
    <col min="8442" max="8442" width="9.140625" style="42"/>
    <col min="8443" max="8443" width="10.28515625" style="42" bestFit="1" customWidth="1"/>
    <col min="8444" max="8685" width="9.140625" style="42"/>
    <col min="8686" max="8686" width="4.85546875" style="42" customWidth="1"/>
    <col min="8687" max="8687" width="31" style="42" customWidth="1"/>
    <col min="8688" max="8688" width="12.28515625" style="42" customWidth="1"/>
    <col min="8689" max="8689" width="11.5703125" style="42" customWidth="1"/>
    <col min="8690" max="8690" width="13.7109375" style="42" customWidth="1"/>
    <col min="8691" max="8691" width="12.7109375" style="42" customWidth="1"/>
    <col min="8692" max="8692" width="13.7109375" style="42" customWidth="1"/>
    <col min="8693" max="8693" width="14.42578125" style="42" customWidth="1"/>
    <col min="8694" max="8694" width="13" style="42" customWidth="1"/>
    <col min="8695" max="8695" width="12" style="42" customWidth="1"/>
    <col min="8696" max="8696" width="14.140625" style="42" customWidth="1"/>
    <col min="8697" max="8697" width="13.85546875" style="42" customWidth="1"/>
    <col min="8698" max="8698" width="9.140625" style="42"/>
    <col min="8699" max="8699" width="10.28515625" style="42" bestFit="1" customWidth="1"/>
    <col min="8700" max="8941" width="9.140625" style="42"/>
    <col min="8942" max="8942" width="4.85546875" style="42" customWidth="1"/>
    <col min="8943" max="8943" width="31" style="42" customWidth="1"/>
    <col min="8944" max="8944" width="12.28515625" style="42" customWidth="1"/>
    <col min="8945" max="8945" width="11.5703125" style="42" customWidth="1"/>
    <col min="8946" max="8946" width="13.7109375" style="42" customWidth="1"/>
    <col min="8947" max="8947" width="12.7109375" style="42" customWidth="1"/>
    <col min="8948" max="8948" width="13.7109375" style="42" customWidth="1"/>
    <col min="8949" max="8949" width="14.42578125" style="42" customWidth="1"/>
    <col min="8950" max="8950" width="13" style="42" customWidth="1"/>
    <col min="8951" max="8951" width="12" style="42" customWidth="1"/>
    <col min="8952" max="8952" width="14.140625" style="42" customWidth="1"/>
    <col min="8953" max="8953" width="13.85546875" style="42" customWidth="1"/>
    <col min="8954" max="8954" width="9.140625" style="42"/>
    <col min="8955" max="8955" width="10.28515625" style="42" bestFit="1" customWidth="1"/>
    <col min="8956" max="9197" width="9.140625" style="42"/>
    <col min="9198" max="9198" width="4.85546875" style="42" customWidth="1"/>
    <col min="9199" max="9199" width="31" style="42" customWidth="1"/>
    <col min="9200" max="9200" width="12.28515625" style="42" customWidth="1"/>
    <col min="9201" max="9201" width="11.5703125" style="42" customWidth="1"/>
    <col min="9202" max="9202" width="13.7109375" style="42" customWidth="1"/>
    <col min="9203" max="9203" width="12.7109375" style="42" customWidth="1"/>
    <col min="9204" max="9204" width="13.7109375" style="42" customWidth="1"/>
    <col min="9205" max="9205" width="14.42578125" style="42" customWidth="1"/>
    <col min="9206" max="9206" width="13" style="42" customWidth="1"/>
    <col min="9207" max="9207" width="12" style="42" customWidth="1"/>
    <col min="9208" max="9208" width="14.140625" style="42" customWidth="1"/>
    <col min="9209" max="9209" width="13.85546875" style="42" customWidth="1"/>
    <col min="9210" max="9210" width="9.140625" style="42"/>
    <col min="9211" max="9211" width="10.28515625" style="42" bestFit="1" customWidth="1"/>
    <col min="9212" max="9453" width="9.140625" style="42"/>
    <col min="9454" max="9454" width="4.85546875" style="42" customWidth="1"/>
    <col min="9455" max="9455" width="31" style="42" customWidth="1"/>
    <col min="9456" max="9456" width="12.28515625" style="42" customWidth="1"/>
    <col min="9457" max="9457" width="11.5703125" style="42" customWidth="1"/>
    <col min="9458" max="9458" width="13.7109375" style="42" customWidth="1"/>
    <col min="9459" max="9459" width="12.7109375" style="42" customWidth="1"/>
    <col min="9460" max="9460" width="13.7109375" style="42" customWidth="1"/>
    <col min="9461" max="9461" width="14.42578125" style="42" customWidth="1"/>
    <col min="9462" max="9462" width="13" style="42" customWidth="1"/>
    <col min="9463" max="9463" width="12" style="42" customWidth="1"/>
    <col min="9464" max="9464" width="14.140625" style="42" customWidth="1"/>
    <col min="9465" max="9465" width="13.85546875" style="42" customWidth="1"/>
    <col min="9466" max="9466" width="9.140625" style="42"/>
    <col min="9467" max="9467" width="10.28515625" style="42" bestFit="1" customWidth="1"/>
    <col min="9468" max="9709" width="9.140625" style="42"/>
    <col min="9710" max="9710" width="4.85546875" style="42" customWidth="1"/>
    <col min="9711" max="9711" width="31" style="42" customWidth="1"/>
    <col min="9712" max="9712" width="12.28515625" style="42" customWidth="1"/>
    <col min="9713" max="9713" width="11.5703125" style="42" customWidth="1"/>
    <col min="9714" max="9714" width="13.7109375" style="42" customWidth="1"/>
    <col min="9715" max="9715" width="12.7109375" style="42" customWidth="1"/>
    <col min="9716" max="9716" width="13.7109375" style="42" customWidth="1"/>
    <col min="9717" max="9717" width="14.42578125" style="42" customWidth="1"/>
    <col min="9718" max="9718" width="13" style="42" customWidth="1"/>
    <col min="9719" max="9719" width="12" style="42" customWidth="1"/>
    <col min="9720" max="9720" width="14.140625" style="42" customWidth="1"/>
    <col min="9721" max="9721" width="13.85546875" style="42" customWidth="1"/>
    <col min="9722" max="9722" width="9.140625" style="42"/>
    <col min="9723" max="9723" width="10.28515625" style="42" bestFit="1" customWidth="1"/>
    <col min="9724" max="9965" width="9.140625" style="42"/>
    <col min="9966" max="9966" width="4.85546875" style="42" customWidth="1"/>
    <col min="9967" max="9967" width="31" style="42" customWidth="1"/>
    <col min="9968" max="9968" width="12.28515625" style="42" customWidth="1"/>
    <col min="9969" max="9969" width="11.5703125" style="42" customWidth="1"/>
    <col min="9970" max="9970" width="13.7109375" style="42" customWidth="1"/>
    <col min="9971" max="9971" width="12.7109375" style="42" customWidth="1"/>
    <col min="9972" max="9972" width="13.7109375" style="42" customWidth="1"/>
    <col min="9973" max="9973" width="14.42578125" style="42" customWidth="1"/>
    <col min="9974" max="9974" width="13" style="42" customWidth="1"/>
    <col min="9975" max="9975" width="12" style="42" customWidth="1"/>
    <col min="9976" max="9976" width="14.140625" style="42" customWidth="1"/>
    <col min="9977" max="9977" width="13.85546875" style="42" customWidth="1"/>
    <col min="9978" max="9978" width="9.140625" style="42"/>
    <col min="9979" max="9979" width="10.28515625" style="42" bestFit="1" customWidth="1"/>
    <col min="9980" max="10221" width="9.140625" style="42"/>
    <col min="10222" max="10222" width="4.85546875" style="42" customWidth="1"/>
    <col min="10223" max="10223" width="31" style="42" customWidth="1"/>
    <col min="10224" max="10224" width="12.28515625" style="42" customWidth="1"/>
    <col min="10225" max="10225" width="11.5703125" style="42" customWidth="1"/>
    <col min="10226" max="10226" width="13.7109375" style="42" customWidth="1"/>
    <col min="10227" max="10227" width="12.7109375" style="42" customWidth="1"/>
    <col min="10228" max="10228" width="13.7109375" style="42" customWidth="1"/>
    <col min="10229" max="10229" width="14.42578125" style="42" customWidth="1"/>
    <col min="10230" max="10230" width="13" style="42" customWidth="1"/>
    <col min="10231" max="10231" width="12" style="42" customWidth="1"/>
    <col min="10232" max="10232" width="14.140625" style="42" customWidth="1"/>
    <col min="10233" max="10233" width="13.85546875" style="42" customWidth="1"/>
    <col min="10234" max="10234" width="9.140625" style="42"/>
    <col min="10235" max="10235" width="10.28515625" style="42" bestFit="1" customWidth="1"/>
    <col min="10236" max="10477" width="9.140625" style="42"/>
    <col min="10478" max="10478" width="4.85546875" style="42" customWidth="1"/>
    <col min="10479" max="10479" width="31" style="42" customWidth="1"/>
    <col min="10480" max="10480" width="12.28515625" style="42" customWidth="1"/>
    <col min="10481" max="10481" width="11.5703125" style="42" customWidth="1"/>
    <col min="10482" max="10482" width="13.7109375" style="42" customWidth="1"/>
    <col min="10483" max="10483" width="12.7109375" style="42" customWidth="1"/>
    <col min="10484" max="10484" width="13.7109375" style="42" customWidth="1"/>
    <col min="10485" max="10485" width="14.42578125" style="42" customWidth="1"/>
    <col min="10486" max="10486" width="13" style="42" customWidth="1"/>
    <col min="10487" max="10487" width="12" style="42" customWidth="1"/>
    <col min="10488" max="10488" width="14.140625" style="42" customWidth="1"/>
    <col min="10489" max="10489" width="13.85546875" style="42" customWidth="1"/>
    <col min="10490" max="10490" width="9.140625" style="42"/>
    <col min="10491" max="10491" width="10.28515625" style="42" bestFit="1" customWidth="1"/>
    <col min="10492" max="10733" width="9.140625" style="42"/>
    <col min="10734" max="10734" width="4.85546875" style="42" customWidth="1"/>
    <col min="10735" max="10735" width="31" style="42" customWidth="1"/>
    <col min="10736" max="10736" width="12.28515625" style="42" customWidth="1"/>
    <col min="10737" max="10737" width="11.5703125" style="42" customWidth="1"/>
    <col min="10738" max="10738" width="13.7109375" style="42" customWidth="1"/>
    <col min="10739" max="10739" width="12.7109375" style="42" customWidth="1"/>
    <col min="10740" max="10740" width="13.7109375" style="42" customWidth="1"/>
    <col min="10741" max="10741" width="14.42578125" style="42" customWidth="1"/>
    <col min="10742" max="10742" width="13" style="42" customWidth="1"/>
    <col min="10743" max="10743" width="12" style="42" customWidth="1"/>
    <col min="10744" max="10744" width="14.140625" style="42" customWidth="1"/>
    <col min="10745" max="10745" width="13.85546875" style="42" customWidth="1"/>
    <col min="10746" max="10746" width="9.140625" style="42"/>
    <col min="10747" max="10747" width="10.28515625" style="42" bestFit="1" customWidth="1"/>
    <col min="10748" max="10989" width="9.140625" style="42"/>
    <col min="10990" max="10990" width="4.85546875" style="42" customWidth="1"/>
    <col min="10991" max="10991" width="31" style="42" customWidth="1"/>
    <col min="10992" max="10992" width="12.28515625" style="42" customWidth="1"/>
    <col min="10993" max="10993" width="11.5703125" style="42" customWidth="1"/>
    <col min="10994" max="10994" width="13.7109375" style="42" customWidth="1"/>
    <col min="10995" max="10995" width="12.7109375" style="42" customWidth="1"/>
    <col min="10996" max="10996" width="13.7109375" style="42" customWidth="1"/>
    <col min="10997" max="10997" width="14.42578125" style="42" customWidth="1"/>
    <col min="10998" max="10998" width="13" style="42" customWidth="1"/>
    <col min="10999" max="10999" width="12" style="42" customWidth="1"/>
    <col min="11000" max="11000" width="14.140625" style="42" customWidth="1"/>
    <col min="11001" max="11001" width="13.85546875" style="42" customWidth="1"/>
    <col min="11002" max="11002" width="9.140625" style="42"/>
    <col min="11003" max="11003" width="10.28515625" style="42" bestFit="1" customWidth="1"/>
    <col min="11004" max="11245" width="9.140625" style="42"/>
    <col min="11246" max="11246" width="4.85546875" style="42" customWidth="1"/>
    <col min="11247" max="11247" width="31" style="42" customWidth="1"/>
    <col min="11248" max="11248" width="12.28515625" style="42" customWidth="1"/>
    <col min="11249" max="11249" width="11.5703125" style="42" customWidth="1"/>
    <col min="11250" max="11250" width="13.7109375" style="42" customWidth="1"/>
    <col min="11251" max="11251" width="12.7109375" style="42" customWidth="1"/>
    <col min="11252" max="11252" width="13.7109375" style="42" customWidth="1"/>
    <col min="11253" max="11253" width="14.42578125" style="42" customWidth="1"/>
    <col min="11254" max="11254" width="13" style="42" customWidth="1"/>
    <col min="11255" max="11255" width="12" style="42" customWidth="1"/>
    <col min="11256" max="11256" width="14.140625" style="42" customWidth="1"/>
    <col min="11257" max="11257" width="13.85546875" style="42" customWidth="1"/>
    <col min="11258" max="11258" width="9.140625" style="42"/>
    <col min="11259" max="11259" width="10.28515625" style="42" bestFit="1" customWidth="1"/>
    <col min="11260" max="11501" width="9.140625" style="42"/>
    <col min="11502" max="11502" width="4.85546875" style="42" customWidth="1"/>
    <col min="11503" max="11503" width="31" style="42" customWidth="1"/>
    <col min="11504" max="11504" width="12.28515625" style="42" customWidth="1"/>
    <col min="11505" max="11505" width="11.5703125" style="42" customWidth="1"/>
    <col min="11506" max="11506" width="13.7109375" style="42" customWidth="1"/>
    <col min="11507" max="11507" width="12.7109375" style="42" customWidth="1"/>
    <col min="11508" max="11508" width="13.7109375" style="42" customWidth="1"/>
    <col min="11509" max="11509" width="14.42578125" style="42" customWidth="1"/>
    <col min="11510" max="11510" width="13" style="42" customWidth="1"/>
    <col min="11511" max="11511" width="12" style="42" customWidth="1"/>
    <col min="11512" max="11512" width="14.140625" style="42" customWidth="1"/>
    <col min="11513" max="11513" width="13.85546875" style="42" customWidth="1"/>
    <col min="11514" max="11514" width="9.140625" style="42"/>
    <col min="11515" max="11515" width="10.28515625" style="42" bestFit="1" customWidth="1"/>
    <col min="11516" max="11757" width="9.140625" style="42"/>
    <col min="11758" max="11758" width="4.85546875" style="42" customWidth="1"/>
    <col min="11759" max="11759" width="31" style="42" customWidth="1"/>
    <col min="11760" max="11760" width="12.28515625" style="42" customWidth="1"/>
    <col min="11761" max="11761" width="11.5703125" style="42" customWidth="1"/>
    <col min="11762" max="11762" width="13.7109375" style="42" customWidth="1"/>
    <col min="11763" max="11763" width="12.7109375" style="42" customWidth="1"/>
    <col min="11764" max="11764" width="13.7109375" style="42" customWidth="1"/>
    <col min="11765" max="11765" width="14.42578125" style="42" customWidth="1"/>
    <col min="11766" max="11766" width="13" style="42" customWidth="1"/>
    <col min="11767" max="11767" width="12" style="42" customWidth="1"/>
    <col min="11768" max="11768" width="14.140625" style="42" customWidth="1"/>
    <col min="11769" max="11769" width="13.85546875" style="42" customWidth="1"/>
    <col min="11770" max="11770" width="9.140625" style="42"/>
    <col min="11771" max="11771" width="10.28515625" style="42" bestFit="1" customWidth="1"/>
    <col min="11772" max="12013" width="9.140625" style="42"/>
    <col min="12014" max="12014" width="4.85546875" style="42" customWidth="1"/>
    <col min="12015" max="12015" width="31" style="42" customWidth="1"/>
    <col min="12016" max="12016" width="12.28515625" style="42" customWidth="1"/>
    <col min="12017" max="12017" width="11.5703125" style="42" customWidth="1"/>
    <col min="12018" max="12018" width="13.7109375" style="42" customWidth="1"/>
    <col min="12019" max="12019" width="12.7109375" style="42" customWidth="1"/>
    <col min="12020" max="12020" width="13.7109375" style="42" customWidth="1"/>
    <col min="12021" max="12021" width="14.42578125" style="42" customWidth="1"/>
    <col min="12022" max="12022" width="13" style="42" customWidth="1"/>
    <col min="12023" max="12023" width="12" style="42" customWidth="1"/>
    <col min="12024" max="12024" width="14.140625" style="42" customWidth="1"/>
    <col min="12025" max="12025" width="13.85546875" style="42" customWidth="1"/>
    <col min="12026" max="12026" width="9.140625" style="42"/>
    <col min="12027" max="12027" width="10.28515625" style="42" bestFit="1" customWidth="1"/>
    <col min="12028" max="12269" width="9.140625" style="42"/>
    <col min="12270" max="12270" width="4.85546875" style="42" customWidth="1"/>
    <col min="12271" max="12271" width="31" style="42" customWidth="1"/>
    <col min="12272" max="12272" width="12.28515625" style="42" customWidth="1"/>
    <col min="12273" max="12273" width="11.5703125" style="42" customWidth="1"/>
    <col min="12274" max="12274" width="13.7109375" style="42" customWidth="1"/>
    <col min="12275" max="12275" width="12.7109375" style="42" customWidth="1"/>
    <col min="12276" max="12276" width="13.7109375" style="42" customWidth="1"/>
    <col min="12277" max="12277" width="14.42578125" style="42" customWidth="1"/>
    <col min="12278" max="12278" width="13" style="42" customWidth="1"/>
    <col min="12279" max="12279" width="12" style="42" customWidth="1"/>
    <col min="12280" max="12280" width="14.140625" style="42" customWidth="1"/>
    <col min="12281" max="12281" width="13.85546875" style="42" customWidth="1"/>
    <col min="12282" max="12282" width="9.140625" style="42"/>
    <col min="12283" max="12283" width="10.28515625" style="42" bestFit="1" customWidth="1"/>
    <col min="12284" max="12525" width="9.140625" style="42"/>
    <col min="12526" max="12526" width="4.85546875" style="42" customWidth="1"/>
    <col min="12527" max="12527" width="31" style="42" customWidth="1"/>
    <col min="12528" max="12528" width="12.28515625" style="42" customWidth="1"/>
    <col min="12529" max="12529" width="11.5703125" style="42" customWidth="1"/>
    <col min="12530" max="12530" width="13.7109375" style="42" customWidth="1"/>
    <col min="12531" max="12531" width="12.7109375" style="42" customWidth="1"/>
    <col min="12532" max="12532" width="13.7109375" style="42" customWidth="1"/>
    <col min="12533" max="12533" width="14.42578125" style="42" customWidth="1"/>
    <col min="12534" max="12534" width="13" style="42" customWidth="1"/>
    <col min="12535" max="12535" width="12" style="42" customWidth="1"/>
    <col min="12536" max="12536" width="14.140625" style="42" customWidth="1"/>
    <col min="12537" max="12537" width="13.85546875" style="42" customWidth="1"/>
    <col min="12538" max="12538" width="9.140625" style="42"/>
    <col min="12539" max="12539" width="10.28515625" style="42" bestFit="1" customWidth="1"/>
    <col min="12540" max="12781" width="9.140625" style="42"/>
    <col min="12782" max="12782" width="4.85546875" style="42" customWidth="1"/>
    <col min="12783" max="12783" width="31" style="42" customWidth="1"/>
    <col min="12784" max="12784" width="12.28515625" style="42" customWidth="1"/>
    <col min="12785" max="12785" width="11.5703125" style="42" customWidth="1"/>
    <col min="12786" max="12786" width="13.7109375" style="42" customWidth="1"/>
    <col min="12787" max="12787" width="12.7109375" style="42" customWidth="1"/>
    <col min="12788" max="12788" width="13.7109375" style="42" customWidth="1"/>
    <col min="12789" max="12789" width="14.42578125" style="42" customWidth="1"/>
    <col min="12790" max="12790" width="13" style="42" customWidth="1"/>
    <col min="12791" max="12791" width="12" style="42" customWidth="1"/>
    <col min="12792" max="12792" width="14.140625" style="42" customWidth="1"/>
    <col min="12793" max="12793" width="13.85546875" style="42" customWidth="1"/>
    <col min="12794" max="12794" width="9.140625" style="42"/>
    <col min="12795" max="12795" width="10.28515625" style="42" bestFit="1" customWidth="1"/>
    <col min="12796" max="13037" width="9.140625" style="42"/>
    <col min="13038" max="13038" width="4.85546875" style="42" customWidth="1"/>
    <col min="13039" max="13039" width="31" style="42" customWidth="1"/>
    <col min="13040" max="13040" width="12.28515625" style="42" customWidth="1"/>
    <col min="13041" max="13041" width="11.5703125" style="42" customWidth="1"/>
    <col min="13042" max="13042" width="13.7109375" style="42" customWidth="1"/>
    <col min="13043" max="13043" width="12.7109375" style="42" customWidth="1"/>
    <col min="13044" max="13044" width="13.7109375" style="42" customWidth="1"/>
    <col min="13045" max="13045" width="14.42578125" style="42" customWidth="1"/>
    <col min="13046" max="13046" width="13" style="42" customWidth="1"/>
    <col min="13047" max="13047" width="12" style="42" customWidth="1"/>
    <col min="13048" max="13048" width="14.140625" style="42" customWidth="1"/>
    <col min="13049" max="13049" width="13.85546875" style="42" customWidth="1"/>
    <col min="13050" max="13050" width="9.140625" style="42"/>
    <col min="13051" max="13051" width="10.28515625" style="42" bestFit="1" customWidth="1"/>
    <col min="13052" max="13293" width="9.140625" style="42"/>
    <col min="13294" max="13294" width="4.85546875" style="42" customWidth="1"/>
    <col min="13295" max="13295" width="31" style="42" customWidth="1"/>
    <col min="13296" max="13296" width="12.28515625" style="42" customWidth="1"/>
    <col min="13297" max="13297" width="11.5703125" style="42" customWidth="1"/>
    <col min="13298" max="13298" width="13.7109375" style="42" customWidth="1"/>
    <col min="13299" max="13299" width="12.7109375" style="42" customWidth="1"/>
    <col min="13300" max="13300" width="13.7109375" style="42" customWidth="1"/>
    <col min="13301" max="13301" width="14.42578125" style="42" customWidth="1"/>
    <col min="13302" max="13302" width="13" style="42" customWidth="1"/>
    <col min="13303" max="13303" width="12" style="42" customWidth="1"/>
    <col min="13304" max="13304" width="14.140625" style="42" customWidth="1"/>
    <col min="13305" max="13305" width="13.85546875" style="42" customWidth="1"/>
    <col min="13306" max="13306" width="9.140625" style="42"/>
    <col min="13307" max="13307" width="10.28515625" style="42" bestFit="1" customWidth="1"/>
    <col min="13308" max="13549" width="9.140625" style="42"/>
    <col min="13550" max="13550" width="4.85546875" style="42" customWidth="1"/>
    <col min="13551" max="13551" width="31" style="42" customWidth="1"/>
    <col min="13552" max="13552" width="12.28515625" style="42" customWidth="1"/>
    <col min="13553" max="13553" width="11.5703125" style="42" customWidth="1"/>
    <col min="13554" max="13554" width="13.7109375" style="42" customWidth="1"/>
    <col min="13555" max="13555" width="12.7109375" style="42" customWidth="1"/>
    <col min="13556" max="13556" width="13.7109375" style="42" customWidth="1"/>
    <col min="13557" max="13557" width="14.42578125" style="42" customWidth="1"/>
    <col min="13558" max="13558" width="13" style="42" customWidth="1"/>
    <col min="13559" max="13559" width="12" style="42" customWidth="1"/>
    <col min="13560" max="13560" width="14.140625" style="42" customWidth="1"/>
    <col min="13561" max="13561" width="13.85546875" style="42" customWidth="1"/>
    <col min="13562" max="13562" width="9.140625" style="42"/>
    <col min="13563" max="13563" width="10.28515625" style="42" bestFit="1" customWidth="1"/>
    <col min="13564" max="13805" width="9.140625" style="42"/>
    <col min="13806" max="13806" width="4.85546875" style="42" customWidth="1"/>
    <col min="13807" max="13807" width="31" style="42" customWidth="1"/>
    <col min="13808" max="13808" width="12.28515625" style="42" customWidth="1"/>
    <col min="13809" max="13809" width="11.5703125" style="42" customWidth="1"/>
    <col min="13810" max="13810" width="13.7109375" style="42" customWidth="1"/>
    <col min="13811" max="13811" width="12.7109375" style="42" customWidth="1"/>
    <col min="13812" max="13812" width="13.7109375" style="42" customWidth="1"/>
    <col min="13813" max="13813" width="14.42578125" style="42" customWidth="1"/>
    <col min="13814" max="13814" width="13" style="42" customWidth="1"/>
    <col min="13815" max="13815" width="12" style="42" customWidth="1"/>
    <col min="13816" max="13816" width="14.140625" style="42" customWidth="1"/>
    <col min="13817" max="13817" width="13.85546875" style="42" customWidth="1"/>
    <col min="13818" max="13818" width="9.140625" style="42"/>
    <col min="13819" max="13819" width="10.28515625" style="42" bestFit="1" customWidth="1"/>
    <col min="13820" max="14061" width="9.140625" style="42"/>
    <col min="14062" max="14062" width="4.85546875" style="42" customWidth="1"/>
    <col min="14063" max="14063" width="31" style="42" customWidth="1"/>
    <col min="14064" max="14064" width="12.28515625" style="42" customWidth="1"/>
    <col min="14065" max="14065" width="11.5703125" style="42" customWidth="1"/>
    <col min="14066" max="14066" width="13.7109375" style="42" customWidth="1"/>
    <col min="14067" max="14067" width="12.7109375" style="42" customWidth="1"/>
    <col min="14068" max="14068" width="13.7109375" style="42" customWidth="1"/>
    <col min="14069" max="14069" width="14.42578125" style="42" customWidth="1"/>
    <col min="14070" max="14070" width="13" style="42" customWidth="1"/>
    <col min="14071" max="14071" width="12" style="42" customWidth="1"/>
    <col min="14072" max="14072" width="14.140625" style="42" customWidth="1"/>
    <col min="14073" max="14073" width="13.85546875" style="42" customWidth="1"/>
    <col min="14074" max="14074" width="9.140625" style="42"/>
    <col min="14075" max="14075" width="10.28515625" style="42" bestFit="1" customWidth="1"/>
    <col min="14076" max="14317" width="9.140625" style="42"/>
    <col min="14318" max="14318" width="4.85546875" style="42" customWidth="1"/>
    <col min="14319" max="14319" width="31" style="42" customWidth="1"/>
    <col min="14320" max="14320" width="12.28515625" style="42" customWidth="1"/>
    <col min="14321" max="14321" width="11.5703125" style="42" customWidth="1"/>
    <col min="14322" max="14322" width="13.7109375" style="42" customWidth="1"/>
    <col min="14323" max="14323" width="12.7109375" style="42" customWidth="1"/>
    <col min="14324" max="14324" width="13.7109375" style="42" customWidth="1"/>
    <col min="14325" max="14325" width="14.42578125" style="42" customWidth="1"/>
    <col min="14326" max="14326" width="13" style="42" customWidth="1"/>
    <col min="14327" max="14327" width="12" style="42" customWidth="1"/>
    <col min="14328" max="14328" width="14.140625" style="42" customWidth="1"/>
    <col min="14329" max="14329" width="13.85546875" style="42" customWidth="1"/>
    <col min="14330" max="14330" width="9.140625" style="42"/>
    <col min="14331" max="14331" width="10.28515625" style="42" bestFit="1" customWidth="1"/>
    <col min="14332" max="14573" width="9.140625" style="42"/>
    <col min="14574" max="14574" width="4.85546875" style="42" customWidth="1"/>
    <col min="14575" max="14575" width="31" style="42" customWidth="1"/>
    <col min="14576" max="14576" width="12.28515625" style="42" customWidth="1"/>
    <col min="14577" max="14577" width="11.5703125" style="42" customWidth="1"/>
    <col min="14578" max="14578" width="13.7109375" style="42" customWidth="1"/>
    <col min="14579" max="14579" width="12.7109375" style="42" customWidth="1"/>
    <col min="14580" max="14580" width="13.7109375" style="42" customWidth="1"/>
    <col min="14581" max="14581" width="14.42578125" style="42" customWidth="1"/>
    <col min="14582" max="14582" width="13" style="42" customWidth="1"/>
    <col min="14583" max="14583" width="12" style="42" customWidth="1"/>
    <col min="14584" max="14584" width="14.140625" style="42" customWidth="1"/>
    <col min="14585" max="14585" width="13.85546875" style="42" customWidth="1"/>
    <col min="14586" max="14586" width="9.140625" style="42"/>
    <col min="14587" max="14587" width="10.28515625" style="42" bestFit="1" customWidth="1"/>
    <col min="14588" max="14829" width="9.140625" style="42"/>
    <col min="14830" max="14830" width="4.85546875" style="42" customWidth="1"/>
    <col min="14831" max="14831" width="31" style="42" customWidth="1"/>
    <col min="14832" max="14832" width="12.28515625" style="42" customWidth="1"/>
    <col min="14833" max="14833" width="11.5703125" style="42" customWidth="1"/>
    <col min="14834" max="14834" width="13.7109375" style="42" customWidth="1"/>
    <col min="14835" max="14835" width="12.7109375" style="42" customWidth="1"/>
    <col min="14836" max="14836" width="13.7109375" style="42" customWidth="1"/>
    <col min="14837" max="14837" width="14.42578125" style="42" customWidth="1"/>
    <col min="14838" max="14838" width="13" style="42" customWidth="1"/>
    <col min="14839" max="14839" width="12" style="42" customWidth="1"/>
    <col min="14840" max="14840" width="14.140625" style="42" customWidth="1"/>
    <col min="14841" max="14841" width="13.85546875" style="42" customWidth="1"/>
    <col min="14842" max="14842" width="9.140625" style="42"/>
    <col min="14843" max="14843" width="10.28515625" style="42" bestFit="1" customWidth="1"/>
    <col min="14844" max="15085" width="9.140625" style="42"/>
    <col min="15086" max="15086" width="4.85546875" style="42" customWidth="1"/>
    <col min="15087" max="15087" width="31" style="42" customWidth="1"/>
    <col min="15088" max="15088" width="12.28515625" style="42" customWidth="1"/>
    <col min="15089" max="15089" width="11.5703125" style="42" customWidth="1"/>
    <col min="15090" max="15090" width="13.7109375" style="42" customWidth="1"/>
    <col min="15091" max="15091" width="12.7109375" style="42" customWidth="1"/>
    <col min="15092" max="15092" width="13.7109375" style="42" customWidth="1"/>
    <col min="15093" max="15093" width="14.42578125" style="42" customWidth="1"/>
    <col min="15094" max="15094" width="13" style="42" customWidth="1"/>
    <col min="15095" max="15095" width="12" style="42" customWidth="1"/>
    <col min="15096" max="15096" width="14.140625" style="42" customWidth="1"/>
    <col min="15097" max="15097" width="13.85546875" style="42" customWidth="1"/>
    <col min="15098" max="15098" width="9.140625" style="42"/>
    <col min="15099" max="15099" width="10.28515625" style="42" bestFit="1" customWidth="1"/>
    <col min="15100" max="15341" width="9.140625" style="42"/>
    <col min="15342" max="15342" width="4.85546875" style="42" customWidth="1"/>
    <col min="15343" max="15343" width="31" style="42" customWidth="1"/>
    <col min="15344" max="15344" width="12.28515625" style="42" customWidth="1"/>
    <col min="15345" max="15345" width="11.5703125" style="42" customWidth="1"/>
    <col min="15346" max="15346" width="13.7109375" style="42" customWidth="1"/>
    <col min="15347" max="15347" width="12.7109375" style="42" customWidth="1"/>
    <col min="15348" max="15348" width="13.7109375" style="42" customWidth="1"/>
    <col min="15349" max="15349" width="14.42578125" style="42" customWidth="1"/>
    <col min="15350" max="15350" width="13" style="42" customWidth="1"/>
    <col min="15351" max="15351" width="12" style="42" customWidth="1"/>
    <col min="15352" max="15352" width="14.140625" style="42" customWidth="1"/>
    <col min="15353" max="15353" width="13.85546875" style="42" customWidth="1"/>
    <col min="15354" max="15354" width="9.140625" style="42"/>
    <col min="15355" max="15355" width="10.28515625" style="42" bestFit="1" customWidth="1"/>
    <col min="15356" max="15597" width="9.140625" style="42"/>
    <col min="15598" max="15598" width="4.85546875" style="42" customWidth="1"/>
    <col min="15599" max="15599" width="31" style="42" customWidth="1"/>
    <col min="15600" max="15600" width="12.28515625" style="42" customWidth="1"/>
    <col min="15601" max="15601" width="11.5703125" style="42" customWidth="1"/>
    <col min="15602" max="15602" width="13.7109375" style="42" customWidth="1"/>
    <col min="15603" max="15603" width="12.7109375" style="42" customWidth="1"/>
    <col min="15604" max="15604" width="13.7109375" style="42" customWidth="1"/>
    <col min="15605" max="15605" width="14.42578125" style="42" customWidth="1"/>
    <col min="15606" max="15606" width="13" style="42" customWidth="1"/>
    <col min="15607" max="15607" width="12" style="42" customWidth="1"/>
    <col min="15608" max="15608" width="14.140625" style="42" customWidth="1"/>
    <col min="15609" max="15609" width="13.85546875" style="42" customWidth="1"/>
    <col min="15610" max="15610" width="9.140625" style="42"/>
    <col min="15611" max="15611" width="10.28515625" style="42" bestFit="1" customWidth="1"/>
    <col min="15612" max="15853" width="9.140625" style="42"/>
    <col min="15854" max="15854" width="4.85546875" style="42" customWidth="1"/>
    <col min="15855" max="15855" width="31" style="42" customWidth="1"/>
    <col min="15856" max="15856" width="12.28515625" style="42" customWidth="1"/>
    <col min="15857" max="15857" width="11.5703125" style="42" customWidth="1"/>
    <col min="15858" max="15858" width="13.7109375" style="42" customWidth="1"/>
    <col min="15859" max="15859" width="12.7109375" style="42" customWidth="1"/>
    <col min="15860" max="15860" width="13.7109375" style="42" customWidth="1"/>
    <col min="15861" max="15861" width="14.42578125" style="42" customWidth="1"/>
    <col min="15862" max="15862" width="13" style="42" customWidth="1"/>
    <col min="15863" max="15863" width="12" style="42" customWidth="1"/>
    <col min="15864" max="15864" width="14.140625" style="42" customWidth="1"/>
    <col min="15865" max="15865" width="13.85546875" style="42" customWidth="1"/>
    <col min="15866" max="15866" width="9.140625" style="42"/>
    <col min="15867" max="15867" width="10.28515625" style="42" bestFit="1" customWidth="1"/>
    <col min="15868" max="16109" width="9.140625" style="42"/>
    <col min="16110" max="16110" width="4.85546875" style="42" customWidth="1"/>
    <col min="16111" max="16111" width="31" style="42" customWidth="1"/>
    <col min="16112" max="16112" width="12.28515625" style="42" customWidth="1"/>
    <col min="16113" max="16113" width="11.5703125" style="42" customWidth="1"/>
    <col min="16114" max="16114" width="13.7109375" style="42" customWidth="1"/>
    <col min="16115" max="16115" width="12.7109375" style="42" customWidth="1"/>
    <col min="16116" max="16116" width="13.7109375" style="42" customWidth="1"/>
    <col min="16117" max="16117" width="14.42578125" style="42" customWidth="1"/>
    <col min="16118" max="16118" width="13" style="42" customWidth="1"/>
    <col min="16119" max="16119" width="12" style="42" customWidth="1"/>
    <col min="16120" max="16120" width="14.140625" style="42" customWidth="1"/>
    <col min="16121" max="16121" width="13.85546875" style="42" customWidth="1"/>
    <col min="16122" max="16122" width="9.140625" style="42"/>
    <col min="16123" max="16123" width="10.28515625" style="42" bestFit="1" customWidth="1"/>
    <col min="16124" max="16384" width="9.140625" style="42"/>
  </cols>
  <sheetData>
    <row r="1" spans="1:11" ht="55.5" customHeight="1" x14ac:dyDescent="0.2">
      <c r="A1" s="18"/>
      <c r="B1" s="18"/>
      <c r="C1" s="18"/>
      <c r="D1" s="18"/>
      <c r="E1" s="117"/>
      <c r="F1" s="117"/>
      <c r="H1" s="1318" t="s">
        <v>714</v>
      </c>
      <c r="I1" s="1318"/>
      <c r="J1" s="380"/>
    </row>
    <row r="2" spans="1:11" ht="15.75" x14ac:dyDescent="0.25">
      <c r="A2" s="18"/>
      <c r="B2" s="1297" t="s">
        <v>571</v>
      </c>
      <c r="C2" s="1297"/>
      <c r="D2" s="1297"/>
      <c r="E2" s="1297"/>
      <c r="F2" s="1297"/>
      <c r="G2" s="1297"/>
      <c r="H2" s="1297"/>
      <c r="I2" s="1297"/>
    </row>
    <row r="3" spans="1:11" ht="25.5" customHeight="1" x14ac:dyDescent="0.25">
      <c r="A3" s="18"/>
      <c r="B3" s="1297" t="s">
        <v>572</v>
      </c>
      <c r="C3" s="1297"/>
      <c r="D3" s="1297"/>
      <c r="E3" s="1297"/>
      <c r="F3" s="1297"/>
      <c r="G3" s="1297"/>
      <c r="H3" s="1297"/>
      <c r="I3" s="118"/>
    </row>
    <row r="4" spans="1:11" x14ac:dyDescent="0.2">
      <c r="A4" s="18"/>
      <c r="B4" s="1298" t="s">
        <v>21</v>
      </c>
      <c r="C4" s="1298"/>
      <c r="D4" s="1298"/>
      <c r="E4" s="1298"/>
      <c r="F4" s="1298"/>
      <c r="G4" s="1298"/>
      <c r="H4" s="1298"/>
      <c r="I4" s="18"/>
    </row>
    <row r="5" spans="1:11" x14ac:dyDescent="0.2">
      <c r="A5" s="18"/>
      <c r="B5" s="18"/>
      <c r="C5" s="18"/>
      <c r="D5" s="45"/>
      <c r="E5" s="45"/>
      <c r="F5" s="45"/>
      <c r="G5" s="381"/>
      <c r="H5" s="381"/>
      <c r="I5" s="46" t="s">
        <v>124</v>
      </c>
    </row>
    <row r="6" spans="1:11" x14ac:dyDescent="0.2">
      <c r="A6" s="1372" t="s">
        <v>22</v>
      </c>
      <c r="B6" s="1358" t="s">
        <v>23</v>
      </c>
      <c r="C6" s="1358" t="s">
        <v>312</v>
      </c>
      <c r="D6" s="1358" t="s">
        <v>481</v>
      </c>
      <c r="E6" s="1358" t="s">
        <v>170</v>
      </c>
      <c r="F6" s="1358"/>
      <c r="G6" s="1373" t="s">
        <v>313</v>
      </c>
      <c r="H6" s="1358" t="s">
        <v>170</v>
      </c>
      <c r="I6" s="1358"/>
    </row>
    <row r="7" spans="1:11" ht="100.5" customHeight="1" x14ac:dyDescent="0.2">
      <c r="A7" s="1372"/>
      <c r="B7" s="1358"/>
      <c r="C7" s="1358"/>
      <c r="D7" s="1358"/>
      <c r="E7" s="25" t="s">
        <v>314</v>
      </c>
      <c r="F7" s="25" t="s">
        <v>482</v>
      </c>
      <c r="G7" s="1373"/>
      <c r="H7" s="383" t="s">
        <v>563</v>
      </c>
      <c r="I7" s="25" t="s">
        <v>564</v>
      </c>
    </row>
    <row r="8" spans="1:11" x14ac:dyDescent="0.2">
      <c r="A8" s="119">
        <v>1</v>
      </c>
      <c r="B8" s="119">
        <v>2</v>
      </c>
      <c r="C8" s="119">
        <v>3</v>
      </c>
      <c r="D8" s="119">
        <v>4</v>
      </c>
      <c r="E8" s="119" t="s">
        <v>39</v>
      </c>
      <c r="F8" s="119" t="s">
        <v>40</v>
      </c>
      <c r="G8" s="20" t="s">
        <v>42</v>
      </c>
      <c r="H8" s="20" t="s">
        <v>52</v>
      </c>
      <c r="I8" s="119" t="s">
        <v>147</v>
      </c>
    </row>
    <row r="9" spans="1:11" s="64" customFormat="1" ht="51" customHeight="1" x14ac:dyDescent="0.25">
      <c r="A9" s="19" t="s">
        <v>161</v>
      </c>
      <c r="B9" s="8" t="s">
        <v>532</v>
      </c>
      <c r="C9" s="132">
        <f>C10+C11+C12+C14+C13</f>
        <v>0</v>
      </c>
      <c r="D9" s="10" t="s">
        <v>10</v>
      </c>
      <c r="E9" s="10" t="s">
        <v>10</v>
      </c>
      <c r="F9" s="10" t="s">
        <v>10</v>
      </c>
      <c r="G9" s="132" t="e">
        <f>G10+G11+G12+G14+G13</f>
        <v>#DIV/0!</v>
      </c>
      <c r="H9" s="110" t="e">
        <f>H10+H11+H12+H14+H13</f>
        <v>#DIV/0!</v>
      </c>
      <c r="I9" s="132">
        <f>J10+J11+J12+J13+J14</f>
        <v>0</v>
      </c>
    </row>
    <row r="10" spans="1:11" s="52" customFormat="1" ht="15" x14ac:dyDescent="0.25">
      <c r="A10" s="20" t="s">
        <v>35</v>
      </c>
      <c r="B10" s="6" t="s">
        <v>11</v>
      </c>
      <c r="C10" s="133">
        <f>'Додаток 1'!F39-'Додаток 1'!F61</f>
        <v>0</v>
      </c>
      <c r="D10" s="111" t="e">
        <f>E10+F10</f>
        <v>#DIV/0!</v>
      </c>
      <c r="E10" s="111" t="e">
        <f>'Додаток 13'!H24/'Додаток 13'!F24*1000</f>
        <v>#DIV/0!</v>
      </c>
      <c r="F10" s="125">
        <v>83.9</v>
      </c>
      <c r="G10" s="111" t="e">
        <f>$I$9/$C$9*C10+H10</f>
        <v>#DIV/0!</v>
      </c>
      <c r="H10" s="111" t="e">
        <f>E10*C10/1000</f>
        <v>#DIV/0!</v>
      </c>
      <c r="I10" s="128" t="s">
        <v>10</v>
      </c>
      <c r="J10" s="52">
        <f>F10*C10/1000</f>
        <v>0</v>
      </c>
    </row>
    <row r="11" spans="1:11" s="52" customFormat="1" ht="15" x14ac:dyDescent="0.25">
      <c r="A11" s="20" t="s">
        <v>4</v>
      </c>
      <c r="B11" s="6" t="s">
        <v>49</v>
      </c>
      <c r="C11" s="133">
        <f>'Додаток 1'!F40-'Додаток 1'!F62</f>
        <v>0</v>
      </c>
      <c r="D11" s="111" t="e">
        <f>E11+F11</f>
        <v>#DIV/0!</v>
      </c>
      <c r="E11" s="111" t="e">
        <f>'Додаток 13'!H25/'Додаток 13'!F25*1000</f>
        <v>#DIV/0!</v>
      </c>
      <c r="F11" s="125">
        <v>83.57</v>
      </c>
      <c r="G11" s="111" t="e">
        <f>$I$9/$C$9*C11+H11</f>
        <v>#DIV/0!</v>
      </c>
      <c r="H11" s="111" t="e">
        <f>E11*C11/1000</f>
        <v>#DIV/0!</v>
      </c>
      <c r="I11" s="128" t="s">
        <v>10</v>
      </c>
      <c r="J11" s="52">
        <f>F11*C11/1000</f>
        <v>0</v>
      </c>
    </row>
    <row r="12" spans="1:11" s="52" customFormat="1" ht="15" x14ac:dyDescent="0.25">
      <c r="A12" s="20" t="s">
        <v>76</v>
      </c>
      <c r="B12" s="6" t="s">
        <v>51</v>
      </c>
      <c r="C12" s="133">
        <f>'Додаток 1'!F41-'Додаток 1'!F63</f>
        <v>0</v>
      </c>
      <c r="D12" s="111" t="e">
        <f>E12+F12</f>
        <v>#DIV/0!</v>
      </c>
      <c r="E12" s="111" t="e">
        <f>'Додаток 13'!H26/'Додаток 13'!F26*1000</f>
        <v>#DIV/0!</v>
      </c>
      <c r="F12" s="125">
        <v>83.37</v>
      </c>
      <c r="G12" s="111" t="e">
        <f>$I$9/$C$9*C12+H12</f>
        <v>#DIV/0!</v>
      </c>
      <c r="H12" s="111" t="e">
        <f>E12*C12/1000</f>
        <v>#DIV/0!</v>
      </c>
      <c r="I12" s="128" t="s">
        <v>10</v>
      </c>
      <c r="J12" s="52">
        <f>F12*C12/1000</f>
        <v>0</v>
      </c>
    </row>
    <row r="13" spans="1:11" s="52" customFormat="1" ht="15" x14ac:dyDescent="0.25">
      <c r="A13" s="20" t="s">
        <v>78</v>
      </c>
      <c r="B13" s="6" t="s">
        <v>47</v>
      </c>
      <c r="C13" s="133">
        <f>'Додаток 1'!F42-'Додаток 1'!F64</f>
        <v>0</v>
      </c>
      <c r="D13" s="111" t="e">
        <f>E13+F13</f>
        <v>#DIV/0!</v>
      </c>
      <c r="E13" s="111" t="e">
        <f>'Додаток 13'!H27/'Додаток 13'!F27*1000</f>
        <v>#DIV/0!</v>
      </c>
      <c r="F13" s="125">
        <v>83.25</v>
      </c>
      <c r="G13" s="111" t="e">
        <f>$I$9/$C$9*C13+H13</f>
        <v>#DIV/0!</v>
      </c>
      <c r="H13" s="111" t="e">
        <f>E13*C13/1000</f>
        <v>#DIV/0!</v>
      </c>
      <c r="I13" s="128" t="s">
        <v>10</v>
      </c>
      <c r="J13" s="52">
        <f>F13*C13/1000</f>
        <v>0</v>
      </c>
    </row>
    <row r="14" spans="1:11" s="52" customFormat="1" ht="15" x14ac:dyDescent="0.25">
      <c r="A14" s="20" t="s">
        <v>332</v>
      </c>
      <c r="B14" s="6" t="s">
        <v>247</v>
      </c>
      <c r="C14" s="133">
        <f>'Додаток 1'!F43-'Додаток 1'!F65</f>
        <v>0</v>
      </c>
      <c r="D14" s="111">
        <f>E14+F14</f>
        <v>83.37</v>
      </c>
      <c r="E14" s="111"/>
      <c r="F14" s="125">
        <f>F12</f>
        <v>83.37</v>
      </c>
      <c r="G14" s="111" t="e">
        <f>$I$9/$C$9*C14+H14</f>
        <v>#DIV/0!</v>
      </c>
      <c r="H14" s="111">
        <f>E14*C14/1000</f>
        <v>0</v>
      </c>
      <c r="I14" s="128" t="s">
        <v>10</v>
      </c>
      <c r="J14" s="52">
        <f>F14*C14/1000</f>
        <v>0</v>
      </c>
      <c r="K14" s="182" t="e">
        <f>G14-H14</f>
        <v>#DIV/0!</v>
      </c>
    </row>
    <row r="15" spans="1:11" s="52" customFormat="1" ht="15" x14ac:dyDescent="0.25">
      <c r="A15" s="20" t="s">
        <v>333</v>
      </c>
      <c r="B15" s="6" t="s">
        <v>248</v>
      </c>
      <c r="C15" s="65" t="s">
        <v>10</v>
      </c>
      <c r="D15" s="65" t="s">
        <v>10</v>
      </c>
      <c r="E15" s="65" t="s">
        <v>10</v>
      </c>
      <c r="F15" s="65" t="s">
        <v>10</v>
      </c>
      <c r="G15" s="124">
        <v>0</v>
      </c>
      <c r="H15" s="124">
        <v>0</v>
      </c>
      <c r="I15" s="129" t="s">
        <v>10</v>
      </c>
    </row>
    <row r="16" spans="1:11" s="52" customFormat="1" ht="15" x14ac:dyDescent="0.25">
      <c r="A16" s="20" t="s">
        <v>334</v>
      </c>
      <c r="B16" s="6" t="s">
        <v>249</v>
      </c>
      <c r="C16" s="65" t="s">
        <v>10</v>
      </c>
      <c r="D16" s="65" t="s">
        <v>10</v>
      </c>
      <c r="E16" s="65" t="s">
        <v>10</v>
      </c>
      <c r="F16" s="65" t="s">
        <v>10</v>
      </c>
      <c r="G16" s="124"/>
      <c r="H16" s="124" t="e">
        <f>$H$14/($C$9-$C$14-$C$10)*C11</f>
        <v>#DIV/0!</v>
      </c>
      <c r="I16" s="129" t="s">
        <v>10</v>
      </c>
    </row>
    <row r="17" spans="1:9" s="52" customFormat="1" ht="15" x14ac:dyDescent="0.25">
      <c r="A17" s="20" t="s">
        <v>335</v>
      </c>
      <c r="B17" s="6" t="s">
        <v>250</v>
      </c>
      <c r="C17" s="65" t="s">
        <v>10</v>
      </c>
      <c r="D17" s="65" t="s">
        <v>10</v>
      </c>
      <c r="E17" s="65" t="s">
        <v>10</v>
      </c>
      <c r="F17" s="65" t="s">
        <v>10</v>
      </c>
      <c r="G17" s="124"/>
      <c r="H17" s="124" t="e">
        <f>$H$14/($C$9-$C$14-$C$10)*C12</f>
        <v>#DIV/0!</v>
      </c>
      <c r="I17" s="129" t="s">
        <v>10</v>
      </c>
    </row>
    <row r="18" spans="1:9" s="52" customFormat="1" ht="15" x14ac:dyDescent="0.25">
      <c r="A18" s="20" t="s">
        <v>336</v>
      </c>
      <c r="B18" s="6" t="s">
        <v>251</v>
      </c>
      <c r="C18" s="65" t="s">
        <v>10</v>
      </c>
      <c r="D18" s="65" t="s">
        <v>10</v>
      </c>
      <c r="E18" s="65" t="s">
        <v>10</v>
      </c>
      <c r="F18" s="65" t="s">
        <v>10</v>
      </c>
      <c r="G18" s="124"/>
      <c r="H18" s="124" t="e">
        <f>$H$14/($C$9-$C$14-$C$10)*C13</f>
        <v>#DIV/0!</v>
      </c>
      <c r="I18" s="129" t="s">
        <v>10</v>
      </c>
    </row>
    <row r="19" spans="1:9" s="64" customFormat="1" ht="47.25" customHeight="1" x14ac:dyDescent="0.25">
      <c r="A19" s="19" t="s">
        <v>162</v>
      </c>
      <c r="B19" s="8" t="s">
        <v>483</v>
      </c>
      <c r="C19" s="110">
        <f>C20+C21+C22+C24+C23</f>
        <v>0</v>
      </c>
      <c r="D19" s="10" t="s">
        <v>10</v>
      </c>
      <c r="E19" s="10" t="s">
        <v>10</v>
      </c>
      <c r="F19" s="10" t="s">
        <v>10</v>
      </c>
      <c r="G19" s="110" t="e">
        <f>G20+G21+G22+G24+G23</f>
        <v>#DIV/0!</v>
      </c>
      <c r="H19" s="110" t="e">
        <f>H20+H21+H22+H24+H23</f>
        <v>#REF!</v>
      </c>
      <c r="I19" s="110">
        <f>C19*F20/1000</f>
        <v>0</v>
      </c>
    </row>
    <row r="20" spans="1:9" s="52" customFormat="1" ht="15" x14ac:dyDescent="0.25">
      <c r="A20" s="20" t="s">
        <v>36</v>
      </c>
      <c r="B20" s="6" t="s">
        <v>11</v>
      </c>
      <c r="C20" s="111">
        <v>0</v>
      </c>
      <c r="D20" s="111" t="e">
        <f>E20+F20</f>
        <v>#REF!</v>
      </c>
      <c r="E20" s="111" t="e">
        <f>'Додаток 1'!F71*'Додаток 3'!#REF!/C20/1000</f>
        <v>#REF!</v>
      </c>
      <c r="F20" s="125">
        <v>0</v>
      </c>
      <c r="G20" s="111" t="e">
        <f>$I$19/$C$19*C20+H20</f>
        <v>#DIV/0!</v>
      </c>
      <c r="H20" s="111" t="e">
        <f>E20*C20/1000</f>
        <v>#REF!</v>
      </c>
      <c r="I20" s="128" t="s">
        <v>10</v>
      </c>
    </row>
    <row r="21" spans="1:9" s="52" customFormat="1" ht="15" x14ac:dyDescent="0.25">
      <c r="A21" s="20" t="s">
        <v>37</v>
      </c>
      <c r="B21" s="6" t="s">
        <v>49</v>
      </c>
      <c r="C21" s="111">
        <v>0</v>
      </c>
      <c r="D21" s="111" t="e">
        <f>E21+F21</f>
        <v>#REF!</v>
      </c>
      <c r="E21" s="111" t="e">
        <f>'Додаток 1'!F72*'Додаток 3'!#REF!/C21/1000</f>
        <v>#REF!</v>
      </c>
      <c r="F21" s="125">
        <v>0</v>
      </c>
      <c r="G21" s="111" t="e">
        <f>$I$19/$C$19*C21+H21</f>
        <v>#DIV/0!</v>
      </c>
      <c r="H21" s="111" t="e">
        <f>E21*C21/1000</f>
        <v>#REF!</v>
      </c>
      <c r="I21" s="128" t="s">
        <v>10</v>
      </c>
    </row>
    <row r="22" spans="1:9" s="52" customFormat="1" ht="15" x14ac:dyDescent="0.25">
      <c r="A22" s="20" t="s">
        <v>86</v>
      </c>
      <c r="B22" s="6" t="s">
        <v>51</v>
      </c>
      <c r="C22" s="111">
        <v>0</v>
      </c>
      <c r="D22" s="111" t="e">
        <f>E22+F22</f>
        <v>#REF!</v>
      </c>
      <c r="E22" s="111" t="e">
        <f>'Додаток 1'!F73*'Додаток 3'!#REF!/C22/1000</f>
        <v>#REF!</v>
      </c>
      <c r="F22" s="125">
        <v>0</v>
      </c>
      <c r="G22" s="111" t="e">
        <f>$I$19/$C$19*C22+H22</f>
        <v>#DIV/0!</v>
      </c>
      <c r="H22" s="111" t="e">
        <f>E22*C22/1000</f>
        <v>#REF!</v>
      </c>
      <c r="I22" s="128" t="s">
        <v>10</v>
      </c>
    </row>
    <row r="23" spans="1:9" s="52" customFormat="1" ht="15" x14ac:dyDescent="0.25">
      <c r="A23" s="20" t="s">
        <v>218</v>
      </c>
      <c r="B23" s="6" t="s">
        <v>47</v>
      </c>
      <c r="C23" s="111">
        <v>0</v>
      </c>
      <c r="D23" s="111" t="e">
        <f>E23+F23</f>
        <v>#REF!</v>
      </c>
      <c r="E23" s="111" t="e">
        <f>'Додаток 1'!F76*'Додаток 3'!#REF!/C23/1000</f>
        <v>#REF!</v>
      </c>
      <c r="F23" s="125">
        <v>0</v>
      </c>
      <c r="G23" s="111" t="e">
        <f>$I$19/$C$19*C23+H23</f>
        <v>#DIV/0!</v>
      </c>
      <c r="H23" s="111" t="e">
        <f>E23*C23/1000</f>
        <v>#REF!</v>
      </c>
      <c r="I23" s="128" t="s">
        <v>10</v>
      </c>
    </row>
    <row r="24" spans="1:9" s="52" customFormat="1" ht="15" x14ac:dyDescent="0.25">
      <c r="A24" s="20" t="s">
        <v>340</v>
      </c>
      <c r="B24" s="6" t="s">
        <v>247</v>
      </c>
      <c r="C24" s="111">
        <v>0</v>
      </c>
      <c r="D24" s="111" t="e">
        <f>E24+F24</f>
        <v>#REF!</v>
      </c>
      <c r="E24" s="111" t="e">
        <f>'Додаток 1'!F77*'Додаток 3'!#REF!/C24/1000</f>
        <v>#REF!</v>
      </c>
      <c r="F24" s="125">
        <v>0</v>
      </c>
      <c r="G24" s="111" t="e">
        <f>$I$19/$C$19*C24+H24</f>
        <v>#DIV/0!</v>
      </c>
      <c r="H24" s="111" t="e">
        <f>E24*C24/1000</f>
        <v>#REF!</v>
      </c>
      <c r="I24" s="128" t="s">
        <v>10</v>
      </c>
    </row>
    <row r="25" spans="1:9" s="52" customFormat="1" ht="15" x14ac:dyDescent="0.25">
      <c r="A25" s="20" t="s">
        <v>341</v>
      </c>
      <c r="B25" s="6" t="s">
        <v>248</v>
      </c>
      <c r="C25" s="65" t="s">
        <v>10</v>
      </c>
      <c r="D25" s="65" t="s">
        <v>10</v>
      </c>
      <c r="E25" s="65" t="s">
        <v>10</v>
      </c>
      <c r="F25" s="65" t="s">
        <v>10</v>
      </c>
      <c r="G25" s="124">
        <v>0</v>
      </c>
      <c r="H25" s="124">
        <v>0</v>
      </c>
      <c r="I25" s="129" t="s">
        <v>10</v>
      </c>
    </row>
    <row r="26" spans="1:9" s="52" customFormat="1" ht="15" x14ac:dyDescent="0.25">
      <c r="A26" s="20" t="s">
        <v>450</v>
      </c>
      <c r="B26" s="6" t="s">
        <v>249</v>
      </c>
      <c r="C26" s="65" t="s">
        <v>10</v>
      </c>
      <c r="D26" s="65" t="s">
        <v>10</v>
      </c>
      <c r="E26" s="65" t="s">
        <v>10</v>
      </c>
      <c r="F26" s="65" t="s">
        <v>10</v>
      </c>
      <c r="G26" s="124" t="e">
        <f>$G$24/($C$19-$C$24-$C$20)*C21+H26</f>
        <v>#DIV/0!</v>
      </c>
      <c r="H26" s="124" t="e">
        <f>$H$14/($C$19-$C$24-$C$20)*C21</f>
        <v>#DIV/0!</v>
      </c>
      <c r="I26" s="129" t="s">
        <v>10</v>
      </c>
    </row>
    <row r="27" spans="1:9" s="52" customFormat="1" ht="15" x14ac:dyDescent="0.25">
      <c r="A27" s="20" t="s">
        <v>350</v>
      </c>
      <c r="B27" s="6" t="s">
        <v>250</v>
      </c>
      <c r="C27" s="65" t="s">
        <v>10</v>
      </c>
      <c r="D27" s="65" t="s">
        <v>10</v>
      </c>
      <c r="E27" s="65" t="s">
        <v>10</v>
      </c>
      <c r="F27" s="65" t="s">
        <v>10</v>
      </c>
      <c r="G27" s="124" t="e">
        <f>$G$24/($C$19-$C$24-$C$20)*C22+H27</f>
        <v>#DIV/0!</v>
      </c>
      <c r="H27" s="124" t="e">
        <f>$H$14/($C$19-$C$24-$C$20)*C22</f>
        <v>#DIV/0!</v>
      </c>
      <c r="I27" s="129" t="s">
        <v>10</v>
      </c>
    </row>
    <row r="28" spans="1:9" s="52" customFormat="1" ht="20.25" customHeight="1" x14ac:dyDescent="0.25">
      <c r="A28" s="20" t="s">
        <v>342</v>
      </c>
      <c r="B28" s="6" t="s">
        <v>251</v>
      </c>
      <c r="C28" s="65" t="s">
        <v>10</v>
      </c>
      <c r="D28" s="65" t="s">
        <v>10</v>
      </c>
      <c r="E28" s="65" t="s">
        <v>10</v>
      </c>
      <c r="F28" s="65" t="s">
        <v>10</v>
      </c>
      <c r="G28" s="124" t="e">
        <f>$G$24/($C$19-$C$24-$C$20)*C23+H28</f>
        <v>#DIV/0!</v>
      </c>
      <c r="H28" s="124" t="e">
        <f>$H$14/($C$19-$C$24-$C$20)*C23</f>
        <v>#DIV/0!</v>
      </c>
      <c r="I28" s="129" t="s">
        <v>10</v>
      </c>
    </row>
    <row r="29" spans="1:9" ht="38.25" x14ac:dyDescent="0.2">
      <c r="A29" s="19" t="s">
        <v>87</v>
      </c>
      <c r="B29" s="8" t="s">
        <v>484</v>
      </c>
      <c r="C29" s="132">
        <f>C30+C31+C32+C33</f>
        <v>0</v>
      </c>
      <c r="D29" s="110" t="e">
        <f>D30+D31+D32+D33</f>
        <v>#DIV/0!</v>
      </c>
      <c r="E29" s="110" t="e">
        <f>E30+E31+E32+E33</f>
        <v>#DIV/0!</v>
      </c>
      <c r="F29" s="110">
        <f>F30+F31+F32+F33</f>
        <v>334.09000000000003</v>
      </c>
      <c r="G29" s="132">
        <v>0</v>
      </c>
      <c r="H29" s="110">
        <f>H30+H31+H32+H33</f>
        <v>0</v>
      </c>
      <c r="I29" s="132">
        <f>I9+I19</f>
        <v>0</v>
      </c>
    </row>
    <row r="30" spans="1:9" ht="15" x14ac:dyDescent="0.2">
      <c r="A30" s="20" t="s">
        <v>110</v>
      </c>
      <c r="B30" s="6" t="s">
        <v>11</v>
      </c>
      <c r="C30" s="133">
        <f>C10+C20</f>
        <v>0</v>
      </c>
      <c r="D30" s="111" t="e">
        <f>D10+D20</f>
        <v>#DIV/0!</v>
      </c>
      <c r="E30" s="111" t="e">
        <f>E10+E20</f>
        <v>#DIV/0!</v>
      </c>
      <c r="F30" s="111">
        <f>F10+F20</f>
        <v>83.9</v>
      </c>
      <c r="G30" s="133">
        <v>0</v>
      </c>
      <c r="H30" s="111">
        <v>0</v>
      </c>
      <c r="I30" s="128" t="s">
        <v>10</v>
      </c>
    </row>
    <row r="31" spans="1:9" ht="15" x14ac:dyDescent="0.2">
      <c r="A31" s="20" t="s">
        <v>111</v>
      </c>
      <c r="B31" s="6" t="s">
        <v>49</v>
      </c>
      <c r="C31" s="133">
        <f t="shared" ref="C31:F33" si="0">C11+C21</f>
        <v>0</v>
      </c>
      <c r="D31" s="111" t="e">
        <f t="shared" si="0"/>
        <v>#DIV/0!</v>
      </c>
      <c r="E31" s="111" t="e">
        <f t="shared" si="0"/>
        <v>#DIV/0!</v>
      </c>
      <c r="F31" s="111">
        <f t="shared" si="0"/>
        <v>83.57</v>
      </c>
      <c r="G31" s="133">
        <v>0</v>
      </c>
      <c r="H31" s="111">
        <v>0</v>
      </c>
      <c r="I31" s="128" t="s">
        <v>10</v>
      </c>
    </row>
    <row r="32" spans="1:9" ht="15" x14ac:dyDescent="0.2">
      <c r="A32" s="20" t="s">
        <v>112</v>
      </c>
      <c r="B32" s="6" t="s">
        <v>51</v>
      </c>
      <c r="C32" s="133">
        <f t="shared" si="0"/>
        <v>0</v>
      </c>
      <c r="D32" s="111" t="e">
        <f t="shared" si="0"/>
        <v>#DIV/0!</v>
      </c>
      <c r="E32" s="111" t="e">
        <f t="shared" si="0"/>
        <v>#DIV/0!</v>
      </c>
      <c r="F32" s="111">
        <f t="shared" si="0"/>
        <v>83.37</v>
      </c>
      <c r="G32" s="133">
        <v>0</v>
      </c>
      <c r="H32" s="111">
        <v>0</v>
      </c>
      <c r="I32" s="128" t="s">
        <v>10</v>
      </c>
    </row>
    <row r="33" spans="1:16123" ht="15" x14ac:dyDescent="0.2">
      <c r="A33" s="20" t="s">
        <v>236</v>
      </c>
      <c r="B33" s="6" t="s">
        <v>47</v>
      </c>
      <c r="C33" s="133">
        <f t="shared" si="0"/>
        <v>0</v>
      </c>
      <c r="D33" s="111" t="e">
        <f t="shared" si="0"/>
        <v>#DIV/0!</v>
      </c>
      <c r="E33" s="111" t="e">
        <f t="shared" si="0"/>
        <v>#DIV/0!</v>
      </c>
      <c r="F33" s="111">
        <f t="shared" si="0"/>
        <v>83.25</v>
      </c>
      <c r="G33" s="133">
        <v>0</v>
      </c>
      <c r="H33" s="130">
        <v>0</v>
      </c>
      <c r="I33" s="128" t="s">
        <v>10</v>
      </c>
    </row>
    <row r="34" spans="1:16123" ht="15" x14ac:dyDescent="0.2">
      <c r="A34" s="18"/>
      <c r="B34" s="18" t="s">
        <v>528</v>
      </c>
      <c r="C34" s="18"/>
      <c r="D34" s="18"/>
      <c r="E34" s="18"/>
      <c r="F34" s="18"/>
      <c r="G34" s="381"/>
      <c r="H34" s="131"/>
      <c r="I34" s="18"/>
    </row>
    <row r="35" spans="1:16123" x14ac:dyDescent="0.2">
      <c r="A35" s="18"/>
      <c r="B35" s="18"/>
      <c r="C35" s="18"/>
      <c r="D35" s="18"/>
      <c r="E35" s="18"/>
      <c r="F35" s="18"/>
      <c r="G35" s="381"/>
      <c r="H35" s="381"/>
      <c r="I35" s="18"/>
    </row>
    <row r="36" spans="1:16123" s="388" customFormat="1" ht="16.5" x14ac:dyDescent="0.25">
      <c r="A36" s="386"/>
      <c r="B36" s="396" t="s">
        <v>530</v>
      </c>
      <c r="C36" s="396"/>
      <c r="D36" s="389"/>
      <c r="E36" s="387"/>
      <c r="F36" s="397"/>
      <c r="G36" s="398"/>
      <c r="H36" s="399" t="s">
        <v>531</v>
      </c>
      <c r="I36" s="386"/>
    </row>
    <row r="37" spans="1:16123" x14ac:dyDescent="0.2">
      <c r="B37" s="16"/>
      <c r="C37" s="17"/>
      <c r="D37" s="13"/>
      <c r="E37" s="15" t="s">
        <v>453</v>
      </c>
      <c r="F37" s="16"/>
      <c r="G37" s="400"/>
      <c r="H37" s="400" t="s">
        <v>329</v>
      </c>
    </row>
    <row r="39" spans="1:16123" s="60" customFormat="1" x14ac:dyDescent="0.2">
      <c r="A39" s="42"/>
      <c r="B39" s="42"/>
      <c r="C39" s="42"/>
      <c r="D39" s="42"/>
      <c r="E39" s="42"/>
      <c r="F39" s="42"/>
      <c r="G39" s="385"/>
      <c r="H39" s="385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42"/>
      <c r="DO39" s="42"/>
      <c r="DP39" s="42"/>
      <c r="DQ39" s="42"/>
      <c r="DR39" s="42"/>
      <c r="DS39" s="42"/>
      <c r="DT39" s="42"/>
      <c r="DU39" s="42"/>
      <c r="DV39" s="42"/>
      <c r="DW39" s="42"/>
      <c r="DX39" s="42"/>
      <c r="DY39" s="42"/>
      <c r="DZ39" s="42"/>
      <c r="EA39" s="42"/>
      <c r="EB39" s="42"/>
      <c r="EC39" s="42"/>
      <c r="ED39" s="42"/>
      <c r="EE39" s="42"/>
      <c r="EF39" s="42"/>
      <c r="EG39" s="42"/>
      <c r="EH39" s="42"/>
      <c r="EI39" s="42"/>
      <c r="EJ39" s="42"/>
      <c r="EK39" s="42"/>
      <c r="EL39" s="42"/>
      <c r="EM39" s="42"/>
      <c r="EN39" s="42"/>
      <c r="EO39" s="42"/>
      <c r="EP39" s="42"/>
      <c r="EQ39" s="42"/>
      <c r="ER39" s="42"/>
      <c r="ES39" s="42"/>
      <c r="ET39" s="42"/>
      <c r="EU39" s="42"/>
      <c r="EV39" s="42"/>
      <c r="EW39" s="42"/>
      <c r="EX39" s="42"/>
      <c r="EY39" s="42"/>
      <c r="EZ39" s="42"/>
      <c r="FA39" s="42"/>
      <c r="FB39" s="42"/>
      <c r="FC39" s="42"/>
      <c r="FD39" s="42"/>
      <c r="FE39" s="42"/>
      <c r="FF39" s="42"/>
      <c r="FG39" s="42"/>
      <c r="FH39" s="42"/>
      <c r="FI39" s="42"/>
      <c r="FJ39" s="42"/>
      <c r="FK39" s="42"/>
      <c r="FL39" s="42"/>
      <c r="FM39" s="42"/>
      <c r="FN39" s="42"/>
      <c r="FO39" s="42"/>
      <c r="FP39" s="42"/>
      <c r="FQ39" s="42"/>
      <c r="FR39" s="42"/>
      <c r="FS39" s="42"/>
      <c r="FT39" s="42"/>
      <c r="FU39" s="42"/>
      <c r="FV39" s="42"/>
      <c r="FW39" s="42"/>
      <c r="FX39" s="42"/>
      <c r="FY39" s="42"/>
      <c r="FZ39" s="42"/>
      <c r="GA39" s="42"/>
      <c r="GB39" s="42"/>
      <c r="GC39" s="42"/>
      <c r="GD39" s="42"/>
      <c r="GE39" s="42"/>
      <c r="GF39" s="42"/>
      <c r="GG39" s="42"/>
      <c r="GH39" s="42"/>
      <c r="GI39" s="42"/>
      <c r="GJ39" s="42"/>
      <c r="GK39" s="42"/>
      <c r="GL39" s="42"/>
      <c r="GM39" s="42"/>
      <c r="GN39" s="42"/>
      <c r="GO39" s="42"/>
      <c r="GP39" s="42"/>
      <c r="GQ39" s="42"/>
      <c r="GR39" s="42"/>
      <c r="GS39" s="42"/>
      <c r="GT39" s="42"/>
      <c r="GU39" s="42"/>
      <c r="GV39" s="42"/>
      <c r="GW39" s="42"/>
      <c r="GX39" s="42"/>
      <c r="GY39" s="42"/>
      <c r="GZ39" s="42"/>
      <c r="HA39" s="42"/>
      <c r="HB39" s="42"/>
      <c r="HC39" s="42"/>
      <c r="HD39" s="42"/>
      <c r="HE39" s="42"/>
      <c r="HF39" s="42"/>
      <c r="HG39" s="42"/>
      <c r="HH39" s="42"/>
      <c r="HI39" s="42"/>
      <c r="HJ39" s="42"/>
      <c r="HK39" s="42"/>
      <c r="HL39" s="42"/>
      <c r="HM39" s="42"/>
      <c r="HN39" s="42"/>
      <c r="HO39" s="42"/>
      <c r="HP39" s="42"/>
      <c r="HQ39" s="42"/>
      <c r="HR39" s="42"/>
      <c r="HS39" s="42"/>
      <c r="HT39" s="42"/>
      <c r="HU39" s="42"/>
      <c r="HV39" s="42"/>
      <c r="HW39" s="42"/>
      <c r="HX39" s="42"/>
      <c r="HY39" s="42"/>
      <c r="HZ39" s="42"/>
      <c r="IA39" s="42"/>
      <c r="IB39" s="42"/>
      <c r="IC39" s="42"/>
      <c r="ID39" s="42"/>
      <c r="IE39" s="42"/>
      <c r="IF39" s="42"/>
      <c r="IG39" s="42"/>
      <c r="IH39" s="42"/>
      <c r="II39" s="42"/>
      <c r="IJ39" s="42"/>
      <c r="IK39" s="42"/>
      <c r="IL39" s="42"/>
      <c r="IM39" s="42"/>
      <c r="IN39" s="42"/>
      <c r="IO39" s="42"/>
      <c r="IP39" s="42"/>
      <c r="IQ39" s="42"/>
      <c r="IR39" s="42"/>
      <c r="IS39" s="42"/>
      <c r="IT39" s="42"/>
      <c r="IU39" s="42"/>
      <c r="IV39" s="42"/>
      <c r="IW39" s="42"/>
      <c r="IX39" s="42"/>
      <c r="IY39" s="42"/>
      <c r="IZ39" s="42"/>
      <c r="JA39" s="42"/>
      <c r="JB39" s="42"/>
      <c r="JC39" s="42"/>
      <c r="JD39" s="42"/>
      <c r="JE39" s="42"/>
      <c r="JF39" s="42"/>
      <c r="JG39" s="42"/>
      <c r="JH39" s="42"/>
      <c r="JI39" s="42"/>
      <c r="JJ39" s="42"/>
      <c r="JK39" s="42"/>
      <c r="JL39" s="42"/>
      <c r="JM39" s="42"/>
      <c r="JN39" s="42"/>
      <c r="JO39" s="42"/>
      <c r="JP39" s="42"/>
      <c r="JQ39" s="42"/>
      <c r="JR39" s="42"/>
      <c r="JS39" s="42"/>
      <c r="JT39" s="42"/>
      <c r="JU39" s="42"/>
      <c r="JV39" s="42"/>
      <c r="JW39" s="42"/>
      <c r="JX39" s="42"/>
      <c r="JY39" s="42"/>
      <c r="JZ39" s="42"/>
      <c r="KA39" s="42"/>
      <c r="KB39" s="42"/>
      <c r="KC39" s="42"/>
      <c r="KD39" s="42"/>
      <c r="KE39" s="42"/>
      <c r="KF39" s="42"/>
      <c r="KG39" s="42"/>
      <c r="KH39" s="42"/>
      <c r="KI39" s="42"/>
      <c r="KJ39" s="42"/>
      <c r="KK39" s="42"/>
      <c r="KL39" s="42"/>
      <c r="KM39" s="42"/>
      <c r="KN39" s="42"/>
      <c r="KO39" s="42"/>
      <c r="KP39" s="42"/>
      <c r="KQ39" s="42"/>
      <c r="KR39" s="42"/>
      <c r="KS39" s="42"/>
      <c r="KT39" s="42"/>
      <c r="KU39" s="42"/>
      <c r="KV39" s="42"/>
      <c r="KW39" s="42"/>
      <c r="KX39" s="42"/>
      <c r="KY39" s="42"/>
      <c r="KZ39" s="42"/>
      <c r="LA39" s="42"/>
      <c r="LB39" s="42"/>
      <c r="LC39" s="42"/>
      <c r="LD39" s="42"/>
      <c r="LE39" s="42"/>
      <c r="LF39" s="42"/>
      <c r="LG39" s="42"/>
      <c r="LH39" s="42"/>
      <c r="LI39" s="42"/>
      <c r="LJ39" s="42"/>
      <c r="LK39" s="42"/>
      <c r="LL39" s="42"/>
      <c r="LM39" s="42"/>
      <c r="LN39" s="42"/>
      <c r="LO39" s="42"/>
      <c r="LP39" s="42"/>
      <c r="LQ39" s="42"/>
      <c r="LR39" s="42"/>
      <c r="LS39" s="42"/>
      <c r="LT39" s="42"/>
      <c r="LU39" s="42"/>
      <c r="LV39" s="42"/>
      <c r="LW39" s="42"/>
      <c r="LX39" s="42"/>
      <c r="LY39" s="42"/>
      <c r="LZ39" s="42"/>
      <c r="MA39" s="42"/>
      <c r="MB39" s="42"/>
      <c r="MC39" s="42"/>
      <c r="MD39" s="42"/>
      <c r="ME39" s="42"/>
      <c r="MF39" s="42"/>
      <c r="MG39" s="42"/>
      <c r="MH39" s="42"/>
      <c r="MI39" s="42"/>
      <c r="MJ39" s="42"/>
      <c r="MK39" s="42"/>
      <c r="ML39" s="42"/>
      <c r="MM39" s="42"/>
      <c r="MN39" s="42"/>
      <c r="MO39" s="42"/>
      <c r="MP39" s="42"/>
      <c r="MQ39" s="42"/>
      <c r="MR39" s="42"/>
      <c r="MS39" s="42"/>
      <c r="MT39" s="42"/>
      <c r="MU39" s="42"/>
      <c r="MV39" s="42"/>
      <c r="MW39" s="42"/>
      <c r="MX39" s="42"/>
      <c r="MY39" s="42"/>
      <c r="MZ39" s="42"/>
      <c r="NA39" s="42"/>
      <c r="NB39" s="42"/>
      <c r="NC39" s="42"/>
      <c r="ND39" s="42"/>
      <c r="NE39" s="42"/>
      <c r="NF39" s="42"/>
      <c r="NG39" s="42"/>
      <c r="NH39" s="42"/>
      <c r="NI39" s="42"/>
      <c r="NJ39" s="42"/>
      <c r="NK39" s="42"/>
      <c r="NL39" s="42"/>
      <c r="NM39" s="42"/>
      <c r="NN39" s="42"/>
      <c r="NO39" s="42"/>
      <c r="NP39" s="42"/>
      <c r="NQ39" s="42"/>
      <c r="NR39" s="42"/>
      <c r="NS39" s="42"/>
      <c r="NT39" s="42"/>
      <c r="NU39" s="42"/>
      <c r="NV39" s="42"/>
      <c r="NW39" s="42"/>
      <c r="NX39" s="42"/>
      <c r="NY39" s="42"/>
      <c r="NZ39" s="42"/>
      <c r="OA39" s="42"/>
      <c r="OB39" s="42"/>
      <c r="OC39" s="42"/>
      <c r="OD39" s="42"/>
      <c r="OE39" s="42"/>
      <c r="OF39" s="42"/>
      <c r="OG39" s="42"/>
      <c r="OH39" s="42"/>
      <c r="OI39" s="42"/>
      <c r="OJ39" s="42"/>
      <c r="OK39" s="42"/>
      <c r="OL39" s="42"/>
      <c r="OM39" s="42"/>
      <c r="ON39" s="42"/>
      <c r="OO39" s="42"/>
      <c r="OP39" s="42"/>
      <c r="OQ39" s="42"/>
      <c r="OR39" s="42"/>
      <c r="OS39" s="42"/>
      <c r="OT39" s="42"/>
      <c r="OU39" s="42"/>
      <c r="OV39" s="42"/>
      <c r="OW39" s="42"/>
      <c r="OX39" s="42"/>
      <c r="OY39" s="42"/>
      <c r="OZ39" s="42"/>
      <c r="PA39" s="42"/>
      <c r="PB39" s="42"/>
      <c r="PC39" s="42"/>
      <c r="PD39" s="42"/>
      <c r="PE39" s="42"/>
      <c r="PF39" s="42"/>
      <c r="PG39" s="42"/>
      <c r="PH39" s="42"/>
      <c r="PI39" s="42"/>
      <c r="PJ39" s="42"/>
      <c r="PK39" s="42"/>
      <c r="PL39" s="42"/>
      <c r="PM39" s="42"/>
      <c r="PN39" s="42"/>
      <c r="PO39" s="42"/>
      <c r="PP39" s="42"/>
      <c r="PQ39" s="42"/>
      <c r="PR39" s="42"/>
      <c r="PS39" s="42"/>
      <c r="PT39" s="42"/>
      <c r="PU39" s="42"/>
      <c r="PV39" s="42"/>
      <c r="PW39" s="42"/>
      <c r="PX39" s="42"/>
      <c r="PY39" s="42"/>
      <c r="PZ39" s="42"/>
      <c r="QA39" s="42"/>
      <c r="QB39" s="42"/>
      <c r="QC39" s="42"/>
      <c r="QD39" s="42"/>
      <c r="QE39" s="42"/>
      <c r="QF39" s="42"/>
      <c r="QG39" s="42"/>
      <c r="QH39" s="42"/>
      <c r="QI39" s="42"/>
      <c r="QJ39" s="42"/>
      <c r="QK39" s="42"/>
      <c r="QL39" s="42"/>
      <c r="QM39" s="42"/>
      <c r="QN39" s="42"/>
      <c r="QO39" s="42"/>
      <c r="QP39" s="42"/>
      <c r="QQ39" s="42"/>
      <c r="QR39" s="42"/>
      <c r="QS39" s="42"/>
      <c r="QT39" s="42"/>
      <c r="QU39" s="42"/>
      <c r="QV39" s="42"/>
      <c r="QW39" s="42"/>
      <c r="QX39" s="42"/>
      <c r="QY39" s="42"/>
      <c r="QZ39" s="42"/>
      <c r="RA39" s="42"/>
      <c r="RB39" s="42"/>
      <c r="RC39" s="42"/>
      <c r="RD39" s="42"/>
      <c r="RE39" s="42"/>
      <c r="RF39" s="42"/>
      <c r="RG39" s="42"/>
      <c r="RH39" s="42"/>
      <c r="RI39" s="42"/>
      <c r="RJ39" s="42"/>
      <c r="RK39" s="42"/>
      <c r="RL39" s="42"/>
      <c r="RM39" s="42"/>
      <c r="RN39" s="42"/>
      <c r="RO39" s="42"/>
      <c r="RP39" s="42"/>
      <c r="RQ39" s="42"/>
      <c r="RR39" s="42"/>
      <c r="RS39" s="42"/>
      <c r="RT39" s="42"/>
      <c r="RU39" s="42"/>
      <c r="RV39" s="42"/>
      <c r="RW39" s="42"/>
      <c r="RX39" s="42"/>
      <c r="RY39" s="42"/>
      <c r="RZ39" s="42"/>
      <c r="SA39" s="42"/>
      <c r="SB39" s="42"/>
      <c r="SC39" s="42"/>
      <c r="SD39" s="42"/>
      <c r="SE39" s="42"/>
      <c r="SF39" s="42"/>
      <c r="SG39" s="42"/>
      <c r="SH39" s="42"/>
      <c r="SI39" s="42"/>
      <c r="SJ39" s="42"/>
      <c r="SK39" s="42"/>
      <c r="SL39" s="42"/>
      <c r="SM39" s="42"/>
      <c r="SN39" s="42"/>
      <c r="SO39" s="42"/>
      <c r="SP39" s="42"/>
      <c r="SQ39" s="42"/>
      <c r="SR39" s="42"/>
      <c r="SS39" s="42"/>
      <c r="ST39" s="42"/>
      <c r="SU39" s="42"/>
      <c r="SV39" s="42"/>
      <c r="SW39" s="42"/>
      <c r="SX39" s="42"/>
      <c r="SY39" s="42"/>
      <c r="SZ39" s="42"/>
      <c r="TA39" s="42"/>
      <c r="TB39" s="42"/>
      <c r="TC39" s="42"/>
      <c r="TD39" s="42"/>
      <c r="TE39" s="42"/>
      <c r="TF39" s="42"/>
      <c r="TG39" s="42"/>
      <c r="TH39" s="42"/>
      <c r="TI39" s="42"/>
      <c r="TJ39" s="42"/>
      <c r="TK39" s="42"/>
      <c r="TL39" s="42"/>
      <c r="TM39" s="42"/>
      <c r="TN39" s="42"/>
      <c r="TO39" s="42"/>
      <c r="TP39" s="42"/>
      <c r="TQ39" s="42"/>
      <c r="TR39" s="42"/>
      <c r="TS39" s="42"/>
      <c r="TT39" s="42"/>
      <c r="TU39" s="42"/>
      <c r="TV39" s="42"/>
      <c r="TW39" s="42"/>
      <c r="TX39" s="42"/>
      <c r="TY39" s="42"/>
      <c r="TZ39" s="42"/>
      <c r="UA39" s="42"/>
      <c r="UB39" s="42"/>
      <c r="UC39" s="42"/>
      <c r="UD39" s="42"/>
      <c r="UE39" s="42"/>
      <c r="UF39" s="42"/>
      <c r="UG39" s="42"/>
      <c r="UH39" s="42"/>
      <c r="UI39" s="42"/>
      <c r="UJ39" s="42"/>
      <c r="UK39" s="42"/>
      <c r="UL39" s="42"/>
      <c r="UM39" s="42"/>
      <c r="UN39" s="42"/>
      <c r="UO39" s="42"/>
      <c r="UP39" s="42"/>
      <c r="UQ39" s="42"/>
      <c r="UR39" s="42"/>
      <c r="US39" s="42"/>
      <c r="UT39" s="42"/>
      <c r="UU39" s="42"/>
      <c r="UV39" s="42"/>
      <c r="UW39" s="42"/>
      <c r="UX39" s="42"/>
      <c r="UY39" s="42"/>
      <c r="UZ39" s="42"/>
      <c r="VA39" s="42"/>
      <c r="VB39" s="42"/>
      <c r="VC39" s="42"/>
      <c r="VD39" s="42"/>
      <c r="VE39" s="42"/>
      <c r="VF39" s="42"/>
      <c r="VG39" s="42"/>
      <c r="VH39" s="42"/>
      <c r="VI39" s="42"/>
      <c r="VJ39" s="42"/>
      <c r="VK39" s="42"/>
      <c r="VL39" s="42"/>
      <c r="VM39" s="42"/>
      <c r="VN39" s="42"/>
      <c r="VO39" s="42"/>
      <c r="VP39" s="42"/>
      <c r="VQ39" s="42"/>
      <c r="VR39" s="42"/>
      <c r="VS39" s="42"/>
      <c r="VT39" s="42"/>
      <c r="VU39" s="42"/>
      <c r="VV39" s="42"/>
      <c r="VW39" s="42"/>
      <c r="VX39" s="42"/>
      <c r="VY39" s="42"/>
      <c r="VZ39" s="42"/>
      <c r="WA39" s="42"/>
      <c r="WB39" s="42"/>
      <c r="WC39" s="42"/>
      <c r="WD39" s="42"/>
      <c r="WE39" s="42"/>
      <c r="WF39" s="42"/>
      <c r="WG39" s="42"/>
      <c r="WH39" s="42"/>
      <c r="WI39" s="42"/>
      <c r="WJ39" s="42"/>
      <c r="WK39" s="42"/>
      <c r="WL39" s="42"/>
      <c r="WM39" s="42"/>
      <c r="WN39" s="42"/>
      <c r="WO39" s="42"/>
      <c r="WP39" s="42"/>
      <c r="WQ39" s="42"/>
      <c r="WR39" s="42"/>
      <c r="WS39" s="42"/>
      <c r="WT39" s="42"/>
      <c r="WU39" s="42"/>
      <c r="WV39" s="42"/>
      <c r="WW39" s="42"/>
      <c r="WX39" s="42"/>
      <c r="WY39" s="42"/>
      <c r="WZ39" s="42"/>
      <c r="XA39" s="42"/>
      <c r="XB39" s="42"/>
      <c r="XC39" s="42"/>
      <c r="XD39" s="42"/>
      <c r="XE39" s="42"/>
      <c r="XF39" s="42"/>
      <c r="XG39" s="42"/>
      <c r="XH39" s="42"/>
      <c r="XI39" s="42"/>
      <c r="XJ39" s="42"/>
      <c r="XK39" s="42"/>
      <c r="XL39" s="42"/>
      <c r="XM39" s="42"/>
      <c r="XN39" s="42"/>
      <c r="XO39" s="42"/>
      <c r="XP39" s="42"/>
      <c r="XQ39" s="42"/>
      <c r="XR39" s="42"/>
      <c r="XS39" s="42"/>
      <c r="XT39" s="42"/>
      <c r="XU39" s="42"/>
      <c r="XV39" s="42"/>
      <c r="XW39" s="42"/>
      <c r="XX39" s="42"/>
      <c r="XY39" s="42"/>
      <c r="XZ39" s="42"/>
      <c r="YA39" s="42"/>
      <c r="YB39" s="42"/>
      <c r="YC39" s="42"/>
      <c r="YD39" s="42"/>
      <c r="YE39" s="42"/>
      <c r="YF39" s="42"/>
      <c r="YG39" s="42"/>
      <c r="YH39" s="42"/>
      <c r="YI39" s="42"/>
      <c r="YJ39" s="42"/>
      <c r="YK39" s="42"/>
      <c r="YL39" s="42"/>
      <c r="YM39" s="42"/>
      <c r="YN39" s="42"/>
      <c r="YO39" s="42"/>
      <c r="YP39" s="42"/>
      <c r="YQ39" s="42"/>
      <c r="YR39" s="42"/>
      <c r="YS39" s="42"/>
      <c r="YT39" s="42"/>
      <c r="YU39" s="42"/>
      <c r="YV39" s="42"/>
      <c r="YW39" s="42"/>
      <c r="YX39" s="42"/>
      <c r="YY39" s="42"/>
      <c r="YZ39" s="42"/>
      <c r="ZA39" s="42"/>
      <c r="ZB39" s="42"/>
      <c r="ZC39" s="42"/>
      <c r="ZD39" s="42"/>
      <c r="ZE39" s="42"/>
      <c r="ZF39" s="42"/>
      <c r="ZG39" s="42"/>
      <c r="ZH39" s="42"/>
      <c r="ZI39" s="42"/>
      <c r="ZJ39" s="42"/>
      <c r="ZK39" s="42"/>
      <c r="ZL39" s="42"/>
      <c r="ZM39" s="42"/>
      <c r="ZN39" s="42"/>
      <c r="ZO39" s="42"/>
      <c r="ZP39" s="42"/>
      <c r="ZQ39" s="42"/>
      <c r="ZR39" s="42"/>
      <c r="ZS39" s="42"/>
      <c r="ZT39" s="42"/>
      <c r="ZU39" s="42"/>
      <c r="ZV39" s="42"/>
      <c r="ZW39" s="42"/>
      <c r="ZX39" s="42"/>
      <c r="ZY39" s="42"/>
      <c r="ZZ39" s="42"/>
      <c r="AAA39" s="42"/>
      <c r="AAB39" s="42"/>
      <c r="AAC39" s="42"/>
      <c r="AAD39" s="42"/>
      <c r="AAE39" s="42"/>
      <c r="AAF39" s="42"/>
      <c r="AAG39" s="42"/>
      <c r="AAH39" s="42"/>
      <c r="AAI39" s="42"/>
      <c r="AAJ39" s="42"/>
      <c r="AAK39" s="42"/>
      <c r="AAL39" s="42"/>
      <c r="AAM39" s="42"/>
      <c r="AAN39" s="42"/>
      <c r="AAO39" s="42"/>
      <c r="AAP39" s="42"/>
      <c r="AAQ39" s="42"/>
      <c r="AAR39" s="42"/>
      <c r="AAS39" s="42"/>
      <c r="AAT39" s="42"/>
      <c r="AAU39" s="42"/>
      <c r="AAV39" s="42"/>
      <c r="AAW39" s="42"/>
      <c r="AAX39" s="42"/>
      <c r="AAY39" s="42"/>
      <c r="AAZ39" s="42"/>
      <c r="ABA39" s="42"/>
      <c r="ABB39" s="42"/>
      <c r="ABC39" s="42"/>
      <c r="ABD39" s="42"/>
      <c r="ABE39" s="42"/>
      <c r="ABF39" s="42"/>
      <c r="ABG39" s="42"/>
      <c r="ABH39" s="42"/>
      <c r="ABI39" s="42"/>
      <c r="ABJ39" s="42"/>
      <c r="ABK39" s="42"/>
      <c r="ABL39" s="42"/>
      <c r="ABM39" s="42"/>
      <c r="ABN39" s="42"/>
      <c r="ABO39" s="42"/>
      <c r="ABP39" s="42"/>
      <c r="ABQ39" s="42"/>
      <c r="ABR39" s="42"/>
      <c r="ABS39" s="42"/>
      <c r="ABT39" s="42"/>
      <c r="ABU39" s="42"/>
      <c r="ABV39" s="42"/>
      <c r="ABW39" s="42"/>
      <c r="ABX39" s="42"/>
      <c r="ABY39" s="42"/>
      <c r="ABZ39" s="42"/>
      <c r="ACA39" s="42"/>
      <c r="ACB39" s="42"/>
      <c r="ACC39" s="42"/>
      <c r="ACD39" s="42"/>
      <c r="ACE39" s="42"/>
      <c r="ACF39" s="42"/>
      <c r="ACG39" s="42"/>
      <c r="ACH39" s="42"/>
      <c r="ACI39" s="42"/>
      <c r="ACJ39" s="42"/>
      <c r="ACK39" s="42"/>
      <c r="ACL39" s="42"/>
      <c r="ACM39" s="42"/>
      <c r="ACN39" s="42"/>
      <c r="ACO39" s="42"/>
      <c r="ACP39" s="42"/>
      <c r="ACQ39" s="42"/>
      <c r="ACR39" s="42"/>
      <c r="ACS39" s="42"/>
      <c r="ACT39" s="42"/>
      <c r="ACU39" s="42"/>
      <c r="ACV39" s="42"/>
      <c r="ACW39" s="42"/>
      <c r="ACX39" s="42"/>
      <c r="ACY39" s="42"/>
      <c r="ACZ39" s="42"/>
      <c r="ADA39" s="42"/>
      <c r="ADB39" s="42"/>
      <c r="ADC39" s="42"/>
      <c r="ADD39" s="42"/>
      <c r="ADE39" s="42"/>
      <c r="ADF39" s="42"/>
      <c r="ADG39" s="42"/>
      <c r="ADH39" s="42"/>
      <c r="ADI39" s="42"/>
      <c r="ADJ39" s="42"/>
      <c r="ADK39" s="42"/>
      <c r="ADL39" s="42"/>
      <c r="ADM39" s="42"/>
      <c r="ADN39" s="42"/>
      <c r="ADO39" s="42"/>
      <c r="ADP39" s="42"/>
      <c r="ADQ39" s="42"/>
      <c r="ADR39" s="42"/>
      <c r="ADS39" s="42"/>
      <c r="ADT39" s="42"/>
      <c r="ADU39" s="42"/>
      <c r="ADV39" s="42"/>
      <c r="ADW39" s="42"/>
      <c r="ADX39" s="42"/>
      <c r="ADY39" s="42"/>
      <c r="ADZ39" s="42"/>
      <c r="AEA39" s="42"/>
      <c r="AEB39" s="42"/>
      <c r="AEC39" s="42"/>
      <c r="AED39" s="42"/>
      <c r="AEE39" s="42"/>
      <c r="AEF39" s="42"/>
      <c r="AEG39" s="42"/>
      <c r="AEH39" s="42"/>
      <c r="AEI39" s="42"/>
      <c r="AEJ39" s="42"/>
      <c r="AEK39" s="42"/>
      <c r="AEL39" s="42"/>
      <c r="AEM39" s="42"/>
      <c r="AEN39" s="42"/>
      <c r="AEO39" s="42"/>
      <c r="AEP39" s="42"/>
      <c r="AEQ39" s="42"/>
      <c r="AER39" s="42"/>
      <c r="AES39" s="42"/>
      <c r="AET39" s="42"/>
      <c r="AEU39" s="42"/>
      <c r="AEV39" s="42"/>
      <c r="AEW39" s="42"/>
      <c r="AEX39" s="42"/>
      <c r="AEY39" s="42"/>
      <c r="AEZ39" s="42"/>
      <c r="AFA39" s="42"/>
      <c r="AFB39" s="42"/>
      <c r="AFC39" s="42"/>
      <c r="AFD39" s="42"/>
      <c r="AFE39" s="42"/>
      <c r="AFF39" s="42"/>
      <c r="AFG39" s="42"/>
      <c r="AFH39" s="42"/>
      <c r="AFI39" s="42"/>
      <c r="AFJ39" s="42"/>
      <c r="AFK39" s="42"/>
      <c r="AFL39" s="42"/>
      <c r="AFM39" s="42"/>
      <c r="AFN39" s="42"/>
      <c r="AFO39" s="42"/>
      <c r="AFP39" s="42"/>
      <c r="AFQ39" s="42"/>
      <c r="AFR39" s="42"/>
      <c r="AFS39" s="42"/>
      <c r="AFT39" s="42"/>
      <c r="AFU39" s="42"/>
      <c r="AFV39" s="42"/>
      <c r="AFW39" s="42"/>
      <c r="AFX39" s="42"/>
      <c r="AFY39" s="42"/>
      <c r="AFZ39" s="42"/>
      <c r="AGA39" s="42"/>
      <c r="AGB39" s="42"/>
      <c r="AGC39" s="42"/>
      <c r="AGD39" s="42"/>
      <c r="AGE39" s="42"/>
      <c r="AGF39" s="42"/>
      <c r="AGG39" s="42"/>
      <c r="AGH39" s="42"/>
      <c r="AGI39" s="42"/>
      <c r="AGJ39" s="42"/>
      <c r="AGK39" s="42"/>
      <c r="AGL39" s="42"/>
      <c r="AGM39" s="42"/>
      <c r="AGN39" s="42"/>
      <c r="AGO39" s="42"/>
      <c r="AGP39" s="42"/>
      <c r="AGQ39" s="42"/>
      <c r="AGR39" s="42"/>
      <c r="AGS39" s="42"/>
      <c r="AGT39" s="42"/>
      <c r="AGU39" s="42"/>
      <c r="AGV39" s="42"/>
      <c r="AGW39" s="42"/>
      <c r="AGX39" s="42"/>
      <c r="AGY39" s="42"/>
      <c r="AGZ39" s="42"/>
      <c r="AHA39" s="42"/>
      <c r="AHB39" s="42"/>
      <c r="AHC39" s="42"/>
      <c r="AHD39" s="42"/>
      <c r="AHE39" s="42"/>
      <c r="AHF39" s="42"/>
      <c r="AHG39" s="42"/>
      <c r="AHH39" s="42"/>
      <c r="AHI39" s="42"/>
      <c r="AHJ39" s="42"/>
      <c r="AHK39" s="42"/>
      <c r="AHL39" s="42"/>
      <c r="AHM39" s="42"/>
      <c r="AHN39" s="42"/>
      <c r="AHO39" s="42"/>
      <c r="AHP39" s="42"/>
      <c r="AHQ39" s="42"/>
      <c r="AHR39" s="42"/>
      <c r="AHS39" s="42"/>
      <c r="AHT39" s="42"/>
      <c r="AHU39" s="42"/>
      <c r="AHV39" s="42"/>
      <c r="AHW39" s="42"/>
      <c r="AHX39" s="42"/>
      <c r="AHY39" s="42"/>
      <c r="AHZ39" s="42"/>
      <c r="AIA39" s="42"/>
      <c r="AIB39" s="42"/>
      <c r="AIC39" s="42"/>
      <c r="AID39" s="42"/>
      <c r="AIE39" s="42"/>
      <c r="AIF39" s="42"/>
      <c r="AIG39" s="42"/>
      <c r="AIH39" s="42"/>
      <c r="AII39" s="42"/>
      <c r="AIJ39" s="42"/>
      <c r="AIK39" s="42"/>
      <c r="AIL39" s="42"/>
      <c r="AIM39" s="42"/>
      <c r="AIN39" s="42"/>
      <c r="AIO39" s="42"/>
      <c r="AIP39" s="42"/>
      <c r="AIQ39" s="42"/>
      <c r="AIR39" s="42"/>
      <c r="AIS39" s="42"/>
      <c r="AIT39" s="42"/>
      <c r="AIU39" s="42"/>
      <c r="AIV39" s="42"/>
      <c r="AIW39" s="42"/>
      <c r="AIX39" s="42"/>
      <c r="AIY39" s="42"/>
      <c r="AIZ39" s="42"/>
      <c r="AJA39" s="42"/>
      <c r="AJB39" s="42"/>
      <c r="AJC39" s="42"/>
      <c r="AJD39" s="42"/>
      <c r="AJE39" s="42"/>
      <c r="AJF39" s="42"/>
      <c r="AJG39" s="42"/>
      <c r="AJH39" s="42"/>
      <c r="AJI39" s="42"/>
      <c r="AJJ39" s="42"/>
      <c r="AJK39" s="42"/>
      <c r="AJL39" s="42"/>
      <c r="AJM39" s="42"/>
      <c r="AJN39" s="42"/>
      <c r="AJO39" s="42"/>
      <c r="AJP39" s="42"/>
      <c r="AJQ39" s="42"/>
      <c r="AJR39" s="42"/>
      <c r="AJS39" s="42"/>
      <c r="AJT39" s="42"/>
      <c r="AJU39" s="42"/>
      <c r="AJV39" s="42"/>
      <c r="AJW39" s="42"/>
      <c r="AJX39" s="42"/>
      <c r="AJY39" s="42"/>
      <c r="AJZ39" s="42"/>
      <c r="AKA39" s="42"/>
      <c r="AKB39" s="42"/>
      <c r="AKC39" s="42"/>
      <c r="AKD39" s="42"/>
      <c r="AKE39" s="42"/>
      <c r="AKF39" s="42"/>
      <c r="AKG39" s="42"/>
      <c r="AKH39" s="42"/>
      <c r="AKI39" s="42"/>
      <c r="AKJ39" s="42"/>
      <c r="AKK39" s="42"/>
      <c r="AKL39" s="42"/>
      <c r="AKM39" s="42"/>
      <c r="AKN39" s="42"/>
      <c r="AKO39" s="42"/>
      <c r="AKP39" s="42"/>
      <c r="AKQ39" s="42"/>
      <c r="AKR39" s="42"/>
      <c r="AKS39" s="42"/>
      <c r="AKT39" s="42"/>
      <c r="AKU39" s="42"/>
      <c r="AKV39" s="42"/>
      <c r="AKW39" s="42"/>
      <c r="AKX39" s="42"/>
      <c r="AKY39" s="42"/>
      <c r="AKZ39" s="42"/>
      <c r="ALA39" s="42"/>
      <c r="ALB39" s="42"/>
      <c r="ALC39" s="42"/>
      <c r="ALD39" s="42"/>
      <c r="ALE39" s="42"/>
      <c r="ALF39" s="42"/>
      <c r="ALG39" s="42"/>
      <c r="ALH39" s="42"/>
      <c r="ALI39" s="42"/>
      <c r="ALJ39" s="42"/>
      <c r="ALK39" s="42"/>
      <c r="ALL39" s="42"/>
      <c r="ALM39" s="42"/>
      <c r="ALN39" s="42"/>
      <c r="ALO39" s="42"/>
      <c r="ALP39" s="42"/>
      <c r="ALQ39" s="42"/>
      <c r="ALR39" s="42"/>
      <c r="ALS39" s="42"/>
      <c r="ALT39" s="42"/>
      <c r="ALU39" s="42"/>
      <c r="ALV39" s="42"/>
      <c r="ALW39" s="42"/>
      <c r="ALX39" s="42"/>
      <c r="ALY39" s="42"/>
      <c r="ALZ39" s="42"/>
      <c r="AMA39" s="42"/>
      <c r="AMB39" s="42"/>
      <c r="AMC39" s="42"/>
      <c r="AMD39" s="42"/>
      <c r="AME39" s="42"/>
      <c r="AMF39" s="42"/>
      <c r="AMG39" s="42"/>
      <c r="AMH39" s="42"/>
      <c r="AMI39" s="42"/>
      <c r="AMJ39" s="42"/>
      <c r="AMK39" s="42"/>
      <c r="AML39" s="42"/>
      <c r="AMM39" s="42"/>
      <c r="AMN39" s="42"/>
      <c r="AMO39" s="42"/>
      <c r="AMP39" s="42"/>
      <c r="AMQ39" s="42"/>
      <c r="AMR39" s="42"/>
      <c r="AMS39" s="42"/>
      <c r="AMT39" s="42"/>
      <c r="AMU39" s="42"/>
      <c r="AMV39" s="42"/>
      <c r="AMW39" s="42"/>
      <c r="AMX39" s="42"/>
      <c r="AMY39" s="42"/>
      <c r="AMZ39" s="42"/>
      <c r="ANA39" s="42"/>
      <c r="ANB39" s="42"/>
      <c r="ANC39" s="42"/>
      <c r="AND39" s="42"/>
      <c r="ANE39" s="42"/>
      <c r="ANF39" s="42"/>
      <c r="ANG39" s="42"/>
      <c r="ANH39" s="42"/>
      <c r="ANI39" s="42"/>
      <c r="ANJ39" s="42"/>
      <c r="ANK39" s="42"/>
      <c r="ANL39" s="42"/>
      <c r="ANM39" s="42"/>
      <c r="ANN39" s="42"/>
      <c r="ANO39" s="42"/>
      <c r="ANP39" s="42"/>
      <c r="ANQ39" s="42"/>
      <c r="ANR39" s="42"/>
      <c r="ANS39" s="42"/>
      <c r="ANT39" s="42"/>
      <c r="ANU39" s="42"/>
      <c r="ANV39" s="42"/>
      <c r="ANW39" s="42"/>
      <c r="ANX39" s="42"/>
      <c r="ANY39" s="42"/>
      <c r="ANZ39" s="42"/>
      <c r="AOA39" s="42"/>
      <c r="AOB39" s="42"/>
      <c r="AOC39" s="42"/>
      <c r="AOD39" s="42"/>
      <c r="AOE39" s="42"/>
      <c r="AOF39" s="42"/>
      <c r="AOG39" s="42"/>
      <c r="AOH39" s="42"/>
      <c r="AOI39" s="42"/>
      <c r="AOJ39" s="42"/>
      <c r="AOK39" s="42"/>
      <c r="AOL39" s="42"/>
      <c r="AOM39" s="42"/>
      <c r="AON39" s="42"/>
      <c r="AOO39" s="42"/>
      <c r="AOP39" s="42"/>
      <c r="AOQ39" s="42"/>
      <c r="AOR39" s="42"/>
      <c r="AOS39" s="42"/>
      <c r="AOT39" s="42"/>
      <c r="AOU39" s="42"/>
      <c r="AOV39" s="42"/>
      <c r="AOW39" s="42"/>
      <c r="AOX39" s="42"/>
      <c r="AOY39" s="42"/>
      <c r="AOZ39" s="42"/>
      <c r="APA39" s="42"/>
      <c r="APB39" s="42"/>
      <c r="APC39" s="42"/>
      <c r="APD39" s="42"/>
      <c r="APE39" s="42"/>
      <c r="APF39" s="42"/>
      <c r="APG39" s="42"/>
      <c r="APH39" s="42"/>
      <c r="API39" s="42"/>
      <c r="APJ39" s="42"/>
      <c r="APK39" s="42"/>
      <c r="APL39" s="42"/>
      <c r="APM39" s="42"/>
      <c r="APN39" s="42"/>
      <c r="APO39" s="42"/>
      <c r="APP39" s="42"/>
      <c r="APQ39" s="42"/>
      <c r="APR39" s="42"/>
      <c r="APS39" s="42"/>
      <c r="APT39" s="42"/>
      <c r="APU39" s="42"/>
      <c r="APV39" s="42"/>
      <c r="APW39" s="42"/>
      <c r="APX39" s="42"/>
      <c r="APY39" s="42"/>
      <c r="APZ39" s="42"/>
      <c r="AQA39" s="42"/>
      <c r="AQB39" s="42"/>
      <c r="AQC39" s="42"/>
      <c r="AQD39" s="42"/>
      <c r="AQE39" s="42"/>
      <c r="AQF39" s="42"/>
      <c r="AQG39" s="42"/>
      <c r="AQH39" s="42"/>
      <c r="AQI39" s="42"/>
      <c r="AQJ39" s="42"/>
      <c r="AQK39" s="42"/>
      <c r="AQL39" s="42"/>
      <c r="AQM39" s="42"/>
      <c r="AQN39" s="42"/>
      <c r="AQO39" s="42"/>
      <c r="AQP39" s="42"/>
      <c r="AQQ39" s="42"/>
      <c r="AQR39" s="42"/>
      <c r="AQS39" s="42"/>
      <c r="AQT39" s="42"/>
      <c r="AQU39" s="42"/>
      <c r="AQV39" s="42"/>
      <c r="AQW39" s="42"/>
      <c r="AQX39" s="42"/>
      <c r="AQY39" s="42"/>
      <c r="AQZ39" s="42"/>
      <c r="ARA39" s="42"/>
      <c r="ARB39" s="42"/>
      <c r="ARC39" s="42"/>
      <c r="ARD39" s="42"/>
      <c r="ARE39" s="42"/>
      <c r="ARF39" s="42"/>
      <c r="ARG39" s="42"/>
      <c r="ARH39" s="42"/>
      <c r="ARI39" s="42"/>
      <c r="ARJ39" s="42"/>
      <c r="ARK39" s="42"/>
      <c r="ARL39" s="42"/>
      <c r="ARM39" s="42"/>
      <c r="ARN39" s="42"/>
      <c r="ARO39" s="42"/>
      <c r="ARP39" s="42"/>
      <c r="ARQ39" s="42"/>
      <c r="ARR39" s="42"/>
      <c r="ARS39" s="42"/>
      <c r="ART39" s="42"/>
      <c r="ARU39" s="42"/>
      <c r="ARV39" s="42"/>
      <c r="ARW39" s="42"/>
      <c r="ARX39" s="42"/>
      <c r="ARY39" s="42"/>
      <c r="ARZ39" s="42"/>
      <c r="ASA39" s="42"/>
      <c r="ASB39" s="42"/>
      <c r="ASC39" s="42"/>
      <c r="ASD39" s="42"/>
      <c r="ASE39" s="42"/>
      <c r="ASF39" s="42"/>
      <c r="ASG39" s="42"/>
      <c r="ASH39" s="42"/>
      <c r="ASI39" s="42"/>
      <c r="ASJ39" s="42"/>
      <c r="ASK39" s="42"/>
      <c r="ASL39" s="42"/>
      <c r="ASM39" s="42"/>
      <c r="ASN39" s="42"/>
      <c r="ASO39" s="42"/>
      <c r="ASP39" s="42"/>
      <c r="ASQ39" s="42"/>
      <c r="ASR39" s="42"/>
      <c r="ASS39" s="42"/>
      <c r="AST39" s="42"/>
      <c r="ASU39" s="42"/>
      <c r="ASV39" s="42"/>
      <c r="ASW39" s="42"/>
      <c r="ASX39" s="42"/>
      <c r="ASY39" s="42"/>
      <c r="ASZ39" s="42"/>
      <c r="ATA39" s="42"/>
      <c r="ATB39" s="42"/>
      <c r="ATC39" s="42"/>
      <c r="ATD39" s="42"/>
      <c r="ATE39" s="42"/>
      <c r="ATF39" s="42"/>
      <c r="ATG39" s="42"/>
      <c r="ATH39" s="42"/>
      <c r="ATI39" s="42"/>
      <c r="ATJ39" s="42"/>
      <c r="ATK39" s="42"/>
      <c r="ATL39" s="42"/>
      <c r="ATM39" s="42"/>
      <c r="ATN39" s="42"/>
      <c r="ATO39" s="42"/>
      <c r="ATP39" s="42"/>
      <c r="ATQ39" s="42"/>
      <c r="ATR39" s="42"/>
      <c r="ATS39" s="42"/>
      <c r="ATT39" s="42"/>
      <c r="ATU39" s="42"/>
      <c r="ATV39" s="42"/>
      <c r="ATW39" s="42"/>
      <c r="ATX39" s="42"/>
      <c r="ATY39" s="42"/>
      <c r="ATZ39" s="42"/>
      <c r="AUA39" s="42"/>
      <c r="AUB39" s="42"/>
      <c r="AUC39" s="42"/>
      <c r="AUD39" s="42"/>
      <c r="AUE39" s="42"/>
      <c r="AUF39" s="42"/>
      <c r="AUG39" s="42"/>
      <c r="AUH39" s="42"/>
      <c r="AUI39" s="42"/>
      <c r="AUJ39" s="42"/>
      <c r="AUK39" s="42"/>
      <c r="AUL39" s="42"/>
      <c r="AUM39" s="42"/>
      <c r="AUN39" s="42"/>
      <c r="AUO39" s="42"/>
      <c r="AUP39" s="42"/>
      <c r="AUQ39" s="42"/>
      <c r="AUR39" s="42"/>
      <c r="AUS39" s="42"/>
      <c r="AUT39" s="42"/>
      <c r="AUU39" s="42"/>
      <c r="AUV39" s="42"/>
      <c r="AUW39" s="42"/>
      <c r="AUX39" s="42"/>
      <c r="AUY39" s="42"/>
      <c r="AUZ39" s="42"/>
      <c r="AVA39" s="42"/>
      <c r="AVB39" s="42"/>
      <c r="AVC39" s="42"/>
      <c r="AVD39" s="42"/>
      <c r="AVE39" s="42"/>
      <c r="AVF39" s="42"/>
      <c r="AVG39" s="42"/>
      <c r="AVH39" s="42"/>
      <c r="AVI39" s="42"/>
      <c r="AVJ39" s="42"/>
      <c r="AVK39" s="42"/>
      <c r="AVL39" s="42"/>
      <c r="AVM39" s="42"/>
      <c r="AVN39" s="42"/>
      <c r="AVO39" s="42"/>
      <c r="AVP39" s="42"/>
      <c r="AVQ39" s="42"/>
      <c r="AVR39" s="42"/>
      <c r="AVS39" s="42"/>
      <c r="AVT39" s="42"/>
      <c r="AVU39" s="42"/>
      <c r="AVV39" s="42"/>
      <c r="AVW39" s="42"/>
      <c r="AVX39" s="42"/>
      <c r="AVY39" s="42"/>
      <c r="AVZ39" s="42"/>
      <c r="AWA39" s="42"/>
      <c r="AWB39" s="42"/>
      <c r="AWC39" s="42"/>
      <c r="AWD39" s="42"/>
      <c r="AWE39" s="42"/>
      <c r="AWF39" s="42"/>
      <c r="AWG39" s="42"/>
      <c r="AWH39" s="42"/>
      <c r="AWI39" s="42"/>
      <c r="AWJ39" s="42"/>
      <c r="AWK39" s="42"/>
      <c r="AWL39" s="42"/>
      <c r="AWM39" s="42"/>
      <c r="AWN39" s="42"/>
      <c r="AWO39" s="42"/>
      <c r="AWP39" s="42"/>
      <c r="AWQ39" s="42"/>
      <c r="AWR39" s="42"/>
      <c r="AWS39" s="42"/>
      <c r="AWT39" s="42"/>
      <c r="AWU39" s="42"/>
      <c r="AWV39" s="42"/>
      <c r="AWW39" s="42"/>
      <c r="AWX39" s="42"/>
      <c r="AWY39" s="42"/>
      <c r="AWZ39" s="42"/>
      <c r="AXA39" s="42"/>
      <c r="AXB39" s="42"/>
      <c r="AXC39" s="42"/>
      <c r="AXD39" s="42"/>
      <c r="AXE39" s="42"/>
      <c r="AXF39" s="42"/>
      <c r="AXG39" s="42"/>
      <c r="AXH39" s="42"/>
      <c r="AXI39" s="42"/>
      <c r="AXJ39" s="42"/>
      <c r="AXK39" s="42"/>
      <c r="AXL39" s="42"/>
      <c r="AXM39" s="42"/>
      <c r="AXN39" s="42"/>
      <c r="AXO39" s="42"/>
      <c r="AXP39" s="42"/>
      <c r="AXQ39" s="42"/>
      <c r="AXR39" s="42"/>
      <c r="AXS39" s="42"/>
      <c r="AXT39" s="42"/>
      <c r="AXU39" s="42"/>
      <c r="AXV39" s="42"/>
      <c r="AXW39" s="42"/>
      <c r="AXX39" s="42"/>
      <c r="AXY39" s="42"/>
      <c r="AXZ39" s="42"/>
      <c r="AYA39" s="42"/>
      <c r="AYB39" s="42"/>
      <c r="AYC39" s="42"/>
      <c r="AYD39" s="42"/>
      <c r="AYE39" s="42"/>
      <c r="AYF39" s="42"/>
      <c r="AYG39" s="42"/>
      <c r="AYH39" s="42"/>
      <c r="AYI39" s="42"/>
      <c r="AYJ39" s="42"/>
      <c r="AYK39" s="42"/>
      <c r="AYL39" s="42"/>
      <c r="AYM39" s="42"/>
      <c r="AYN39" s="42"/>
      <c r="AYO39" s="42"/>
      <c r="AYP39" s="42"/>
      <c r="AYQ39" s="42"/>
      <c r="AYR39" s="42"/>
      <c r="AYS39" s="42"/>
      <c r="AYT39" s="42"/>
      <c r="AYU39" s="42"/>
      <c r="AYV39" s="42"/>
      <c r="AYW39" s="42"/>
      <c r="AYX39" s="42"/>
      <c r="AYY39" s="42"/>
      <c r="AYZ39" s="42"/>
      <c r="AZA39" s="42"/>
      <c r="AZB39" s="42"/>
      <c r="AZC39" s="42"/>
      <c r="AZD39" s="42"/>
      <c r="AZE39" s="42"/>
      <c r="AZF39" s="42"/>
      <c r="AZG39" s="42"/>
      <c r="AZH39" s="42"/>
      <c r="AZI39" s="42"/>
      <c r="AZJ39" s="42"/>
      <c r="AZK39" s="42"/>
      <c r="AZL39" s="42"/>
      <c r="AZM39" s="42"/>
      <c r="AZN39" s="42"/>
      <c r="AZO39" s="42"/>
      <c r="AZP39" s="42"/>
      <c r="AZQ39" s="42"/>
      <c r="AZR39" s="42"/>
      <c r="AZS39" s="42"/>
      <c r="AZT39" s="42"/>
      <c r="AZU39" s="42"/>
      <c r="AZV39" s="42"/>
      <c r="AZW39" s="42"/>
      <c r="AZX39" s="42"/>
      <c r="AZY39" s="42"/>
      <c r="AZZ39" s="42"/>
      <c r="BAA39" s="42"/>
      <c r="BAB39" s="42"/>
      <c r="BAC39" s="42"/>
      <c r="BAD39" s="42"/>
      <c r="BAE39" s="42"/>
      <c r="BAF39" s="42"/>
      <c r="BAG39" s="42"/>
      <c r="BAH39" s="42"/>
      <c r="BAI39" s="42"/>
      <c r="BAJ39" s="42"/>
      <c r="BAK39" s="42"/>
      <c r="BAL39" s="42"/>
      <c r="BAM39" s="42"/>
      <c r="BAN39" s="42"/>
      <c r="BAO39" s="42"/>
      <c r="BAP39" s="42"/>
      <c r="BAQ39" s="42"/>
      <c r="BAR39" s="42"/>
      <c r="BAS39" s="42"/>
      <c r="BAT39" s="42"/>
      <c r="BAU39" s="42"/>
      <c r="BAV39" s="42"/>
      <c r="BAW39" s="42"/>
      <c r="BAX39" s="42"/>
      <c r="BAY39" s="42"/>
      <c r="BAZ39" s="42"/>
      <c r="BBA39" s="42"/>
      <c r="BBB39" s="42"/>
      <c r="BBC39" s="42"/>
      <c r="BBD39" s="42"/>
      <c r="BBE39" s="42"/>
      <c r="BBF39" s="42"/>
      <c r="BBG39" s="42"/>
      <c r="BBH39" s="42"/>
      <c r="BBI39" s="42"/>
      <c r="BBJ39" s="42"/>
      <c r="BBK39" s="42"/>
      <c r="BBL39" s="42"/>
      <c r="BBM39" s="42"/>
      <c r="BBN39" s="42"/>
      <c r="BBO39" s="42"/>
      <c r="BBP39" s="42"/>
      <c r="BBQ39" s="42"/>
      <c r="BBR39" s="42"/>
      <c r="BBS39" s="42"/>
      <c r="BBT39" s="42"/>
      <c r="BBU39" s="42"/>
      <c r="BBV39" s="42"/>
      <c r="BBW39" s="42"/>
      <c r="BBX39" s="42"/>
      <c r="BBY39" s="42"/>
      <c r="BBZ39" s="42"/>
      <c r="BCA39" s="42"/>
      <c r="BCB39" s="42"/>
      <c r="BCC39" s="42"/>
      <c r="BCD39" s="42"/>
      <c r="BCE39" s="42"/>
      <c r="BCF39" s="42"/>
      <c r="BCG39" s="42"/>
      <c r="BCH39" s="42"/>
      <c r="BCI39" s="42"/>
      <c r="BCJ39" s="42"/>
      <c r="BCK39" s="42"/>
      <c r="BCL39" s="42"/>
      <c r="BCM39" s="42"/>
      <c r="BCN39" s="42"/>
      <c r="BCO39" s="42"/>
      <c r="BCP39" s="42"/>
      <c r="BCQ39" s="42"/>
      <c r="BCR39" s="42"/>
      <c r="BCS39" s="42"/>
      <c r="BCT39" s="42"/>
      <c r="BCU39" s="42"/>
      <c r="BCV39" s="42"/>
      <c r="BCW39" s="42"/>
      <c r="BCX39" s="42"/>
      <c r="BCY39" s="42"/>
      <c r="BCZ39" s="42"/>
      <c r="BDA39" s="42"/>
      <c r="BDB39" s="42"/>
      <c r="BDC39" s="42"/>
      <c r="BDD39" s="42"/>
      <c r="BDE39" s="42"/>
      <c r="BDF39" s="42"/>
      <c r="BDG39" s="42"/>
      <c r="BDH39" s="42"/>
      <c r="BDI39" s="42"/>
      <c r="BDJ39" s="42"/>
      <c r="BDK39" s="42"/>
      <c r="BDL39" s="42"/>
      <c r="BDM39" s="42"/>
      <c r="BDN39" s="42"/>
      <c r="BDO39" s="42"/>
      <c r="BDP39" s="42"/>
      <c r="BDQ39" s="42"/>
      <c r="BDR39" s="42"/>
      <c r="BDS39" s="42"/>
      <c r="BDT39" s="42"/>
      <c r="BDU39" s="42"/>
      <c r="BDV39" s="42"/>
      <c r="BDW39" s="42"/>
      <c r="BDX39" s="42"/>
      <c r="BDY39" s="42"/>
      <c r="BDZ39" s="42"/>
      <c r="BEA39" s="42"/>
      <c r="BEB39" s="42"/>
      <c r="BEC39" s="42"/>
      <c r="BED39" s="42"/>
      <c r="BEE39" s="42"/>
      <c r="BEF39" s="42"/>
      <c r="BEG39" s="42"/>
      <c r="BEH39" s="42"/>
      <c r="BEI39" s="42"/>
      <c r="BEJ39" s="42"/>
      <c r="BEK39" s="42"/>
      <c r="BEL39" s="42"/>
      <c r="BEM39" s="42"/>
      <c r="BEN39" s="42"/>
      <c r="BEO39" s="42"/>
      <c r="BEP39" s="42"/>
      <c r="BEQ39" s="42"/>
      <c r="BER39" s="42"/>
      <c r="BES39" s="42"/>
      <c r="BET39" s="42"/>
      <c r="BEU39" s="42"/>
      <c r="BEV39" s="42"/>
      <c r="BEW39" s="42"/>
      <c r="BEX39" s="42"/>
      <c r="BEY39" s="42"/>
      <c r="BEZ39" s="42"/>
      <c r="BFA39" s="42"/>
      <c r="BFB39" s="42"/>
      <c r="BFC39" s="42"/>
      <c r="BFD39" s="42"/>
      <c r="BFE39" s="42"/>
      <c r="BFF39" s="42"/>
      <c r="BFG39" s="42"/>
      <c r="BFH39" s="42"/>
      <c r="BFI39" s="42"/>
      <c r="BFJ39" s="42"/>
      <c r="BFK39" s="42"/>
      <c r="BFL39" s="42"/>
      <c r="BFM39" s="42"/>
      <c r="BFN39" s="42"/>
      <c r="BFO39" s="42"/>
      <c r="BFP39" s="42"/>
      <c r="BFQ39" s="42"/>
      <c r="BFR39" s="42"/>
      <c r="BFS39" s="42"/>
      <c r="BFT39" s="42"/>
      <c r="BFU39" s="42"/>
      <c r="BFV39" s="42"/>
      <c r="BFW39" s="42"/>
      <c r="BFX39" s="42"/>
      <c r="BFY39" s="42"/>
      <c r="BFZ39" s="42"/>
      <c r="BGA39" s="42"/>
      <c r="BGB39" s="42"/>
      <c r="BGC39" s="42"/>
      <c r="BGD39" s="42"/>
      <c r="BGE39" s="42"/>
      <c r="BGF39" s="42"/>
      <c r="BGG39" s="42"/>
      <c r="BGH39" s="42"/>
      <c r="BGI39" s="42"/>
      <c r="BGJ39" s="42"/>
      <c r="BGK39" s="42"/>
      <c r="BGL39" s="42"/>
      <c r="BGM39" s="42"/>
      <c r="BGN39" s="42"/>
      <c r="BGO39" s="42"/>
      <c r="BGP39" s="42"/>
      <c r="BGQ39" s="42"/>
      <c r="BGR39" s="42"/>
      <c r="BGS39" s="42"/>
      <c r="BGT39" s="42"/>
      <c r="BGU39" s="42"/>
      <c r="BGV39" s="42"/>
      <c r="BGW39" s="42"/>
      <c r="BGX39" s="42"/>
      <c r="BGY39" s="42"/>
      <c r="BGZ39" s="42"/>
      <c r="BHA39" s="42"/>
      <c r="BHB39" s="42"/>
      <c r="BHC39" s="42"/>
      <c r="BHD39" s="42"/>
      <c r="BHE39" s="42"/>
      <c r="BHF39" s="42"/>
      <c r="BHG39" s="42"/>
      <c r="BHH39" s="42"/>
      <c r="BHI39" s="42"/>
      <c r="BHJ39" s="42"/>
      <c r="BHK39" s="42"/>
      <c r="BHL39" s="42"/>
      <c r="BHM39" s="42"/>
      <c r="BHN39" s="42"/>
      <c r="BHO39" s="42"/>
      <c r="BHP39" s="42"/>
      <c r="BHQ39" s="42"/>
      <c r="BHR39" s="42"/>
      <c r="BHS39" s="42"/>
      <c r="BHT39" s="42"/>
      <c r="BHU39" s="42"/>
      <c r="BHV39" s="42"/>
      <c r="BHW39" s="42"/>
      <c r="BHX39" s="42"/>
      <c r="BHY39" s="42"/>
      <c r="BHZ39" s="42"/>
      <c r="BIA39" s="42"/>
      <c r="BIB39" s="42"/>
      <c r="BIC39" s="42"/>
      <c r="BID39" s="42"/>
      <c r="BIE39" s="42"/>
      <c r="BIF39" s="42"/>
      <c r="BIG39" s="42"/>
      <c r="BIH39" s="42"/>
      <c r="BII39" s="42"/>
      <c r="BIJ39" s="42"/>
      <c r="BIK39" s="42"/>
      <c r="BIL39" s="42"/>
      <c r="BIM39" s="42"/>
      <c r="BIN39" s="42"/>
      <c r="BIO39" s="42"/>
      <c r="BIP39" s="42"/>
      <c r="BIQ39" s="42"/>
      <c r="BIR39" s="42"/>
      <c r="BIS39" s="42"/>
      <c r="BIT39" s="42"/>
      <c r="BIU39" s="42"/>
      <c r="BIV39" s="42"/>
      <c r="BIW39" s="42"/>
      <c r="BIX39" s="42"/>
      <c r="BIY39" s="42"/>
      <c r="BIZ39" s="42"/>
      <c r="BJA39" s="42"/>
      <c r="BJB39" s="42"/>
      <c r="BJC39" s="42"/>
      <c r="BJD39" s="42"/>
      <c r="BJE39" s="42"/>
      <c r="BJF39" s="42"/>
      <c r="BJG39" s="42"/>
      <c r="BJH39" s="42"/>
      <c r="BJI39" s="42"/>
      <c r="BJJ39" s="42"/>
      <c r="BJK39" s="42"/>
      <c r="BJL39" s="42"/>
      <c r="BJM39" s="42"/>
      <c r="BJN39" s="42"/>
      <c r="BJO39" s="42"/>
      <c r="BJP39" s="42"/>
      <c r="BJQ39" s="42"/>
      <c r="BJR39" s="42"/>
      <c r="BJS39" s="42"/>
      <c r="BJT39" s="42"/>
      <c r="BJU39" s="42"/>
      <c r="BJV39" s="42"/>
      <c r="BJW39" s="42"/>
      <c r="BJX39" s="42"/>
      <c r="BJY39" s="42"/>
      <c r="BJZ39" s="42"/>
      <c r="BKA39" s="42"/>
      <c r="BKB39" s="42"/>
      <c r="BKC39" s="42"/>
      <c r="BKD39" s="42"/>
      <c r="BKE39" s="42"/>
      <c r="BKF39" s="42"/>
      <c r="BKG39" s="42"/>
      <c r="BKH39" s="42"/>
      <c r="BKI39" s="42"/>
      <c r="BKJ39" s="42"/>
      <c r="BKK39" s="42"/>
      <c r="BKL39" s="42"/>
      <c r="BKM39" s="42"/>
      <c r="BKN39" s="42"/>
      <c r="BKO39" s="42"/>
      <c r="BKP39" s="42"/>
      <c r="BKQ39" s="42"/>
      <c r="BKR39" s="42"/>
      <c r="BKS39" s="42"/>
      <c r="BKT39" s="42"/>
      <c r="BKU39" s="42"/>
      <c r="BKV39" s="42"/>
      <c r="BKW39" s="42"/>
      <c r="BKX39" s="42"/>
      <c r="BKY39" s="42"/>
      <c r="BKZ39" s="42"/>
      <c r="BLA39" s="42"/>
      <c r="BLB39" s="42"/>
      <c r="BLC39" s="42"/>
      <c r="BLD39" s="42"/>
      <c r="BLE39" s="42"/>
      <c r="BLF39" s="42"/>
      <c r="BLG39" s="42"/>
      <c r="BLH39" s="42"/>
      <c r="BLI39" s="42"/>
      <c r="BLJ39" s="42"/>
      <c r="BLK39" s="42"/>
      <c r="BLL39" s="42"/>
      <c r="BLM39" s="42"/>
      <c r="BLN39" s="42"/>
      <c r="BLO39" s="42"/>
      <c r="BLP39" s="42"/>
      <c r="BLQ39" s="42"/>
      <c r="BLR39" s="42"/>
      <c r="BLS39" s="42"/>
      <c r="BLT39" s="42"/>
      <c r="BLU39" s="42"/>
      <c r="BLV39" s="42"/>
      <c r="BLW39" s="42"/>
      <c r="BLX39" s="42"/>
      <c r="BLY39" s="42"/>
      <c r="BLZ39" s="42"/>
      <c r="BMA39" s="42"/>
      <c r="BMB39" s="42"/>
      <c r="BMC39" s="42"/>
      <c r="BMD39" s="42"/>
      <c r="BME39" s="42"/>
      <c r="BMF39" s="42"/>
      <c r="BMG39" s="42"/>
      <c r="BMH39" s="42"/>
      <c r="BMI39" s="42"/>
      <c r="BMJ39" s="42"/>
      <c r="BMK39" s="42"/>
      <c r="BML39" s="42"/>
      <c r="BMM39" s="42"/>
      <c r="BMN39" s="42"/>
      <c r="BMO39" s="42"/>
      <c r="BMP39" s="42"/>
      <c r="BMQ39" s="42"/>
      <c r="BMR39" s="42"/>
      <c r="BMS39" s="42"/>
      <c r="BMT39" s="42"/>
      <c r="BMU39" s="42"/>
      <c r="BMV39" s="42"/>
      <c r="BMW39" s="42"/>
      <c r="BMX39" s="42"/>
      <c r="BMY39" s="42"/>
      <c r="BMZ39" s="42"/>
      <c r="BNA39" s="42"/>
      <c r="BNB39" s="42"/>
      <c r="BNC39" s="42"/>
      <c r="BND39" s="42"/>
      <c r="BNE39" s="42"/>
      <c r="BNF39" s="42"/>
      <c r="BNG39" s="42"/>
      <c r="BNH39" s="42"/>
      <c r="BNI39" s="42"/>
      <c r="BNJ39" s="42"/>
      <c r="BNK39" s="42"/>
      <c r="BNL39" s="42"/>
      <c r="BNM39" s="42"/>
      <c r="BNN39" s="42"/>
      <c r="BNO39" s="42"/>
      <c r="BNP39" s="42"/>
      <c r="BNQ39" s="42"/>
      <c r="BNR39" s="42"/>
      <c r="BNS39" s="42"/>
      <c r="BNT39" s="42"/>
      <c r="BNU39" s="42"/>
      <c r="BNV39" s="42"/>
      <c r="BNW39" s="42"/>
      <c r="BNX39" s="42"/>
      <c r="BNY39" s="42"/>
      <c r="BNZ39" s="42"/>
      <c r="BOA39" s="42"/>
      <c r="BOB39" s="42"/>
      <c r="BOC39" s="42"/>
      <c r="BOD39" s="42"/>
      <c r="BOE39" s="42"/>
      <c r="BOF39" s="42"/>
      <c r="BOG39" s="42"/>
      <c r="BOH39" s="42"/>
      <c r="BOI39" s="42"/>
      <c r="BOJ39" s="42"/>
      <c r="BOK39" s="42"/>
      <c r="BOL39" s="42"/>
      <c r="BOM39" s="42"/>
      <c r="BON39" s="42"/>
      <c r="BOO39" s="42"/>
      <c r="BOP39" s="42"/>
      <c r="BOQ39" s="42"/>
      <c r="BOR39" s="42"/>
      <c r="BOS39" s="42"/>
      <c r="BOT39" s="42"/>
      <c r="BOU39" s="42"/>
      <c r="BOV39" s="42"/>
      <c r="BOW39" s="42"/>
      <c r="BOX39" s="42"/>
      <c r="BOY39" s="42"/>
      <c r="BOZ39" s="42"/>
      <c r="BPA39" s="42"/>
      <c r="BPB39" s="42"/>
      <c r="BPC39" s="42"/>
      <c r="BPD39" s="42"/>
      <c r="BPE39" s="42"/>
      <c r="BPF39" s="42"/>
      <c r="BPG39" s="42"/>
      <c r="BPH39" s="42"/>
      <c r="BPI39" s="42"/>
      <c r="BPJ39" s="42"/>
      <c r="BPK39" s="42"/>
      <c r="BPL39" s="42"/>
      <c r="BPM39" s="42"/>
      <c r="BPN39" s="42"/>
      <c r="BPO39" s="42"/>
      <c r="BPP39" s="42"/>
      <c r="BPQ39" s="42"/>
      <c r="BPR39" s="42"/>
      <c r="BPS39" s="42"/>
      <c r="BPT39" s="42"/>
      <c r="BPU39" s="42"/>
      <c r="BPV39" s="42"/>
      <c r="BPW39" s="42"/>
      <c r="BPX39" s="42"/>
      <c r="BPY39" s="42"/>
      <c r="BPZ39" s="42"/>
      <c r="BQA39" s="42"/>
      <c r="BQB39" s="42"/>
      <c r="BQC39" s="42"/>
      <c r="BQD39" s="42"/>
      <c r="BQE39" s="42"/>
      <c r="BQF39" s="42"/>
      <c r="BQG39" s="42"/>
      <c r="BQH39" s="42"/>
      <c r="BQI39" s="42"/>
      <c r="BQJ39" s="42"/>
      <c r="BQK39" s="42"/>
      <c r="BQL39" s="42"/>
      <c r="BQM39" s="42"/>
      <c r="BQN39" s="42"/>
      <c r="BQO39" s="42"/>
      <c r="BQP39" s="42"/>
      <c r="BQQ39" s="42"/>
      <c r="BQR39" s="42"/>
      <c r="BQS39" s="42"/>
      <c r="BQT39" s="42"/>
      <c r="BQU39" s="42"/>
      <c r="BQV39" s="42"/>
      <c r="BQW39" s="42"/>
      <c r="BQX39" s="42"/>
      <c r="BQY39" s="42"/>
      <c r="BQZ39" s="42"/>
      <c r="BRA39" s="42"/>
      <c r="BRB39" s="42"/>
      <c r="BRC39" s="42"/>
      <c r="BRD39" s="42"/>
      <c r="BRE39" s="42"/>
      <c r="BRF39" s="42"/>
      <c r="BRG39" s="42"/>
      <c r="BRH39" s="42"/>
      <c r="BRI39" s="42"/>
      <c r="BRJ39" s="42"/>
      <c r="BRK39" s="42"/>
      <c r="BRL39" s="42"/>
      <c r="BRM39" s="42"/>
      <c r="BRN39" s="42"/>
      <c r="BRO39" s="42"/>
      <c r="BRP39" s="42"/>
      <c r="BRQ39" s="42"/>
      <c r="BRR39" s="42"/>
      <c r="BRS39" s="42"/>
      <c r="BRT39" s="42"/>
      <c r="BRU39" s="42"/>
      <c r="BRV39" s="42"/>
      <c r="BRW39" s="42"/>
      <c r="BRX39" s="42"/>
      <c r="BRY39" s="42"/>
      <c r="BRZ39" s="42"/>
      <c r="BSA39" s="42"/>
      <c r="BSB39" s="42"/>
      <c r="BSC39" s="42"/>
      <c r="BSD39" s="42"/>
      <c r="BSE39" s="42"/>
      <c r="BSF39" s="42"/>
      <c r="BSG39" s="42"/>
      <c r="BSH39" s="42"/>
      <c r="BSI39" s="42"/>
      <c r="BSJ39" s="42"/>
      <c r="BSK39" s="42"/>
      <c r="BSL39" s="42"/>
      <c r="BSM39" s="42"/>
      <c r="BSN39" s="42"/>
      <c r="BSO39" s="42"/>
      <c r="BSP39" s="42"/>
      <c r="BSQ39" s="42"/>
      <c r="BSR39" s="42"/>
      <c r="BSS39" s="42"/>
      <c r="BST39" s="42"/>
      <c r="BSU39" s="42"/>
      <c r="BSV39" s="42"/>
      <c r="BSW39" s="42"/>
      <c r="BSX39" s="42"/>
      <c r="BSY39" s="42"/>
      <c r="BSZ39" s="42"/>
      <c r="BTA39" s="42"/>
      <c r="BTB39" s="42"/>
      <c r="BTC39" s="42"/>
      <c r="BTD39" s="42"/>
      <c r="BTE39" s="42"/>
      <c r="BTF39" s="42"/>
      <c r="BTG39" s="42"/>
      <c r="BTH39" s="42"/>
      <c r="BTI39" s="42"/>
      <c r="BTJ39" s="42"/>
      <c r="BTK39" s="42"/>
      <c r="BTL39" s="42"/>
      <c r="BTM39" s="42"/>
      <c r="BTN39" s="42"/>
      <c r="BTO39" s="42"/>
      <c r="BTP39" s="42"/>
      <c r="BTQ39" s="42"/>
      <c r="BTR39" s="42"/>
      <c r="BTS39" s="42"/>
      <c r="BTT39" s="42"/>
      <c r="BTU39" s="42"/>
      <c r="BTV39" s="42"/>
      <c r="BTW39" s="42"/>
      <c r="BTX39" s="42"/>
      <c r="BTY39" s="42"/>
      <c r="BTZ39" s="42"/>
      <c r="BUA39" s="42"/>
      <c r="BUB39" s="42"/>
      <c r="BUC39" s="42"/>
      <c r="BUD39" s="42"/>
      <c r="BUE39" s="42"/>
      <c r="BUF39" s="42"/>
      <c r="BUG39" s="42"/>
      <c r="BUH39" s="42"/>
      <c r="BUI39" s="42"/>
      <c r="BUJ39" s="42"/>
      <c r="BUK39" s="42"/>
      <c r="BUL39" s="42"/>
      <c r="BUM39" s="42"/>
      <c r="BUN39" s="42"/>
      <c r="BUO39" s="42"/>
      <c r="BUP39" s="42"/>
      <c r="BUQ39" s="42"/>
      <c r="BUR39" s="42"/>
      <c r="BUS39" s="42"/>
      <c r="BUT39" s="42"/>
      <c r="BUU39" s="42"/>
      <c r="BUV39" s="42"/>
      <c r="BUW39" s="42"/>
      <c r="BUX39" s="42"/>
      <c r="BUY39" s="42"/>
      <c r="BUZ39" s="42"/>
      <c r="BVA39" s="42"/>
      <c r="BVB39" s="42"/>
      <c r="BVC39" s="42"/>
      <c r="BVD39" s="42"/>
      <c r="BVE39" s="42"/>
      <c r="BVF39" s="42"/>
      <c r="BVG39" s="42"/>
      <c r="BVH39" s="42"/>
      <c r="BVI39" s="42"/>
      <c r="BVJ39" s="42"/>
      <c r="BVK39" s="42"/>
      <c r="BVL39" s="42"/>
      <c r="BVM39" s="42"/>
      <c r="BVN39" s="42"/>
      <c r="BVO39" s="42"/>
      <c r="BVP39" s="42"/>
      <c r="BVQ39" s="42"/>
      <c r="BVR39" s="42"/>
      <c r="BVS39" s="42"/>
      <c r="BVT39" s="42"/>
      <c r="BVU39" s="42"/>
      <c r="BVV39" s="42"/>
      <c r="BVW39" s="42"/>
      <c r="BVX39" s="42"/>
      <c r="BVY39" s="42"/>
      <c r="BVZ39" s="42"/>
      <c r="BWA39" s="42"/>
      <c r="BWB39" s="42"/>
      <c r="BWC39" s="42"/>
      <c r="BWD39" s="42"/>
      <c r="BWE39" s="42"/>
      <c r="BWF39" s="42"/>
      <c r="BWG39" s="42"/>
      <c r="BWH39" s="42"/>
      <c r="BWI39" s="42"/>
      <c r="BWJ39" s="42"/>
      <c r="BWK39" s="42"/>
      <c r="BWL39" s="42"/>
      <c r="BWM39" s="42"/>
      <c r="BWN39" s="42"/>
      <c r="BWO39" s="42"/>
      <c r="BWP39" s="42"/>
      <c r="BWQ39" s="42"/>
      <c r="BWR39" s="42"/>
      <c r="BWS39" s="42"/>
      <c r="BWT39" s="42"/>
      <c r="BWU39" s="42"/>
      <c r="BWV39" s="42"/>
      <c r="BWW39" s="42"/>
      <c r="BWX39" s="42"/>
      <c r="BWY39" s="42"/>
      <c r="BWZ39" s="42"/>
      <c r="BXA39" s="42"/>
      <c r="BXB39" s="42"/>
      <c r="BXC39" s="42"/>
      <c r="BXD39" s="42"/>
      <c r="BXE39" s="42"/>
      <c r="BXF39" s="42"/>
      <c r="BXG39" s="42"/>
      <c r="BXH39" s="42"/>
      <c r="BXI39" s="42"/>
      <c r="BXJ39" s="42"/>
      <c r="BXK39" s="42"/>
      <c r="BXL39" s="42"/>
      <c r="BXM39" s="42"/>
      <c r="BXN39" s="42"/>
      <c r="BXO39" s="42"/>
      <c r="BXP39" s="42"/>
      <c r="BXQ39" s="42"/>
      <c r="BXR39" s="42"/>
      <c r="BXS39" s="42"/>
      <c r="BXT39" s="42"/>
      <c r="BXU39" s="42"/>
      <c r="BXV39" s="42"/>
      <c r="BXW39" s="42"/>
      <c r="BXX39" s="42"/>
      <c r="BXY39" s="42"/>
      <c r="BXZ39" s="42"/>
      <c r="BYA39" s="42"/>
      <c r="BYB39" s="42"/>
      <c r="BYC39" s="42"/>
      <c r="BYD39" s="42"/>
      <c r="BYE39" s="42"/>
      <c r="BYF39" s="42"/>
      <c r="BYG39" s="42"/>
      <c r="BYH39" s="42"/>
      <c r="BYI39" s="42"/>
      <c r="BYJ39" s="42"/>
      <c r="BYK39" s="42"/>
      <c r="BYL39" s="42"/>
      <c r="BYM39" s="42"/>
      <c r="BYN39" s="42"/>
      <c r="BYO39" s="42"/>
      <c r="BYP39" s="42"/>
      <c r="BYQ39" s="42"/>
      <c r="BYR39" s="42"/>
      <c r="BYS39" s="42"/>
      <c r="BYT39" s="42"/>
      <c r="BYU39" s="42"/>
      <c r="BYV39" s="42"/>
      <c r="BYW39" s="42"/>
      <c r="BYX39" s="42"/>
      <c r="BYY39" s="42"/>
      <c r="BYZ39" s="42"/>
      <c r="BZA39" s="42"/>
      <c r="BZB39" s="42"/>
      <c r="BZC39" s="42"/>
      <c r="BZD39" s="42"/>
      <c r="BZE39" s="42"/>
      <c r="BZF39" s="42"/>
      <c r="BZG39" s="42"/>
      <c r="BZH39" s="42"/>
      <c r="BZI39" s="42"/>
      <c r="BZJ39" s="42"/>
      <c r="BZK39" s="42"/>
      <c r="BZL39" s="42"/>
      <c r="BZM39" s="42"/>
      <c r="BZN39" s="42"/>
      <c r="BZO39" s="42"/>
      <c r="BZP39" s="42"/>
      <c r="BZQ39" s="42"/>
      <c r="BZR39" s="42"/>
      <c r="BZS39" s="42"/>
      <c r="BZT39" s="42"/>
      <c r="BZU39" s="42"/>
      <c r="BZV39" s="42"/>
      <c r="BZW39" s="42"/>
      <c r="BZX39" s="42"/>
      <c r="BZY39" s="42"/>
      <c r="BZZ39" s="42"/>
      <c r="CAA39" s="42"/>
      <c r="CAB39" s="42"/>
      <c r="CAC39" s="42"/>
      <c r="CAD39" s="42"/>
      <c r="CAE39" s="42"/>
      <c r="CAF39" s="42"/>
      <c r="CAG39" s="42"/>
      <c r="CAH39" s="42"/>
      <c r="CAI39" s="42"/>
      <c r="CAJ39" s="42"/>
      <c r="CAK39" s="42"/>
      <c r="CAL39" s="42"/>
      <c r="CAM39" s="42"/>
      <c r="CAN39" s="42"/>
      <c r="CAO39" s="42"/>
      <c r="CAP39" s="42"/>
      <c r="CAQ39" s="42"/>
      <c r="CAR39" s="42"/>
      <c r="CAS39" s="42"/>
      <c r="CAT39" s="42"/>
      <c r="CAU39" s="42"/>
      <c r="CAV39" s="42"/>
      <c r="CAW39" s="42"/>
      <c r="CAX39" s="42"/>
      <c r="CAY39" s="42"/>
      <c r="CAZ39" s="42"/>
      <c r="CBA39" s="42"/>
      <c r="CBB39" s="42"/>
      <c r="CBC39" s="42"/>
      <c r="CBD39" s="42"/>
      <c r="CBE39" s="42"/>
      <c r="CBF39" s="42"/>
      <c r="CBG39" s="42"/>
      <c r="CBH39" s="42"/>
      <c r="CBI39" s="42"/>
      <c r="CBJ39" s="42"/>
      <c r="CBK39" s="42"/>
      <c r="CBL39" s="42"/>
      <c r="CBM39" s="42"/>
      <c r="CBN39" s="42"/>
      <c r="CBO39" s="42"/>
      <c r="CBP39" s="42"/>
      <c r="CBQ39" s="42"/>
      <c r="CBR39" s="42"/>
      <c r="CBS39" s="42"/>
      <c r="CBT39" s="42"/>
      <c r="CBU39" s="42"/>
      <c r="CBV39" s="42"/>
      <c r="CBW39" s="42"/>
      <c r="CBX39" s="42"/>
      <c r="CBY39" s="42"/>
      <c r="CBZ39" s="42"/>
      <c r="CCA39" s="42"/>
      <c r="CCB39" s="42"/>
      <c r="CCC39" s="42"/>
      <c r="CCD39" s="42"/>
      <c r="CCE39" s="42"/>
      <c r="CCF39" s="42"/>
      <c r="CCG39" s="42"/>
      <c r="CCH39" s="42"/>
      <c r="CCI39" s="42"/>
      <c r="CCJ39" s="42"/>
      <c r="CCK39" s="42"/>
      <c r="CCL39" s="42"/>
      <c r="CCM39" s="42"/>
      <c r="CCN39" s="42"/>
      <c r="CCO39" s="42"/>
      <c r="CCP39" s="42"/>
      <c r="CCQ39" s="42"/>
      <c r="CCR39" s="42"/>
      <c r="CCS39" s="42"/>
      <c r="CCT39" s="42"/>
      <c r="CCU39" s="42"/>
      <c r="CCV39" s="42"/>
      <c r="CCW39" s="42"/>
      <c r="CCX39" s="42"/>
      <c r="CCY39" s="42"/>
      <c r="CCZ39" s="42"/>
      <c r="CDA39" s="42"/>
      <c r="CDB39" s="42"/>
      <c r="CDC39" s="42"/>
      <c r="CDD39" s="42"/>
      <c r="CDE39" s="42"/>
      <c r="CDF39" s="42"/>
      <c r="CDG39" s="42"/>
      <c r="CDH39" s="42"/>
      <c r="CDI39" s="42"/>
      <c r="CDJ39" s="42"/>
      <c r="CDK39" s="42"/>
      <c r="CDL39" s="42"/>
      <c r="CDM39" s="42"/>
      <c r="CDN39" s="42"/>
      <c r="CDO39" s="42"/>
      <c r="CDP39" s="42"/>
      <c r="CDQ39" s="42"/>
      <c r="CDR39" s="42"/>
      <c r="CDS39" s="42"/>
      <c r="CDT39" s="42"/>
      <c r="CDU39" s="42"/>
      <c r="CDV39" s="42"/>
      <c r="CDW39" s="42"/>
      <c r="CDX39" s="42"/>
      <c r="CDY39" s="42"/>
      <c r="CDZ39" s="42"/>
      <c r="CEA39" s="42"/>
      <c r="CEB39" s="42"/>
      <c r="CEC39" s="42"/>
      <c r="CED39" s="42"/>
      <c r="CEE39" s="42"/>
      <c r="CEF39" s="42"/>
      <c r="CEG39" s="42"/>
      <c r="CEH39" s="42"/>
      <c r="CEI39" s="42"/>
      <c r="CEJ39" s="42"/>
      <c r="CEK39" s="42"/>
      <c r="CEL39" s="42"/>
      <c r="CEM39" s="42"/>
      <c r="CEN39" s="42"/>
      <c r="CEO39" s="42"/>
      <c r="CEP39" s="42"/>
      <c r="CEQ39" s="42"/>
      <c r="CER39" s="42"/>
      <c r="CES39" s="42"/>
      <c r="CET39" s="42"/>
      <c r="CEU39" s="42"/>
      <c r="CEV39" s="42"/>
      <c r="CEW39" s="42"/>
      <c r="CEX39" s="42"/>
      <c r="CEY39" s="42"/>
      <c r="CEZ39" s="42"/>
      <c r="CFA39" s="42"/>
      <c r="CFB39" s="42"/>
      <c r="CFC39" s="42"/>
      <c r="CFD39" s="42"/>
      <c r="CFE39" s="42"/>
      <c r="CFF39" s="42"/>
      <c r="CFG39" s="42"/>
      <c r="CFH39" s="42"/>
      <c r="CFI39" s="42"/>
      <c r="CFJ39" s="42"/>
      <c r="CFK39" s="42"/>
      <c r="CFL39" s="42"/>
      <c r="CFM39" s="42"/>
      <c r="CFN39" s="42"/>
      <c r="CFO39" s="42"/>
      <c r="CFP39" s="42"/>
      <c r="CFQ39" s="42"/>
      <c r="CFR39" s="42"/>
      <c r="CFS39" s="42"/>
      <c r="CFT39" s="42"/>
      <c r="CFU39" s="42"/>
      <c r="CFV39" s="42"/>
      <c r="CFW39" s="42"/>
      <c r="CFX39" s="42"/>
      <c r="CFY39" s="42"/>
      <c r="CFZ39" s="42"/>
      <c r="CGA39" s="42"/>
      <c r="CGB39" s="42"/>
      <c r="CGC39" s="42"/>
      <c r="CGD39" s="42"/>
      <c r="CGE39" s="42"/>
      <c r="CGF39" s="42"/>
      <c r="CGG39" s="42"/>
      <c r="CGH39" s="42"/>
      <c r="CGI39" s="42"/>
      <c r="CGJ39" s="42"/>
      <c r="CGK39" s="42"/>
      <c r="CGL39" s="42"/>
      <c r="CGM39" s="42"/>
      <c r="CGN39" s="42"/>
      <c r="CGO39" s="42"/>
      <c r="CGP39" s="42"/>
      <c r="CGQ39" s="42"/>
      <c r="CGR39" s="42"/>
      <c r="CGS39" s="42"/>
      <c r="CGT39" s="42"/>
      <c r="CGU39" s="42"/>
      <c r="CGV39" s="42"/>
      <c r="CGW39" s="42"/>
      <c r="CGX39" s="42"/>
      <c r="CGY39" s="42"/>
      <c r="CGZ39" s="42"/>
      <c r="CHA39" s="42"/>
      <c r="CHB39" s="42"/>
      <c r="CHC39" s="42"/>
      <c r="CHD39" s="42"/>
      <c r="CHE39" s="42"/>
      <c r="CHF39" s="42"/>
      <c r="CHG39" s="42"/>
      <c r="CHH39" s="42"/>
      <c r="CHI39" s="42"/>
      <c r="CHJ39" s="42"/>
      <c r="CHK39" s="42"/>
      <c r="CHL39" s="42"/>
      <c r="CHM39" s="42"/>
      <c r="CHN39" s="42"/>
      <c r="CHO39" s="42"/>
      <c r="CHP39" s="42"/>
      <c r="CHQ39" s="42"/>
      <c r="CHR39" s="42"/>
      <c r="CHS39" s="42"/>
      <c r="CHT39" s="42"/>
      <c r="CHU39" s="42"/>
      <c r="CHV39" s="42"/>
      <c r="CHW39" s="42"/>
      <c r="CHX39" s="42"/>
      <c r="CHY39" s="42"/>
      <c r="CHZ39" s="42"/>
      <c r="CIA39" s="42"/>
      <c r="CIB39" s="42"/>
      <c r="CIC39" s="42"/>
      <c r="CID39" s="42"/>
      <c r="CIE39" s="42"/>
      <c r="CIF39" s="42"/>
      <c r="CIG39" s="42"/>
      <c r="CIH39" s="42"/>
      <c r="CII39" s="42"/>
      <c r="CIJ39" s="42"/>
      <c r="CIK39" s="42"/>
      <c r="CIL39" s="42"/>
      <c r="CIM39" s="42"/>
      <c r="CIN39" s="42"/>
      <c r="CIO39" s="42"/>
      <c r="CIP39" s="42"/>
      <c r="CIQ39" s="42"/>
      <c r="CIR39" s="42"/>
      <c r="CIS39" s="42"/>
      <c r="CIT39" s="42"/>
      <c r="CIU39" s="42"/>
      <c r="CIV39" s="42"/>
      <c r="CIW39" s="42"/>
      <c r="CIX39" s="42"/>
      <c r="CIY39" s="42"/>
      <c r="CIZ39" s="42"/>
      <c r="CJA39" s="42"/>
      <c r="CJB39" s="42"/>
      <c r="CJC39" s="42"/>
      <c r="CJD39" s="42"/>
      <c r="CJE39" s="42"/>
      <c r="CJF39" s="42"/>
      <c r="CJG39" s="42"/>
      <c r="CJH39" s="42"/>
      <c r="CJI39" s="42"/>
      <c r="CJJ39" s="42"/>
      <c r="CJK39" s="42"/>
      <c r="CJL39" s="42"/>
      <c r="CJM39" s="42"/>
      <c r="CJN39" s="42"/>
      <c r="CJO39" s="42"/>
      <c r="CJP39" s="42"/>
      <c r="CJQ39" s="42"/>
      <c r="CJR39" s="42"/>
      <c r="CJS39" s="42"/>
      <c r="CJT39" s="42"/>
      <c r="CJU39" s="42"/>
      <c r="CJV39" s="42"/>
      <c r="CJW39" s="42"/>
      <c r="CJX39" s="42"/>
      <c r="CJY39" s="42"/>
      <c r="CJZ39" s="42"/>
      <c r="CKA39" s="42"/>
      <c r="CKB39" s="42"/>
      <c r="CKC39" s="42"/>
      <c r="CKD39" s="42"/>
      <c r="CKE39" s="42"/>
      <c r="CKF39" s="42"/>
      <c r="CKG39" s="42"/>
      <c r="CKH39" s="42"/>
      <c r="CKI39" s="42"/>
      <c r="CKJ39" s="42"/>
      <c r="CKK39" s="42"/>
      <c r="CKL39" s="42"/>
      <c r="CKM39" s="42"/>
      <c r="CKN39" s="42"/>
      <c r="CKO39" s="42"/>
      <c r="CKP39" s="42"/>
      <c r="CKQ39" s="42"/>
      <c r="CKR39" s="42"/>
      <c r="CKS39" s="42"/>
      <c r="CKT39" s="42"/>
      <c r="CKU39" s="42"/>
      <c r="CKV39" s="42"/>
      <c r="CKW39" s="42"/>
      <c r="CKX39" s="42"/>
      <c r="CKY39" s="42"/>
      <c r="CKZ39" s="42"/>
      <c r="CLA39" s="42"/>
      <c r="CLB39" s="42"/>
      <c r="CLC39" s="42"/>
      <c r="CLD39" s="42"/>
      <c r="CLE39" s="42"/>
      <c r="CLF39" s="42"/>
      <c r="CLG39" s="42"/>
      <c r="CLH39" s="42"/>
      <c r="CLI39" s="42"/>
      <c r="CLJ39" s="42"/>
      <c r="CLK39" s="42"/>
      <c r="CLL39" s="42"/>
      <c r="CLM39" s="42"/>
      <c r="CLN39" s="42"/>
      <c r="CLO39" s="42"/>
      <c r="CLP39" s="42"/>
      <c r="CLQ39" s="42"/>
      <c r="CLR39" s="42"/>
      <c r="CLS39" s="42"/>
      <c r="CLT39" s="42"/>
      <c r="CLU39" s="42"/>
      <c r="CLV39" s="42"/>
      <c r="CLW39" s="42"/>
      <c r="CLX39" s="42"/>
      <c r="CLY39" s="42"/>
      <c r="CLZ39" s="42"/>
      <c r="CMA39" s="42"/>
      <c r="CMB39" s="42"/>
      <c r="CMC39" s="42"/>
      <c r="CMD39" s="42"/>
      <c r="CME39" s="42"/>
      <c r="CMF39" s="42"/>
      <c r="CMG39" s="42"/>
      <c r="CMH39" s="42"/>
      <c r="CMI39" s="42"/>
      <c r="CMJ39" s="42"/>
      <c r="CMK39" s="42"/>
      <c r="CML39" s="42"/>
      <c r="CMM39" s="42"/>
      <c r="CMN39" s="42"/>
      <c r="CMO39" s="42"/>
      <c r="CMP39" s="42"/>
      <c r="CMQ39" s="42"/>
      <c r="CMR39" s="42"/>
      <c r="CMS39" s="42"/>
      <c r="CMT39" s="42"/>
      <c r="CMU39" s="42"/>
      <c r="CMV39" s="42"/>
      <c r="CMW39" s="42"/>
      <c r="CMX39" s="42"/>
      <c r="CMY39" s="42"/>
      <c r="CMZ39" s="42"/>
      <c r="CNA39" s="42"/>
      <c r="CNB39" s="42"/>
      <c r="CNC39" s="42"/>
      <c r="CND39" s="42"/>
      <c r="CNE39" s="42"/>
      <c r="CNF39" s="42"/>
      <c r="CNG39" s="42"/>
      <c r="CNH39" s="42"/>
      <c r="CNI39" s="42"/>
      <c r="CNJ39" s="42"/>
      <c r="CNK39" s="42"/>
      <c r="CNL39" s="42"/>
      <c r="CNM39" s="42"/>
      <c r="CNN39" s="42"/>
      <c r="CNO39" s="42"/>
      <c r="CNP39" s="42"/>
      <c r="CNQ39" s="42"/>
      <c r="CNR39" s="42"/>
      <c r="CNS39" s="42"/>
      <c r="CNT39" s="42"/>
      <c r="CNU39" s="42"/>
      <c r="CNV39" s="42"/>
      <c r="CNW39" s="42"/>
      <c r="CNX39" s="42"/>
      <c r="CNY39" s="42"/>
      <c r="CNZ39" s="42"/>
      <c r="COA39" s="42"/>
      <c r="COB39" s="42"/>
      <c r="COC39" s="42"/>
      <c r="COD39" s="42"/>
      <c r="COE39" s="42"/>
      <c r="COF39" s="42"/>
      <c r="COG39" s="42"/>
      <c r="COH39" s="42"/>
      <c r="COI39" s="42"/>
      <c r="COJ39" s="42"/>
      <c r="COK39" s="42"/>
      <c r="COL39" s="42"/>
      <c r="COM39" s="42"/>
      <c r="CON39" s="42"/>
      <c r="COO39" s="42"/>
      <c r="COP39" s="42"/>
      <c r="COQ39" s="42"/>
      <c r="COR39" s="42"/>
      <c r="COS39" s="42"/>
      <c r="COT39" s="42"/>
      <c r="COU39" s="42"/>
      <c r="COV39" s="42"/>
      <c r="COW39" s="42"/>
      <c r="COX39" s="42"/>
      <c r="COY39" s="42"/>
      <c r="COZ39" s="42"/>
      <c r="CPA39" s="42"/>
      <c r="CPB39" s="42"/>
      <c r="CPC39" s="42"/>
      <c r="CPD39" s="42"/>
      <c r="CPE39" s="42"/>
      <c r="CPF39" s="42"/>
      <c r="CPG39" s="42"/>
      <c r="CPH39" s="42"/>
      <c r="CPI39" s="42"/>
      <c r="CPJ39" s="42"/>
      <c r="CPK39" s="42"/>
      <c r="CPL39" s="42"/>
      <c r="CPM39" s="42"/>
      <c r="CPN39" s="42"/>
      <c r="CPO39" s="42"/>
      <c r="CPP39" s="42"/>
      <c r="CPQ39" s="42"/>
      <c r="CPR39" s="42"/>
      <c r="CPS39" s="42"/>
      <c r="CPT39" s="42"/>
      <c r="CPU39" s="42"/>
      <c r="CPV39" s="42"/>
      <c r="CPW39" s="42"/>
      <c r="CPX39" s="42"/>
      <c r="CPY39" s="42"/>
      <c r="CPZ39" s="42"/>
      <c r="CQA39" s="42"/>
      <c r="CQB39" s="42"/>
      <c r="CQC39" s="42"/>
      <c r="CQD39" s="42"/>
      <c r="CQE39" s="42"/>
      <c r="CQF39" s="42"/>
      <c r="CQG39" s="42"/>
      <c r="CQH39" s="42"/>
      <c r="CQI39" s="42"/>
      <c r="CQJ39" s="42"/>
      <c r="CQK39" s="42"/>
      <c r="CQL39" s="42"/>
      <c r="CQM39" s="42"/>
      <c r="CQN39" s="42"/>
      <c r="CQO39" s="42"/>
      <c r="CQP39" s="42"/>
      <c r="CQQ39" s="42"/>
      <c r="CQR39" s="42"/>
      <c r="CQS39" s="42"/>
      <c r="CQT39" s="42"/>
      <c r="CQU39" s="42"/>
      <c r="CQV39" s="42"/>
      <c r="CQW39" s="42"/>
      <c r="CQX39" s="42"/>
      <c r="CQY39" s="42"/>
      <c r="CQZ39" s="42"/>
      <c r="CRA39" s="42"/>
      <c r="CRB39" s="42"/>
      <c r="CRC39" s="42"/>
      <c r="CRD39" s="42"/>
      <c r="CRE39" s="42"/>
      <c r="CRF39" s="42"/>
      <c r="CRG39" s="42"/>
      <c r="CRH39" s="42"/>
      <c r="CRI39" s="42"/>
      <c r="CRJ39" s="42"/>
      <c r="CRK39" s="42"/>
      <c r="CRL39" s="42"/>
      <c r="CRM39" s="42"/>
      <c r="CRN39" s="42"/>
      <c r="CRO39" s="42"/>
      <c r="CRP39" s="42"/>
      <c r="CRQ39" s="42"/>
      <c r="CRR39" s="42"/>
      <c r="CRS39" s="42"/>
      <c r="CRT39" s="42"/>
      <c r="CRU39" s="42"/>
      <c r="CRV39" s="42"/>
      <c r="CRW39" s="42"/>
      <c r="CRX39" s="42"/>
      <c r="CRY39" s="42"/>
      <c r="CRZ39" s="42"/>
      <c r="CSA39" s="42"/>
      <c r="CSB39" s="42"/>
      <c r="CSC39" s="42"/>
      <c r="CSD39" s="42"/>
      <c r="CSE39" s="42"/>
      <c r="CSF39" s="42"/>
      <c r="CSG39" s="42"/>
      <c r="CSH39" s="42"/>
      <c r="CSI39" s="42"/>
      <c r="CSJ39" s="42"/>
      <c r="CSK39" s="42"/>
      <c r="CSL39" s="42"/>
      <c r="CSM39" s="42"/>
      <c r="CSN39" s="42"/>
      <c r="CSO39" s="42"/>
      <c r="CSP39" s="42"/>
      <c r="CSQ39" s="42"/>
      <c r="CSR39" s="42"/>
      <c r="CSS39" s="42"/>
      <c r="CST39" s="42"/>
      <c r="CSU39" s="42"/>
      <c r="CSV39" s="42"/>
      <c r="CSW39" s="42"/>
      <c r="CSX39" s="42"/>
      <c r="CSY39" s="42"/>
      <c r="CSZ39" s="42"/>
      <c r="CTA39" s="42"/>
      <c r="CTB39" s="42"/>
      <c r="CTC39" s="42"/>
      <c r="CTD39" s="42"/>
      <c r="CTE39" s="42"/>
      <c r="CTF39" s="42"/>
      <c r="CTG39" s="42"/>
      <c r="CTH39" s="42"/>
      <c r="CTI39" s="42"/>
      <c r="CTJ39" s="42"/>
      <c r="CTK39" s="42"/>
      <c r="CTL39" s="42"/>
      <c r="CTM39" s="42"/>
      <c r="CTN39" s="42"/>
      <c r="CTO39" s="42"/>
      <c r="CTP39" s="42"/>
      <c r="CTQ39" s="42"/>
      <c r="CTR39" s="42"/>
      <c r="CTS39" s="42"/>
      <c r="CTT39" s="42"/>
      <c r="CTU39" s="42"/>
      <c r="CTV39" s="42"/>
      <c r="CTW39" s="42"/>
      <c r="CTX39" s="42"/>
      <c r="CTY39" s="42"/>
      <c r="CTZ39" s="42"/>
      <c r="CUA39" s="42"/>
      <c r="CUB39" s="42"/>
      <c r="CUC39" s="42"/>
      <c r="CUD39" s="42"/>
      <c r="CUE39" s="42"/>
      <c r="CUF39" s="42"/>
      <c r="CUG39" s="42"/>
      <c r="CUH39" s="42"/>
      <c r="CUI39" s="42"/>
      <c r="CUJ39" s="42"/>
      <c r="CUK39" s="42"/>
      <c r="CUL39" s="42"/>
      <c r="CUM39" s="42"/>
      <c r="CUN39" s="42"/>
      <c r="CUO39" s="42"/>
      <c r="CUP39" s="42"/>
      <c r="CUQ39" s="42"/>
      <c r="CUR39" s="42"/>
      <c r="CUS39" s="42"/>
      <c r="CUT39" s="42"/>
      <c r="CUU39" s="42"/>
      <c r="CUV39" s="42"/>
      <c r="CUW39" s="42"/>
      <c r="CUX39" s="42"/>
      <c r="CUY39" s="42"/>
      <c r="CUZ39" s="42"/>
      <c r="CVA39" s="42"/>
      <c r="CVB39" s="42"/>
      <c r="CVC39" s="42"/>
      <c r="CVD39" s="42"/>
      <c r="CVE39" s="42"/>
      <c r="CVF39" s="42"/>
      <c r="CVG39" s="42"/>
      <c r="CVH39" s="42"/>
      <c r="CVI39" s="42"/>
      <c r="CVJ39" s="42"/>
      <c r="CVK39" s="42"/>
      <c r="CVL39" s="42"/>
      <c r="CVM39" s="42"/>
      <c r="CVN39" s="42"/>
      <c r="CVO39" s="42"/>
      <c r="CVP39" s="42"/>
      <c r="CVQ39" s="42"/>
      <c r="CVR39" s="42"/>
      <c r="CVS39" s="42"/>
      <c r="CVT39" s="42"/>
      <c r="CVU39" s="42"/>
      <c r="CVV39" s="42"/>
      <c r="CVW39" s="42"/>
      <c r="CVX39" s="42"/>
      <c r="CVY39" s="42"/>
      <c r="CVZ39" s="42"/>
      <c r="CWA39" s="42"/>
      <c r="CWB39" s="42"/>
      <c r="CWC39" s="42"/>
      <c r="CWD39" s="42"/>
      <c r="CWE39" s="42"/>
      <c r="CWF39" s="42"/>
      <c r="CWG39" s="42"/>
      <c r="CWH39" s="42"/>
      <c r="CWI39" s="42"/>
      <c r="CWJ39" s="42"/>
      <c r="CWK39" s="42"/>
      <c r="CWL39" s="42"/>
      <c r="CWM39" s="42"/>
      <c r="CWN39" s="42"/>
      <c r="CWO39" s="42"/>
      <c r="CWP39" s="42"/>
      <c r="CWQ39" s="42"/>
      <c r="CWR39" s="42"/>
      <c r="CWS39" s="42"/>
      <c r="CWT39" s="42"/>
      <c r="CWU39" s="42"/>
      <c r="CWV39" s="42"/>
      <c r="CWW39" s="42"/>
      <c r="CWX39" s="42"/>
      <c r="CWY39" s="42"/>
      <c r="CWZ39" s="42"/>
      <c r="CXA39" s="42"/>
      <c r="CXB39" s="42"/>
      <c r="CXC39" s="42"/>
      <c r="CXD39" s="42"/>
      <c r="CXE39" s="42"/>
      <c r="CXF39" s="42"/>
      <c r="CXG39" s="42"/>
      <c r="CXH39" s="42"/>
      <c r="CXI39" s="42"/>
      <c r="CXJ39" s="42"/>
      <c r="CXK39" s="42"/>
      <c r="CXL39" s="42"/>
      <c r="CXM39" s="42"/>
      <c r="CXN39" s="42"/>
      <c r="CXO39" s="42"/>
      <c r="CXP39" s="42"/>
      <c r="CXQ39" s="42"/>
      <c r="CXR39" s="42"/>
      <c r="CXS39" s="42"/>
      <c r="CXT39" s="42"/>
      <c r="CXU39" s="42"/>
      <c r="CXV39" s="42"/>
      <c r="CXW39" s="42"/>
      <c r="CXX39" s="42"/>
      <c r="CXY39" s="42"/>
      <c r="CXZ39" s="42"/>
      <c r="CYA39" s="42"/>
      <c r="CYB39" s="42"/>
      <c r="CYC39" s="42"/>
      <c r="CYD39" s="42"/>
      <c r="CYE39" s="42"/>
      <c r="CYF39" s="42"/>
      <c r="CYG39" s="42"/>
      <c r="CYH39" s="42"/>
      <c r="CYI39" s="42"/>
      <c r="CYJ39" s="42"/>
      <c r="CYK39" s="42"/>
      <c r="CYL39" s="42"/>
      <c r="CYM39" s="42"/>
      <c r="CYN39" s="42"/>
      <c r="CYO39" s="42"/>
      <c r="CYP39" s="42"/>
      <c r="CYQ39" s="42"/>
      <c r="CYR39" s="42"/>
      <c r="CYS39" s="42"/>
      <c r="CYT39" s="42"/>
      <c r="CYU39" s="42"/>
      <c r="CYV39" s="42"/>
      <c r="CYW39" s="42"/>
      <c r="CYX39" s="42"/>
      <c r="CYY39" s="42"/>
      <c r="CYZ39" s="42"/>
      <c r="CZA39" s="42"/>
      <c r="CZB39" s="42"/>
      <c r="CZC39" s="42"/>
      <c r="CZD39" s="42"/>
      <c r="CZE39" s="42"/>
      <c r="CZF39" s="42"/>
      <c r="CZG39" s="42"/>
      <c r="CZH39" s="42"/>
      <c r="CZI39" s="42"/>
      <c r="CZJ39" s="42"/>
      <c r="CZK39" s="42"/>
      <c r="CZL39" s="42"/>
      <c r="CZM39" s="42"/>
      <c r="CZN39" s="42"/>
      <c r="CZO39" s="42"/>
      <c r="CZP39" s="42"/>
      <c r="CZQ39" s="42"/>
      <c r="CZR39" s="42"/>
      <c r="CZS39" s="42"/>
      <c r="CZT39" s="42"/>
      <c r="CZU39" s="42"/>
      <c r="CZV39" s="42"/>
      <c r="CZW39" s="42"/>
      <c r="CZX39" s="42"/>
      <c r="CZY39" s="42"/>
      <c r="CZZ39" s="42"/>
      <c r="DAA39" s="42"/>
      <c r="DAB39" s="42"/>
      <c r="DAC39" s="42"/>
      <c r="DAD39" s="42"/>
      <c r="DAE39" s="42"/>
      <c r="DAF39" s="42"/>
      <c r="DAG39" s="42"/>
      <c r="DAH39" s="42"/>
      <c r="DAI39" s="42"/>
      <c r="DAJ39" s="42"/>
      <c r="DAK39" s="42"/>
      <c r="DAL39" s="42"/>
      <c r="DAM39" s="42"/>
      <c r="DAN39" s="42"/>
      <c r="DAO39" s="42"/>
      <c r="DAP39" s="42"/>
      <c r="DAQ39" s="42"/>
      <c r="DAR39" s="42"/>
      <c r="DAS39" s="42"/>
      <c r="DAT39" s="42"/>
      <c r="DAU39" s="42"/>
      <c r="DAV39" s="42"/>
      <c r="DAW39" s="42"/>
      <c r="DAX39" s="42"/>
      <c r="DAY39" s="42"/>
      <c r="DAZ39" s="42"/>
      <c r="DBA39" s="42"/>
      <c r="DBB39" s="42"/>
      <c r="DBC39" s="42"/>
      <c r="DBD39" s="42"/>
      <c r="DBE39" s="42"/>
      <c r="DBF39" s="42"/>
      <c r="DBG39" s="42"/>
      <c r="DBH39" s="42"/>
      <c r="DBI39" s="42"/>
      <c r="DBJ39" s="42"/>
      <c r="DBK39" s="42"/>
      <c r="DBL39" s="42"/>
      <c r="DBM39" s="42"/>
      <c r="DBN39" s="42"/>
      <c r="DBO39" s="42"/>
      <c r="DBP39" s="42"/>
      <c r="DBQ39" s="42"/>
      <c r="DBR39" s="42"/>
      <c r="DBS39" s="42"/>
      <c r="DBT39" s="42"/>
      <c r="DBU39" s="42"/>
      <c r="DBV39" s="42"/>
      <c r="DBW39" s="42"/>
      <c r="DBX39" s="42"/>
      <c r="DBY39" s="42"/>
      <c r="DBZ39" s="42"/>
      <c r="DCA39" s="42"/>
      <c r="DCB39" s="42"/>
      <c r="DCC39" s="42"/>
      <c r="DCD39" s="42"/>
      <c r="DCE39" s="42"/>
      <c r="DCF39" s="42"/>
      <c r="DCG39" s="42"/>
      <c r="DCH39" s="42"/>
      <c r="DCI39" s="42"/>
      <c r="DCJ39" s="42"/>
      <c r="DCK39" s="42"/>
      <c r="DCL39" s="42"/>
      <c r="DCM39" s="42"/>
      <c r="DCN39" s="42"/>
      <c r="DCO39" s="42"/>
      <c r="DCP39" s="42"/>
      <c r="DCQ39" s="42"/>
      <c r="DCR39" s="42"/>
      <c r="DCS39" s="42"/>
      <c r="DCT39" s="42"/>
      <c r="DCU39" s="42"/>
      <c r="DCV39" s="42"/>
      <c r="DCW39" s="42"/>
      <c r="DCX39" s="42"/>
      <c r="DCY39" s="42"/>
      <c r="DCZ39" s="42"/>
      <c r="DDA39" s="42"/>
      <c r="DDB39" s="42"/>
      <c r="DDC39" s="42"/>
      <c r="DDD39" s="42"/>
      <c r="DDE39" s="42"/>
      <c r="DDF39" s="42"/>
      <c r="DDG39" s="42"/>
      <c r="DDH39" s="42"/>
      <c r="DDI39" s="42"/>
      <c r="DDJ39" s="42"/>
      <c r="DDK39" s="42"/>
      <c r="DDL39" s="42"/>
      <c r="DDM39" s="42"/>
      <c r="DDN39" s="42"/>
      <c r="DDO39" s="42"/>
      <c r="DDP39" s="42"/>
      <c r="DDQ39" s="42"/>
      <c r="DDR39" s="42"/>
      <c r="DDS39" s="42"/>
      <c r="DDT39" s="42"/>
      <c r="DDU39" s="42"/>
      <c r="DDV39" s="42"/>
      <c r="DDW39" s="42"/>
      <c r="DDX39" s="42"/>
      <c r="DDY39" s="42"/>
      <c r="DDZ39" s="42"/>
      <c r="DEA39" s="42"/>
      <c r="DEB39" s="42"/>
      <c r="DEC39" s="42"/>
      <c r="DED39" s="42"/>
      <c r="DEE39" s="42"/>
      <c r="DEF39" s="42"/>
      <c r="DEG39" s="42"/>
      <c r="DEH39" s="42"/>
      <c r="DEI39" s="42"/>
      <c r="DEJ39" s="42"/>
      <c r="DEK39" s="42"/>
      <c r="DEL39" s="42"/>
      <c r="DEM39" s="42"/>
      <c r="DEN39" s="42"/>
      <c r="DEO39" s="42"/>
      <c r="DEP39" s="42"/>
      <c r="DEQ39" s="42"/>
      <c r="DER39" s="42"/>
      <c r="DES39" s="42"/>
      <c r="DET39" s="42"/>
      <c r="DEU39" s="42"/>
      <c r="DEV39" s="42"/>
      <c r="DEW39" s="42"/>
      <c r="DEX39" s="42"/>
      <c r="DEY39" s="42"/>
      <c r="DEZ39" s="42"/>
      <c r="DFA39" s="42"/>
      <c r="DFB39" s="42"/>
      <c r="DFC39" s="42"/>
      <c r="DFD39" s="42"/>
      <c r="DFE39" s="42"/>
      <c r="DFF39" s="42"/>
      <c r="DFG39" s="42"/>
      <c r="DFH39" s="42"/>
      <c r="DFI39" s="42"/>
      <c r="DFJ39" s="42"/>
      <c r="DFK39" s="42"/>
      <c r="DFL39" s="42"/>
      <c r="DFM39" s="42"/>
      <c r="DFN39" s="42"/>
      <c r="DFO39" s="42"/>
      <c r="DFP39" s="42"/>
      <c r="DFQ39" s="42"/>
      <c r="DFR39" s="42"/>
      <c r="DFS39" s="42"/>
      <c r="DFT39" s="42"/>
      <c r="DFU39" s="42"/>
      <c r="DFV39" s="42"/>
      <c r="DFW39" s="42"/>
      <c r="DFX39" s="42"/>
      <c r="DFY39" s="42"/>
      <c r="DFZ39" s="42"/>
      <c r="DGA39" s="42"/>
      <c r="DGB39" s="42"/>
      <c r="DGC39" s="42"/>
      <c r="DGD39" s="42"/>
      <c r="DGE39" s="42"/>
      <c r="DGF39" s="42"/>
      <c r="DGG39" s="42"/>
      <c r="DGH39" s="42"/>
      <c r="DGI39" s="42"/>
      <c r="DGJ39" s="42"/>
      <c r="DGK39" s="42"/>
      <c r="DGL39" s="42"/>
      <c r="DGM39" s="42"/>
      <c r="DGN39" s="42"/>
      <c r="DGO39" s="42"/>
      <c r="DGP39" s="42"/>
      <c r="DGQ39" s="42"/>
      <c r="DGR39" s="42"/>
      <c r="DGS39" s="42"/>
      <c r="DGT39" s="42"/>
      <c r="DGU39" s="42"/>
      <c r="DGV39" s="42"/>
      <c r="DGW39" s="42"/>
      <c r="DGX39" s="42"/>
      <c r="DGY39" s="42"/>
      <c r="DGZ39" s="42"/>
      <c r="DHA39" s="42"/>
      <c r="DHB39" s="42"/>
      <c r="DHC39" s="42"/>
      <c r="DHD39" s="42"/>
      <c r="DHE39" s="42"/>
      <c r="DHF39" s="42"/>
      <c r="DHG39" s="42"/>
      <c r="DHH39" s="42"/>
      <c r="DHI39" s="42"/>
      <c r="DHJ39" s="42"/>
      <c r="DHK39" s="42"/>
      <c r="DHL39" s="42"/>
      <c r="DHM39" s="42"/>
      <c r="DHN39" s="42"/>
      <c r="DHO39" s="42"/>
      <c r="DHP39" s="42"/>
      <c r="DHQ39" s="42"/>
      <c r="DHR39" s="42"/>
      <c r="DHS39" s="42"/>
      <c r="DHT39" s="42"/>
      <c r="DHU39" s="42"/>
      <c r="DHV39" s="42"/>
      <c r="DHW39" s="42"/>
      <c r="DHX39" s="42"/>
      <c r="DHY39" s="42"/>
      <c r="DHZ39" s="42"/>
      <c r="DIA39" s="42"/>
      <c r="DIB39" s="42"/>
      <c r="DIC39" s="42"/>
      <c r="DID39" s="42"/>
      <c r="DIE39" s="42"/>
      <c r="DIF39" s="42"/>
      <c r="DIG39" s="42"/>
      <c r="DIH39" s="42"/>
      <c r="DII39" s="42"/>
      <c r="DIJ39" s="42"/>
      <c r="DIK39" s="42"/>
      <c r="DIL39" s="42"/>
      <c r="DIM39" s="42"/>
      <c r="DIN39" s="42"/>
      <c r="DIO39" s="42"/>
      <c r="DIP39" s="42"/>
      <c r="DIQ39" s="42"/>
      <c r="DIR39" s="42"/>
      <c r="DIS39" s="42"/>
      <c r="DIT39" s="42"/>
      <c r="DIU39" s="42"/>
      <c r="DIV39" s="42"/>
      <c r="DIW39" s="42"/>
      <c r="DIX39" s="42"/>
      <c r="DIY39" s="42"/>
      <c r="DIZ39" s="42"/>
      <c r="DJA39" s="42"/>
      <c r="DJB39" s="42"/>
      <c r="DJC39" s="42"/>
      <c r="DJD39" s="42"/>
      <c r="DJE39" s="42"/>
      <c r="DJF39" s="42"/>
      <c r="DJG39" s="42"/>
      <c r="DJH39" s="42"/>
      <c r="DJI39" s="42"/>
      <c r="DJJ39" s="42"/>
      <c r="DJK39" s="42"/>
      <c r="DJL39" s="42"/>
      <c r="DJM39" s="42"/>
      <c r="DJN39" s="42"/>
      <c r="DJO39" s="42"/>
      <c r="DJP39" s="42"/>
      <c r="DJQ39" s="42"/>
      <c r="DJR39" s="42"/>
      <c r="DJS39" s="42"/>
      <c r="DJT39" s="42"/>
      <c r="DJU39" s="42"/>
      <c r="DJV39" s="42"/>
      <c r="DJW39" s="42"/>
      <c r="DJX39" s="42"/>
      <c r="DJY39" s="42"/>
      <c r="DJZ39" s="42"/>
      <c r="DKA39" s="42"/>
      <c r="DKB39" s="42"/>
      <c r="DKC39" s="42"/>
      <c r="DKD39" s="42"/>
      <c r="DKE39" s="42"/>
      <c r="DKF39" s="42"/>
      <c r="DKG39" s="42"/>
      <c r="DKH39" s="42"/>
      <c r="DKI39" s="42"/>
      <c r="DKJ39" s="42"/>
      <c r="DKK39" s="42"/>
      <c r="DKL39" s="42"/>
      <c r="DKM39" s="42"/>
      <c r="DKN39" s="42"/>
      <c r="DKO39" s="42"/>
      <c r="DKP39" s="42"/>
      <c r="DKQ39" s="42"/>
      <c r="DKR39" s="42"/>
      <c r="DKS39" s="42"/>
      <c r="DKT39" s="42"/>
      <c r="DKU39" s="42"/>
      <c r="DKV39" s="42"/>
      <c r="DKW39" s="42"/>
      <c r="DKX39" s="42"/>
      <c r="DKY39" s="42"/>
      <c r="DKZ39" s="42"/>
      <c r="DLA39" s="42"/>
      <c r="DLB39" s="42"/>
      <c r="DLC39" s="42"/>
      <c r="DLD39" s="42"/>
      <c r="DLE39" s="42"/>
      <c r="DLF39" s="42"/>
      <c r="DLG39" s="42"/>
      <c r="DLH39" s="42"/>
      <c r="DLI39" s="42"/>
      <c r="DLJ39" s="42"/>
      <c r="DLK39" s="42"/>
      <c r="DLL39" s="42"/>
      <c r="DLM39" s="42"/>
      <c r="DLN39" s="42"/>
      <c r="DLO39" s="42"/>
      <c r="DLP39" s="42"/>
      <c r="DLQ39" s="42"/>
      <c r="DLR39" s="42"/>
      <c r="DLS39" s="42"/>
      <c r="DLT39" s="42"/>
      <c r="DLU39" s="42"/>
      <c r="DLV39" s="42"/>
      <c r="DLW39" s="42"/>
      <c r="DLX39" s="42"/>
      <c r="DLY39" s="42"/>
      <c r="DLZ39" s="42"/>
      <c r="DMA39" s="42"/>
      <c r="DMB39" s="42"/>
      <c r="DMC39" s="42"/>
      <c r="DMD39" s="42"/>
      <c r="DME39" s="42"/>
      <c r="DMF39" s="42"/>
      <c r="DMG39" s="42"/>
      <c r="DMH39" s="42"/>
      <c r="DMI39" s="42"/>
      <c r="DMJ39" s="42"/>
      <c r="DMK39" s="42"/>
      <c r="DML39" s="42"/>
      <c r="DMM39" s="42"/>
      <c r="DMN39" s="42"/>
      <c r="DMO39" s="42"/>
      <c r="DMP39" s="42"/>
      <c r="DMQ39" s="42"/>
      <c r="DMR39" s="42"/>
      <c r="DMS39" s="42"/>
      <c r="DMT39" s="42"/>
      <c r="DMU39" s="42"/>
      <c r="DMV39" s="42"/>
      <c r="DMW39" s="42"/>
      <c r="DMX39" s="42"/>
      <c r="DMY39" s="42"/>
      <c r="DMZ39" s="42"/>
      <c r="DNA39" s="42"/>
      <c r="DNB39" s="42"/>
      <c r="DNC39" s="42"/>
      <c r="DND39" s="42"/>
      <c r="DNE39" s="42"/>
      <c r="DNF39" s="42"/>
      <c r="DNG39" s="42"/>
      <c r="DNH39" s="42"/>
      <c r="DNI39" s="42"/>
      <c r="DNJ39" s="42"/>
      <c r="DNK39" s="42"/>
      <c r="DNL39" s="42"/>
      <c r="DNM39" s="42"/>
      <c r="DNN39" s="42"/>
      <c r="DNO39" s="42"/>
      <c r="DNP39" s="42"/>
      <c r="DNQ39" s="42"/>
      <c r="DNR39" s="42"/>
      <c r="DNS39" s="42"/>
      <c r="DNT39" s="42"/>
      <c r="DNU39" s="42"/>
      <c r="DNV39" s="42"/>
      <c r="DNW39" s="42"/>
      <c r="DNX39" s="42"/>
      <c r="DNY39" s="42"/>
      <c r="DNZ39" s="42"/>
      <c r="DOA39" s="42"/>
      <c r="DOB39" s="42"/>
      <c r="DOC39" s="42"/>
      <c r="DOD39" s="42"/>
      <c r="DOE39" s="42"/>
      <c r="DOF39" s="42"/>
      <c r="DOG39" s="42"/>
      <c r="DOH39" s="42"/>
      <c r="DOI39" s="42"/>
      <c r="DOJ39" s="42"/>
      <c r="DOK39" s="42"/>
      <c r="DOL39" s="42"/>
      <c r="DOM39" s="42"/>
      <c r="DON39" s="42"/>
      <c r="DOO39" s="42"/>
      <c r="DOP39" s="42"/>
      <c r="DOQ39" s="42"/>
      <c r="DOR39" s="42"/>
      <c r="DOS39" s="42"/>
      <c r="DOT39" s="42"/>
      <c r="DOU39" s="42"/>
      <c r="DOV39" s="42"/>
      <c r="DOW39" s="42"/>
      <c r="DOX39" s="42"/>
      <c r="DOY39" s="42"/>
      <c r="DOZ39" s="42"/>
      <c r="DPA39" s="42"/>
      <c r="DPB39" s="42"/>
      <c r="DPC39" s="42"/>
      <c r="DPD39" s="42"/>
      <c r="DPE39" s="42"/>
      <c r="DPF39" s="42"/>
      <c r="DPG39" s="42"/>
      <c r="DPH39" s="42"/>
      <c r="DPI39" s="42"/>
      <c r="DPJ39" s="42"/>
      <c r="DPK39" s="42"/>
      <c r="DPL39" s="42"/>
      <c r="DPM39" s="42"/>
      <c r="DPN39" s="42"/>
      <c r="DPO39" s="42"/>
      <c r="DPP39" s="42"/>
      <c r="DPQ39" s="42"/>
      <c r="DPR39" s="42"/>
      <c r="DPS39" s="42"/>
      <c r="DPT39" s="42"/>
      <c r="DPU39" s="42"/>
      <c r="DPV39" s="42"/>
      <c r="DPW39" s="42"/>
      <c r="DPX39" s="42"/>
      <c r="DPY39" s="42"/>
      <c r="DPZ39" s="42"/>
      <c r="DQA39" s="42"/>
      <c r="DQB39" s="42"/>
      <c r="DQC39" s="42"/>
      <c r="DQD39" s="42"/>
      <c r="DQE39" s="42"/>
      <c r="DQF39" s="42"/>
      <c r="DQG39" s="42"/>
      <c r="DQH39" s="42"/>
      <c r="DQI39" s="42"/>
      <c r="DQJ39" s="42"/>
      <c r="DQK39" s="42"/>
      <c r="DQL39" s="42"/>
      <c r="DQM39" s="42"/>
      <c r="DQN39" s="42"/>
      <c r="DQO39" s="42"/>
      <c r="DQP39" s="42"/>
      <c r="DQQ39" s="42"/>
      <c r="DQR39" s="42"/>
      <c r="DQS39" s="42"/>
      <c r="DQT39" s="42"/>
      <c r="DQU39" s="42"/>
      <c r="DQV39" s="42"/>
      <c r="DQW39" s="42"/>
      <c r="DQX39" s="42"/>
      <c r="DQY39" s="42"/>
      <c r="DQZ39" s="42"/>
      <c r="DRA39" s="42"/>
      <c r="DRB39" s="42"/>
      <c r="DRC39" s="42"/>
      <c r="DRD39" s="42"/>
      <c r="DRE39" s="42"/>
      <c r="DRF39" s="42"/>
      <c r="DRG39" s="42"/>
      <c r="DRH39" s="42"/>
      <c r="DRI39" s="42"/>
      <c r="DRJ39" s="42"/>
      <c r="DRK39" s="42"/>
      <c r="DRL39" s="42"/>
      <c r="DRM39" s="42"/>
      <c r="DRN39" s="42"/>
      <c r="DRO39" s="42"/>
      <c r="DRP39" s="42"/>
      <c r="DRQ39" s="42"/>
      <c r="DRR39" s="42"/>
      <c r="DRS39" s="42"/>
      <c r="DRT39" s="42"/>
      <c r="DRU39" s="42"/>
      <c r="DRV39" s="42"/>
      <c r="DRW39" s="42"/>
      <c r="DRX39" s="42"/>
      <c r="DRY39" s="42"/>
      <c r="DRZ39" s="42"/>
      <c r="DSA39" s="42"/>
      <c r="DSB39" s="42"/>
      <c r="DSC39" s="42"/>
      <c r="DSD39" s="42"/>
      <c r="DSE39" s="42"/>
      <c r="DSF39" s="42"/>
      <c r="DSG39" s="42"/>
      <c r="DSH39" s="42"/>
      <c r="DSI39" s="42"/>
      <c r="DSJ39" s="42"/>
      <c r="DSK39" s="42"/>
      <c r="DSL39" s="42"/>
      <c r="DSM39" s="42"/>
      <c r="DSN39" s="42"/>
      <c r="DSO39" s="42"/>
      <c r="DSP39" s="42"/>
      <c r="DSQ39" s="42"/>
      <c r="DSR39" s="42"/>
      <c r="DSS39" s="42"/>
      <c r="DST39" s="42"/>
      <c r="DSU39" s="42"/>
      <c r="DSV39" s="42"/>
      <c r="DSW39" s="42"/>
      <c r="DSX39" s="42"/>
      <c r="DSY39" s="42"/>
      <c r="DSZ39" s="42"/>
      <c r="DTA39" s="42"/>
      <c r="DTB39" s="42"/>
      <c r="DTC39" s="42"/>
      <c r="DTD39" s="42"/>
      <c r="DTE39" s="42"/>
      <c r="DTF39" s="42"/>
      <c r="DTG39" s="42"/>
      <c r="DTH39" s="42"/>
      <c r="DTI39" s="42"/>
      <c r="DTJ39" s="42"/>
      <c r="DTK39" s="42"/>
      <c r="DTL39" s="42"/>
      <c r="DTM39" s="42"/>
      <c r="DTN39" s="42"/>
      <c r="DTO39" s="42"/>
      <c r="DTP39" s="42"/>
      <c r="DTQ39" s="42"/>
      <c r="DTR39" s="42"/>
      <c r="DTS39" s="42"/>
      <c r="DTT39" s="42"/>
      <c r="DTU39" s="42"/>
      <c r="DTV39" s="42"/>
      <c r="DTW39" s="42"/>
      <c r="DTX39" s="42"/>
      <c r="DTY39" s="42"/>
      <c r="DTZ39" s="42"/>
      <c r="DUA39" s="42"/>
      <c r="DUB39" s="42"/>
      <c r="DUC39" s="42"/>
      <c r="DUD39" s="42"/>
      <c r="DUE39" s="42"/>
      <c r="DUF39" s="42"/>
      <c r="DUG39" s="42"/>
      <c r="DUH39" s="42"/>
      <c r="DUI39" s="42"/>
      <c r="DUJ39" s="42"/>
      <c r="DUK39" s="42"/>
      <c r="DUL39" s="42"/>
      <c r="DUM39" s="42"/>
      <c r="DUN39" s="42"/>
      <c r="DUO39" s="42"/>
      <c r="DUP39" s="42"/>
      <c r="DUQ39" s="42"/>
      <c r="DUR39" s="42"/>
      <c r="DUS39" s="42"/>
      <c r="DUT39" s="42"/>
      <c r="DUU39" s="42"/>
      <c r="DUV39" s="42"/>
      <c r="DUW39" s="42"/>
      <c r="DUX39" s="42"/>
      <c r="DUY39" s="42"/>
      <c r="DUZ39" s="42"/>
      <c r="DVA39" s="42"/>
      <c r="DVB39" s="42"/>
      <c r="DVC39" s="42"/>
      <c r="DVD39" s="42"/>
      <c r="DVE39" s="42"/>
      <c r="DVF39" s="42"/>
      <c r="DVG39" s="42"/>
      <c r="DVH39" s="42"/>
      <c r="DVI39" s="42"/>
      <c r="DVJ39" s="42"/>
      <c r="DVK39" s="42"/>
      <c r="DVL39" s="42"/>
      <c r="DVM39" s="42"/>
      <c r="DVN39" s="42"/>
      <c r="DVO39" s="42"/>
      <c r="DVP39" s="42"/>
      <c r="DVQ39" s="42"/>
      <c r="DVR39" s="42"/>
      <c r="DVS39" s="42"/>
      <c r="DVT39" s="42"/>
      <c r="DVU39" s="42"/>
      <c r="DVV39" s="42"/>
      <c r="DVW39" s="42"/>
      <c r="DVX39" s="42"/>
      <c r="DVY39" s="42"/>
      <c r="DVZ39" s="42"/>
      <c r="DWA39" s="42"/>
      <c r="DWB39" s="42"/>
      <c r="DWC39" s="42"/>
      <c r="DWD39" s="42"/>
      <c r="DWE39" s="42"/>
      <c r="DWF39" s="42"/>
      <c r="DWG39" s="42"/>
      <c r="DWH39" s="42"/>
      <c r="DWI39" s="42"/>
      <c r="DWJ39" s="42"/>
      <c r="DWK39" s="42"/>
      <c r="DWL39" s="42"/>
      <c r="DWM39" s="42"/>
      <c r="DWN39" s="42"/>
      <c r="DWO39" s="42"/>
      <c r="DWP39" s="42"/>
      <c r="DWQ39" s="42"/>
      <c r="DWR39" s="42"/>
      <c r="DWS39" s="42"/>
      <c r="DWT39" s="42"/>
      <c r="DWU39" s="42"/>
      <c r="DWV39" s="42"/>
      <c r="DWW39" s="42"/>
      <c r="DWX39" s="42"/>
      <c r="DWY39" s="42"/>
      <c r="DWZ39" s="42"/>
      <c r="DXA39" s="42"/>
      <c r="DXB39" s="42"/>
      <c r="DXC39" s="42"/>
      <c r="DXD39" s="42"/>
      <c r="DXE39" s="42"/>
      <c r="DXF39" s="42"/>
      <c r="DXG39" s="42"/>
      <c r="DXH39" s="42"/>
      <c r="DXI39" s="42"/>
      <c r="DXJ39" s="42"/>
      <c r="DXK39" s="42"/>
      <c r="DXL39" s="42"/>
      <c r="DXM39" s="42"/>
      <c r="DXN39" s="42"/>
      <c r="DXO39" s="42"/>
      <c r="DXP39" s="42"/>
      <c r="DXQ39" s="42"/>
      <c r="DXR39" s="42"/>
      <c r="DXS39" s="42"/>
      <c r="DXT39" s="42"/>
      <c r="DXU39" s="42"/>
      <c r="DXV39" s="42"/>
      <c r="DXW39" s="42"/>
      <c r="DXX39" s="42"/>
      <c r="DXY39" s="42"/>
      <c r="DXZ39" s="42"/>
      <c r="DYA39" s="42"/>
      <c r="DYB39" s="42"/>
      <c r="DYC39" s="42"/>
      <c r="DYD39" s="42"/>
      <c r="DYE39" s="42"/>
      <c r="DYF39" s="42"/>
      <c r="DYG39" s="42"/>
      <c r="DYH39" s="42"/>
      <c r="DYI39" s="42"/>
      <c r="DYJ39" s="42"/>
      <c r="DYK39" s="42"/>
      <c r="DYL39" s="42"/>
      <c r="DYM39" s="42"/>
      <c r="DYN39" s="42"/>
      <c r="DYO39" s="42"/>
      <c r="DYP39" s="42"/>
      <c r="DYQ39" s="42"/>
      <c r="DYR39" s="42"/>
      <c r="DYS39" s="42"/>
      <c r="DYT39" s="42"/>
      <c r="DYU39" s="42"/>
      <c r="DYV39" s="42"/>
      <c r="DYW39" s="42"/>
      <c r="DYX39" s="42"/>
      <c r="DYY39" s="42"/>
      <c r="DYZ39" s="42"/>
      <c r="DZA39" s="42"/>
      <c r="DZB39" s="42"/>
      <c r="DZC39" s="42"/>
      <c r="DZD39" s="42"/>
      <c r="DZE39" s="42"/>
      <c r="DZF39" s="42"/>
      <c r="DZG39" s="42"/>
      <c r="DZH39" s="42"/>
      <c r="DZI39" s="42"/>
      <c r="DZJ39" s="42"/>
      <c r="DZK39" s="42"/>
      <c r="DZL39" s="42"/>
      <c r="DZM39" s="42"/>
      <c r="DZN39" s="42"/>
      <c r="DZO39" s="42"/>
      <c r="DZP39" s="42"/>
      <c r="DZQ39" s="42"/>
      <c r="DZR39" s="42"/>
      <c r="DZS39" s="42"/>
      <c r="DZT39" s="42"/>
      <c r="DZU39" s="42"/>
      <c r="DZV39" s="42"/>
      <c r="DZW39" s="42"/>
      <c r="DZX39" s="42"/>
      <c r="DZY39" s="42"/>
      <c r="DZZ39" s="42"/>
      <c r="EAA39" s="42"/>
      <c r="EAB39" s="42"/>
      <c r="EAC39" s="42"/>
      <c r="EAD39" s="42"/>
      <c r="EAE39" s="42"/>
      <c r="EAF39" s="42"/>
      <c r="EAG39" s="42"/>
      <c r="EAH39" s="42"/>
      <c r="EAI39" s="42"/>
      <c r="EAJ39" s="42"/>
      <c r="EAK39" s="42"/>
      <c r="EAL39" s="42"/>
      <c r="EAM39" s="42"/>
      <c r="EAN39" s="42"/>
      <c r="EAO39" s="42"/>
      <c r="EAP39" s="42"/>
      <c r="EAQ39" s="42"/>
      <c r="EAR39" s="42"/>
      <c r="EAS39" s="42"/>
      <c r="EAT39" s="42"/>
      <c r="EAU39" s="42"/>
      <c r="EAV39" s="42"/>
      <c r="EAW39" s="42"/>
      <c r="EAX39" s="42"/>
      <c r="EAY39" s="42"/>
      <c r="EAZ39" s="42"/>
      <c r="EBA39" s="42"/>
      <c r="EBB39" s="42"/>
      <c r="EBC39" s="42"/>
      <c r="EBD39" s="42"/>
      <c r="EBE39" s="42"/>
      <c r="EBF39" s="42"/>
      <c r="EBG39" s="42"/>
      <c r="EBH39" s="42"/>
      <c r="EBI39" s="42"/>
      <c r="EBJ39" s="42"/>
      <c r="EBK39" s="42"/>
      <c r="EBL39" s="42"/>
      <c r="EBM39" s="42"/>
      <c r="EBN39" s="42"/>
      <c r="EBO39" s="42"/>
      <c r="EBP39" s="42"/>
      <c r="EBQ39" s="42"/>
      <c r="EBR39" s="42"/>
      <c r="EBS39" s="42"/>
      <c r="EBT39" s="42"/>
      <c r="EBU39" s="42"/>
      <c r="EBV39" s="42"/>
      <c r="EBW39" s="42"/>
      <c r="EBX39" s="42"/>
      <c r="EBY39" s="42"/>
      <c r="EBZ39" s="42"/>
      <c r="ECA39" s="42"/>
      <c r="ECB39" s="42"/>
      <c r="ECC39" s="42"/>
      <c r="ECD39" s="42"/>
      <c r="ECE39" s="42"/>
      <c r="ECF39" s="42"/>
      <c r="ECG39" s="42"/>
      <c r="ECH39" s="42"/>
      <c r="ECI39" s="42"/>
      <c r="ECJ39" s="42"/>
      <c r="ECK39" s="42"/>
      <c r="ECL39" s="42"/>
      <c r="ECM39" s="42"/>
      <c r="ECN39" s="42"/>
      <c r="ECO39" s="42"/>
      <c r="ECP39" s="42"/>
      <c r="ECQ39" s="42"/>
      <c r="ECR39" s="42"/>
      <c r="ECS39" s="42"/>
      <c r="ECT39" s="42"/>
      <c r="ECU39" s="42"/>
      <c r="ECV39" s="42"/>
      <c r="ECW39" s="42"/>
      <c r="ECX39" s="42"/>
      <c r="ECY39" s="42"/>
      <c r="ECZ39" s="42"/>
      <c r="EDA39" s="42"/>
      <c r="EDB39" s="42"/>
      <c r="EDC39" s="42"/>
      <c r="EDD39" s="42"/>
      <c r="EDE39" s="42"/>
      <c r="EDF39" s="42"/>
      <c r="EDG39" s="42"/>
      <c r="EDH39" s="42"/>
      <c r="EDI39" s="42"/>
      <c r="EDJ39" s="42"/>
      <c r="EDK39" s="42"/>
      <c r="EDL39" s="42"/>
      <c r="EDM39" s="42"/>
      <c r="EDN39" s="42"/>
      <c r="EDO39" s="42"/>
      <c r="EDP39" s="42"/>
      <c r="EDQ39" s="42"/>
      <c r="EDR39" s="42"/>
      <c r="EDS39" s="42"/>
      <c r="EDT39" s="42"/>
      <c r="EDU39" s="42"/>
      <c r="EDV39" s="42"/>
      <c r="EDW39" s="42"/>
      <c r="EDX39" s="42"/>
      <c r="EDY39" s="42"/>
      <c r="EDZ39" s="42"/>
      <c r="EEA39" s="42"/>
      <c r="EEB39" s="42"/>
      <c r="EEC39" s="42"/>
      <c r="EED39" s="42"/>
      <c r="EEE39" s="42"/>
      <c r="EEF39" s="42"/>
      <c r="EEG39" s="42"/>
      <c r="EEH39" s="42"/>
      <c r="EEI39" s="42"/>
      <c r="EEJ39" s="42"/>
      <c r="EEK39" s="42"/>
      <c r="EEL39" s="42"/>
      <c r="EEM39" s="42"/>
      <c r="EEN39" s="42"/>
      <c r="EEO39" s="42"/>
      <c r="EEP39" s="42"/>
      <c r="EEQ39" s="42"/>
      <c r="EER39" s="42"/>
      <c r="EES39" s="42"/>
      <c r="EET39" s="42"/>
      <c r="EEU39" s="42"/>
      <c r="EEV39" s="42"/>
      <c r="EEW39" s="42"/>
      <c r="EEX39" s="42"/>
      <c r="EEY39" s="42"/>
      <c r="EEZ39" s="42"/>
      <c r="EFA39" s="42"/>
      <c r="EFB39" s="42"/>
      <c r="EFC39" s="42"/>
      <c r="EFD39" s="42"/>
      <c r="EFE39" s="42"/>
      <c r="EFF39" s="42"/>
      <c r="EFG39" s="42"/>
      <c r="EFH39" s="42"/>
      <c r="EFI39" s="42"/>
      <c r="EFJ39" s="42"/>
      <c r="EFK39" s="42"/>
      <c r="EFL39" s="42"/>
      <c r="EFM39" s="42"/>
      <c r="EFN39" s="42"/>
      <c r="EFO39" s="42"/>
      <c r="EFP39" s="42"/>
      <c r="EFQ39" s="42"/>
      <c r="EFR39" s="42"/>
      <c r="EFS39" s="42"/>
      <c r="EFT39" s="42"/>
      <c r="EFU39" s="42"/>
      <c r="EFV39" s="42"/>
      <c r="EFW39" s="42"/>
      <c r="EFX39" s="42"/>
      <c r="EFY39" s="42"/>
      <c r="EFZ39" s="42"/>
      <c r="EGA39" s="42"/>
      <c r="EGB39" s="42"/>
      <c r="EGC39" s="42"/>
      <c r="EGD39" s="42"/>
      <c r="EGE39" s="42"/>
      <c r="EGF39" s="42"/>
      <c r="EGG39" s="42"/>
      <c r="EGH39" s="42"/>
      <c r="EGI39" s="42"/>
      <c r="EGJ39" s="42"/>
      <c r="EGK39" s="42"/>
      <c r="EGL39" s="42"/>
      <c r="EGM39" s="42"/>
      <c r="EGN39" s="42"/>
      <c r="EGO39" s="42"/>
      <c r="EGP39" s="42"/>
      <c r="EGQ39" s="42"/>
      <c r="EGR39" s="42"/>
      <c r="EGS39" s="42"/>
      <c r="EGT39" s="42"/>
      <c r="EGU39" s="42"/>
      <c r="EGV39" s="42"/>
      <c r="EGW39" s="42"/>
      <c r="EGX39" s="42"/>
      <c r="EGY39" s="42"/>
      <c r="EGZ39" s="42"/>
      <c r="EHA39" s="42"/>
      <c r="EHB39" s="42"/>
      <c r="EHC39" s="42"/>
      <c r="EHD39" s="42"/>
      <c r="EHE39" s="42"/>
      <c r="EHF39" s="42"/>
      <c r="EHG39" s="42"/>
      <c r="EHH39" s="42"/>
      <c r="EHI39" s="42"/>
      <c r="EHJ39" s="42"/>
      <c r="EHK39" s="42"/>
      <c r="EHL39" s="42"/>
      <c r="EHM39" s="42"/>
      <c r="EHN39" s="42"/>
      <c r="EHO39" s="42"/>
      <c r="EHP39" s="42"/>
      <c r="EHQ39" s="42"/>
      <c r="EHR39" s="42"/>
      <c r="EHS39" s="42"/>
      <c r="EHT39" s="42"/>
      <c r="EHU39" s="42"/>
      <c r="EHV39" s="42"/>
      <c r="EHW39" s="42"/>
      <c r="EHX39" s="42"/>
      <c r="EHY39" s="42"/>
      <c r="EHZ39" s="42"/>
      <c r="EIA39" s="42"/>
      <c r="EIB39" s="42"/>
      <c r="EIC39" s="42"/>
      <c r="EID39" s="42"/>
      <c r="EIE39" s="42"/>
      <c r="EIF39" s="42"/>
      <c r="EIG39" s="42"/>
      <c r="EIH39" s="42"/>
      <c r="EII39" s="42"/>
      <c r="EIJ39" s="42"/>
      <c r="EIK39" s="42"/>
      <c r="EIL39" s="42"/>
      <c r="EIM39" s="42"/>
      <c r="EIN39" s="42"/>
      <c r="EIO39" s="42"/>
      <c r="EIP39" s="42"/>
      <c r="EIQ39" s="42"/>
      <c r="EIR39" s="42"/>
      <c r="EIS39" s="42"/>
      <c r="EIT39" s="42"/>
      <c r="EIU39" s="42"/>
      <c r="EIV39" s="42"/>
      <c r="EIW39" s="42"/>
      <c r="EIX39" s="42"/>
      <c r="EIY39" s="42"/>
      <c r="EIZ39" s="42"/>
      <c r="EJA39" s="42"/>
      <c r="EJB39" s="42"/>
      <c r="EJC39" s="42"/>
      <c r="EJD39" s="42"/>
      <c r="EJE39" s="42"/>
      <c r="EJF39" s="42"/>
      <c r="EJG39" s="42"/>
      <c r="EJH39" s="42"/>
      <c r="EJI39" s="42"/>
      <c r="EJJ39" s="42"/>
      <c r="EJK39" s="42"/>
      <c r="EJL39" s="42"/>
      <c r="EJM39" s="42"/>
      <c r="EJN39" s="42"/>
      <c r="EJO39" s="42"/>
      <c r="EJP39" s="42"/>
      <c r="EJQ39" s="42"/>
      <c r="EJR39" s="42"/>
      <c r="EJS39" s="42"/>
      <c r="EJT39" s="42"/>
      <c r="EJU39" s="42"/>
      <c r="EJV39" s="42"/>
      <c r="EJW39" s="42"/>
      <c r="EJX39" s="42"/>
      <c r="EJY39" s="42"/>
      <c r="EJZ39" s="42"/>
      <c r="EKA39" s="42"/>
      <c r="EKB39" s="42"/>
      <c r="EKC39" s="42"/>
      <c r="EKD39" s="42"/>
      <c r="EKE39" s="42"/>
      <c r="EKF39" s="42"/>
      <c r="EKG39" s="42"/>
      <c r="EKH39" s="42"/>
      <c r="EKI39" s="42"/>
      <c r="EKJ39" s="42"/>
      <c r="EKK39" s="42"/>
      <c r="EKL39" s="42"/>
      <c r="EKM39" s="42"/>
      <c r="EKN39" s="42"/>
      <c r="EKO39" s="42"/>
      <c r="EKP39" s="42"/>
      <c r="EKQ39" s="42"/>
      <c r="EKR39" s="42"/>
      <c r="EKS39" s="42"/>
      <c r="EKT39" s="42"/>
      <c r="EKU39" s="42"/>
      <c r="EKV39" s="42"/>
      <c r="EKW39" s="42"/>
      <c r="EKX39" s="42"/>
      <c r="EKY39" s="42"/>
      <c r="EKZ39" s="42"/>
      <c r="ELA39" s="42"/>
      <c r="ELB39" s="42"/>
      <c r="ELC39" s="42"/>
      <c r="ELD39" s="42"/>
      <c r="ELE39" s="42"/>
      <c r="ELF39" s="42"/>
      <c r="ELG39" s="42"/>
      <c r="ELH39" s="42"/>
      <c r="ELI39" s="42"/>
      <c r="ELJ39" s="42"/>
      <c r="ELK39" s="42"/>
      <c r="ELL39" s="42"/>
      <c r="ELM39" s="42"/>
      <c r="ELN39" s="42"/>
      <c r="ELO39" s="42"/>
      <c r="ELP39" s="42"/>
      <c r="ELQ39" s="42"/>
      <c r="ELR39" s="42"/>
      <c r="ELS39" s="42"/>
      <c r="ELT39" s="42"/>
      <c r="ELU39" s="42"/>
      <c r="ELV39" s="42"/>
      <c r="ELW39" s="42"/>
      <c r="ELX39" s="42"/>
      <c r="ELY39" s="42"/>
      <c r="ELZ39" s="42"/>
      <c r="EMA39" s="42"/>
      <c r="EMB39" s="42"/>
      <c r="EMC39" s="42"/>
      <c r="EMD39" s="42"/>
      <c r="EME39" s="42"/>
      <c r="EMF39" s="42"/>
      <c r="EMG39" s="42"/>
      <c r="EMH39" s="42"/>
      <c r="EMI39" s="42"/>
      <c r="EMJ39" s="42"/>
      <c r="EMK39" s="42"/>
      <c r="EML39" s="42"/>
      <c r="EMM39" s="42"/>
      <c r="EMN39" s="42"/>
      <c r="EMO39" s="42"/>
      <c r="EMP39" s="42"/>
      <c r="EMQ39" s="42"/>
      <c r="EMR39" s="42"/>
      <c r="EMS39" s="42"/>
      <c r="EMT39" s="42"/>
      <c r="EMU39" s="42"/>
      <c r="EMV39" s="42"/>
      <c r="EMW39" s="42"/>
      <c r="EMX39" s="42"/>
      <c r="EMY39" s="42"/>
      <c r="EMZ39" s="42"/>
      <c r="ENA39" s="42"/>
      <c r="ENB39" s="42"/>
      <c r="ENC39" s="42"/>
      <c r="END39" s="42"/>
      <c r="ENE39" s="42"/>
      <c r="ENF39" s="42"/>
      <c r="ENG39" s="42"/>
      <c r="ENH39" s="42"/>
      <c r="ENI39" s="42"/>
      <c r="ENJ39" s="42"/>
      <c r="ENK39" s="42"/>
      <c r="ENL39" s="42"/>
      <c r="ENM39" s="42"/>
      <c r="ENN39" s="42"/>
      <c r="ENO39" s="42"/>
      <c r="ENP39" s="42"/>
      <c r="ENQ39" s="42"/>
      <c r="ENR39" s="42"/>
      <c r="ENS39" s="42"/>
      <c r="ENT39" s="42"/>
      <c r="ENU39" s="42"/>
      <c r="ENV39" s="42"/>
      <c r="ENW39" s="42"/>
      <c r="ENX39" s="42"/>
      <c r="ENY39" s="42"/>
      <c r="ENZ39" s="42"/>
      <c r="EOA39" s="42"/>
      <c r="EOB39" s="42"/>
      <c r="EOC39" s="42"/>
      <c r="EOD39" s="42"/>
      <c r="EOE39" s="42"/>
      <c r="EOF39" s="42"/>
      <c r="EOG39" s="42"/>
      <c r="EOH39" s="42"/>
      <c r="EOI39" s="42"/>
      <c r="EOJ39" s="42"/>
      <c r="EOK39" s="42"/>
      <c r="EOL39" s="42"/>
      <c r="EOM39" s="42"/>
      <c r="EON39" s="42"/>
      <c r="EOO39" s="42"/>
      <c r="EOP39" s="42"/>
      <c r="EOQ39" s="42"/>
      <c r="EOR39" s="42"/>
      <c r="EOS39" s="42"/>
      <c r="EOT39" s="42"/>
      <c r="EOU39" s="42"/>
      <c r="EOV39" s="42"/>
      <c r="EOW39" s="42"/>
      <c r="EOX39" s="42"/>
      <c r="EOY39" s="42"/>
      <c r="EOZ39" s="42"/>
      <c r="EPA39" s="42"/>
      <c r="EPB39" s="42"/>
      <c r="EPC39" s="42"/>
      <c r="EPD39" s="42"/>
      <c r="EPE39" s="42"/>
      <c r="EPF39" s="42"/>
      <c r="EPG39" s="42"/>
      <c r="EPH39" s="42"/>
      <c r="EPI39" s="42"/>
      <c r="EPJ39" s="42"/>
      <c r="EPK39" s="42"/>
      <c r="EPL39" s="42"/>
      <c r="EPM39" s="42"/>
      <c r="EPN39" s="42"/>
      <c r="EPO39" s="42"/>
      <c r="EPP39" s="42"/>
      <c r="EPQ39" s="42"/>
      <c r="EPR39" s="42"/>
      <c r="EPS39" s="42"/>
      <c r="EPT39" s="42"/>
      <c r="EPU39" s="42"/>
      <c r="EPV39" s="42"/>
      <c r="EPW39" s="42"/>
      <c r="EPX39" s="42"/>
      <c r="EPY39" s="42"/>
      <c r="EPZ39" s="42"/>
      <c r="EQA39" s="42"/>
      <c r="EQB39" s="42"/>
      <c r="EQC39" s="42"/>
      <c r="EQD39" s="42"/>
      <c r="EQE39" s="42"/>
      <c r="EQF39" s="42"/>
      <c r="EQG39" s="42"/>
      <c r="EQH39" s="42"/>
      <c r="EQI39" s="42"/>
      <c r="EQJ39" s="42"/>
      <c r="EQK39" s="42"/>
      <c r="EQL39" s="42"/>
      <c r="EQM39" s="42"/>
      <c r="EQN39" s="42"/>
      <c r="EQO39" s="42"/>
      <c r="EQP39" s="42"/>
      <c r="EQQ39" s="42"/>
      <c r="EQR39" s="42"/>
      <c r="EQS39" s="42"/>
      <c r="EQT39" s="42"/>
      <c r="EQU39" s="42"/>
      <c r="EQV39" s="42"/>
      <c r="EQW39" s="42"/>
      <c r="EQX39" s="42"/>
      <c r="EQY39" s="42"/>
      <c r="EQZ39" s="42"/>
      <c r="ERA39" s="42"/>
      <c r="ERB39" s="42"/>
      <c r="ERC39" s="42"/>
      <c r="ERD39" s="42"/>
      <c r="ERE39" s="42"/>
      <c r="ERF39" s="42"/>
      <c r="ERG39" s="42"/>
      <c r="ERH39" s="42"/>
      <c r="ERI39" s="42"/>
      <c r="ERJ39" s="42"/>
      <c r="ERK39" s="42"/>
      <c r="ERL39" s="42"/>
      <c r="ERM39" s="42"/>
      <c r="ERN39" s="42"/>
      <c r="ERO39" s="42"/>
      <c r="ERP39" s="42"/>
      <c r="ERQ39" s="42"/>
      <c r="ERR39" s="42"/>
      <c r="ERS39" s="42"/>
      <c r="ERT39" s="42"/>
      <c r="ERU39" s="42"/>
      <c r="ERV39" s="42"/>
      <c r="ERW39" s="42"/>
      <c r="ERX39" s="42"/>
      <c r="ERY39" s="42"/>
      <c r="ERZ39" s="42"/>
      <c r="ESA39" s="42"/>
      <c r="ESB39" s="42"/>
      <c r="ESC39" s="42"/>
      <c r="ESD39" s="42"/>
      <c r="ESE39" s="42"/>
      <c r="ESF39" s="42"/>
      <c r="ESG39" s="42"/>
      <c r="ESH39" s="42"/>
      <c r="ESI39" s="42"/>
      <c r="ESJ39" s="42"/>
      <c r="ESK39" s="42"/>
      <c r="ESL39" s="42"/>
      <c r="ESM39" s="42"/>
      <c r="ESN39" s="42"/>
      <c r="ESO39" s="42"/>
      <c r="ESP39" s="42"/>
      <c r="ESQ39" s="42"/>
      <c r="ESR39" s="42"/>
      <c r="ESS39" s="42"/>
      <c r="EST39" s="42"/>
      <c r="ESU39" s="42"/>
      <c r="ESV39" s="42"/>
      <c r="ESW39" s="42"/>
      <c r="ESX39" s="42"/>
      <c r="ESY39" s="42"/>
      <c r="ESZ39" s="42"/>
      <c r="ETA39" s="42"/>
      <c r="ETB39" s="42"/>
      <c r="ETC39" s="42"/>
      <c r="ETD39" s="42"/>
      <c r="ETE39" s="42"/>
      <c r="ETF39" s="42"/>
      <c r="ETG39" s="42"/>
      <c r="ETH39" s="42"/>
      <c r="ETI39" s="42"/>
      <c r="ETJ39" s="42"/>
      <c r="ETK39" s="42"/>
      <c r="ETL39" s="42"/>
      <c r="ETM39" s="42"/>
      <c r="ETN39" s="42"/>
      <c r="ETO39" s="42"/>
      <c r="ETP39" s="42"/>
      <c r="ETQ39" s="42"/>
      <c r="ETR39" s="42"/>
      <c r="ETS39" s="42"/>
      <c r="ETT39" s="42"/>
      <c r="ETU39" s="42"/>
      <c r="ETV39" s="42"/>
      <c r="ETW39" s="42"/>
      <c r="ETX39" s="42"/>
      <c r="ETY39" s="42"/>
      <c r="ETZ39" s="42"/>
      <c r="EUA39" s="42"/>
      <c r="EUB39" s="42"/>
      <c r="EUC39" s="42"/>
      <c r="EUD39" s="42"/>
      <c r="EUE39" s="42"/>
      <c r="EUF39" s="42"/>
      <c r="EUG39" s="42"/>
      <c r="EUH39" s="42"/>
      <c r="EUI39" s="42"/>
      <c r="EUJ39" s="42"/>
      <c r="EUK39" s="42"/>
      <c r="EUL39" s="42"/>
      <c r="EUM39" s="42"/>
      <c r="EUN39" s="42"/>
      <c r="EUO39" s="42"/>
      <c r="EUP39" s="42"/>
      <c r="EUQ39" s="42"/>
      <c r="EUR39" s="42"/>
      <c r="EUS39" s="42"/>
      <c r="EUT39" s="42"/>
      <c r="EUU39" s="42"/>
      <c r="EUV39" s="42"/>
      <c r="EUW39" s="42"/>
      <c r="EUX39" s="42"/>
      <c r="EUY39" s="42"/>
      <c r="EUZ39" s="42"/>
      <c r="EVA39" s="42"/>
      <c r="EVB39" s="42"/>
      <c r="EVC39" s="42"/>
      <c r="EVD39" s="42"/>
      <c r="EVE39" s="42"/>
      <c r="EVF39" s="42"/>
      <c r="EVG39" s="42"/>
      <c r="EVH39" s="42"/>
      <c r="EVI39" s="42"/>
      <c r="EVJ39" s="42"/>
      <c r="EVK39" s="42"/>
      <c r="EVL39" s="42"/>
      <c r="EVM39" s="42"/>
      <c r="EVN39" s="42"/>
      <c r="EVO39" s="42"/>
      <c r="EVP39" s="42"/>
      <c r="EVQ39" s="42"/>
      <c r="EVR39" s="42"/>
      <c r="EVS39" s="42"/>
      <c r="EVT39" s="42"/>
      <c r="EVU39" s="42"/>
      <c r="EVV39" s="42"/>
      <c r="EVW39" s="42"/>
      <c r="EVX39" s="42"/>
      <c r="EVY39" s="42"/>
      <c r="EVZ39" s="42"/>
      <c r="EWA39" s="42"/>
      <c r="EWB39" s="42"/>
      <c r="EWC39" s="42"/>
      <c r="EWD39" s="42"/>
      <c r="EWE39" s="42"/>
      <c r="EWF39" s="42"/>
      <c r="EWG39" s="42"/>
      <c r="EWH39" s="42"/>
      <c r="EWI39" s="42"/>
      <c r="EWJ39" s="42"/>
      <c r="EWK39" s="42"/>
      <c r="EWL39" s="42"/>
      <c r="EWM39" s="42"/>
      <c r="EWN39" s="42"/>
      <c r="EWO39" s="42"/>
      <c r="EWP39" s="42"/>
      <c r="EWQ39" s="42"/>
      <c r="EWR39" s="42"/>
      <c r="EWS39" s="42"/>
      <c r="EWT39" s="42"/>
      <c r="EWU39" s="42"/>
      <c r="EWV39" s="42"/>
      <c r="EWW39" s="42"/>
      <c r="EWX39" s="42"/>
      <c r="EWY39" s="42"/>
      <c r="EWZ39" s="42"/>
      <c r="EXA39" s="42"/>
      <c r="EXB39" s="42"/>
      <c r="EXC39" s="42"/>
      <c r="EXD39" s="42"/>
      <c r="EXE39" s="42"/>
      <c r="EXF39" s="42"/>
      <c r="EXG39" s="42"/>
      <c r="EXH39" s="42"/>
      <c r="EXI39" s="42"/>
      <c r="EXJ39" s="42"/>
      <c r="EXK39" s="42"/>
      <c r="EXL39" s="42"/>
      <c r="EXM39" s="42"/>
      <c r="EXN39" s="42"/>
      <c r="EXO39" s="42"/>
      <c r="EXP39" s="42"/>
      <c r="EXQ39" s="42"/>
      <c r="EXR39" s="42"/>
      <c r="EXS39" s="42"/>
      <c r="EXT39" s="42"/>
      <c r="EXU39" s="42"/>
      <c r="EXV39" s="42"/>
      <c r="EXW39" s="42"/>
      <c r="EXX39" s="42"/>
      <c r="EXY39" s="42"/>
      <c r="EXZ39" s="42"/>
      <c r="EYA39" s="42"/>
      <c r="EYB39" s="42"/>
      <c r="EYC39" s="42"/>
      <c r="EYD39" s="42"/>
      <c r="EYE39" s="42"/>
      <c r="EYF39" s="42"/>
      <c r="EYG39" s="42"/>
      <c r="EYH39" s="42"/>
      <c r="EYI39" s="42"/>
      <c r="EYJ39" s="42"/>
      <c r="EYK39" s="42"/>
      <c r="EYL39" s="42"/>
      <c r="EYM39" s="42"/>
      <c r="EYN39" s="42"/>
      <c r="EYO39" s="42"/>
      <c r="EYP39" s="42"/>
      <c r="EYQ39" s="42"/>
      <c r="EYR39" s="42"/>
      <c r="EYS39" s="42"/>
      <c r="EYT39" s="42"/>
      <c r="EYU39" s="42"/>
      <c r="EYV39" s="42"/>
      <c r="EYW39" s="42"/>
      <c r="EYX39" s="42"/>
      <c r="EYY39" s="42"/>
      <c r="EYZ39" s="42"/>
      <c r="EZA39" s="42"/>
      <c r="EZB39" s="42"/>
      <c r="EZC39" s="42"/>
      <c r="EZD39" s="42"/>
      <c r="EZE39" s="42"/>
      <c r="EZF39" s="42"/>
      <c r="EZG39" s="42"/>
      <c r="EZH39" s="42"/>
      <c r="EZI39" s="42"/>
      <c r="EZJ39" s="42"/>
      <c r="EZK39" s="42"/>
      <c r="EZL39" s="42"/>
      <c r="EZM39" s="42"/>
      <c r="EZN39" s="42"/>
      <c r="EZO39" s="42"/>
      <c r="EZP39" s="42"/>
      <c r="EZQ39" s="42"/>
      <c r="EZR39" s="42"/>
      <c r="EZS39" s="42"/>
      <c r="EZT39" s="42"/>
      <c r="EZU39" s="42"/>
      <c r="EZV39" s="42"/>
      <c r="EZW39" s="42"/>
      <c r="EZX39" s="42"/>
      <c r="EZY39" s="42"/>
      <c r="EZZ39" s="42"/>
      <c r="FAA39" s="42"/>
      <c r="FAB39" s="42"/>
      <c r="FAC39" s="42"/>
      <c r="FAD39" s="42"/>
      <c r="FAE39" s="42"/>
      <c r="FAF39" s="42"/>
      <c r="FAG39" s="42"/>
      <c r="FAH39" s="42"/>
      <c r="FAI39" s="42"/>
      <c r="FAJ39" s="42"/>
      <c r="FAK39" s="42"/>
      <c r="FAL39" s="42"/>
      <c r="FAM39" s="42"/>
      <c r="FAN39" s="42"/>
      <c r="FAO39" s="42"/>
      <c r="FAP39" s="42"/>
      <c r="FAQ39" s="42"/>
      <c r="FAR39" s="42"/>
      <c r="FAS39" s="42"/>
      <c r="FAT39" s="42"/>
      <c r="FAU39" s="42"/>
      <c r="FAV39" s="42"/>
      <c r="FAW39" s="42"/>
      <c r="FAX39" s="42"/>
      <c r="FAY39" s="42"/>
      <c r="FAZ39" s="42"/>
      <c r="FBA39" s="42"/>
      <c r="FBB39" s="42"/>
      <c r="FBC39" s="42"/>
      <c r="FBD39" s="42"/>
      <c r="FBE39" s="42"/>
      <c r="FBF39" s="42"/>
      <c r="FBG39" s="42"/>
      <c r="FBH39" s="42"/>
      <c r="FBI39" s="42"/>
      <c r="FBJ39" s="42"/>
      <c r="FBK39" s="42"/>
      <c r="FBL39" s="42"/>
      <c r="FBM39" s="42"/>
      <c r="FBN39" s="42"/>
      <c r="FBO39" s="42"/>
      <c r="FBP39" s="42"/>
      <c r="FBQ39" s="42"/>
      <c r="FBR39" s="42"/>
      <c r="FBS39" s="42"/>
      <c r="FBT39" s="42"/>
      <c r="FBU39" s="42"/>
      <c r="FBV39" s="42"/>
      <c r="FBW39" s="42"/>
      <c r="FBX39" s="42"/>
      <c r="FBY39" s="42"/>
      <c r="FBZ39" s="42"/>
      <c r="FCA39" s="42"/>
      <c r="FCB39" s="42"/>
      <c r="FCC39" s="42"/>
      <c r="FCD39" s="42"/>
      <c r="FCE39" s="42"/>
      <c r="FCF39" s="42"/>
      <c r="FCG39" s="42"/>
      <c r="FCH39" s="42"/>
      <c r="FCI39" s="42"/>
      <c r="FCJ39" s="42"/>
      <c r="FCK39" s="42"/>
      <c r="FCL39" s="42"/>
      <c r="FCM39" s="42"/>
      <c r="FCN39" s="42"/>
      <c r="FCO39" s="42"/>
      <c r="FCP39" s="42"/>
      <c r="FCQ39" s="42"/>
      <c r="FCR39" s="42"/>
      <c r="FCS39" s="42"/>
      <c r="FCT39" s="42"/>
      <c r="FCU39" s="42"/>
      <c r="FCV39" s="42"/>
      <c r="FCW39" s="42"/>
      <c r="FCX39" s="42"/>
      <c r="FCY39" s="42"/>
      <c r="FCZ39" s="42"/>
      <c r="FDA39" s="42"/>
      <c r="FDB39" s="42"/>
      <c r="FDC39" s="42"/>
      <c r="FDD39" s="42"/>
      <c r="FDE39" s="42"/>
      <c r="FDF39" s="42"/>
      <c r="FDG39" s="42"/>
      <c r="FDH39" s="42"/>
      <c r="FDI39" s="42"/>
      <c r="FDJ39" s="42"/>
      <c r="FDK39" s="42"/>
      <c r="FDL39" s="42"/>
      <c r="FDM39" s="42"/>
      <c r="FDN39" s="42"/>
      <c r="FDO39" s="42"/>
      <c r="FDP39" s="42"/>
      <c r="FDQ39" s="42"/>
      <c r="FDR39" s="42"/>
      <c r="FDS39" s="42"/>
      <c r="FDT39" s="42"/>
      <c r="FDU39" s="42"/>
      <c r="FDV39" s="42"/>
      <c r="FDW39" s="42"/>
      <c r="FDX39" s="42"/>
      <c r="FDY39" s="42"/>
      <c r="FDZ39" s="42"/>
      <c r="FEA39" s="42"/>
      <c r="FEB39" s="42"/>
      <c r="FEC39" s="42"/>
      <c r="FED39" s="42"/>
      <c r="FEE39" s="42"/>
      <c r="FEF39" s="42"/>
      <c r="FEG39" s="42"/>
      <c r="FEH39" s="42"/>
      <c r="FEI39" s="42"/>
      <c r="FEJ39" s="42"/>
      <c r="FEK39" s="42"/>
      <c r="FEL39" s="42"/>
      <c r="FEM39" s="42"/>
      <c r="FEN39" s="42"/>
      <c r="FEO39" s="42"/>
      <c r="FEP39" s="42"/>
      <c r="FEQ39" s="42"/>
      <c r="FER39" s="42"/>
      <c r="FES39" s="42"/>
      <c r="FET39" s="42"/>
      <c r="FEU39" s="42"/>
      <c r="FEV39" s="42"/>
      <c r="FEW39" s="42"/>
      <c r="FEX39" s="42"/>
      <c r="FEY39" s="42"/>
      <c r="FEZ39" s="42"/>
      <c r="FFA39" s="42"/>
      <c r="FFB39" s="42"/>
      <c r="FFC39" s="42"/>
      <c r="FFD39" s="42"/>
      <c r="FFE39" s="42"/>
      <c r="FFF39" s="42"/>
      <c r="FFG39" s="42"/>
      <c r="FFH39" s="42"/>
      <c r="FFI39" s="42"/>
      <c r="FFJ39" s="42"/>
      <c r="FFK39" s="42"/>
      <c r="FFL39" s="42"/>
      <c r="FFM39" s="42"/>
      <c r="FFN39" s="42"/>
      <c r="FFO39" s="42"/>
      <c r="FFP39" s="42"/>
      <c r="FFQ39" s="42"/>
      <c r="FFR39" s="42"/>
      <c r="FFS39" s="42"/>
      <c r="FFT39" s="42"/>
      <c r="FFU39" s="42"/>
      <c r="FFV39" s="42"/>
      <c r="FFW39" s="42"/>
      <c r="FFX39" s="42"/>
      <c r="FFY39" s="42"/>
      <c r="FFZ39" s="42"/>
      <c r="FGA39" s="42"/>
      <c r="FGB39" s="42"/>
      <c r="FGC39" s="42"/>
      <c r="FGD39" s="42"/>
      <c r="FGE39" s="42"/>
      <c r="FGF39" s="42"/>
      <c r="FGG39" s="42"/>
      <c r="FGH39" s="42"/>
      <c r="FGI39" s="42"/>
      <c r="FGJ39" s="42"/>
      <c r="FGK39" s="42"/>
      <c r="FGL39" s="42"/>
      <c r="FGM39" s="42"/>
      <c r="FGN39" s="42"/>
      <c r="FGO39" s="42"/>
      <c r="FGP39" s="42"/>
      <c r="FGQ39" s="42"/>
      <c r="FGR39" s="42"/>
      <c r="FGS39" s="42"/>
      <c r="FGT39" s="42"/>
      <c r="FGU39" s="42"/>
      <c r="FGV39" s="42"/>
      <c r="FGW39" s="42"/>
      <c r="FGX39" s="42"/>
      <c r="FGY39" s="42"/>
      <c r="FGZ39" s="42"/>
      <c r="FHA39" s="42"/>
      <c r="FHB39" s="42"/>
      <c r="FHC39" s="42"/>
      <c r="FHD39" s="42"/>
      <c r="FHE39" s="42"/>
      <c r="FHF39" s="42"/>
      <c r="FHG39" s="42"/>
      <c r="FHH39" s="42"/>
      <c r="FHI39" s="42"/>
      <c r="FHJ39" s="42"/>
      <c r="FHK39" s="42"/>
      <c r="FHL39" s="42"/>
      <c r="FHM39" s="42"/>
      <c r="FHN39" s="42"/>
      <c r="FHO39" s="42"/>
      <c r="FHP39" s="42"/>
      <c r="FHQ39" s="42"/>
      <c r="FHR39" s="42"/>
      <c r="FHS39" s="42"/>
      <c r="FHT39" s="42"/>
      <c r="FHU39" s="42"/>
      <c r="FHV39" s="42"/>
      <c r="FHW39" s="42"/>
      <c r="FHX39" s="42"/>
      <c r="FHY39" s="42"/>
      <c r="FHZ39" s="42"/>
      <c r="FIA39" s="42"/>
      <c r="FIB39" s="42"/>
      <c r="FIC39" s="42"/>
      <c r="FID39" s="42"/>
      <c r="FIE39" s="42"/>
      <c r="FIF39" s="42"/>
      <c r="FIG39" s="42"/>
      <c r="FIH39" s="42"/>
      <c r="FII39" s="42"/>
      <c r="FIJ39" s="42"/>
      <c r="FIK39" s="42"/>
      <c r="FIL39" s="42"/>
      <c r="FIM39" s="42"/>
      <c r="FIN39" s="42"/>
      <c r="FIO39" s="42"/>
      <c r="FIP39" s="42"/>
      <c r="FIQ39" s="42"/>
      <c r="FIR39" s="42"/>
      <c r="FIS39" s="42"/>
      <c r="FIT39" s="42"/>
      <c r="FIU39" s="42"/>
      <c r="FIV39" s="42"/>
      <c r="FIW39" s="42"/>
      <c r="FIX39" s="42"/>
      <c r="FIY39" s="42"/>
      <c r="FIZ39" s="42"/>
      <c r="FJA39" s="42"/>
      <c r="FJB39" s="42"/>
      <c r="FJC39" s="42"/>
      <c r="FJD39" s="42"/>
      <c r="FJE39" s="42"/>
      <c r="FJF39" s="42"/>
      <c r="FJG39" s="42"/>
      <c r="FJH39" s="42"/>
      <c r="FJI39" s="42"/>
      <c r="FJJ39" s="42"/>
      <c r="FJK39" s="42"/>
      <c r="FJL39" s="42"/>
      <c r="FJM39" s="42"/>
      <c r="FJN39" s="42"/>
      <c r="FJO39" s="42"/>
      <c r="FJP39" s="42"/>
      <c r="FJQ39" s="42"/>
      <c r="FJR39" s="42"/>
      <c r="FJS39" s="42"/>
      <c r="FJT39" s="42"/>
      <c r="FJU39" s="42"/>
      <c r="FJV39" s="42"/>
      <c r="FJW39" s="42"/>
      <c r="FJX39" s="42"/>
      <c r="FJY39" s="42"/>
      <c r="FJZ39" s="42"/>
      <c r="FKA39" s="42"/>
      <c r="FKB39" s="42"/>
      <c r="FKC39" s="42"/>
      <c r="FKD39" s="42"/>
      <c r="FKE39" s="42"/>
      <c r="FKF39" s="42"/>
      <c r="FKG39" s="42"/>
      <c r="FKH39" s="42"/>
      <c r="FKI39" s="42"/>
      <c r="FKJ39" s="42"/>
      <c r="FKK39" s="42"/>
      <c r="FKL39" s="42"/>
      <c r="FKM39" s="42"/>
      <c r="FKN39" s="42"/>
      <c r="FKO39" s="42"/>
      <c r="FKP39" s="42"/>
      <c r="FKQ39" s="42"/>
      <c r="FKR39" s="42"/>
      <c r="FKS39" s="42"/>
      <c r="FKT39" s="42"/>
      <c r="FKU39" s="42"/>
      <c r="FKV39" s="42"/>
      <c r="FKW39" s="42"/>
      <c r="FKX39" s="42"/>
      <c r="FKY39" s="42"/>
      <c r="FKZ39" s="42"/>
      <c r="FLA39" s="42"/>
      <c r="FLB39" s="42"/>
      <c r="FLC39" s="42"/>
      <c r="FLD39" s="42"/>
      <c r="FLE39" s="42"/>
      <c r="FLF39" s="42"/>
      <c r="FLG39" s="42"/>
      <c r="FLH39" s="42"/>
      <c r="FLI39" s="42"/>
      <c r="FLJ39" s="42"/>
      <c r="FLK39" s="42"/>
      <c r="FLL39" s="42"/>
      <c r="FLM39" s="42"/>
      <c r="FLN39" s="42"/>
      <c r="FLO39" s="42"/>
      <c r="FLP39" s="42"/>
      <c r="FLQ39" s="42"/>
      <c r="FLR39" s="42"/>
      <c r="FLS39" s="42"/>
      <c r="FLT39" s="42"/>
      <c r="FLU39" s="42"/>
      <c r="FLV39" s="42"/>
      <c r="FLW39" s="42"/>
      <c r="FLX39" s="42"/>
      <c r="FLY39" s="42"/>
      <c r="FLZ39" s="42"/>
      <c r="FMA39" s="42"/>
      <c r="FMB39" s="42"/>
      <c r="FMC39" s="42"/>
      <c r="FMD39" s="42"/>
      <c r="FME39" s="42"/>
      <c r="FMF39" s="42"/>
      <c r="FMG39" s="42"/>
      <c r="FMH39" s="42"/>
      <c r="FMI39" s="42"/>
      <c r="FMJ39" s="42"/>
      <c r="FMK39" s="42"/>
      <c r="FML39" s="42"/>
      <c r="FMM39" s="42"/>
      <c r="FMN39" s="42"/>
      <c r="FMO39" s="42"/>
      <c r="FMP39" s="42"/>
      <c r="FMQ39" s="42"/>
      <c r="FMR39" s="42"/>
      <c r="FMS39" s="42"/>
      <c r="FMT39" s="42"/>
      <c r="FMU39" s="42"/>
      <c r="FMV39" s="42"/>
      <c r="FMW39" s="42"/>
      <c r="FMX39" s="42"/>
      <c r="FMY39" s="42"/>
      <c r="FMZ39" s="42"/>
      <c r="FNA39" s="42"/>
      <c r="FNB39" s="42"/>
      <c r="FNC39" s="42"/>
      <c r="FND39" s="42"/>
      <c r="FNE39" s="42"/>
      <c r="FNF39" s="42"/>
      <c r="FNG39" s="42"/>
      <c r="FNH39" s="42"/>
      <c r="FNI39" s="42"/>
      <c r="FNJ39" s="42"/>
      <c r="FNK39" s="42"/>
      <c r="FNL39" s="42"/>
      <c r="FNM39" s="42"/>
      <c r="FNN39" s="42"/>
      <c r="FNO39" s="42"/>
      <c r="FNP39" s="42"/>
      <c r="FNQ39" s="42"/>
      <c r="FNR39" s="42"/>
      <c r="FNS39" s="42"/>
      <c r="FNT39" s="42"/>
      <c r="FNU39" s="42"/>
      <c r="FNV39" s="42"/>
      <c r="FNW39" s="42"/>
      <c r="FNX39" s="42"/>
      <c r="FNY39" s="42"/>
      <c r="FNZ39" s="42"/>
      <c r="FOA39" s="42"/>
      <c r="FOB39" s="42"/>
      <c r="FOC39" s="42"/>
      <c r="FOD39" s="42"/>
      <c r="FOE39" s="42"/>
      <c r="FOF39" s="42"/>
      <c r="FOG39" s="42"/>
      <c r="FOH39" s="42"/>
      <c r="FOI39" s="42"/>
      <c r="FOJ39" s="42"/>
      <c r="FOK39" s="42"/>
      <c r="FOL39" s="42"/>
      <c r="FOM39" s="42"/>
      <c r="FON39" s="42"/>
      <c r="FOO39" s="42"/>
      <c r="FOP39" s="42"/>
      <c r="FOQ39" s="42"/>
      <c r="FOR39" s="42"/>
      <c r="FOS39" s="42"/>
      <c r="FOT39" s="42"/>
      <c r="FOU39" s="42"/>
      <c r="FOV39" s="42"/>
      <c r="FOW39" s="42"/>
      <c r="FOX39" s="42"/>
      <c r="FOY39" s="42"/>
      <c r="FOZ39" s="42"/>
      <c r="FPA39" s="42"/>
      <c r="FPB39" s="42"/>
      <c r="FPC39" s="42"/>
      <c r="FPD39" s="42"/>
      <c r="FPE39" s="42"/>
      <c r="FPF39" s="42"/>
      <c r="FPG39" s="42"/>
      <c r="FPH39" s="42"/>
      <c r="FPI39" s="42"/>
      <c r="FPJ39" s="42"/>
      <c r="FPK39" s="42"/>
      <c r="FPL39" s="42"/>
      <c r="FPM39" s="42"/>
      <c r="FPN39" s="42"/>
      <c r="FPO39" s="42"/>
      <c r="FPP39" s="42"/>
      <c r="FPQ39" s="42"/>
      <c r="FPR39" s="42"/>
      <c r="FPS39" s="42"/>
      <c r="FPT39" s="42"/>
      <c r="FPU39" s="42"/>
      <c r="FPV39" s="42"/>
      <c r="FPW39" s="42"/>
      <c r="FPX39" s="42"/>
      <c r="FPY39" s="42"/>
      <c r="FPZ39" s="42"/>
      <c r="FQA39" s="42"/>
      <c r="FQB39" s="42"/>
      <c r="FQC39" s="42"/>
      <c r="FQD39" s="42"/>
      <c r="FQE39" s="42"/>
      <c r="FQF39" s="42"/>
      <c r="FQG39" s="42"/>
      <c r="FQH39" s="42"/>
      <c r="FQI39" s="42"/>
      <c r="FQJ39" s="42"/>
      <c r="FQK39" s="42"/>
      <c r="FQL39" s="42"/>
      <c r="FQM39" s="42"/>
      <c r="FQN39" s="42"/>
      <c r="FQO39" s="42"/>
      <c r="FQP39" s="42"/>
      <c r="FQQ39" s="42"/>
      <c r="FQR39" s="42"/>
      <c r="FQS39" s="42"/>
      <c r="FQT39" s="42"/>
      <c r="FQU39" s="42"/>
      <c r="FQV39" s="42"/>
      <c r="FQW39" s="42"/>
      <c r="FQX39" s="42"/>
      <c r="FQY39" s="42"/>
      <c r="FQZ39" s="42"/>
      <c r="FRA39" s="42"/>
      <c r="FRB39" s="42"/>
      <c r="FRC39" s="42"/>
      <c r="FRD39" s="42"/>
      <c r="FRE39" s="42"/>
      <c r="FRF39" s="42"/>
      <c r="FRG39" s="42"/>
      <c r="FRH39" s="42"/>
      <c r="FRI39" s="42"/>
      <c r="FRJ39" s="42"/>
      <c r="FRK39" s="42"/>
      <c r="FRL39" s="42"/>
      <c r="FRM39" s="42"/>
      <c r="FRN39" s="42"/>
      <c r="FRO39" s="42"/>
      <c r="FRP39" s="42"/>
      <c r="FRQ39" s="42"/>
      <c r="FRR39" s="42"/>
      <c r="FRS39" s="42"/>
      <c r="FRT39" s="42"/>
      <c r="FRU39" s="42"/>
      <c r="FRV39" s="42"/>
      <c r="FRW39" s="42"/>
      <c r="FRX39" s="42"/>
      <c r="FRY39" s="42"/>
      <c r="FRZ39" s="42"/>
      <c r="FSA39" s="42"/>
      <c r="FSB39" s="42"/>
      <c r="FSC39" s="42"/>
      <c r="FSD39" s="42"/>
      <c r="FSE39" s="42"/>
      <c r="FSF39" s="42"/>
      <c r="FSG39" s="42"/>
      <c r="FSH39" s="42"/>
      <c r="FSI39" s="42"/>
      <c r="FSJ39" s="42"/>
      <c r="FSK39" s="42"/>
      <c r="FSL39" s="42"/>
      <c r="FSM39" s="42"/>
      <c r="FSN39" s="42"/>
      <c r="FSO39" s="42"/>
      <c r="FSP39" s="42"/>
      <c r="FSQ39" s="42"/>
      <c r="FSR39" s="42"/>
      <c r="FSS39" s="42"/>
      <c r="FST39" s="42"/>
      <c r="FSU39" s="42"/>
      <c r="FSV39" s="42"/>
      <c r="FSW39" s="42"/>
      <c r="FSX39" s="42"/>
      <c r="FSY39" s="42"/>
      <c r="FSZ39" s="42"/>
      <c r="FTA39" s="42"/>
      <c r="FTB39" s="42"/>
      <c r="FTC39" s="42"/>
      <c r="FTD39" s="42"/>
      <c r="FTE39" s="42"/>
      <c r="FTF39" s="42"/>
      <c r="FTG39" s="42"/>
      <c r="FTH39" s="42"/>
      <c r="FTI39" s="42"/>
      <c r="FTJ39" s="42"/>
      <c r="FTK39" s="42"/>
      <c r="FTL39" s="42"/>
      <c r="FTM39" s="42"/>
      <c r="FTN39" s="42"/>
      <c r="FTO39" s="42"/>
      <c r="FTP39" s="42"/>
      <c r="FTQ39" s="42"/>
      <c r="FTR39" s="42"/>
      <c r="FTS39" s="42"/>
      <c r="FTT39" s="42"/>
      <c r="FTU39" s="42"/>
      <c r="FTV39" s="42"/>
      <c r="FTW39" s="42"/>
      <c r="FTX39" s="42"/>
      <c r="FTY39" s="42"/>
      <c r="FTZ39" s="42"/>
      <c r="FUA39" s="42"/>
      <c r="FUB39" s="42"/>
      <c r="FUC39" s="42"/>
      <c r="FUD39" s="42"/>
      <c r="FUE39" s="42"/>
      <c r="FUF39" s="42"/>
      <c r="FUG39" s="42"/>
      <c r="FUH39" s="42"/>
      <c r="FUI39" s="42"/>
      <c r="FUJ39" s="42"/>
      <c r="FUK39" s="42"/>
      <c r="FUL39" s="42"/>
      <c r="FUM39" s="42"/>
      <c r="FUN39" s="42"/>
      <c r="FUO39" s="42"/>
      <c r="FUP39" s="42"/>
      <c r="FUQ39" s="42"/>
      <c r="FUR39" s="42"/>
      <c r="FUS39" s="42"/>
      <c r="FUT39" s="42"/>
      <c r="FUU39" s="42"/>
      <c r="FUV39" s="42"/>
      <c r="FUW39" s="42"/>
      <c r="FUX39" s="42"/>
      <c r="FUY39" s="42"/>
      <c r="FUZ39" s="42"/>
      <c r="FVA39" s="42"/>
      <c r="FVB39" s="42"/>
      <c r="FVC39" s="42"/>
      <c r="FVD39" s="42"/>
      <c r="FVE39" s="42"/>
      <c r="FVF39" s="42"/>
      <c r="FVG39" s="42"/>
      <c r="FVH39" s="42"/>
      <c r="FVI39" s="42"/>
      <c r="FVJ39" s="42"/>
      <c r="FVK39" s="42"/>
      <c r="FVL39" s="42"/>
      <c r="FVM39" s="42"/>
      <c r="FVN39" s="42"/>
      <c r="FVO39" s="42"/>
      <c r="FVP39" s="42"/>
      <c r="FVQ39" s="42"/>
      <c r="FVR39" s="42"/>
      <c r="FVS39" s="42"/>
      <c r="FVT39" s="42"/>
      <c r="FVU39" s="42"/>
      <c r="FVV39" s="42"/>
      <c r="FVW39" s="42"/>
      <c r="FVX39" s="42"/>
      <c r="FVY39" s="42"/>
      <c r="FVZ39" s="42"/>
      <c r="FWA39" s="42"/>
      <c r="FWB39" s="42"/>
      <c r="FWC39" s="42"/>
      <c r="FWD39" s="42"/>
      <c r="FWE39" s="42"/>
      <c r="FWF39" s="42"/>
      <c r="FWG39" s="42"/>
      <c r="FWH39" s="42"/>
      <c r="FWI39" s="42"/>
      <c r="FWJ39" s="42"/>
      <c r="FWK39" s="42"/>
      <c r="FWL39" s="42"/>
      <c r="FWM39" s="42"/>
      <c r="FWN39" s="42"/>
      <c r="FWO39" s="42"/>
      <c r="FWP39" s="42"/>
      <c r="FWQ39" s="42"/>
      <c r="FWR39" s="42"/>
      <c r="FWS39" s="42"/>
      <c r="FWT39" s="42"/>
      <c r="FWU39" s="42"/>
      <c r="FWV39" s="42"/>
      <c r="FWW39" s="42"/>
      <c r="FWX39" s="42"/>
      <c r="FWY39" s="42"/>
      <c r="FWZ39" s="42"/>
      <c r="FXA39" s="42"/>
      <c r="FXB39" s="42"/>
      <c r="FXC39" s="42"/>
      <c r="FXD39" s="42"/>
      <c r="FXE39" s="42"/>
      <c r="FXF39" s="42"/>
      <c r="FXG39" s="42"/>
      <c r="FXH39" s="42"/>
      <c r="FXI39" s="42"/>
      <c r="FXJ39" s="42"/>
      <c r="FXK39" s="42"/>
      <c r="FXL39" s="42"/>
      <c r="FXM39" s="42"/>
      <c r="FXN39" s="42"/>
      <c r="FXO39" s="42"/>
      <c r="FXP39" s="42"/>
      <c r="FXQ39" s="42"/>
      <c r="FXR39" s="42"/>
      <c r="FXS39" s="42"/>
      <c r="FXT39" s="42"/>
      <c r="FXU39" s="42"/>
      <c r="FXV39" s="42"/>
      <c r="FXW39" s="42"/>
      <c r="FXX39" s="42"/>
      <c r="FXY39" s="42"/>
      <c r="FXZ39" s="42"/>
      <c r="FYA39" s="42"/>
      <c r="FYB39" s="42"/>
      <c r="FYC39" s="42"/>
      <c r="FYD39" s="42"/>
      <c r="FYE39" s="42"/>
      <c r="FYF39" s="42"/>
      <c r="FYG39" s="42"/>
      <c r="FYH39" s="42"/>
      <c r="FYI39" s="42"/>
      <c r="FYJ39" s="42"/>
      <c r="FYK39" s="42"/>
      <c r="FYL39" s="42"/>
      <c r="FYM39" s="42"/>
      <c r="FYN39" s="42"/>
      <c r="FYO39" s="42"/>
      <c r="FYP39" s="42"/>
      <c r="FYQ39" s="42"/>
      <c r="FYR39" s="42"/>
      <c r="FYS39" s="42"/>
      <c r="FYT39" s="42"/>
      <c r="FYU39" s="42"/>
      <c r="FYV39" s="42"/>
      <c r="FYW39" s="42"/>
      <c r="FYX39" s="42"/>
      <c r="FYY39" s="42"/>
      <c r="FYZ39" s="42"/>
      <c r="FZA39" s="42"/>
      <c r="FZB39" s="42"/>
      <c r="FZC39" s="42"/>
      <c r="FZD39" s="42"/>
      <c r="FZE39" s="42"/>
      <c r="FZF39" s="42"/>
      <c r="FZG39" s="42"/>
      <c r="FZH39" s="42"/>
      <c r="FZI39" s="42"/>
      <c r="FZJ39" s="42"/>
      <c r="FZK39" s="42"/>
      <c r="FZL39" s="42"/>
      <c r="FZM39" s="42"/>
      <c r="FZN39" s="42"/>
      <c r="FZO39" s="42"/>
      <c r="FZP39" s="42"/>
      <c r="FZQ39" s="42"/>
      <c r="FZR39" s="42"/>
      <c r="FZS39" s="42"/>
      <c r="FZT39" s="42"/>
      <c r="FZU39" s="42"/>
      <c r="FZV39" s="42"/>
      <c r="FZW39" s="42"/>
      <c r="FZX39" s="42"/>
      <c r="FZY39" s="42"/>
      <c r="FZZ39" s="42"/>
      <c r="GAA39" s="42"/>
      <c r="GAB39" s="42"/>
      <c r="GAC39" s="42"/>
      <c r="GAD39" s="42"/>
      <c r="GAE39" s="42"/>
      <c r="GAF39" s="42"/>
      <c r="GAG39" s="42"/>
      <c r="GAH39" s="42"/>
      <c r="GAI39" s="42"/>
      <c r="GAJ39" s="42"/>
      <c r="GAK39" s="42"/>
      <c r="GAL39" s="42"/>
      <c r="GAM39" s="42"/>
      <c r="GAN39" s="42"/>
      <c r="GAO39" s="42"/>
      <c r="GAP39" s="42"/>
      <c r="GAQ39" s="42"/>
      <c r="GAR39" s="42"/>
      <c r="GAS39" s="42"/>
      <c r="GAT39" s="42"/>
      <c r="GAU39" s="42"/>
      <c r="GAV39" s="42"/>
      <c r="GAW39" s="42"/>
      <c r="GAX39" s="42"/>
      <c r="GAY39" s="42"/>
      <c r="GAZ39" s="42"/>
      <c r="GBA39" s="42"/>
      <c r="GBB39" s="42"/>
      <c r="GBC39" s="42"/>
      <c r="GBD39" s="42"/>
      <c r="GBE39" s="42"/>
      <c r="GBF39" s="42"/>
      <c r="GBG39" s="42"/>
      <c r="GBH39" s="42"/>
      <c r="GBI39" s="42"/>
      <c r="GBJ39" s="42"/>
      <c r="GBK39" s="42"/>
      <c r="GBL39" s="42"/>
      <c r="GBM39" s="42"/>
      <c r="GBN39" s="42"/>
      <c r="GBO39" s="42"/>
      <c r="GBP39" s="42"/>
      <c r="GBQ39" s="42"/>
      <c r="GBR39" s="42"/>
      <c r="GBS39" s="42"/>
      <c r="GBT39" s="42"/>
      <c r="GBU39" s="42"/>
      <c r="GBV39" s="42"/>
      <c r="GBW39" s="42"/>
      <c r="GBX39" s="42"/>
      <c r="GBY39" s="42"/>
      <c r="GBZ39" s="42"/>
      <c r="GCA39" s="42"/>
      <c r="GCB39" s="42"/>
      <c r="GCC39" s="42"/>
      <c r="GCD39" s="42"/>
      <c r="GCE39" s="42"/>
      <c r="GCF39" s="42"/>
      <c r="GCG39" s="42"/>
      <c r="GCH39" s="42"/>
      <c r="GCI39" s="42"/>
      <c r="GCJ39" s="42"/>
      <c r="GCK39" s="42"/>
      <c r="GCL39" s="42"/>
      <c r="GCM39" s="42"/>
      <c r="GCN39" s="42"/>
      <c r="GCO39" s="42"/>
      <c r="GCP39" s="42"/>
      <c r="GCQ39" s="42"/>
      <c r="GCR39" s="42"/>
      <c r="GCS39" s="42"/>
      <c r="GCT39" s="42"/>
      <c r="GCU39" s="42"/>
      <c r="GCV39" s="42"/>
      <c r="GCW39" s="42"/>
      <c r="GCX39" s="42"/>
      <c r="GCY39" s="42"/>
      <c r="GCZ39" s="42"/>
      <c r="GDA39" s="42"/>
      <c r="GDB39" s="42"/>
      <c r="GDC39" s="42"/>
      <c r="GDD39" s="42"/>
      <c r="GDE39" s="42"/>
      <c r="GDF39" s="42"/>
      <c r="GDG39" s="42"/>
      <c r="GDH39" s="42"/>
      <c r="GDI39" s="42"/>
      <c r="GDJ39" s="42"/>
      <c r="GDK39" s="42"/>
      <c r="GDL39" s="42"/>
      <c r="GDM39" s="42"/>
      <c r="GDN39" s="42"/>
      <c r="GDO39" s="42"/>
      <c r="GDP39" s="42"/>
      <c r="GDQ39" s="42"/>
      <c r="GDR39" s="42"/>
      <c r="GDS39" s="42"/>
      <c r="GDT39" s="42"/>
      <c r="GDU39" s="42"/>
      <c r="GDV39" s="42"/>
      <c r="GDW39" s="42"/>
      <c r="GDX39" s="42"/>
      <c r="GDY39" s="42"/>
      <c r="GDZ39" s="42"/>
      <c r="GEA39" s="42"/>
      <c r="GEB39" s="42"/>
      <c r="GEC39" s="42"/>
      <c r="GED39" s="42"/>
      <c r="GEE39" s="42"/>
      <c r="GEF39" s="42"/>
      <c r="GEG39" s="42"/>
      <c r="GEH39" s="42"/>
      <c r="GEI39" s="42"/>
      <c r="GEJ39" s="42"/>
      <c r="GEK39" s="42"/>
      <c r="GEL39" s="42"/>
      <c r="GEM39" s="42"/>
      <c r="GEN39" s="42"/>
      <c r="GEO39" s="42"/>
      <c r="GEP39" s="42"/>
      <c r="GEQ39" s="42"/>
      <c r="GER39" s="42"/>
      <c r="GES39" s="42"/>
      <c r="GET39" s="42"/>
      <c r="GEU39" s="42"/>
      <c r="GEV39" s="42"/>
      <c r="GEW39" s="42"/>
      <c r="GEX39" s="42"/>
      <c r="GEY39" s="42"/>
      <c r="GEZ39" s="42"/>
      <c r="GFA39" s="42"/>
      <c r="GFB39" s="42"/>
      <c r="GFC39" s="42"/>
      <c r="GFD39" s="42"/>
      <c r="GFE39" s="42"/>
      <c r="GFF39" s="42"/>
      <c r="GFG39" s="42"/>
      <c r="GFH39" s="42"/>
      <c r="GFI39" s="42"/>
      <c r="GFJ39" s="42"/>
      <c r="GFK39" s="42"/>
      <c r="GFL39" s="42"/>
      <c r="GFM39" s="42"/>
      <c r="GFN39" s="42"/>
      <c r="GFO39" s="42"/>
      <c r="GFP39" s="42"/>
      <c r="GFQ39" s="42"/>
      <c r="GFR39" s="42"/>
      <c r="GFS39" s="42"/>
      <c r="GFT39" s="42"/>
      <c r="GFU39" s="42"/>
      <c r="GFV39" s="42"/>
      <c r="GFW39" s="42"/>
      <c r="GFX39" s="42"/>
      <c r="GFY39" s="42"/>
      <c r="GFZ39" s="42"/>
      <c r="GGA39" s="42"/>
      <c r="GGB39" s="42"/>
      <c r="GGC39" s="42"/>
      <c r="GGD39" s="42"/>
      <c r="GGE39" s="42"/>
      <c r="GGF39" s="42"/>
      <c r="GGG39" s="42"/>
      <c r="GGH39" s="42"/>
      <c r="GGI39" s="42"/>
      <c r="GGJ39" s="42"/>
      <c r="GGK39" s="42"/>
      <c r="GGL39" s="42"/>
      <c r="GGM39" s="42"/>
      <c r="GGN39" s="42"/>
      <c r="GGO39" s="42"/>
      <c r="GGP39" s="42"/>
      <c r="GGQ39" s="42"/>
      <c r="GGR39" s="42"/>
      <c r="GGS39" s="42"/>
      <c r="GGT39" s="42"/>
      <c r="GGU39" s="42"/>
      <c r="GGV39" s="42"/>
      <c r="GGW39" s="42"/>
      <c r="GGX39" s="42"/>
      <c r="GGY39" s="42"/>
      <c r="GGZ39" s="42"/>
      <c r="GHA39" s="42"/>
      <c r="GHB39" s="42"/>
      <c r="GHC39" s="42"/>
      <c r="GHD39" s="42"/>
      <c r="GHE39" s="42"/>
      <c r="GHF39" s="42"/>
      <c r="GHG39" s="42"/>
      <c r="GHH39" s="42"/>
      <c r="GHI39" s="42"/>
      <c r="GHJ39" s="42"/>
      <c r="GHK39" s="42"/>
      <c r="GHL39" s="42"/>
      <c r="GHM39" s="42"/>
      <c r="GHN39" s="42"/>
      <c r="GHO39" s="42"/>
      <c r="GHP39" s="42"/>
      <c r="GHQ39" s="42"/>
      <c r="GHR39" s="42"/>
      <c r="GHS39" s="42"/>
      <c r="GHT39" s="42"/>
      <c r="GHU39" s="42"/>
      <c r="GHV39" s="42"/>
      <c r="GHW39" s="42"/>
      <c r="GHX39" s="42"/>
      <c r="GHY39" s="42"/>
      <c r="GHZ39" s="42"/>
      <c r="GIA39" s="42"/>
      <c r="GIB39" s="42"/>
      <c r="GIC39" s="42"/>
      <c r="GID39" s="42"/>
      <c r="GIE39" s="42"/>
      <c r="GIF39" s="42"/>
      <c r="GIG39" s="42"/>
      <c r="GIH39" s="42"/>
      <c r="GII39" s="42"/>
      <c r="GIJ39" s="42"/>
      <c r="GIK39" s="42"/>
      <c r="GIL39" s="42"/>
      <c r="GIM39" s="42"/>
      <c r="GIN39" s="42"/>
      <c r="GIO39" s="42"/>
      <c r="GIP39" s="42"/>
      <c r="GIQ39" s="42"/>
      <c r="GIR39" s="42"/>
      <c r="GIS39" s="42"/>
      <c r="GIT39" s="42"/>
      <c r="GIU39" s="42"/>
      <c r="GIV39" s="42"/>
      <c r="GIW39" s="42"/>
      <c r="GIX39" s="42"/>
      <c r="GIY39" s="42"/>
      <c r="GIZ39" s="42"/>
      <c r="GJA39" s="42"/>
      <c r="GJB39" s="42"/>
      <c r="GJC39" s="42"/>
      <c r="GJD39" s="42"/>
      <c r="GJE39" s="42"/>
      <c r="GJF39" s="42"/>
      <c r="GJG39" s="42"/>
      <c r="GJH39" s="42"/>
      <c r="GJI39" s="42"/>
      <c r="GJJ39" s="42"/>
      <c r="GJK39" s="42"/>
      <c r="GJL39" s="42"/>
      <c r="GJM39" s="42"/>
      <c r="GJN39" s="42"/>
      <c r="GJO39" s="42"/>
      <c r="GJP39" s="42"/>
      <c r="GJQ39" s="42"/>
      <c r="GJR39" s="42"/>
      <c r="GJS39" s="42"/>
      <c r="GJT39" s="42"/>
      <c r="GJU39" s="42"/>
      <c r="GJV39" s="42"/>
      <c r="GJW39" s="42"/>
      <c r="GJX39" s="42"/>
      <c r="GJY39" s="42"/>
      <c r="GJZ39" s="42"/>
      <c r="GKA39" s="42"/>
      <c r="GKB39" s="42"/>
      <c r="GKC39" s="42"/>
      <c r="GKD39" s="42"/>
      <c r="GKE39" s="42"/>
      <c r="GKF39" s="42"/>
      <c r="GKG39" s="42"/>
      <c r="GKH39" s="42"/>
      <c r="GKI39" s="42"/>
      <c r="GKJ39" s="42"/>
      <c r="GKK39" s="42"/>
      <c r="GKL39" s="42"/>
      <c r="GKM39" s="42"/>
      <c r="GKN39" s="42"/>
      <c r="GKO39" s="42"/>
      <c r="GKP39" s="42"/>
      <c r="GKQ39" s="42"/>
      <c r="GKR39" s="42"/>
      <c r="GKS39" s="42"/>
      <c r="GKT39" s="42"/>
      <c r="GKU39" s="42"/>
      <c r="GKV39" s="42"/>
      <c r="GKW39" s="42"/>
      <c r="GKX39" s="42"/>
      <c r="GKY39" s="42"/>
      <c r="GKZ39" s="42"/>
      <c r="GLA39" s="42"/>
      <c r="GLB39" s="42"/>
      <c r="GLC39" s="42"/>
      <c r="GLD39" s="42"/>
      <c r="GLE39" s="42"/>
      <c r="GLF39" s="42"/>
      <c r="GLG39" s="42"/>
      <c r="GLH39" s="42"/>
      <c r="GLI39" s="42"/>
      <c r="GLJ39" s="42"/>
      <c r="GLK39" s="42"/>
      <c r="GLL39" s="42"/>
      <c r="GLM39" s="42"/>
      <c r="GLN39" s="42"/>
      <c r="GLO39" s="42"/>
      <c r="GLP39" s="42"/>
      <c r="GLQ39" s="42"/>
      <c r="GLR39" s="42"/>
      <c r="GLS39" s="42"/>
      <c r="GLT39" s="42"/>
      <c r="GLU39" s="42"/>
      <c r="GLV39" s="42"/>
      <c r="GLW39" s="42"/>
      <c r="GLX39" s="42"/>
      <c r="GLY39" s="42"/>
      <c r="GLZ39" s="42"/>
      <c r="GMA39" s="42"/>
      <c r="GMB39" s="42"/>
      <c r="GMC39" s="42"/>
      <c r="GMD39" s="42"/>
      <c r="GME39" s="42"/>
      <c r="GMF39" s="42"/>
      <c r="GMG39" s="42"/>
      <c r="GMH39" s="42"/>
      <c r="GMI39" s="42"/>
      <c r="GMJ39" s="42"/>
      <c r="GMK39" s="42"/>
      <c r="GML39" s="42"/>
      <c r="GMM39" s="42"/>
      <c r="GMN39" s="42"/>
      <c r="GMO39" s="42"/>
      <c r="GMP39" s="42"/>
      <c r="GMQ39" s="42"/>
      <c r="GMR39" s="42"/>
      <c r="GMS39" s="42"/>
      <c r="GMT39" s="42"/>
      <c r="GMU39" s="42"/>
      <c r="GMV39" s="42"/>
      <c r="GMW39" s="42"/>
      <c r="GMX39" s="42"/>
      <c r="GMY39" s="42"/>
      <c r="GMZ39" s="42"/>
      <c r="GNA39" s="42"/>
      <c r="GNB39" s="42"/>
      <c r="GNC39" s="42"/>
      <c r="GND39" s="42"/>
      <c r="GNE39" s="42"/>
      <c r="GNF39" s="42"/>
      <c r="GNG39" s="42"/>
      <c r="GNH39" s="42"/>
      <c r="GNI39" s="42"/>
      <c r="GNJ39" s="42"/>
      <c r="GNK39" s="42"/>
      <c r="GNL39" s="42"/>
      <c r="GNM39" s="42"/>
      <c r="GNN39" s="42"/>
      <c r="GNO39" s="42"/>
      <c r="GNP39" s="42"/>
      <c r="GNQ39" s="42"/>
      <c r="GNR39" s="42"/>
      <c r="GNS39" s="42"/>
      <c r="GNT39" s="42"/>
      <c r="GNU39" s="42"/>
      <c r="GNV39" s="42"/>
      <c r="GNW39" s="42"/>
      <c r="GNX39" s="42"/>
      <c r="GNY39" s="42"/>
      <c r="GNZ39" s="42"/>
      <c r="GOA39" s="42"/>
      <c r="GOB39" s="42"/>
      <c r="GOC39" s="42"/>
      <c r="GOD39" s="42"/>
      <c r="GOE39" s="42"/>
      <c r="GOF39" s="42"/>
      <c r="GOG39" s="42"/>
      <c r="GOH39" s="42"/>
      <c r="GOI39" s="42"/>
      <c r="GOJ39" s="42"/>
      <c r="GOK39" s="42"/>
      <c r="GOL39" s="42"/>
      <c r="GOM39" s="42"/>
      <c r="GON39" s="42"/>
      <c r="GOO39" s="42"/>
      <c r="GOP39" s="42"/>
      <c r="GOQ39" s="42"/>
      <c r="GOR39" s="42"/>
      <c r="GOS39" s="42"/>
      <c r="GOT39" s="42"/>
      <c r="GOU39" s="42"/>
      <c r="GOV39" s="42"/>
      <c r="GOW39" s="42"/>
      <c r="GOX39" s="42"/>
      <c r="GOY39" s="42"/>
      <c r="GOZ39" s="42"/>
      <c r="GPA39" s="42"/>
      <c r="GPB39" s="42"/>
      <c r="GPC39" s="42"/>
      <c r="GPD39" s="42"/>
      <c r="GPE39" s="42"/>
      <c r="GPF39" s="42"/>
      <c r="GPG39" s="42"/>
      <c r="GPH39" s="42"/>
      <c r="GPI39" s="42"/>
      <c r="GPJ39" s="42"/>
      <c r="GPK39" s="42"/>
      <c r="GPL39" s="42"/>
      <c r="GPM39" s="42"/>
      <c r="GPN39" s="42"/>
      <c r="GPO39" s="42"/>
      <c r="GPP39" s="42"/>
      <c r="GPQ39" s="42"/>
      <c r="GPR39" s="42"/>
      <c r="GPS39" s="42"/>
      <c r="GPT39" s="42"/>
      <c r="GPU39" s="42"/>
      <c r="GPV39" s="42"/>
      <c r="GPW39" s="42"/>
      <c r="GPX39" s="42"/>
      <c r="GPY39" s="42"/>
      <c r="GPZ39" s="42"/>
      <c r="GQA39" s="42"/>
      <c r="GQB39" s="42"/>
      <c r="GQC39" s="42"/>
      <c r="GQD39" s="42"/>
      <c r="GQE39" s="42"/>
      <c r="GQF39" s="42"/>
      <c r="GQG39" s="42"/>
      <c r="GQH39" s="42"/>
      <c r="GQI39" s="42"/>
      <c r="GQJ39" s="42"/>
      <c r="GQK39" s="42"/>
      <c r="GQL39" s="42"/>
      <c r="GQM39" s="42"/>
      <c r="GQN39" s="42"/>
      <c r="GQO39" s="42"/>
      <c r="GQP39" s="42"/>
      <c r="GQQ39" s="42"/>
      <c r="GQR39" s="42"/>
      <c r="GQS39" s="42"/>
      <c r="GQT39" s="42"/>
      <c r="GQU39" s="42"/>
      <c r="GQV39" s="42"/>
      <c r="GQW39" s="42"/>
      <c r="GQX39" s="42"/>
      <c r="GQY39" s="42"/>
      <c r="GQZ39" s="42"/>
      <c r="GRA39" s="42"/>
      <c r="GRB39" s="42"/>
      <c r="GRC39" s="42"/>
      <c r="GRD39" s="42"/>
      <c r="GRE39" s="42"/>
      <c r="GRF39" s="42"/>
      <c r="GRG39" s="42"/>
      <c r="GRH39" s="42"/>
      <c r="GRI39" s="42"/>
      <c r="GRJ39" s="42"/>
      <c r="GRK39" s="42"/>
      <c r="GRL39" s="42"/>
      <c r="GRM39" s="42"/>
      <c r="GRN39" s="42"/>
      <c r="GRO39" s="42"/>
      <c r="GRP39" s="42"/>
      <c r="GRQ39" s="42"/>
      <c r="GRR39" s="42"/>
      <c r="GRS39" s="42"/>
      <c r="GRT39" s="42"/>
      <c r="GRU39" s="42"/>
      <c r="GRV39" s="42"/>
      <c r="GRW39" s="42"/>
      <c r="GRX39" s="42"/>
      <c r="GRY39" s="42"/>
      <c r="GRZ39" s="42"/>
      <c r="GSA39" s="42"/>
      <c r="GSB39" s="42"/>
      <c r="GSC39" s="42"/>
      <c r="GSD39" s="42"/>
      <c r="GSE39" s="42"/>
      <c r="GSF39" s="42"/>
      <c r="GSG39" s="42"/>
      <c r="GSH39" s="42"/>
      <c r="GSI39" s="42"/>
      <c r="GSJ39" s="42"/>
      <c r="GSK39" s="42"/>
      <c r="GSL39" s="42"/>
      <c r="GSM39" s="42"/>
      <c r="GSN39" s="42"/>
      <c r="GSO39" s="42"/>
      <c r="GSP39" s="42"/>
      <c r="GSQ39" s="42"/>
      <c r="GSR39" s="42"/>
      <c r="GSS39" s="42"/>
      <c r="GST39" s="42"/>
      <c r="GSU39" s="42"/>
      <c r="GSV39" s="42"/>
      <c r="GSW39" s="42"/>
      <c r="GSX39" s="42"/>
      <c r="GSY39" s="42"/>
      <c r="GSZ39" s="42"/>
      <c r="GTA39" s="42"/>
      <c r="GTB39" s="42"/>
      <c r="GTC39" s="42"/>
      <c r="GTD39" s="42"/>
      <c r="GTE39" s="42"/>
      <c r="GTF39" s="42"/>
      <c r="GTG39" s="42"/>
      <c r="GTH39" s="42"/>
      <c r="GTI39" s="42"/>
      <c r="GTJ39" s="42"/>
      <c r="GTK39" s="42"/>
      <c r="GTL39" s="42"/>
      <c r="GTM39" s="42"/>
      <c r="GTN39" s="42"/>
      <c r="GTO39" s="42"/>
      <c r="GTP39" s="42"/>
      <c r="GTQ39" s="42"/>
      <c r="GTR39" s="42"/>
      <c r="GTS39" s="42"/>
      <c r="GTT39" s="42"/>
      <c r="GTU39" s="42"/>
      <c r="GTV39" s="42"/>
      <c r="GTW39" s="42"/>
      <c r="GTX39" s="42"/>
      <c r="GTY39" s="42"/>
      <c r="GTZ39" s="42"/>
      <c r="GUA39" s="42"/>
      <c r="GUB39" s="42"/>
      <c r="GUC39" s="42"/>
      <c r="GUD39" s="42"/>
      <c r="GUE39" s="42"/>
      <c r="GUF39" s="42"/>
      <c r="GUG39" s="42"/>
      <c r="GUH39" s="42"/>
      <c r="GUI39" s="42"/>
      <c r="GUJ39" s="42"/>
      <c r="GUK39" s="42"/>
      <c r="GUL39" s="42"/>
      <c r="GUM39" s="42"/>
      <c r="GUN39" s="42"/>
      <c r="GUO39" s="42"/>
      <c r="GUP39" s="42"/>
      <c r="GUQ39" s="42"/>
      <c r="GUR39" s="42"/>
      <c r="GUS39" s="42"/>
      <c r="GUT39" s="42"/>
      <c r="GUU39" s="42"/>
      <c r="GUV39" s="42"/>
      <c r="GUW39" s="42"/>
      <c r="GUX39" s="42"/>
      <c r="GUY39" s="42"/>
      <c r="GUZ39" s="42"/>
      <c r="GVA39" s="42"/>
      <c r="GVB39" s="42"/>
      <c r="GVC39" s="42"/>
      <c r="GVD39" s="42"/>
      <c r="GVE39" s="42"/>
      <c r="GVF39" s="42"/>
      <c r="GVG39" s="42"/>
      <c r="GVH39" s="42"/>
      <c r="GVI39" s="42"/>
      <c r="GVJ39" s="42"/>
      <c r="GVK39" s="42"/>
      <c r="GVL39" s="42"/>
      <c r="GVM39" s="42"/>
      <c r="GVN39" s="42"/>
      <c r="GVO39" s="42"/>
      <c r="GVP39" s="42"/>
      <c r="GVQ39" s="42"/>
      <c r="GVR39" s="42"/>
      <c r="GVS39" s="42"/>
      <c r="GVT39" s="42"/>
      <c r="GVU39" s="42"/>
      <c r="GVV39" s="42"/>
      <c r="GVW39" s="42"/>
      <c r="GVX39" s="42"/>
      <c r="GVY39" s="42"/>
      <c r="GVZ39" s="42"/>
      <c r="GWA39" s="42"/>
      <c r="GWB39" s="42"/>
      <c r="GWC39" s="42"/>
      <c r="GWD39" s="42"/>
      <c r="GWE39" s="42"/>
      <c r="GWF39" s="42"/>
      <c r="GWG39" s="42"/>
      <c r="GWH39" s="42"/>
      <c r="GWI39" s="42"/>
      <c r="GWJ39" s="42"/>
      <c r="GWK39" s="42"/>
      <c r="GWL39" s="42"/>
      <c r="GWM39" s="42"/>
      <c r="GWN39" s="42"/>
      <c r="GWO39" s="42"/>
      <c r="GWP39" s="42"/>
      <c r="GWQ39" s="42"/>
      <c r="GWR39" s="42"/>
      <c r="GWS39" s="42"/>
      <c r="GWT39" s="42"/>
      <c r="GWU39" s="42"/>
      <c r="GWV39" s="42"/>
      <c r="GWW39" s="42"/>
      <c r="GWX39" s="42"/>
      <c r="GWY39" s="42"/>
      <c r="GWZ39" s="42"/>
      <c r="GXA39" s="42"/>
      <c r="GXB39" s="42"/>
      <c r="GXC39" s="42"/>
      <c r="GXD39" s="42"/>
      <c r="GXE39" s="42"/>
      <c r="GXF39" s="42"/>
      <c r="GXG39" s="42"/>
      <c r="GXH39" s="42"/>
      <c r="GXI39" s="42"/>
      <c r="GXJ39" s="42"/>
      <c r="GXK39" s="42"/>
      <c r="GXL39" s="42"/>
      <c r="GXM39" s="42"/>
      <c r="GXN39" s="42"/>
      <c r="GXO39" s="42"/>
      <c r="GXP39" s="42"/>
      <c r="GXQ39" s="42"/>
      <c r="GXR39" s="42"/>
      <c r="GXS39" s="42"/>
      <c r="GXT39" s="42"/>
      <c r="GXU39" s="42"/>
      <c r="GXV39" s="42"/>
      <c r="GXW39" s="42"/>
      <c r="GXX39" s="42"/>
      <c r="GXY39" s="42"/>
      <c r="GXZ39" s="42"/>
      <c r="GYA39" s="42"/>
      <c r="GYB39" s="42"/>
      <c r="GYC39" s="42"/>
      <c r="GYD39" s="42"/>
      <c r="GYE39" s="42"/>
      <c r="GYF39" s="42"/>
      <c r="GYG39" s="42"/>
      <c r="GYH39" s="42"/>
      <c r="GYI39" s="42"/>
      <c r="GYJ39" s="42"/>
      <c r="GYK39" s="42"/>
      <c r="GYL39" s="42"/>
      <c r="GYM39" s="42"/>
      <c r="GYN39" s="42"/>
      <c r="GYO39" s="42"/>
      <c r="GYP39" s="42"/>
      <c r="GYQ39" s="42"/>
      <c r="GYR39" s="42"/>
      <c r="GYS39" s="42"/>
      <c r="GYT39" s="42"/>
      <c r="GYU39" s="42"/>
      <c r="GYV39" s="42"/>
      <c r="GYW39" s="42"/>
      <c r="GYX39" s="42"/>
      <c r="GYY39" s="42"/>
      <c r="GYZ39" s="42"/>
      <c r="GZA39" s="42"/>
      <c r="GZB39" s="42"/>
      <c r="GZC39" s="42"/>
      <c r="GZD39" s="42"/>
      <c r="GZE39" s="42"/>
      <c r="GZF39" s="42"/>
      <c r="GZG39" s="42"/>
      <c r="GZH39" s="42"/>
      <c r="GZI39" s="42"/>
      <c r="GZJ39" s="42"/>
      <c r="GZK39" s="42"/>
      <c r="GZL39" s="42"/>
      <c r="GZM39" s="42"/>
      <c r="GZN39" s="42"/>
      <c r="GZO39" s="42"/>
      <c r="GZP39" s="42"/>
      <c r="GZQ39" s="42"/>
      <c r="GZR39" s="42"/>
      <c r="GZS39" s="42"/>
      <c r="GZT39" s="42"/>
      <c r="GZU39" s="42"/>
      <c r="GZV39" s="42"/>
      <c r="GZW39" s="42"/>
      <c r="GZX39" s="42"/>
      <c r="GZY39" s="42"/>
      <c r="GZZ39" s="42"/>
      <c r="HAA39" s="42"/>
      <c r="HAB39" s="42"/>
      <c r="HAC39" s="42"/>
      <c r="HAD39" s="42"/>
      <c r="HAE39" s="42"/>
      <c r="HAF39" s="42"/>
      <c r="HAG39" s="42"/>
      <c r="HAH39" s="42"/>
      <c r="HAI39" s="42"/>
      <c r="HAJ39" s="42"/>
      <c r="HAK39" s="42"/>
      <c r="HAL39" s="42"/>
      <c r="HAM39" s="42"/>
      <c r="HAN39" s="42"/>
      <c r="HAO39" s="42"/>
      <c r="HAP39" s="42"/>
      <c r="HAQ39" s="42"/>
      <c r="HAR39" s="42"/>
      <c r="HAS39" s="42"/>
      <c r="HAT39" s="42"/>
      <c r="HAU39" s="42"/>
      <c r="HAV39" s="42"/>
      <c r="HAW39" s="42"/>
      <c r="HAX39" s="42"/>
      <c r="HAY39" s="42"/>
      <c r="HAZ39" s="42"/>
      <c r="HBA39" s="42"/>
      <c r="HBB39" s="42"/>
      <c r="HBC39" s="42"/>
      <c r="HBD39" s="42"/>
      <c r="HBE39" s="42"/>
      <c r="HBF39" s="42"/>
      <c r="HBG39" s="42"/>
      <c r="HBH39" s="42"/>
      <c r="HBI39" s="42"/>
      <c r="HBJ39" s="42"/>
      <c r="HBK39" s="42"/>
      <c r="HBL39" s="42"/>
      <c r="HBM39" s="42"/>
      <c r="HBN39" s="42"/>
      <c r="HBO39" s="42"/>
      <c r="HBP39" s="42"/>
      <c r="HBQ39" s="42"/>
      <c r="HBR39" s="42"/>
      <c r="HBS39" s="42"/>
      <c r="HBT39" s="42"/>
      <c r="HBU39" s="42"/>
      <c r="HBV39" s="42"/>
      <c r="HBW39" s="42"/>
      <c r="HBX39" s="42"/>
      <c r="HBY39" s="42"/>
      <c r="HBZ39" s="42"/>
      <c r="HCA39" s="42"/>
      <c r="HCB39" s="42"/>
      <c r="HCC39" s="42"/>
      <c r="HCD39" s="42"/>
      <c r="HCE39" s="42"/>
      <c r="HCF39" s="42"/>
      <c r="HCG39" s="42"/>
      <c r="HCH39" s="42"/>
      <c r="HCI39" s="42"/>
      <c r="HCJ39" s="42"/>
      <c r="HCK39" s="42"/>
      <c r="HCL39" s="42"/>
      <c r="HCM39" s="42"/>
      <c r="HCN39" s="42"/>
      <c r="HCO39" s="42"/>
      <c r="HCP39" s="42"/>
      <c r="HCQ39" s="42"/>
      <c r="HCR39" s="42"/>
      <c r="HCS39" s="42"/>
      <c r="HCT39" s="42"/>
      <c r="HCU39" s="42"/>
      <c r="HCV39" s="42"/>
      <c r="HCW39" s="42"/>
      <c r="HCX39" s="42"/>
      <c r="HCY39" s="42"/>
      <c r="HCZ39" s="42"/>
      <c r="HDA39" s="42"/>
      <c r="HDB39" s="42"/>
      <c r="HDC39" s="42"/>
      <c r="HDD39" s="42"/>
      <c r="HDE39" s="42"/>
      <c r="HDF39" s="42"/>
      <c r="HDG39" s="42"/>
      <c r="HDH39" s="42"/>
      <c r="HDI39" s="42"/>
      <c r="HDJ39" s="42"/>
      <c r="HDK39" s="42"/>
      <c r="HDL39" s="42"/>
      <c r="HDM39" s="42"/>
      <c r="HDN39" s="42"/>
      <c r="HDO39" s="42"/>
      <c r="HDP39" s="42"/>
      <c r="HDQ39" s="42"/>
      <c r="HDR39" s="42"/>
      <c r="HDS39" s="42"/>
      <c r="HDT39" s="42"/>
      <c r="HDU39" s="42"/>
      <c r="HDV39" s="42"/>
      <c r="HDW39" s="42"/>
      <c r="HDX39" s="42"/>
      <c r="HDY39" s="42"/>
      <c r="HDZ39" s="42"/>
      <c r="HEA39" s="42"/>
      <c r="HEB39" s="42"/>
      <c r="HEC39" s="42"/>
      <c r="HED39" s="42"/>
      <c r="HEE39" s="42"/>
      <c r="HEF39" s="42"/>
      <c r="HEG39" s="42"/>
      <c r="HEH39" s="42"/>
      <c r="HEI39" s="42"/>
      <c r="HEJ39" s="42"/>
      <c r="HEK39" s="42"/>
      <c r="HEL39" s="42"/>
      <c r="HEM39" s="42"/>
      <c r="HEN39" s="42"/>
      <c r="HEO39" s="42"/>
      <c r="HEP39" s="42"/>
      <c r="HEQ39" s="42"/>
      <c r="HER39" s="42"/>
      <c r="HES39" s="42"/>
      <c r="HET39" s="42"/>
      <c r="HEU39" s="42"/>
      <c r="HEV39" s="42"/>
      <c r="HEW39" s="42"/>
      <c r="HEX39" s="42"/>
      <c r="HEY39" s="42"/>
      <c r="HEZ39" s="42"/>
      <c r="HFA39" s="42"/>
      <c r="HFB39" s="42"/>
      <c r="HFC39" s="42"/>
      <c r="HFD39" s="42"/>
      <c r="HFE39" s="42"/>
      <c r="HFF39" s="42"/>
      <c r="HFG39" s="42"/>
      <c r="HFH39" s="42"/>
      <c r="HFI39" s="42"/>
      <c r="HFJ39" s="42"/>
      <c r="HFK39" s="42"/>
      <c r="HFL39" s="42"/>
      <c r="HFM39" s="42"/>
      <c r="HFN39" s="42"/>
      <c r="HFO39" s="42"/>
      <c r="HFP39" s="42"/>
      <c r="HFQ39" s="42"/>
      <c r="HFR39" s="42"/>
      <c r="HFS39" s="42"/>
      <c r="HFT39" s="42"/>
      <c r="HFU39" s="42"/>
      <c r="HFV39" s="42"/>
      <c r="HFW39" s="42"/>
      <c r="HFX39" s="42"/>
      <c r="HFY39" s="42"/>
      <c r="HFZ39" s="42"/>
      <c r="HGA39" s="42"/>
      <c r="HGB39" s="42"/>
      <c r="HGC39" s="42"/>
      <c r="HGD39" s="42"/>
      <c r="HGE39" s="42"/>
      <c r="HGF39" s="42"/>
      <c r="HGG39" s="42"/>
      <c r="HGH39" s="42"/>
      <c r="HGI39" s="42"/>
      <c r="HGJ39" s="42"/>
      <c r="HGK39" s="42"/>
      <c r="HGL39" s="42"/>
      <c r="HGM39" s="42"/>
      <c r="HGN39" s="42"/>
      <c r="HGO39" s="42"/>
      <c r="HGP39" s="42"/>
      <c r="HGQ39" s="42"/>
      <c r="HGR39" s="42"/>
      <c r="HGS39" s="42"/>
      <c r="HGT39" s="42"/>
      <c r="HGU39" s="42"/>
      <c r="HGV39" s="42"/>
      <c r="HGW39" s="42"/>
      <c r="HGX39" s="42"/>
      <c r="HGY39" s="42"/>
      <c r="HGZ39" s="42"/>
      <c r="HHA39" s="42"/>
      <c r="HHB39" s="42"/>
      <c r="HHC39" s="42"/>
      <c r="HHD39" s="42"/>
      <c r="HHE39" s="42"/>
      <c r="HHF39" s="42"/>
      <c r="HHG39" s="42"/>
      <c r="HHH39" s="42"/>
      <c r="HHI39" s="42"/>
      <c r="HHJ39" s="42"/>
      <c r="HHK39" s="42"/>
      <c r="HHL39" s="42"/>
      <c r="HHM39" s="42"/>
      <c r="HHN39" s="42"/>
      <c r="HHO39" s="42"/>
      <c r="HHP39" s="42"/>
      <c r="HHQ39" s="42"/>
      <c r="HHR39" s="42"/>
      <c r="HHS39" s="42"/>
      <c r="HHT39" s="42"/>
      <c r="HHU39" s="42"/>
      <c r="HHV39" s="42"/>
      <c r="HHW39" s="42"/>
      <c r="HHX39" s="42"/>
      <c r="HHY39" s="42"/>
      <c r="HHZ39" s="42"/>
      <c r="HIA39" s="42"/>
      <c r="HIB39" s="42"/>
      <c r="HIC39" s="42"/>
      <c r="HID39" s="42"/>
      <c r="HIE39" s="42"/>
      <c r="HIF39" s="42"/>
      <c r="HIG39" s="42"/>
      <c r="HIH39" s="42"/>
      <c r="HII39" s="42"/>
      <c r="HIJ39" s="42"/>
      <c r="HIK39" s="42"/>
      <c r="HIL39" s="42"/>
      <c r="HIM39" s="42"/>
      <c r="HIN39" s="42"/>
      <c r="HIO39" s="42"/>
      <c r="HIP39" s="42"/>
      <c r="HIQ39" s="42"/>
      <c r="HIR39" s="42"/>
      <c r="HIS39" s="42"/>
      <c r="HIT39" s="42"/>
      <c r="HIU39" s="42"/>
      <c r="HIV39" s="42"/>
      <c r="HIW39" s="42"/>
      <c r="HIX39" s="42"/>
      <c r="HIY39" s="42"/>
      <c r="HIZ39" s="42"/>
      <c r="HJA39" s="42"/>
      <c r="HJB39" s="42"/>
      <c r="HJC39" s="42"/>
      <c r="HJD39" s="42"/>
      <c r="HJE39" s="42"/>
      <c r="HJF39" s="42"/>
      <c r="HJG39" s="42"/>
      <c r="HJH39" s="42"/>
      <c r="HJI39" s="42"/>
      <c r="HJJ39" s="42"/>
      <c r="HJK39" s="42"/>
      <c r="HJL39" s="42"/>
      <c r="HJM39" s="42"/>
      <c r="HJN39" s="42"/>
      <c r="HJO39" s="42"/>
      <c r="HJP39" s="42"/>
      <c r="HJQ39" s="42"/>
      <c r="HJR39" s="42"/>
      <c r="HJS39" s="42"/>
      <c r="HJT39" s="42"/>
      <c r="HJU39" s="42"/>
      <c r="HJV39" s="42"/>
      <c r="HJW39" s="42"/>
      <c r="HJX39" s="42"/>
      <c r="HJY39" s="42"/>
      <c r="HJZ39" s="42"/>
      <c r="HKA39" s="42"/>
      <c r="HKB39" s="42"/>
      <c r="HKC39" s="42"/>
      <c r="HKD39" s="42"/>
      <c r="HKE39" s="42"/>
      <c r="HKF39" s="42"/>
      <c r="HKG39" s="42"/>
      <c r="HKH39" s="42"/>
      <c r="HKI39" s="42"/>
      <c r="HKJ39" s="42"/>
      <c r="HKK39" s="42"/>
      <c r="HKL39" s="42"/>
      <c r="HKM39" s="42"/>
      <c r="HKN39" s="42"/>
      <c r="HKO39" s="42"/>
      <c r="HKP39" s="42"/>
      <c r="HKQ39" s="42"/>
      <c r="HKR39" s="42"/>
      <c r="HKS39" s="42"/>
      <c r="HKT39" s="42"/>
      <c r="HKU39" s="42"/>
      <c r="HKV39" s="42"/>
      <c r="HKW39" s="42"/>
      <c r="HKX39" s="42"/>
      <c r="HKY39" s="42"/>
      <c r="HKZ39" s="42"/>
      <c r="HLA39" s="42"/>
      <c r="HLB39" s="42"/>
      <c r="HLC39" s="42"/>
      <c r="HLD39" s="42"/>
      <c r="HLE39" s="42"/>
      <c r="HLF39" s="42"/>
      <c r="HLG39" s="42"/>
      <c r="HLH39" s="42"/>
      <c r="HLI39" s="42"/>
      <c r="HLJ39" s="42"/>
      <c r="HLK39" s="42"/>
      <c r="HLL39" s="42"/>
      <c r="HLM39" s="42"/>
      <c r="HLN39" s="42"/>
      <c r="HLO39" s="42"/>
      <c r="HLP39" s="42"/>
      <c r="HLQ39" s="42"/>
      <c r="HLR39" s="42"/>
      <c r="HLS39" s="42"/>
      <c r="HLT39" s="42"/>
      <c r="HLU39" s="42"/>
      <c r="HLV39" s="42"/>
      <c r="HLW39" s="42"/>
      <c r="HLX39" s="42"/>
      <c r="HLY39" s="42"/>
      <c r="HLZ39" s="42"/>
      <c r="HMA39" s="42"/>
      <c r="HMB39" s="42"/>
      <c r="HMC39" s="42"/>
      <c r="HMD39" s="42"/>
      <c r="HME39" s="42"/>
      <c r="HMF39" s="42"/>
      <c r="HMG39" s="42"/>
      <c r="HMH39" s="42"/>
      <c r="HMI39" s="42"/>
      <c r="HMJ39" s="42"/>
      <c r="HMK39" s="42"/>
      <c r="HML39" s="42"/>
      <c r="HMM39" s="42"/>
      <c r="HMN39" s="42"/>
      <c r="HMO39" s="42"/>
      <c r="HMP39" s="42"/>
      <c r="HMQ39" s="42"/>
      <c r="HMR39" s="42"/>
      <c r="HMS39" s="42"/>
      <c r="HMT39" s="42"/>
      <c r="HMU39" s="42"/>
      <c r="HMV39" s="42"/>
      <c r="HMW39" s="42"/>
      <c r="HMX39" s="42"/>
      <c r="HMY39" s="42"/>
      <c r="HMZ39" s="42"/>
      <c r="HNA39" s="42"/>
      <c r="HNB39" s="42"/>
      <c r="HNC39" s="42"/>
      <c r="HND39" s="42"/>
      <c r="HNE39" s="42"/>
      <c r="HNF39" s="42"/>
      <c r="HNG39" s="42"/>
      <c r="HNH39" s="42"/>
      <c r="HNI39" s="42"/>
      <c r="HNJ39" s="42"/>
      <c r="HNK39" s="42"/>
      <c r="HNL39" s="42"/>
      <c r="HNM39" s="42"/>
      <c r="HNN39" s="42"/>
      <c r="HNO39" s="42"/>
      <c r="HNP39" s="42"/>
      <c r="HNQ39" s="42"/>
      <c r="HNR39" s="42"/>
      <c r="HNS39" s="42"/>
      <c r="HNT39" s="42"/>
      <c r="HNU39" s="42"/>
      <c r="HNV39" s="42"/>
      <c r="HNW39" s="42"/>
      <c r="HNX39" s="42"/>
      <c r="HNY39" s="42"/>
      <c r="HNZ39" s="42"/>
      <c r="HOA39" s="42"/>
      <c r="HOB39" s="42"/>
      <c r="HOC39" s="42"/>
      <c r="HOD39" s="42"/>
      <c r="HOE39" s="42"/>
      <c r="HOF39" s="42"/>
      <c r="HOG39" s="42"/>
      <c r="HOH39" s="42"/>
      <c r="HOI39" s="42"/>
      <c r="HOJ39" s="42"/>
      <c r="HOK39" s="42"/>
      <c r="HOL39" s="42"/>
      <c r="HOM39" s="42"/>
      <c r="HON39" s="42"/>
      <c r="HOO39" s="42"/>
      <c r="HOP39" s="42"/>
      <c r="HOQ39" s="42"/>
      <c r="HOR39" s="42"/>
      <c r="HOS39" s="42"/>
      <c r="HOT39" s="42"/>
      <c r="HOU39" s="42"/>
      <c r="HOV39" s="42"/>
      <c r="HOW39" s="42"/>
      <c r="HOX39" s="42"/>
      <c r="HOY39" s="42"/>
      <c r="HOZ39" s="42"/>
      <c r="HPA39" s="42"/>
      <c r="HPB39" s="42"/>
      <c r="HPC39" s="42"/>
      <c r="HPD39" s="42"/>
      <c r="HPE39" s="42"/>
      <c r="HPF39" s="42"/>
      <c r="HPG39" s="42"/>
      <c r="HPH39" s="42"/>
      <c r="HPI39" s="42"/>
      <c r="HPJ39" s="42"/>
      <c r="HPK39" s="42"/>
      <c r="HPL39" s="42"/>
      <c r="HPM39" s="42"/>
      <c r="HPN39" s="42"/>
      <c r="HPO39" s="42"/>
      <c r="HPP39" s="42"/>
      <c r="HPQ39" s="42"/>
      <c r="HPR39" s="42"/>
      <c r="HPS39" s="42"/>
      <c r="HPT39" s="42"/>
      <c r="HPU39" s="42"/>
      <c r="HPV39" s="42"/>
      <c r="HPW39" s="42"/>
      <c r="HPX39" s="42"/>
      <c r="HPY39" s="42"/>
      <c r="HPZ39" s="42"/>
      <c r="HQA39" s="42"/>
      <c r="HQB39" s="42"/>
      <c r="HQC39" s="42"/>
      <c r="HQD39" s="42"/>
      <c r="HQE39" s="42"/>
      <c r="HQF39" s="42"/>
      <c r="HQG39" s="42"/>
      <c r="HQH39" s="42"/>
      <c r="HQI39" s="42"/>
      <c r="HQJ39" s="42"/>
      <c r="HQK39" s="42"/>
      <c r="HQL39" s="42"/>
      <c r="HQM39" s="42"/>
      <c r="HQN39" s="42"/>
      <c r="HQO39" s="42"/>
      <c r="HQP39" s="42"/>
      <c r="HQQ39" s="42"/>
      <c r="HQR39" s="42"/>
      <c r="HQS39" s="42"/>
      <c r="HQT39" s="42"/>
      <c r="HQU39" s="42"/>
      <c r="HQV39" s="42"/>
      <c r="HQW39" s="42"/>
      <c r="HQX39" s="42"/>
      <c r="HQY39" s="42"/>
      <c r="HQZ39" s="42"/>
      <c r="HRA39" s="42"/>
      <c r="HRB39" s="42"/>
      <c r="HRC39" s="42"/>
      <c r="HRD39" s="42"/>
      <c r="HRE39" s="42"/>
      <c r="HRF39" s="42"/>
      <c r="HRG39" s="42"/>
      <c r="HRH39" s="42"/>
      <c r="HRI39" s="42"/>
      <c r="HRJ39" s="42"/>
      <c r="HRK39" s="42"/>
      <c r="HRL39" s="42"/>
      <c r="HRM39" s="42"/>
      <c r="HRN39" s="42"/>
      <c r="HRO39" s="42"/>
      <c r="HRP39" s="42"/>
      <c r="HRQ39" s="42"/>
      <c r="HRR39" s="42"/>
      <c r="HRS39" s="42"/>
      <c r="HRT39" s="42"/>
      <c r="HRU39" s="42"/>
      <c r="HRV39" s="42"/>
      <c r="HRW39" s="42"/>
      <c r="HRX39" s="42"/>
      <c r="HRY39" s="42"/>
      <c r="HRZ39" s="42"/>
      <c r="HSA39" s="42"/>
      <c r="HSB39" s="42"/>
      <c r="HSC39" s="42"/>
      <c r="HSD39" s="42"/>
      <c r="HSE39" s="42"/>
      <c r="HSF39" s="42"/>
      <c r="HSG39" s="42"/>
      <c r="HSH39" s="42"/>
      <c r="HSI39" s="42"/>
      <c r="HSJ39" s="42"/>
      <c r="HSK39" s="42"/>
      <c r="HSL39" s="42"/>
      <c r="HSM39" s="42"/>
      <c r="HSN39" s="42"/>
      <c r="HSO39" s="42"/>
      <c r="HSP39" s="42"/>
      <c r="HSQ39" s="42"/>
      <c r="HSR39" s="42"/>
      <c r="HSS39" s="42"/>
      <c r="HST39" s="42"/>
      <c r="HSU39" s="42"/>
      <c r="HSV39" s="42"/>
      <c r="HSW39" s="42"/>
      <c r="HSX39" s="42"/>
      <c r="HSY39" s="42"/>
      <c r="HSZ39" s="42"/>
      <c r="HTA39" s="42"/>
      <c r="HTB39" s="42"/>
      <c r="HTC39" s="42"/>
      <c r="HTD39" s="42"/>
      <c r="HTE39" s="42"/>
      <c r="HTF39" s="42"/>
      <c r="HTG39" s="42"/>
      <c r="HTH39" s="42"/>
      <c r="HTI39" s="42"/>
      <c r="HTJ39" s="42"/>
      <c r="HTK39" s="42"/>
      <c r="HTL39" s="42"/>
      <c r="HTM39" s="42"/>
      <c r="HTN39" s="42"/>
      <c r="HTO39" s="42"/>
      <c r="HTP39" s="42"/>
      <c r="HTQ39" s="42"/>
      <c r="HTR39" s="42"/>
      <c r="HTS39" s="42"/>
      <c r="HTT39" s="42"/>
      <c r="HTU39" s="42"/>
      <c r="HTV39" s="42"/>
      <c r="HTW39" s="42"/>
      <c r="HTX39" s="42"/>
      <c r="HTY39" s="42"/>
      <c r="HTZ39" s="42"/>
      <c r="HUA39" s="42"/>
      <c r="HUB39" s="42"/>
      <c r="HUC39" s="42"/>
      <c r="HUD39" s="42"/>
      <c r="HUE39" s="42"/>
      <c r="HUF39" s="42"/>
      <c r="HUG39" s="42"/>
      <c r="HUH39" s="42"/>
      <c r="HUI39" s="42"/>
      <c r="HUJ39" s="42"/>
      <c r="HUK39" s="42"/>
      <c r="HUL39" s="42"/>
      <c r="HUM39" s="42"/>
      <c r="HUN39" s="42"/>
      <c r="HUO39" s="42"/>
      <c r="HUP39" s="42"/>
      <c r="HUQ39" s="42"/>
      <c r="HUR39" s="42"/>
      <c r="HUS39" s="42"/>
      <c r="HUT39" s="42"/>
      <c r="HUU39" s="42"/>
      <c r="HUV39" s="42"/>
      <c r="HUW39" s="42"/>
      <c r="HUX39" s="42"/>
      <c r="HUY39" s="42"/>
      <c r="HUZ39" s="42"/>
      <c r="HVA39" s="42"/>
      <c r="HVB39" s="42"/>
      <c r="HVC39" s="42"/>
      <c r="HVD39" s="42"/>
      <c r="HVE39" s="42"/>
      <c r="HVF39" s="42"/>
      <c r="HVG39" s="42"/>
      <c r="HVH39" s="42"/>
      <c r="HVI39" s="42"/>
      <c r="HVJ39" s="42"/>
      <c r="HVK39" s="42"/>
      <c r="HVL39" s="42"/>
      <c r="HVM39" s="42"/>
      <c r="HVN39" s="42"/>
      <c r="HVO39" s="42"/>
      <c r="HVP39" s="42"/>
      <c r="HVQ39" s="42"/>
      <c r="HVR39" s="42"/>
      <c r="HVS39" s="42"/>
      <c r="HVT39" s="42"/>
      <c r="HVU39" s="42"/>
      <c r="HVV39" s="42"/>
      <c r="HVW39" s="42"/>
      <c r="HVX39" s="42"/>
      <c r="HVY39" s="42"/>
      <c r="HVZ39" s="42"/>
      <c r="HWA39" s="42"/>
      <c r="HWB39" s="42"/>
      <c r="HWC39" s="42"/>
      <c r="HWD39" s="42"/>
      <c r="HWE39" s="42"/>
      <c r="HWF39" s="42"/>
      <c r="HWG39" s="42"/>
      <c r="HWH39" s="42"/>
      <c r="HWI39" s="42"/>
      <c r="HWJ39" s="42"/>
      <c r="HWK39" s="42"/>
      <c r="HWL39" s="42"/>
      <c r="HWM39" s="42"/>
      <c r="HWN39" s="42"/>
      <c r="HWO39" s="42"/>
      <c r="HWP39" s="42"/>
      <c r="HWQ39" s="42"/>
      <c r="HWR39" s="42"/>
      <c r="HWS39" s="42"/>
      <c r="HWT39" s="42"/>
      <c r="HWU39" s="42"/>
      <c r="HWV39" s="42"/>
      <c r="HWW39" s="42"/>
      <c r="HWX39" s="42"/>
      <c r="HWY39" s="42"/>
      <c r="HWZ39" s="42"/>
      <c r="HXA39" s="42"/>
      <c r="HXB39" s="42"/>
      <c r="HXC39" s="42"/>
      <c r="HXD39" s="42"/>
      <c r="HXE39" s="42"/>
      <c r="HXF39" s="42"/>
      <c r="HXG39" s="42"/>
      <c r="HXH39" s="42"/>
      <c r="HXI39" s="42"/>
      <c r="HXJ39" s="42"/>
      <c r="HXK39" s="42"/>
      <c r="HXL39" s="42"/>
      <c r="HXM39" s="42"/>
      <c r="HXN39" s="42"/>
      <c r="HXO39" s="42"/>
      <c r="HXP39" s="42"/>
      <c r="HXQ39" s="42"/>
      <c r="HXR39" s="42"/>
      <c r="HXS39" s="42"/>
      <c r="HXT39" s="42"/>
      <c r="HXU39" s="42"/>
      <c r="HXV39" s="42"/>
      <c r="HXW39" s="42"/>
      <c r="HXX39" s="42"/>
      <c r="HXY39" s="42"/>
      <c r="HXZ39" s="42"/>
      <c r="HYA39" s="42"/>
      <c r="HYB39" s="42"/>
      <c r="HYC39" s="42"/>
      <c r="HYD39" s="42"/>
      <c r="HYE39" s="42"/>
      <c r="HYF39" s="42"/>
      <c r="HYG39" s="42"/>
      <c r="HYH39" s="42"/>
      <c r="HYI39" s="42"/>
      <c r="HYJ39" s="42"/>
      <c r="HYK39" s="42"/>
      <c r="HYL39" s="42"/>
      <c r="HYM39" s="42"/>
      <c r="HYN39" s="42"/>
      <c r="HYO39" s="42"/>
      <c r="HYP39" s="42"/>
      <c r="HYQ39" s="42"/>
      <c r="HYR39" s="42"/>
      <c r="HYS39" s="42"/>
      <c r="HYT39" s="42"/>
      <c r="HYU39" s="42"/>
      <c r="HYV39" s="42"/>
      <c r="HYW39" s="42"/>
      <c r="HYX39" s="42"/>
      <c r="HYY39" s="42"/>
      <c r="HYZ39" s="42"/>
      <c r="HZA39" s="42"/>
      <c r="HZB39" s="42"/>
      <c r="HZC39" s="42"/>
      <c r="HZD39" s="42"/>
      <c r="HZE39" s="42"/>
      <c r="HZF39" s="42"/>
      <c r="HZG39" s="42"/>
      <c r="HZH39" s="42"/>
      <c r="HZI39" s="42"/>
      <c r="HZJ39" s="42"/>
      <c r="HZK39" s="42"/>
      <c r="HZL39" s="42"/>
      <c r="HZM39" s="42"/>
      <c r="HZN39" s="42"/>
      <c r="HZO39" s="42"/>
      <c r="HZP39" s="42"/>
      <c r="HZQ39" s="42"/>
      <c r="HZR39" s="42"/>
      <c r="HZS39" s="42"/>
      <c r="HZT39" s="42"/>
      <c r="HZU39" s="42"/>
      <c r="HZV39" s="42"/>
      <c r="HZW39" s="42"/>
      <c r="HZX39" s="42"/>
      <c r="HZY39" s="42"/>
      <c r="HZZ39" s="42"/>
      <c r="IAA39" s="42"/>
      <c r="IAB39" s="42"/>
      <c r="IAC39" s="42"/>
      <c r="IAD39" s="42"/>
      <c r="IAE39" s="42"/>
      <c r="IAF39" s="42"/>
      <c r="IAG39" s="42"/>
      <c r="IAH39" s="42"/>
      <c r="IAI39" s="42"/>
      <c r="IAJ39" s="42"/>
      <c r="IAK39" s="42"/>
      <c r="IAL39" s="42"/>
      <c r="IAM39" s="42"/>
      <c r="IAN39" s="42"/>
      <c r="IAO39" s="42"/>
      <c r="IAP39" s="42"/>
      <c r="IAQ39" s="42"/>
      <c r="IAR39" s="42"/>
      <c r="IAS39" s="42"/>
      <c r="IAT39" s="42"/>
      <c r="IAU39" s="42"/>
      <c r="IAV39" s="42"/>
      <c r="IAW39" s="42"/>
      <c r="IAX39" s="42"/>
      <c r="IAY39" s="42"/>
      <c r="IAZ39" s="42"/>
      <c r="IBA39" s="42"/>
      <c r="IBB39" s="42"/>
      <c r="IBC39" s="42"/>
      <c r="IBD39" s="42"/>
      <c r="IBE39" s="42"/>
      <c r="IBF39" s="42"/>
      <c r="IBG39" s="42"/>
      <c r="IBH39" s="42"/>
      <c r="IBI39" s="42"/>
      <c r="IBJ39" s="42"/>
      <c r="IBK39" s="42"/>
      <c r="IBL39" s="42"/>
      <c r="IBM39" s="42"/>
      <c r="IBN39" s="42"/>
      <c r="IBO39" s="42"/>
      <c r="IBP39" s="42"/>
      <c r="IBQ39" s="42"/>
      <c r="IBR39" s="42"/>
      <c r="IBS39" s="42"/>
      <c r="IBT39" s="42"/>
      <c r="IBU39" s="42"/>
      <c r="IBV39" s="42"/>
      <c r="IBW39" s="42"/>
      <c r="IBX39" s="42"/>
      <c r="IBY39" s="42"/>
      <c r="IBZ39" s="42"/>
      <c r="ICA39" s="42"/>
      <c r="ICB39" s="42"/>
      <c r="ICC39" s="42"/>
      <c r="ICD39" s="42"/>
      <c r="ICE39" s="42"/>
      <c r="ICF39" s="42"/>
      <c r="ICG39" s="42"/>
      <c r="ICH39" s="42"/>
      <c r="ICI39" s="42"/>
      <c r="ICJ39" s="42"/>
      <c r="ICK39" s="42"/>
      <c r="ICL39" s="42"/>
      <c r="ICM39" s="42"/>
      <c r="ICN39" s="42"/>
      <c r="ICO39" s="42"/>
      <c r="ICP39" s="42"/>
      <c r="ICQ39" s="42"/>
      <c r="ICR39" s="42"/>
      <c r="ICS39" s="42"/>
      <c r="ICT39" s="42"/>
      <c r="ICU39" s="42"/>
      <c r="ICV39" s="42"/>
      <c r="ICW39" s="42"/>
      <c r="ICX39" s="42"/>
      <c r="ICY39" s="42"/>
      <c r="ICZ39" s="42"/>
      <c r="IDA39" s="42"/>
      <c r="IDB39" s="42"/>
      <c r="IDC39" s="42"/>
      <c r="IDD39" s="42"/>
      <c r="IDE39" s="42"/>
      <c r="IDF39" s="42"/>
      <c r="IDG39" s="42"/>
      <c r="IDH39" s="42"/>
      <c r="IDI39" s="42"/>
      <c r="IDJ39" s="42"/>
      <c r="IDK39" s="42"/>
      <c r="IDL39" s="42"/>
      <c r="IDM39" s="42"/>
      <c r="IDN39" s="42"/>
      <c r="IDO39" s="42"/>
      <c r="IDP39" s="42"/>
      <c r="IDQ39" s="42"/>
      <c r="IDR39" s="42"/>
      <c r="IDS39" s="42"/>
      <c r="IDT39" s="42"/>
      <c r="IDU39" s="42"/>
      <c r="IDV39" s="42"/>
      <c r="IDW39" s="42"/>
      <c r="IDX39" s="42"/>
      <c r="IDY39" s="42"/>
      <c r="IDZ39" s="42"/>
      <c r="IEA39" s="42"/>
      <c r="IEB39" s="42"/>
      <c r="IEC39" s="42"/>
      <c r="IED39" s="42"/>
      <c r="IEE39" s="42"/>
      <c r="IEF39" s="42"/>
      <c r="IEG39" s="42"/>
      <c r="IEH39" s="42"/>
      <c r="IEI39" s="42"/>
      <c r="IEJ39" s="42"/>
      <c r="IEK39" s="42"/>
      <c r="IEL39" s="42"/>
      <c r="IEM39" s="42"/>
      <c r="IEN39" s="42"/>
      <c r="IEO39" s="42"/>
      <c r="IEP39" s="42"/>
      <c r="IEQ39" s="42"/>
      <c r="IER39" s="42"/>
      <c r="IES39" s="42"/>
      <c r="IET39" s="42"/>
      <c r="IEU39" s="42"/>
      <c r="IEV39" s="42"/>
      <c r="IEW39" s="42"/>
      <c r="IEX39" s="42"/>
      <c r="IEY39" s="42"/>
      <c r="IEZ39" s="42"/>
      <c r="IFA39" s="42"/>
      <c r="IFB39" s="42"/>
      <c r="IFC39" s="42"/>
      <c r="IFD39" s="42"/>
      <c r="IFE39" s="42"/>
      <c r="IFF39" s="42"/>
      <c r="IFG39" s="42"/>
      <c r="IFH39" s="42"/>
      <c r="IFI39" s="42"/>
      <c r="IFJ39" s="42"/>
      <c r="IFK39" s="42"/>
      <c r="IFL39" s="42"/>
      <c r="IFM39" s="42"/>
      <c r="IFN39" s="42"/>
      <c r="IFO39" s="42"/>
      <c r="IFP39" s="42"/>
      <c r="IFQ39" s="42"/>
      <c r="IFR39" s="42"/>
      <c r="IFS39" s="42"/>
      <c r="IFT39" s="42"/>
      <c r="IFU39" s="42"/>
      <c r="IFV39" s="42"/>
      <c r="IFW39" s="42"/>
      <c r="IFX39" s="42"/>
      <c r="IFY39" s="42"/>
      <c r="IFZ39" s="42"/>
      <c r="IGA39" s="42"/>
      <c r="IGB39" s="42"/>
      <c r="IGC39" s="42"/>
      <c r="IGD39" s="42"/>
      <c r="IGE39" s="42"/>
      <c r="IGF39" s="42"/>
      <c r="IGG39" s="42"/>
      <c r="IGH39" s="42"/>
      <c r="IGI39" s="42"/>
      <c r="IGJ39" s="42"/>
      <c r="IGK39" s="42"/>
      <c r="IGL39" s="42"/>
      <c r="IGM39" s="42"/>
      <c r="IGN39" s="42"/>
      <c r="IGO39" s="42"/>
      <c r="IGP39" s="42"/>
      <c r="IGQ39" s="42"/>
      <c r="IGR39" s="42"/>
      <c r="IGS39" s="42"/>
      <c r="IGT39" s="42"/>
      <c r="IGU39" s="42"/>
      <c r="IGV39" s="42"/>
      <c r="IGW39" s="42"/>
      <c r="IGX39" s="42"/>
      <c r="IGY39" s="42"/>
      <c r="IGZ39" s="42"/>
      <c r="IHA39" s="42"/>
      <c r="IHB39" s="42"/>
      <c r="IHC39" s="42"/>
      <c r="IHD39" s="42"/>
      <c r="IHE39" s="42"/>
      <c r="IHF39" s="42"/>
      <c r="IHG39" s="42"/>
      <c r="IHH39" s="42"/>
      <c r="IHI39" s="42"/>
      <c r="IHJ39" s="42"/>
      <c r="IHK39" s="42"/>
      <c r="IHL39" s="42"/>
      <c r="IHM39" s="42"/>
      <c r="IHN39" s="42"/>
      <c r="IHO39" s="42"/>
      <c r="IHP39" s="42"/>
      <c r="IHQ39" s="42"/>
      <c r="IHR39" s="42"/>
      <c r="IHS39" s="42"/>
      <c r="IHT39" s="42"/>
      <c r="IHU39" s="42"/>
      <c r="IHV39" s="42"/>
      <c r="IHW39" s="42"/>
      <c r="IHX39" s="42"/>
      <c r="IHY39" s="42"/>
      <c r="IHZ39" s="42"/>
      <c r="IIA39" s="42"/>
      <c r="IIB39" s="42"/>
      <c r="IIC39" s="42"/>
      <c r="IID39" s="42"/>
      <c r="IIE39" s="42"/>
      <c r="IIF39" s="42"/>
      <c r="IIG39" s="42"/>
      <c r="IIH39" s="42"/>
      <c r="III39" s="42"/>
      <c r="IIJ39" s="42"/>
      <c r="IIK39" s="42"/>
      <c r="IIL39" s="42"/>
      <c r="IIM39" s="42"/>
      <c r="IIN39" s="42"/>
      <c r="IIO39" s="42"/>
      <c r="IIP39" s="42"/>
      <c r="IIQ39" s="42"/>
      <c r="IIR39" s="42"/>
      <c r="IIS39" s="42"/>
      <c r="IIT39" s="42"/>
      <c r="IIU39" s="42"/>
      <c r="IIV39" s="42"/>
      <c r="IIW39" s="42"/>
      <c r="IIX39" s="42"/>
      <c r="IIY39" s="42"/>
      <c r="IIZ39" s="42"/>
      <c r="IJA39" s="42"/>
      <c r="IJB39" s="42"/>
      <c r="IJC39" s="42"/>
      <c r="IJD39" s="42"/>
      <c r="IJE39" s="42"/>
      <c r="IJF39" s="42"/>
      <c r="IJG39" s="42"/>
      <c r="IJH39" s="42"/>
      <c r="IJI39" s="42"/>
      <c r="IJJ39" s="42"/>
      <c r="IJK39" s="42"/>
      <c r="IJL39" s="42"/>
      <c r="IJM39" s="42"/>
      <c r="IJN39" s="42"/>
      <c r="IJO39" s="42"/>
      <c r="IJP39" s="42"/>
      <c r="IJQ39" s="42"/>
      <c r="IJR39" s="42"/>
      <c r="IJS39" s="42"/>
      <c r="IJT39" s="42"/>
      <c r="IJU39" s="42"/>
      <c r="IJV39" s="42"/>
      <c r="IJW39" s="42"/>
      <c r="IJX39" s="42"/>
      <c r="IJY39" s="42"/>
      <c r="IJZ39" s="42"/>
      <c r="IKA39" s="42"/>
      <c r="IKB39" s="42"/>
      <c r="IKC39" s="42"/>
      <c r="IKD39" s="42"/>
      <c r="IKE39" s="42"/>
      <c r="IKF39" s="42"/>
      <c r="IKG39" s="42"/>
      <c r="IKH39" s="42"/>
      <c r="IKI39" s="42"/>
      <c r="IKJ39" s="42"/>
      <c r="IKK39" s="42"/>
      <c r="IKL39" s="42"/>
      <c r="IKM39" s="42"/>
      <c r="IKN39" s="42"/>
      <c r="IKO39" s="42"/>
      <c r="IKP39" s="42"/>
      <c r="IKQ39" s="42"/>
      <c r="IKR39" s="42"/>
      <c r="IKS39" s="42"/>
      <c r="IKT39" s="42"/>
      <c r="IKU39" s="42"/>
      <c r="IKV39" s="42"/>
      <c r="IKW39" s="42"/>
      <c r="IKX39" s="42"/>
      <c r="IKY39" s="42"/>
      <c r="IKZ39" s="42"/>
      <c r="ILA39" s="42"/>
      <c r="ILB39" s="42"/>
      <c r="ILC39" s="42"/>
      <c r="ILD39" s="42"/>
      <c r="ILE39" s="42"/>
      <c r="ILF39" s="42"/>
      <c r="ILG39" s="42"/>
      <c r="ILH39" s="42"/>
      <c r="ILI39" s="42"/>
      <c r="ILJ39" s="42"/>
      <c r="ILK39" s="42"/>
      <c r="ILL39" s="42"/>
      <c r="ILM39" s="42"/>
      <c r="ILN39" s="42"/>
      <c r="ILO39" s="42"/>
      <c r="ILP39" s="42"/>
      <c r="ILQ39" s="42"/>
      <c r="ILR39" s="42"/>
      <c r="ILS39" s="42"/>
      <c r="ILT39" s="42"/>
      <c r="ILU39" s="42"/>
      <c r="ILV39" s="42"/>
      <c r="ILW39" s="42"/>
      <c r="ILX39" s="42"/>
      <c r="ILY39" s="42"/>
      <c r="ILZ39" s="42"/>
      <c r="IMA39" s="42"/>
      <c r="IMB39" s="42"/>
      <c r="IMC39" s="42"/>
      <c r="IMD39" s="42"/>
      <c r="IME39" s="42"/>
      <c r="IMF39" s="42"/>
      <c r="IMG39" s="42"/>
      <c r="IMH39" s="42"/>
      <c r="IMI39" s="42"/>
      <c r="IMJ39" s="42"/>
      <c r="IMK39" s="42"/>
      <c r="IML39" s="42"/>
      <c r="IMM39" s="42"/>
      <c r="IMN39" s="42"/>
      <c r="IMO39" s="42"/>
      <c r="IMP39" s="42"/>
      <c r="IMQ39" s="42"/>
      <c r="IMR39" s="42"/>
      <c r="IMS39" s="42"/>
      <c r="IMT39" s="42"/>
      <c r="IMU39" s="42"/>
      <c r="IMV39" s="42"/>
      <c r="IMW39" s="42"/>
      <c r="IMX39" s="42"/>
      <c r="IMY39" s="42"/>
      <c r="IMZ39" s="42"/>
      <c r="INA39" s="42"/>
      <c r="INB39" s="42"/>
      <c r="INC39" s="42"/>
      <c r="IND39" s="42"/>
      <c r="INE39" s="42"/>
      <c r="INF39" s="42"/>
      <c r="ING39" s="42"/>
      <c r="INH39" s="42"/>
      <c r="INI39" s="42"/>
      <c r="INJ39" s="42"/>
      <c r="INK39" s="42"/>
      <c r="INL39" s="42"/>
      <c r="INM39" s="42"/>
      <c r="INN39" s="42"/>
      <c r="INO39" s="42"/>
      <c r="INP39" s="42"/>
      <c r="INQ39" s="42"/>
      <c r="INR39" s="42"/>
      <c r="INS39" s="42"/>
      <c r="INT39" s="42"/>
      <c r="INU39" s="42"/>
      <c r="INV39" s="42"/>
      <c r="INW39" s="42"/>
      <c r="INX39" s="42"/>
      <c r="INY39" s="42"/>
      <c r="INZ39" s="42"/>
      <c r="IOA39" s="42"/>
      <c r="IOB39" s="42"/>
      <c r="IOC39" s="42"/>
      <c r="IOD39" s="42"/>
      <c r="IOE39" s="42"/>
      <c r="IOF39" s="42"/>
      <c r="IOG39" s="42"/>
      <c r="IOH39" s="42"/>
      <c r="IOI39" s="42"/>
      <c r="IOJ39" s="42"/>
      <c r="IOK39" s="42"/>
      <c r="IOL39" s="42"/>
      <c r="IOM39" s="42"/>
      <c r="ION39" s="42"/>
      <c r="IOO39" s="42"/>
      <c r="IOP39" s="42"/>
      <c r="IOQ39" s="42"/>
      <c r="IOR39" s="42"/>
      <c r="IOS39" s="42"/>
      <c r="IOT39" s="42"/>
      <c r="IOU39" s="42"/>
      <c r="IOV39" s="42"/>
      <c r="IOW39" s="42"/>
      <c r="IOX39" s="42"/>
      <c r="IOY39" s="42"/>
      <c r="IOZ39" s="42"/>
      <c r="IPA39" s="42"/>
      <c r="IPB39" s="42"/>
      <c r="IPC39" s="42"/>
      <c r="IPD39" s="42"/>
      <c r="IPE39" s="42"/>
      <c r="IPF39" s="42"/>
      <c r="IPG39" s="42"/>
      <c r="IPH39" s="42"/>
      <c r="IPI39" s="42"/>
      <c r="IPJ39" s="42"/>
      <c r="IPK39" s="42"/>
      <c r="IPL39" s="42"/>
      <c r="IPM39" s="42"/>
      <c r="IPN39" s="42"/>
      <c r="IPO39" s="42"/>
      <c r="IPP39" s="42"/>
      <c r="IPQ39" s="42"/>
      <c r="IPR39" s="42"/>
      <c r="IPS39" s="42"/>
      <c r="IPT39" s="42"/>
      <c r="IPU39" s="42"/>
      <c r="IPV39" s="42"/>
      <c r="IPW39" s="42"/>
      <c r="IPX39" s="42"/>
      <c r="IPY39" s="42"/>
      <c r="IPZ39" s="42"/>
      <c r="IQA39" s="42"/>
      <c r="IQB39" s="42"/>
      <c r="IQC39" s="42"/>
      <c r="IQD39" s="42"/>
      <c r="IQE39" s="42"/>
      <c r="IQF39" s="42"/>
      <c r="IQG39" s="42"/>
      <c r="IQH39" s="42"/>
      <c r="IQI39" s="42"/>
      <c r="IQJ39" s="42"/>
      <c r="IQK39" s="42"/>
      <c r="IQL39" s="42"/>
      <c r="IQM39" s="42"/>
      <c r="IQN39" s="42"/>
      <c r="IQO39" s="42"/>
      <c r="IQP39" s="42"/>
      <c r="IQQ39" s="42"/>
      <c r="IQR39" s="42"/>
      <c r="IQS39" s="42"/>
      <c r="IQT39" s="42"/>
      <c r="IQU39" s="42"/>
      <c r="IQV39" s="42"/>
      <c r="IQW39" s="42"/>
      <c r="IQX39" s="42"/>
      <c r="IQY39" s="42"/>
      <c r="IQZ39" s="42"/>
      <c r="IRA39" s="42"/>
      <c r="IRB39" s="42"/>
      <c r="IRC39" s="42"/>
      <c r="IRD39" s="42"/>
      <c r="IRE39" s="42"/>
      <c r="IRF39" s="42"/>
      <c r="IRG39" s="42"/>
      <c r="IRH39" s="42"/>
      <c r="IRI39" s="42"/>
      <c r="IRJ39" s="42"/>
      <c r="IRK39" s="42"/>
      <c r="IRL39" s="42"/>
      <c r="IRM39" s="42"/>
      <c r="IRN39" s="42"/>
      <c r="IRO39" s="42"/>
      <c r="IRP39" s="42"/>
      <c r="IRQ39" s="42"/>
      <c r="IRR39" s="42"/>
      <c r="IRS39" s="42"/>
      <c r="IRT39" s="42"/>
      <c r="IRU39" s="42"/>
      <c r="IRV39" s="42"/>
      <c r="IRW39" s="42"/>
      <c r="IRX39" s="42"/>
      <c r="IRY39" s="42"/>
      <c r="IRZ39" s="42"/>
      <c r="ISA39" s="42"/>
      <c r="ISB39" s="42"/>
      <c r="ISC39" s="42"/>
      <c r="ISD39" s="42"/>
      <c r="ISE39" s="42"/>
      <c r="ISF39" s="42"/>
      <c r="ISG39" s="42"/>
      <c r="ISH39" s="42"/>
      <c r="ISI39" s="42"/>
      <c r="ISJ39" s="42"/>
      <c r="ISK39" s="42"/>
      <c r="ISL39" s="42"/>
      <c r="ISM39" s="42"/>
      <c r="ISN39" s="42"/>
      <c r="ISO39" s="42"/>
      <c r="ISP39" s="42"/>
      <c r="ISQ39" s="42"/>
      <c r="ISR39" s="42"/>
      <c r="ISS39" s="42"/>
      <c r="IST39" s="42"/>
      <c r="ISU39" s="42"/>
      <c r="ISV39" s="42"/>
      <c r="ISW39" s="42"/>
      <c r="ISX39" s="42"/>
      <c r="ISY39" s="42"/>
      <c r="ISZ39" s="42"/>
      <c r="ITA39" s="42"/>
      <c r="ITB39" s="42"/>
      <c r="ITC39" s="42"/>
      <c r="ITD39" s="42"/>
      <c r="ITE39" s="42"/>
      <c r="ITF39" s="42"/>
      <c r="ITG39" s="42"/>
      <c r="ITH39" s="42"/>
      <c r="ITI39" s="42"/>
      <c r="ITJ39" s="42"/>
      <c r="ITK39" s="42"/>
      <c r="ITL39" s="42"/>
      <c r="ITM39" s="42"/>
      <c r="ITN39" s="42"/>
      <c r="ITO39" s="42"/>
      <c r="ITP39" s="42"/>
      <c r="ITQ39" s="42"/>
      <c r="ITR39" s="42"/>
      <c r="ITS39" s="42"/>
      <c r="ITT39" s="42"/>
      <c r="ITU39" s="42"/>
      <c r="ITV39" s="42"/>
      <c r="ITW39" s="42"/>
      <c r="ITX39" s="42"/>
      <c r="ITY39" s="42"/>
      <c r="ITZ39" s="42"/>
      <c r="IUA39" s="42"/>
      <c r="IUB39" s="42"/>
      <c r="IUC39" s="42"/>
      <c r="IUD39" s="42"/>
      <c r="IUE39" s="42"/>
      <c r="IUF39" s="42"/>
      <c r="IUG39" s="42"/>
      <c r="IUH39" s="42"/>
      <c r="IUI39" s="42"/>
      <c r="IUJ39" s="42"/>
      <c r="IUK39" s="42"/>
      <c r="IUL39" s="42"/>
      <c r="IUM39" s="42"/>
      <c r="IUN39" s="42"/>
      <c r="IUO39" s="42"/>
      <c r="IUP39" s="42"/>
      <c r="IUQ39" s="42"/>
      <c r="IUR39" s="42"/>
      <c r="IUS39" s="42"/>
      <c r="IUT39" s="42"/>
      <c r="IUU39" s="42"/>
      <c r="IUV39" s="42"/>
      <c r="IUW39" s="42"/>
      <c r="IUX39" s="42"/>
      <c r="IUY39" s="42"/>
      <c r="IUZ39" s="42"/>
      <c r="IVA39" s="42"/>
      <c r="IVB39" s="42"/>
      <c r="IVC39" s="42"/>
      <c r="IVD39" s="42"/>
      <c r="IVE39" s="42"/>
      <c r="IVF39" s="42"/>
      <c r="IVG39" s="42"/>
      <c r="IVH39" s="42"/>
      <c r="IVI39" s="42"/>
      <c r="IVJ39" s="42"/>
      <c r="IVK39" s="42"/>
      <c r="IVL39" s="42"/>
      <c r="IVM39" s="42"/>
      <c r="IVN39" s="42"/>
      <c r="IVO39" s="42"/>
      <c r="IVP39" s="42"/>
      <c r="IVQ39" s="42"/>
      <c r="IVR39" s="42"/>
      <c r="IVS39" s="42"/>
      <c r="IVT39" s="42"/>
      <c r="IVU39" s="42"/>
      <c r="IVV39" s="42"/>
      <c r="IVW39" s="42"/>
      <c r="IVX39" s="42"/>
      <c r="IVY39" s="42"/>
      <c r="IVZ39" s="42"/>
      <c r="IWA39" s="42"/>
      <c r="IWB39" s="42"/>
      <c r="IWC39" s="42"/>
      <c r="IWD39" s="42"/>
      <c r="IWE39" s="42"/>
      <c r="IWF39" s="42"/>
      <c r="IWG39" s="42"/>
      <c r="IWH39" s="42"/>
      <c r="IWI39" s="42"/>
      <c r="IWJ39" s="42"/>
      <c r="IWK39" s="42"/>
      <c r="IWL39" s="42"/>
      <c r="IWM39" s="42"/>
      <c r="IWN39" s="42"/>
      <c r="IWO39" s="42"/>
      <c r="IWP39" s="42"/>
      <c r="IWQ39" s="42"/>
      <c r="IWR39" s="42"/>
      <c r="IWS39" s="42"/>
      <c r="IWT39" s="42"/>
      <c r="IWU39" s="42"/>
      <c r="IWV39" s="42"/>
      <c r="IWW39" s="42"/>
      <c r="IWX39" s="42"/>
      <c r="IWY39" s="42"/>
      <c r="IWZ39" s="42"/>
      <c r="IXA39" s="42"/>
      <c r="IXB39" s="42"/>
      <c r="IXC39" s="42"/>
      <c r="IXD39" s="42"/>
      <c r="IXE39" s="42"/>
      <c r="IXF39" s="42"/>
      <c r="IXG39" s="42"/>
      <c r="IXH39" s="42"/>
      <c r="IXI39" s="42"/>
      <c r="IXJ39" s="42"/>
      <c r="IXK39" s="42"/>
      <c r="IXL39" s="42"/>
      <c r="IXM39" s="42"/>
      <c r="IXN39" s="42"/>
      <c r="IXO39" s="42"/>
      <c r="IXP39" s="42"/>
      <c r="IXQ39" s="42"/>
      <c r="IXR39" s="42"/>
      <c r="IXS39" s="42"/>
      <c r="IXT39" s="42"/>
      <c r="IXU39" s="42"/>
      <c r="IXV39" s="42"/>
      <c r="IXW39" s="42"/>
      <c r="IXX39" s="42"/>
      <c r="IXY39" s="42"/>
      <c r="IXZ39" s="42"/>
      <c r="IYA39" s="42"/>
      <c r="IYB39" s="42"/>
      <c r="IYC39" s="42"/>
      <c r="IYD39" s="42"/>
      <c r="IYE39" s="42"/>
      <c r="IYF39" s="42"/>
      <c r="IYG39" s="42"/>
      <c r="IYH39" s="42"/>
      <c r="IYI39" s="42"/>
      <c r="IYJ39" s="42"/>
      <c r="IYK39" s="42"/>
      <c r="IYL39" s="42"/>
      <c r="IYM39" s="42"/>
      <c r="IYN39" s="42"/>
      <c r="IYO39" s="42"/>
      <c r="IYP39" s="42"/>
      <c r="IYQ39" s="42"/>
      <c r="IYR39" s="42"/>
      <c r="IYS39" s="42"/>
      <c r="IYT39" s="42"/>
      <c r="IYU39" s="42"/>
      <c r="IYV39" s="42"/>
      <c r="IYW39" s="42"/>
      <c r="IYX39" s="42"/>
      <c r="IYY39" s="42"/>
      <c r="IYZ39" s="42"/>
      <c r="IZA39" s="42"/>
      <c r="IZB39" s="42"/>
      <c r="IZC39" s="42"/>
      <c r="IZD39" s="42"/>
      <c r="IZE39" s="42"/>
      <c r="IZF39" s="42"/>
      <c r="IZG39" s="42"/>
      <c r="IZH39" s="42"/>
      <c r="IZI39" s="42"/>
      <c r="IZJ39" s="42"/>
      <c r="IZK39" s="42"/>
      <c r="IZL39" s="42"/>
      <c r="IZM39" s="42"/>
      <c r="IZN39" s="42"/>
      <c r="IZO39" s="42"/>
      <c r="IZP39" s="42"/>
      <c r="IZQ39" s="42"/>
      <c r="IZR39" s="42"/>
      <c r="IZS39" s="42"/>
      <c r="IZT39" s="42"/>
      <c r="IZU39" s="42"/>
      <c r="IZV39" s="42"/>
      <c r="IZW39" s="42"/>
      <c r="IZX39" s="42"/>
      <c r="IZY39" s="42"/>
      <c r="IZZ39" s="42"/>
      <c r="JAA39" s="42"/>
      <c r="JAB39" s="42"/>
      <c r="JAC39" s="42"/>
      <c r="JAD39" s="42"/>
      <c r="JAE39" s="42"/>
      <c r="JAF39" s="42"/>
      <c r="JAG39" s="42"/>
      <c r="JAH39" s="42"/>
      <c r="JAI39" s="42"/>
      <c r="JAJ39" s="42"/>
      <c r="JAK39" s="42"/>
      <c r="JAL39" s="42"/>
      <c r="JAM39" s="42"/>
      <c r="JAN39" s="42"/>
      <c r="JAO39" s="42"/>
      <c r="JAP39" s="42"/>
      <c r="JAQ39" s="42"/>
      <c r="JAR39" s="42"/>
      <c r="JAS39" s="42"/>
      <c r="JAT39" s="42"/>
      <c r="JAU39" s="42"/>
      <c r="JAV39" s="42"/>
      <c r="JAW39" s="42"/>
      <c r="JAX39" s="42"/>
      <c r="JAY39" s="42"/>
      <c r="JAZ39" s="42"/>
      <c r="JBA39" s="42"/>
      <c r="JBB39" s="42"/>
      <c r="JBC39" s="42"/>
      <c r="JBD39" s="42"/>
      <c r="JBE39" s="42"/>
      <c r="JBF39" s="42"/>
      <c r="JBG39" s="42"/>
      <c r="JBH39" s="42"/>
      <c r="JBI39" s="42"/>
      <c r="JBJ39" s="42"/>
      <c r="JBK39" s="42"/>
      <c r="JBL39" s="42"/>
      <c r="JBM39" s="42"/>
      <c r="JBN39" s="42"/>
      <c r="JBO39" s="42"/>
      <c r="JBP39" s="42"/>
      <c r="JBQ39" s="42"/>
      <c r="JBR39" s="42"/>
      <c r="JBS39" s="42"/>
      <c r="JBT39" s="42"/>
      <c r="JBU39" s="42"/>
      <c r="JBV39" s="42"/>
      <c r="JBW39" s="42"/>
      <c r="JBX39" s="42"/>
      <c r="JBY39" s="42"/>
      <c r="JBZ39" s="42"/>
      <c r="JCA39" s="42"/>
      <c r="JCB39" s="42"/>
      <c r="JCC39" s="42"/>
      <c r="JCD39" s="42"/>
      <c r="JCE39" s="42"/>
      <c r="JCF39" s="42"/>
      <c r="JCG39" s="42"/>
      <c r="JCH39" s="42"/>
      <c r="JCI39" s="42"/>
      <c r="JCJ39" s="42"/>
      <c r="JCK39" s="42"/>
      <c r="JCL39" s="42"/>
      <c r="JCM39" s="42"/>
      <c r="JCN39" s="42"/>
      <c r="JCO39" s="42"/>
      <c r="JCP39" s="42"/>
      <c r="JCQ39" s="42"/>
      <c r="JCR39" s="42"/>
      <c r="JCS39" s="42"/>
      <c r="JCT39" s="42"/>
      <c r="JCU39" s="42"/>
      <c r="JCV39" s="42"/>
      <c r="JCW39" s="42"/>
      <c r="JCX39" s="42"/>
      <c r="JCY39" s="42"/>
      <c r="JCZ39" s="42"/>
      <c r="JDA39" s="42"/>
      <c r="JDB39" s="42"/>
      <c r="JDC39" s="42"/>
      <c r="JDD39" s="42"/>
      <c r="JDE39" s="42"/>
      <c r="JDF39" s="42"/>
      <c r="JDG39" s="42"/>
      <c r="JDH39" s="42"/>
      <c r="JDI39" s="42"/>
      <c r="JDJ39" s="42"/>
      <c r="JDK39" s="42"/>
      <c r="JDL39" s="42"/>
      <c r="JDM39" s="42"/>
      <c r="JDN39" s="42"/>
      <c r="JDO39" s="42"/>
      <c r="JDP39" s="42"/>
      <c r="JDQ39" s="42"/>
      <c r="JDR39" s="42"/>
      <c r="JDS39" s="42"/>
      <c r="JDT39" s="42"/>
      <c r="JDU39" s="42"/>
      <c r="JDV39" s="42"/>
      <c r="JDW39" s="42"/>
      <c r="JDX39" s="42"/>
      <c r="JDY39" s="42"/>
      <c r="JDZ39" s="42"/>
      <c r="JEA39" s="42"/>
      <c r="JEB39" s="42"/>
      <c r="JEC39" s="42"/>
      <c r="JED39" s="42"/>
      <c r="JEE39" s="42"/>
      <c r="JEF39" s="42"/>
      <c r="JEG39" s="42"/>
      <c r="JEH39" s="42"/>
      <c r="JEI39" s="42"/>
      <c r="JEJ39" s="42"/>
      <c r="JEK39" s="42"/>
      <c r="JEL39" s="42"/>
      <c r="JEM39" s="42"/>
      <c r="JEN39" s="42"/>
      <c r="JEO39" s="42"/>
      <c r="JEP39" s="42"/>
      <c r="JEQ39" s="42"/>
      <c r="JER39" s="42"/>
      <c r="JES39" s="42"/>
      <c r="JET39" s="42"/>
      <c r="JEU39" s="42"/>
      <c r="JEV39" s="42"/>
      <c r="JEW39" s="42"/>
      <c r="JEX39" s="42"/>
      <c r="JEY39" s="42"/>
      <c r="JEZ39" s="42"/>
      <c r="JFA39" s="42"/>
      <c r="JFB39" s="42"/>
      <c r="JFC39" s="42"/>
      <c r="JFD39" s="42"/>
      <c r="JFE39" s="42"/>
      <c r="JFF39" s="42"/>
      <c r="JFG39" s="42"/>
      <c r="JFH39" s="42"/>
      <c r="JFI39" s="42"/>
      <c r="JFJ39" s="42"/>
      <c r="JFK39" s="42"/>
      <c r="JFL39" s="42"/>
      <c r="JFM39" s="42"/>
      <c r="JFN39" s="42"/>
      <c r="JFO39" s="42"/>
      <c r="JFP39" s="42"/>
      <c r="JFQ39" s="42"/>
      <c r="JFR39" s="42"/>
      <c r="JFS39" s="42"/>
      <c r="JFT39" s="42"/>
      <c r="JFU39" s="42"/>
      <c r="JFV39" s="42"/>
      <c r="JFW39" s="42"/>
      <c r="JFX39" s="42"/>
      <c r="JFY39" s="42"/>
      <c r="JFZ39" s="42"/>
      <c r="JGA39" s="42"/>
      <c r="JGB39" s="42"/>
      <c r="JGC39" s="42"/>
      <c r="JGD39" s="42"/>
      <c r="JGE39" s="42"/>
      <c r="JGF39" s="42"/>
      <c r="JGG39" s="42"/>
      <c r="JGH39" s="42"/>
      <c r="JGI39" s="42"/>
      <c r="JGJ39" s="42"/>
      <c r="JGK39" s="42"/>
      <c r="JGL39" s="42"/>
      <c r="JGM39" s="42"/>
      <c r="JGN39" s="42"/>
      <c r="JGO39" s="42"/>
      <c r="JGP39" s="42"/>
      <c r="JGQ39" s="42"/>
      <c r="JGR39" s="42"/>
      <c r="JGS39" s="42"/>
      <c r="JGT39" s="42"/>
      <c r="JGU39" s="42"/>
      <c r="JGV39" s="42"/>
      <c r="JGW39" s="42"/>
      <c r="JGX39" s="42"/>
      <c r="JGY39" s="42"/>
      <c r="JGZ39" s="42"/>
      <c r="JHA39" s="42"/>
      <c r="JHB39" s="42"/>
      <c r="JHC39" s="42"/>
      <c r="JHD39" s="42"/>
      <c r="JHE39" s="42"/>
      <c r="JHF39" s="42"/>
      <c r="JHG39" s="42"/>
      <c r="JHH39" s="42"/>
      <c r="JHI39" s="42"/>
      <c r="JHJ39" s="42"/>
      <c r="JHK39" s="42"/>
      <c r="JHL39" s="42"/>
      <c r="JHM39" s="42"/>
      <c r="JHN39" s="42"/>
      <c r="JHO39" s="42"/>
      <c r="JHP39" s="42"/>
      <c r="JHQ39" s="42"/>
      <c r="JHR39" s="42"/>
      <c r="JHS39" s="42"/>
      <c r="JHT39" s="42"/>
      <c r="JHU39" s="42"/>
      <c r="JHV39" s="42"/>
      <c r="JHW39" s="42"/>
      <c r="JHX39" s="42"/>
      <c r="JHY39" s="42"/>
      <c r="JHZ39" s="42"/>
      <c r="JIA39" s="42"/>
      <c r="JIB39" s="42"/>
      <c r="JIC39" s="42"/>
      <c r="JID39" s="42"/>
      <c r="JIE39" s="42"/>
      <c r="JIF39" s="42"/>
      <c r="JIG39" s="42"/>
      <c r="JIH39" s="42"/>
      <c r="JII39" s="42"/>
      <c r="JIJ39" s="42"/>
      <c r="JIK39" s="42"/>
      <c r="JIL39" s="42"/>
      <c r="JIM39" s="42"/>
      <c r="JIN39" s="42"/>
      <c r="JIO39" s="42"/>
      <c r="JIP39" s="42"/>
      <c r="JIQ39" s="42"/>
      <c r="JIR39" s="42"/>
      <c r="JIS39" s="42"/>
      <c r="JIT39" s="42"/>
      <c r="JIU39" s="42"/>
      <c r="JIV39" s="42"/>
      <c r="JIW39" s="42"/>
      <c r="JIX39" s="42"/>
      <c r="JIY39" s="42"/>
      <c r="JIZ39" s="42"/>
      <c r="JJA39" s="42"/>
      <c r="JJB39" s="42"/>
      <c r="JJC39" s="42"/>
      <c r="JJD39" s="42"/>
      <c r="JJE39" s="42"/>
      <c r="JJF39" s="42"/>
      <c r="JJG39" s="42"/>
      <c r="JJH39" s="42"/>
      <c r="JJI39" s="42"/>
      <c r="JJJ39" s="42"/>
      <c r="JJK39" s="42"/>
      <c r="JJL39" s="42"/>
      <c r="JJM39" s="42"/>
      <c r="JJN39" s="42"/>
      <c r="JJO39" s="42"/>
      <c r="JJP39" s="42"/>
      <c r="JJQ39" s="42"/>
      <c r="JJR39" s="42"/>
      <c r="JJS39" s="42"/>
      <c r="JJT39" s="42"/>
      <c r="JJU39" s="42"/>
      <c r="JJV39" s="42"/>
      <c r="JJW39" s="42"/>
      <c r="JJX39" s="42"/>
      <c r="JJY39" s="42"/>
      <c r="JJZ39" s="42"/>
      <c r="JKA39" s="42"/>
      <c r="JKB39" s="42"/>
      <c r="JKC39" s="42"/>
      <c r="JKD39" s="42"/>
      <c r="JKE39" s="42"/>
      <c r="JKF39" s="42"/>
      <c r="JKG39" s="42"/>
      <c r="JKH39" s="42"/>
      <c r="JKI39" s="42"/>
      <c r="JKJ39" s="42"/>
      <c r="JKK39" s="42"/>
      <c r="JKL39" s="42"/>
      <c r="JKM39" s="42"/>
      <c r="JKN39" s="42"/>
      <c r="JKO39" s="42"/>
      <c r="JKP39" s="42"/>
      <c r="JKQ39" s="42"/>
      <c r="JKR39" s="42"/>
      <c r="JKS39" s="42"/>
      <c r="JKT39" s="42"/>
      <c r="JKU39" s="42"/>
      <c r="JKV39" s="42"/>
      <c r="JKW39" s="42"/>
      <c r="JKX39" s="42"/>
      <c r="JKY39" s="42"/>
      <c r="JKZ39" s="42"/>
      <c r="JLA39" s="42"/>
      <c r="JLB39" s="42"/>
      <c r="JLC39" s="42"/>
      <c r="JLD39" s="42"/>
      <c r="JLE39" s="42"/>
      <c r="JLF39" s="42"/>
      <c r="JLG39" s="42"/>
      <c r="JLH39" s="42"/>
      <c r="JLI39" s="42"/>
      <c r="JLJ39" s="42"/>
      <c r="JLK39" s="42"/>
      <c r="JLL39" s="42"/>
      <c r="JLM39" s="42"/>
      <c r="JLN39" s="42"/>
      <c r="JLO39" s="42"/>
      <c r="JLP39" s="42"/>
      <c r="JLQ39" s="42"/>
      <c r="JLR39" s="42"/>
      <c r="JLS39" s="42"/>
      <c r="JLT39" s="42"/>
      <c r="JLU39" s="42"/>
      <c r="JLV39" s="42"/>
      <c r="JLW39" s="42"/>
      <c r="JLX39" s="42"/>
      <c r="JLY39" s="42"/>
      <c r="JLZ39" s="42"/>
      <c r="JMA39" s="42"/>
      <c r="JMB39" s="42"/>
      <c r="JMC39" s="42"/>
      <c r="JMD39" s="42"/>
      <c r="JME39" s="42"/>
      <c r="JMF39" s="42"/>
      <c r="JMG39" s="42"/>
      <c r="JMH39" s="42"/>
      <c r="JMI39" s="42"/>
      <c r="JMJ39" s="42"/>
      <c r="JMK39" s="42"/>
      <c r="JML39" s="42"/>
      <c r="JMM39" s="42"/>
      <c r="JMN39" s="42"/>
      <c r="JMO39" s="42"/>
      <c r="JMP39" s="42"/>
      <c r="JMQ39" s="42"/>
      <c r="JMR39" s="42"/>
      <c r="JMS39" s="42"/>
      <c r="JMT39" s="42"/>
      <c r="JMU39" s="42"/>
      <c r="JMV39" s="42"/>
      <c r="JMW39" s="42"/>
      <c r="JMX39" s="42"/>
      <c r="JMY39" s="42"/>
      <c r="JMZ39" s="42"/>
      <c r="JNA39" s="42"/>
      <c r="JNB39" s="42"/>
      <c r="JNC39" s="42"/>
      <c r="JND39" s="42"/>
      <c r="JNE39" s="42"/>
      <c r="JNF39" s="42"/>
      <c r="JNG39" s="42"/>
      <c r="JNH39" s="42"/>
      <c r="JNI39" s="42"/>
      <c r="JNJ39" s="42"/>
      <c r="JNK39" s="42"/>
      <c r="JNL39" s="42"/>
      <c r="JNM39" s="42"/>
      <c r="JNN39" s="42"/>
      <c r="JNO39" s="42"/>
      <c r="JNP39" s="42"/>
      <c r="JNQ39" s="42"/>
      <c r="JNR39" s="42"/>
      <c r="JNS39" s="42"/>
      <c r="JNT39" s="42"/>
      <c r="JNU39" s="42"/>
      <c r="JNV39" s="42"/>
      <c r="JNW39" s="42"/>
      <c r="JNX39" s="42"/>
      <c r="JNY39" s="42"/>
      <c r="JNZ39" s="42"/>
      <c r="JOA39" s="42"/>
      <c r="JOB39" s="42"/>
      <c r="JOC39" s="42"/>
      <c r="JOD39" s="42"/>
      <c r="JOE39" s="42"/>
      <c r="JOF39" s="42"/>
      <c r="JOG39" s="42"/>
      <c r="JOH39" s="42"/>
      <c r="JOI39" s="42"/>
      <c r="JOJ39" s="42"/>
      <c r="JOK39" s="42"/>
      <c r="JOL39" s="42"/>
      <c r="JOM39" s="42"/>
      <c r="JON39" s="42"/>
      <c r="JOO39" s="42"/>
      <c r="JOP39" s="42"/>
      <c r="JOQ39" s="42"/>
      <c r="JOR39" s="42"/>
      <c r="JOS39" s="42"/>
      <c r="JOT39" s="42"/>
      <c r="JOU39" s="42"/>
      <c r="JOV39" s="42"/>
      <c r="JOW39" s="42"/>
      <c r="JOX39" s="42"/>
      <c r="JOY39" s="42"/>
      <c r="JOZ39" s="42"/>
      <c r="JPA39" s="42"/>
      <c r="JPB39" s="42"/>
      <c r="JPC39" s="42"/>
      <c r="JPD39" s="42"/>
      <c r="JPE39" s="42"/>
      <c r="JPF39" s="42"/>
      <c r="JPG39" s="42"/>
      <c r="JPH39" s="42"/>
      <c r="JPI39" s="42"/>
      <c r="JPJ39" s="42"/>
      <c r="JPK39" s="42"/>
      <c r="JPL39" s="42"/>
      <c r="JPM39" s="42"/>
      <c r="JPN39" s="42"/>
      <c r="JPO39" s="42"/>
      <c r="JPP39" s="42"/>
      <c r="JPQ39" s="42"/>
      <c r="JPR39" s="42"/>
      <c r="JPS39" s="42"/>
      <c r="JPT39" s="42"/>
      <c r="JPU39" s="42"/>
      <c r="JPV39" s="42"/>
      <c r="JPW39" s="42"/>
      <c r="JPX39" s="42"/>
      <c r="JPY39" s="42"/>
      <c r="JPZ39" s="42"/>
      <c r="JQA39" s="42"/>
      <c r="JQB39" s="42"/>
      <c r="JQC39" s="42"/>
      <c r="JQD39" s="42"/>
      <c r="JQE39" s="42"/>
      <c r="JQF39" s="42"/>
      <c r="JQG39" s="42"/>
      <c r="JQH39" s="42"/>
      <c r="JQI39" s="42"/>
      <c r="JQJ39" s="42"/>
      <c r="JQK39" s="42"/>
      <c r="JQL39" s="42"/>
      <c r="JQM39" s="42"/>
      <c r="JQN39" s="42"/>
      <c r="JQO39" s="42"/>
      <c r="JQP39" s="42"/>
      <c r="JQQ39" s="42"/>
      <c r="JQR39" s="42"/>
      <c r="JQS39" s="42"/>
      <c r="JQT39" s="42"/>
      <c r="JQU39" s="42"/>
      <c r="JQV39" s="42"/>
      <c r="JQW39" s="42"/>
      <c r="JQX39" s="42"/>
      <c r="JQY39" s="42"/>
      <c r="JQZ39" s="42"/>
      <c r="JRA39" s="42"/>
      <c r="JRB39" s="42"/>
      <c r="JRC39" s="42"/>
      <c r="JRD39" s="42"/>
      <c r="JRE39" s="42"/>
      <c r="JRF39" s="42"/>
      <c r="JRG39" s="42"/>
      <c r="JRH39" s="42"/>
      <c r="JRI39" s="42"/>
      <c r="JRJ39" s="42"/>
      <c r="JRK39" s="42"/>
      <c r="JRL39" s="42"/>
      <c r="JRM39" s="42"/>
      <c r="JRN39" s="42"/>
      <c r="JRO39" s="42"/>
      <c r="JRP39" s="42"/>
      <c r="JRQ39" s="42"/>
      <c r="JRR39" s="42"/>
      <c r="JRS39" s="42"/>
      <c r="JRT39" s="42"/>
      <c r="JRU39" s="42"/>
      <c r="JRV39" s="42"/>
      <c r="JRW39" s="42"/>
      <c r="JRX39" s="42"/>
      <c r="JRY39" s="42"/>
      <c r="JRZ39" s="42"/>
      <c r="JSA39" s="42"/>
      <c r="JSB39" s="42"/>
      <c r="JSC39" s="42"/>
      <c r="JSD39" s="42"/>
      <c r="JSE39" s="42"/>
      <c r="JSF39" s="42"/>
      <c r="JSG39" s="42"/>
      <c r="JSH39" s="42"/>
      <c r="JSI39" s="42"/>
      <c r="JSJ39" s="42"/>
      <c r="JSK39" s="42"/>
      <c r="JSL39" s="42"/>
      <c r="JSM39" s="42"/>
      <c r="JSN39" s="42"/>
      <c r="JSO39" s="42"/>
      <c r="JSP39" s="42"/>
      <c r="JSQ39" s="42"/>
      <c r="JSR39" s="42"/>
      <c r="JSS39" s="42"/>
      <c r="JST39" s="42"/>
      <c r="JSU39" s="42"/>
      <c r="JSV39" s="42"/>
      <c r="JSW39" s="42"/>
      <c r="JSX39" s="42"/>
      <c r="JSY39" s="42"/>
      <c r="JSZ39" s="42"/>
      <c r="JTA39" s="42"/>
      <c r="JTB39" s="42"/>
      <c r="JTC39" s="42"/>
      <c r="JTD39" s="42"/>
      <c r="JTE39" s="42"/>
      <c r="JTF39" s="42"/>
      <c r="JTG39" s="42"/>
      <c r="JTH39" s="42"/>
      <c r="JTI39" s="42"/>
      <c r="JTJ39" s="42"/>
      <c r="JTK39" s="42"/>
      <c r="JTL39" s="42"/>
      <c r="JTM39" s="42"/>
      <c r="JTN39" s="42"/>
      <c r="JTO39" s="42"/>
      <c r="JTP39" s="42"/>
      <c r="JTQ39" s="42"/>
      <c r="JTR39" s="42"/>
      <c r="JTS39" s="42"/>
      <c r="JTT39" s="42"/>
      <c r="JTU39" s="42"/>
      <c r="JTV39" s="42"/>
      <c r="JTW39" s="42"/>
      <c r="JTX39" s="42"/>
      <c r="JTY39" s="42"/>
      <c r="JTZ39" s="42"/>
      <c r="JUA39" s="42"/>
      <c r="JUB39" s="42"/>
      <c r="JUC39" s="42"/>
      <c r="JUD39" s="42"/>
      <c r="JUE39" s="42"/>
      <c r="JUF39" s="42"/>
      <c r="JUG39" s="42"/>
      <c r="JUH39" s="42"/>
      <c r="JUI39" s="42"/>
      <c r="JUJ39" s="42"/>
      <c r="JUK39" s="42"/>
      <c r="JUL39" s="42"/>
      <c r="JUM39" s="42"/>
      <c r="JUN39" s="42"/>
      <c r="JUO39" s="42"/>
      <c r="JUP39" s="42"/>
      <c r="JUQ39" s="42"/>
      <c r="JUR39" s="42"/>
      <c r="JUS39" s="42"/>
      <c r="JUT39" s="42"/>
      <c r="JUU39" s="42"/>
      <c r="JUV39" s="42"/>
      <c r="JUW39" s="42"/>
      <c r="JUX39" s="42"/>
      <c r="JUY39" s="42"/>
      <c r="JUZ39" s="42"/>
      <c r="JVA39" s="42"/>
      <c r="JVB39" s="42"/>
      <c r="JVC39" s="42"/>
      <c r="JVD39" s="42"/>
      <c r="JVE39" s="42"/>
      <c r="JVF39" s="42"/>
      <c r="JVG39" s="42"/>
      <c r="JVH39" s="42"/>
      <c r="JVI39" s="42"/>
      <c r="JVJ39" s="42"/>
      <c r="JVK39" s="42"/>
      <c r="JVL39" s="42"/>
      <c r="JVM39" s="42"/>
      <c r="JVN39" s="42"/>
      <c r="JVO39" s="42"/>
      <c r="JVP39" s="42"/>
      <c r="JVQ39" s="42"/>
      <c r="JVR39" s="42"/>
      <c r="JVS39" s="42"/>
      <c r="JVT39" s="42"/>
      <c r="JVU39" s="42"/>
      <c r="JVV39" s="42"/>
      <c r="JVW39" s="42"/>
      <c r="JVX39" s="42"/>
      <c r="JVY39" s="42"/>
      <c r="JVZ39" s="42"/>
      <c r="JWA39" s="42"/>
      <c r="JWB39" s="42"/>
      <c r="JWC39" s="42"/>
      <c r="JWD39" s="42"/>
      <c r="JWE39" s="42"/>
      <c r="JWF39" s="42"/>
      <c r="JWG39" s="42"/>
      <c r="JWH39" s="42"/>
      <c r="JWI39" s="42"/>
      <c r="JWJ39" s="42"/>
      <c r="JWK39" s="42"/>
      <c r="JWL39" s="42"/>
      <c r="JWM39" s="42"/>
      <c r="JWN39" s="42"/>
      <c r="JWO39" s="42"/>
      <c r="JWP39" s="42"/>
      <c r="JWQ39" s="42"/>
      <c r="JWR39" s="42"/>
      <c r="JWS39" s="42"/>
      <c r="JWT39" s="42"/>
      <c r="JWU39" s="42"/>
      <c r="JWV39" s="42"/>
      <c r="JWW39" s="42"/>
      <c r="JWX39" s="42"/>
      <c r="JWY39" s="42"/>
      <c r="JWZ39" s="42"/>
      <c r="JXA39" s="42"/>
      <c r="JXB39" s="42"/>
      <c r="JXC39" s="42"/>
      <c r="JXD39" s="42"/>
      <c r="JXE39" s="42"/>
      <c r="JXF39" s="42"/>
      <c r="JXG39" s="42"/>
      <c r="JXH39" s="42"/>
      <c r="JXI39" s="42"/>
      <c r="JXJ39" s="42"/>
      <c r="JXK39" s="42"/>
      <c r="JXL39" s="42"/>
      <c r="JXM39" s="42"/>
      <c r="JXN39" s="42"/>
      <c r="JXO39" s="42"/>
      <c r="JXP39" s="42"/>
      <c r="JXQ39" s="42"/>
      <c r="JXR39" s="42"/>
      <c r="JXS39" s="42"/>
      <c r="JXT39" s="42"/>
      <c r="JXU39" s="42"/>
      <c r="JXV39" s="42"/>
      <c r="JXW39" s="42"/>
      <c r="JXX39" s="42"/>
      <c r="JXY39" s="42"/>
      <c r="JXZ39" s="42"/>
      <c r="JYA39" s="42"/>
      <c r="JYB39" s="42"/>
      <c r="JYC39" s="42"/>
      <c r="JYD39" s="42"/>
      <c r="JYE39" s="42"/>
      <c r="JYF39" s="42"/>
      <c r="JYG39" s="42"/>
      <c r="JYH39" s="42"/>
      <c r="JYI39" s="42"/>
      <c r="JYJ39" s="42"/>
      <c r="JYK39" s="42"/>
      <c r="JYL39" s="42"/>
      <c r="JYM39" s="42"/>
      <c r="JYN39" s="42"/>
      <c r="JYO39" s="42"/>
      <c r="JYP39" s="42"/>
      <c r="JYQ39" s="42"/>
      <c r="JYR39" s="42"/>
      <c r="JYS39" s="42"/>
      <c r="JYT39" s="42"/>
      <c r="JYU39" s="42"/>
      <c r="JYV39" s="42"/>
      <c r="JYW39" s="42"/>
      <c r="JYX39" s="42"/>
      <c r="JYY39" s="42"/>
      <c r="JYZ39" s="42"/>
      <c r="JZA39" s="42"/>
      <c r="JZB39" s="42"/>
      <c r="JZC39" s="42"/>
      <c r="JZD39" s="42"/>
      <c r="JZE39" s="42"/>
      <c r="JZF39" s="42"/>
      <c r="JZG39" s="42"/>
      <c r="JZH39" s="42"/>
      <c r="JZI39" s="42"/>
      <c r="JZJ39" s="42"/>
      <c r="JZK39" s="42"/>
      <c r="JZL39" s="42"/>
      <c r="JZM39" s="42"/>
      <c r="JZN39" s="42"/>
      <c r="JZO39" s="42"/>
      <c r="JZP39" s="42"/>
      <c r="JZQ39" s="42"/>
      <c r="JZR39" s="42"/>
      <c r="JZS39" s="42"/>
      <c r="JZT39" s="42"/>
      <c r="JZU39" s="42"/>
      <c r="JZV39" s="42"/>
      <c r="JZW39" s="42"/>
      <c r="JZX39" s="42"/>
      <c r="JZY39" s="42"/>
      <c r="JZZ39" s="42"/>
      <c r="KAA39" s="42"/>
      <c r="KAB39" s="42"/>
      <c r="KAC39" s="42"/>
      <c r="KAD39" s="42"/>
      <c r="KAE39" s="42"/>
      <c r="KAF39" s="42"/>
      <c r="KAG39" s="42"/>
      <c r="KAH39" s="42"/>
      <c r="KAI39" s="42"/>
      <c r="KAJ39" s="42"/>
      <c r="KAK39" s="42"/>
      <c r="KAL39" s="42"/>
      <c r="KAM39" s="42"/>
      <c r="KAN39" s="42"/>
      <c r="KAO39" s="42"/>
      <c r="KAP39" s="42"/>
      <c r="KAQ39" s="42"/>
      <c r="KAR39" s="42"/>
      <c r="KAS39" s="42"/>
      <c r="KAT39" s="42"/>
      <c r="KAU39" s="42"/>
      <c r="KAV39" s="42"/>
      <c r="KAW39" s="42"/>
      <c r="KAX39" s="42"/>
      <c r="KAY39" s="42"/>
      <c r="KAZ39" s="42"/>
      <c r="KBA39" s="42"/>
      <c r="KBB39" s="42"/>
      <c r="KBC39" s="42"/>
      <c r="KBD39" s="42"/>
      <c r="KBE39" s="42"/>
      <c r="KBF39" s="42"/>
      <c r="KBG39" s="42"/>
      <c r="KBH39" s="42"/>
      <c r="KBI39" s="42"/>
      <c r="KBJ39" s="42"/>
      <c r="KBK39" s="42"/>
      <c r="KBL39" s="42"/>
      <c r="KBM39" s="42"/>
      <c r="KBN39" s="42"/>
      <c r="KBO39" s="42"/>
      <c r="KBP39" s="42"/>
      <c r="KBQ39" s="42"/>
      <c r="KBR39" s="42"/>
      <c r="KBS39" s="42"/>
      <c r="KBT39" s="42"/>
      <c r="KBU39" s="42"/>
      <c r="KBV39" s="42"/>
      <c r="KBW39" s="42"/>
      <c r="KBX39" s="42"/>
      <c r="KBY39" s="42"/>
      <c r="KBZ39" s="42"/>
      <c r="KCA39" s="42"/>
      <c r="KCB39" s="42"/>
      <c r="KCC39" s="42"/>
      <c r="KCD39" s="42"/>
      <c r="KCE39" s="42"/>
      <c r="KCF39" s="42"/>
      <c r="KCG39" s="42"/>
      <c r="KCH39" s="42"/>
      <c r="KCI39" s="42"/>
      <c r="KCJ39" s="42"/>
      <c r="KCK39" s="42"/>
      <c r="KCL39" s="42"/>
      <c r="KCM39" s="42"/>
      <c r="KCN39" s="42"/>
      <c r="KCO39" s="42"/>
      <c r="KCP39" s="42"/>
      <c r="KCQ39" s="42"/>
      <c r="KCR39" s="42"/>
      <c r="KCS39" s="42"/>
      <c r="KCT39" s="42"/>
      <c r="KCU39" s="42"/>
      <c r="KCV39" s="42"/>
      <c r="KCW39" s="42"/>
      <c r="KCX39" s="42"/>
      <c r="KCY39" s="42"/>
      <c r="KCZ39" s="42"/>
      <c r="KDA39" s="42"/>
      <c r="KDB39" s="42"/>
      <c r="KDC39" s="42"/>
      <c r="KDD39" s="42"/>
      <c r="KDE39" s="42"/>
      <c r="KDF39" s="42"/>
      <c r="KDG39" s="42"/>
      <c r="KDH39" s="42"/>
      <c r="KDI39" s="42"/>
      <c r="KDJ39" s="42"/>
      <c r="KDK39" s="42"/>
      <c r="KDL39" s="42"/>
      <c r="KDM39" s="42"/>
      <c r="KDN39" s="42"/>
      <c r="KDO39" s="42"/>
      <c r="KDP39" s="42"/>
      <c r="KDQ39" s="42"/>
      <c r="KDR39" s="42"/>
      <c r="KDS39" s="42"/>
      <c r="KDT39" s="42"/>
      <c r="KDU39" s="42"/>
      <c r="KDV39" s="42"/>
      <c r="KDW39" s="42"/>
      <c r="KDX39" s="42"/>
      <c r="KDY39" s="42"/>
      <c r="KDZ39" s="42"/>
      <c r="KEA39" s="42"/>
      <c r="KEB39" s="42"/>
      <c r="KEC39" s="42"/>
      <c r="KED39" s="42"/>
      <c r="KEE39" s="42"/>
      <c r="KEF39" s="42"/>
      <c r="KEG39" s="42"/>
      <c r="KEH39" s="42"/>
      <c r="KEI39" s="42"/>
      <c r="KEJ39" s="42"/>
      <c r="KEK39" s="42"/>
      <c r="KEL39" s="42"/>
      <c r="KEM39" s="42"/>
      <c r="KEN39" s="42"/>
      <c r="KEO39" s="42"/>
      <c r="KEP39" s="42"/>
      <c r="KEQ39" s="42"/>
      <c r="KER39" s="42"/>
      <c r="KES39" s="42"/>
      <c r="KET39" s="42"/>
      <c r="KEU39" s="42"/>
      <c r="KEV39" s="42"/>
      <c r="KEW39" s="42"/>
      <c r="KEX39" s="42"/>
      <c r="KEY39" s="42"/>
      <c r="KEZ39" s="42"/>
      <c r="KFA39" s="42"/>
      <c r="KFB39" s="42"/>
      <c r="KFC39" s="42"/>
      <c r="KFD39" s="42"/>
      <c r="KFE39" s="42"/>
      <c r="KFF39" s="42"/>
      <c r="KFG39" s="42"/>
      <c r="KFH39" s="42"/>
      <c r="KFI39" s="42"/>
      <c r="KFJ39" s="42"/>
      <c r="KFK39" s="42"/>
      <c r="KFL39" s="42"/>
      <c r="KFM39" s="42"/>
      <c r="KFN39" s="42"/>
      <c r="KFO39" s="42"/>
      <c r="KFP39" s="42"/>
      <c r="KFQ39" s="42"/>
      <c r="KFR39" s="42"/>
      <c r="KFS39" s="42"/>
      <c r="KFT39" s="42"/>
      <c r="KFU39" s="42"/>
      <c r="KFV39" s="42"/>
      <c r="KFW39" s="42"/>
      <c r="KFX39" s="42"/>
      <c r="KFY39" s="42"/>
      <c r="KFZ39" s="42"/>
      <c r="KGA39" s="42"/>
      <c r="KGB39" s="42"/>
      <c r="KGC39" s="42"/>
      <c r="KGD39" s="42"/>
      <c r="KGE39" s="42"/>
      <c r="KGF39" s="42"/>
      <c r="KGG39" s="42"/>
      <c r="KGH39" s="42"/>
      <c r="KGI39" s="42"/>
      <c r="KGJ39" s="42"/>
      <c r="KGK39" s="42"/>
      <c r="KGL39" s="42"/>
      <c r="KGM39" s="42"/>
      <c r="KGN39" s="42"/>
      <c r="KGO39" s="42"/>
      <c r="KGP39" s="42"/>
      <c r="KGQ39" s="42"/>
      <c r="KGR39" s="42"/>
      <c r="KGS39" s="42"/>
      <c r="KGT39" s="42"/>
      <c r="KGU39" s="42"/>
      <c r="KGV39" s="42"/>
      <c r="KGW39" s="42"/>
      <c r="KGX39" s="42"/>
      <c r="KGY39" s="42"/>
      <c r="KGZ39" s="42"/>
      <c r="KHA39" s="42"/>
      <c r="KHB39" s="42"/>
      <c r="KHC39" s="42"/>
      <c r="KHD39" s="42"/>
      <c r="KHE39" s="42"/>
      <c r="KHF39" s="42"/>
      <c r="KHG39" s="42"/>
      <c r="KHH39" s="42"/>
      <c r="KHI39" s="42"/>
      <c r="KHJ39" s="42"/>
      <c r="KHK39" s="42"/>
      <c r="KHL39" s="42"/>
      <c r="KHM39" s="42"/>
      <c r="KHN39" s="42"/>
      <c r="KHO39" s="42"/>
      <c r="KHP39" s="42"/>
      <c r="KHQ39" s="42"/>
      <c r="KHR39" s="42"/>
      <c r="KHS39" s="42"/>
      <c r="KHT39" s="42"/>
      <c r="KHU39" s="42"/>
      <c r="KHV39" s="42"/>
      <c r="KHW39" s="42"/>
      <c r="KHX39" s="42"/>
      <c r="KHY39" s="42"/>
      <c r="KHZ39" s="42"/>
      <c r="KIA39" s="42"/>
      <c r="KIB39" s="42"/>
      <c r="KIC39" s="42"/>
      <c r="KID39" s="42"/>
      <c r="KIE39" s="42"/>
      <c r="KIF39" s="42"/>
      <c r="KIG39" s="42"/>
      <c r="KIH39" s="42"/>
      <c r="KII39" s="42"/>
      <c r="KIJ39" s="42"/>
      <c r="KIK39" s="42"/>
      <c r="KIL39" s="42"/>
      <c r="KIM39" s="42"/>
      <c r="KIN39" s="42"/>
      <c r="KIO39" s="42"/>
      <c r="KIP39" s="42"/>
      <c r="KIQ39" s="42"/>
      <c r="KIR39" s="42"/>
      <c r="KIS39" s="42"/>
      <c r="KIT39" s="42"/>
      <c r="KIU39" s="42"/>
      <c r="KIV39" s="42"/>
      <c r="KIW39" s="42"/>
      <c r="KIX39" s="42"/>
      <c r="KIY39" s="42"/>
      <c r="KIZ39" s="42"/>
      <c r="KJA39" s="42"/>
      <c r="KJB39" s="42"/>
      <c r="KJC39" s="42"/>
      <c r="KJD39" s="42"/>
      <c r="KJE39" s="42"/>
      <c r="KJF39" s="42"/>
      <c r="KJG39" s="42"/>
      <c r="KJH39" s="42"/>
      <c r="KJI39" s="42"/>
      <c r="KJJ39" s="42"/>
      <c r="KJK39" s="42"/>
      <c r="KJL39" s="42"/>
      <c r="KJM39" s="42"/>
      <c r="KJN39" s="42"/>
      <c r="KJO39" s="42"/>
      <c r="KJP39" s="42"/>
      <c r="KJQ39" s="42"/>
      <c r="KJR39" s="42"/>
      <c r="KJS39" s="42"/>
      <c r="KJT39" s="42"/>
      <c r="KJU39" s="42"/>
      <c r="KJV39" s="42"/>
      <c r="KJW39" s="42"/>
      <c r="KJX39" s="42"/>
      <c r="KJY39" s="42"/>
      <c r="KJZ39" s="42"/>
      <c r="KKA39" s="42"/>
      <c r="KKB39" s="42"/>
      <c r="KKC39" s="42"/>
      <c r="KKD39" s="42"/>
      <c r="KKE39" s="42"/>
      <c r="KKF39" s="42"/>
      <c r="KKG39" s="42"/>
      <c r="KKH39" s="42"/>
      <c r="KKI39" s="42"/>
      <c r="KKJ39" s="42"/>
      <c r="KKK39" s="42"/>
      <c r="KKL39" s="42"/>
      <c r="KKM39" s="42"/>
      <c r="KKN39" s="42"/>
      <c r="KKO39" s="42"/>
      <c r="KKP39" s="42"/>
      <c r="KKQ39" s="42"/>
      <c r="KKR39" s="42"/>
      <c r="KKS39" s="42"/>
      <c r="KKT39" s="42"/>
      <c r="KKU39" s="42"/>
      <c r="KKV39" s="42"/>
      <c r="KKW39" s="42"/>
      <c r="KKX39" s="42"/>
      <c r="KKY39" s="42"/>
      <c r="KKZ39" s="42"/>
      <c r="KLA39" s="42"/>
      <c r="KLB39" s="42"/>
      <c r="KLC39" s="42"/>
      <c r="KLD39" s="42"/>
      <c r="KLE39" s="42"/>
      <c r="KLF39" s="42"/>
      <c r="KLG39" s="42"/>
      <c r="KLH39" s="42"/>
      <c r="KLI39" s="42"/>
      <c r="KLJ39" s="42"/>
      <c r="KLK39" s="42"/>
      <c r="KLL39" s="42"/>
      <c r="KLM39" s="42"/>
      <c r="KLN39" s="42"/>
      <c r="KLO39" s="42"/>
      <c r="KLP39" s="42"/>
      <c r="KLQ39" s="42"/>
      <c r="KLR39" s="42"/>
      <c r="KLS39" s="42"/>
      <c r="KLT39" s="42"/>
      <c r="KLU39" s="42"/>
      <c r="KLV39" s="42"/>
      <c r="KLW39" s="42"/>
      <c r="KLX39" s="42"/>
      <c r="KLY39" s="42"/>
      <c r="KLZ39" s="42"/>
      <c r="KMA39" s="42"/>
      <c r="KMB39" s="42"/>
      <c r="KMC39" s="42"/>
      <c r="KMD39" s="42"/>
      <c r="KME39" s="42"/>
      <c r="KMF39" s="42"/>
      <c r="KMG39" s="42"/>
      <c r="KMH39" s="42"/>
      <c r="KMI39" s="42"/>
      <c r="KMJ39" s="42"/>
      <c r="KMK39" s="42"/>
      <c r="KML39" s="42"/>
      <c r="KMM39" s="42"/>
      <c r="KMN39" s="42"/>
      <c r="KMO39" s="42"/>
      <c r="KMP39" s="42"/>
      <c r="KMQ39" s="42"/>
      <c r="KMR39" s="42"/>
      <c r="KMS39" s="42"/>
      <c r="KMT39" s="42"/>
      <c r="KMU39" s="42"/>
      <c r="KMV39" s="42"/>
      <c r="KMW39" s="42"/>
      <c r="KMX39" s="42"/>
      <c r="KMY39" s="42"/>
      <c r="KMZ39" s="42"/>
      <c r="KNA39" s="42"/>
      <c r="KNB39" s="42"/>
      <c r="KNC39" s="42"/>
      <c r="KND39" s="42"/>
      <c r="KNE39" s="42"/>
      <c r="KNF39" s="42"/>
      <c r="KNG39" s="42"/>
      <c r="KNH39" s="42"/>
      <c r="KNI39" s="42"/>
      <c r="KNJ39" s="42"/>
      <c r="KNK39" s="42"/>
      <c r="KNL39" s="42"/>
      <c r="KNM39" s="42"/>
      <c r="KNN39" s="42"/>
      <c r="KNO39" s="42"/>
      <c r="KNP39" s="42"/>
      <c r="KNQ39" s="42"/>
      <c r="KNR39" s="42"/>
      <c r="KNS39" s="42"/>
      <c r="KNT39" s="42"/>
      <c r="KNU39" s="42"/>
      <c r="KNV39" s="42"/>
      <c r="KNW39" s="42"/>
      <c r="KNX39" s="42"/>
      <c r="KNY39" s="42"/>
      <c r="KNZ39" s="42"/>
      <c r="KOA39" s="42"/>
      <c r="KOB39" s="42"/>
      <c r="KOC39" s="42"/>
      <c r="KOD39" s="42"/>
      <c r="KOE39" s="42"/>
      <c r="KOF39" s="42"/>
      <c r="KOG39" s="42"/>
      <c r="KOH39" s="42"/>
      <c r="KOI39" s="42"/>
      <c r="KOJ39" s="42"/>
      <c r="KOK39" s="42"/>
      <c r="KOL39" s="42"/>
      <c r="KOM39" s="42"/>
      <c r="KON39" s="42"/>
      <c r="KOO39" s="42"/>
      <c r="KOP39" s="42"/>
      <c r="KOQ39" s="42"/>
      <c r="KOR39" s="42"/>
      <c r="KOS39" s="42"/>
      <c r="KOT39" s="42"/>
      <c r="KOU39" s="42"/>
      <c r="KOV39" s="42"/>
      <c r="KOW39" s="42"/>
      <c r="KOX39" s="42"/>
      <c r="KOY39" s="42"/>
      <c r="KOZ39" s="42"/>
      <c r="KPA39" s="42"/>
      <c r="KPB39" s="42"/>
      <c r="KPC39" s="42"/>
      <c r="KPD39" s="42"/>
      <c r="KPE39" s="42"/>
      <c r="KPF39" s="42"/>
      <c r="KPG39" s="42"/>
      <c r="KPH39" s="42"/>
      <c r="KPI39" s="42"/>
      <c r="KPJ39" s="42"/>
      <c r="KPK39" s="42"/>
      <c r="KPL39" s="42"/>
      <c r="KPM39" s="42"/>
      <c r="KPN39" s="42"/>
      <c r="KPO39" s="42"/>
      <c r="KPP39" s="42"/>
      <c r="KPQ39" s="42"/>
      <c r="KPR39" s="42"/>
      <c r="KPS39" s="42"/>
      <c r="KPT39" s="42"/>
      <c r="KPU39" s="42"/>
      <c r="KPV39" s="42"/>
      <c r="KPW39" s="42"/>
      <c r="KPX39" s="42"/>
      <c r="KPY39" s="42"/>
      <c r="KPZ39" s="42"/>
      <c r="KQA39" s="42"/>
      <c r="KQB39" s="42"/>
      <c r="KQC39" s="42"/>
      <c r="KQD39" s="42"/>
      <c r="KQE39" s="42"/>
      <c r="KQF39" s="42"/>
      <c r="KQG39" s="42"/>
      <c r="KQH39" s="42"/>
      <c r="KQI39" s="42"/>
      <c r="KQJ39" s="42"/>
      <c r="KQK39" s="42"/>
      <c r="KQL39" s="42"/>
      <c r="KQM39" s="42"/>
      <c r="KQN39" s="42"/>
      <c r="KQO39" s="42"/>
      <c r="KQP39" s="42"/>
      <c r="KQQ39" s="42"/>
      <c r="KQR39" s="42"/>
      <c r="KQS39" s="42"/>
      <c r="KQT39" s="42"/>
      <c r="KQU39" s="42"/>
      <c r="KQV39" s="42"/>
      <c r="KQW39" s="42"/>
      <c r="KQX39" s="42"/>
      <c r="KQY39" s="42"/>
      <c r="KQZ39" s="42"/>
      <c r="KRA39" s="42"/>
      <c r="KRB39" s="42"/>
      <c r="KRC39" s="42"/>
      <c r="KRD39" s="42"/>
      <c r="KRE39" s="42"/>
      <c r="KRF39" s="42"/>
      <c r="KRG39" s="42"/>
      <c r="KRH39" s="42"/>
      <c r="KRI39" s="42"/>
      <c r="KRJ39" s="42"/>
      <c r="KRK39" s="42"/>
      <c r="KRL39" s="42"/>
      <c r="KRM39" s="42"/>
      <c r="KRN39" s="42"/>
      <c r="KRO39" s="42"/>
      <c r="KRP39" s="42"/>
      <c r="KRQ39" s="42"/>
      <c r="KRR39" s="42"/>
      <c r="KRS39" s="42"/>
      <c r="KRT39" s="42"/>
      <c r="KRU39" s="42"/>
      <c r="KRV39" s="42"/>
      <c r="KRW39" s="42"/>
      <c r="KRX39" s="42"/>
      <c r="KRY39" s="42"/>
      <c r="KRZ39" s="42"/>
      <c r="KSA39" s="42"/>
      <c r="KSB39" s="42"/>
      <c r="KSC39" s="42"/>
      <c r="KSD39" s="42"/>
      <c r="KSE39" s="42"/>
      <c r="KSF39" s="42"/>
      <c r="KSG39" s="42"/>
      <c r="KSH39" s="42"/>
      <c r="KSI39" s="42"/>
      <c r="KSJ39" s="42"/>
      <c r="KSK39" s="42"/>
      <c r="KSL39" s="42"/>
      <c r="KSM39" s="42"/>
      <c r="KSN39" s="42"/>
      <c r="KSO39" s="42"/>
      <c r="KSP39" s="42"/>
      <c r="KSQ39" s="42"/>
      <c r="KSR39" s="42"/>
      <c r="KSS39" s="42"/>
      <c r="KST39" s="42"/>
      <c r="KSU39" s="42"/>
      <c r="KSV39" s="42"/>
      <c r="KSW39" s="42"/>
      <c r="KSX39" s="42"/>
      <c r="KSY39" s="42"/>
      <c r="KSZ39" s="42"/>
      <c r="KTA39" s="42"/>
      <c r="KTB39" s="42"/>
      <c r="KTC39" s="42"/>
      <c r="KTD39" s="42"/>
      <c r="KTE39" s="42"/>
      <c r="KTF39" s="42"/>
      <c r="KTG39" s="42"/>
      <c r="KTH39" s="42"/>
      <c r="KTI39" s="42"/>
      <c r="KTJ39" s="42"/>
      <c r="KTK39" s="42"/>
      <c r="KTL39" s="42"/>
      <c r="KTM39" s="42"/>
      <c r="KTN39" s="42"/>
      <c r="KTO39" s="42"/>
      <c r="KTP39" s="42"/>
      <c r="KTQ39" s="42"/>
      <c r="KTR39" s="42"/>
      <c r="KTS39" s="42"/>
      <c r="KTT39" s="42"/>
      <c r="KTU39" s="42"/>
      <c r="KTV39" s="42"/>
      <c r="KTW39" s="42"/>
      <c r="KTX39" s="42"/>
      <c r="KTY39" s="42"/>
      <c r="KTZ39" s="42"/>
      <c r="KUA39" s="42"/>
      <c r="KUB39" s="42"/>
      <c r="KUC39" s="42"/>
      <c r="KUD39" s="42"/>
      <c r="KUE39" s="42"/>
      <c r="KUF39" s="42"/>
      <c r="KUG39" s="42"/>
      <c r="KUH39" s="42"/>
      <c r="KUI39" s="42"/>
      <c r="KUJ39" s="42"/>
      <c r="KUK39" s="42"/>
      <c r="KUL39" s="42"/>
      <c r="KUM39" s="42"/>
      <c r="KUN39" s="42"/>
      <c r="KUO39" s="42"/>
      <c r="KUP39" s="42"/>
      <c r="KUQ39" s="42"/>
      <c r="KUR39" s="42"/>
      <c r="KUS39" s="42"/>
      <c r="KUT39" s="42"/>
      <c r="KUU39" s="42"/>
      <c r="KUV39" s="42"/>
      <c r="KUW39" s="42"/>
      <c r="KUX39" s="42"/>
      <c r="KUY39" s="42"/>
      <c r="KUZ39" s="42"/>
      <c r="KVA39" s="42"/>
      <c r="KVB39" s="42"/>
      <c r="KVC39" s="42"/>
      <c r="KVD39" s="42"/>
      <c r="KVE39" s="42"/>
      <c r="KVF39" s="42"/>
      <c r="KVG39" s="42"/>
      <c r="KVH39" s="42"/>
      <c r="KVI39" s="42"/>
      <c r="KVJ39" s="42"/>
      <c r="KVK39" s="42"/>
      <c r="KVL39" s="42"/>
      <c r="KVM39" s="42"/>
      <c r="KVN39" s="42"/>
      <c r="KVO39" s="42"/>
      <c r="KVP39" s="42"/>
      <c r="KVQ39" s="42"/>
      <c r="KVR39" s="42"/>
      <c r="KVS39" s="42"/>
      <c r="KVT39" s="42"/>
      <c r="KVU39" s="42"/>
      <c r="KVV39" s="42"/>
      <c r="KVW39" s="42"/>
      <c r="KVX39" s="42"/>
      <c r="KVY39" s="42"/>
      <c r="KVZ39" s="42"/>
      <c r="KWA39" s="42"/>
      <c r="KWB39" s="42"/>
      <c r="KWC39" s="42"/>
      <c r="KWD39" s="42"/>
      <c r="KWE39" s="42"/>
      <c r="KWF39" s="42"/>
      <c r="KWG39" s="42"/>
      <c r="KWH39" s="42"/>
      <c r="KWI39" s="42"/>
      <c r="KWJ39" s="42"/>
      <c r="KWK39" s="42"/>
      <c r="KWL39" s="42"/>
      <c r="KWM39" s="42"/>
      <c r="KWN39" s="42"/>
      <c r="KWO39" s="42"/>
      <c r="KWP39" s="42"/>
      <c r="KWQ39" s="42"/>
      <c r="KWR39" s="42"/>
      <c r="KWS39" s="42"/>
      <c r="KWT39" s="42"/>
      <c r="KWU39" s="42"/>
      <c r="KWV39" s="42"/>
      <c r="KWW39" s="42"/>
      <c r="KWX39" s="42"/>
      <c r="KWY39" s="42"/>
      <c r="KWZ39" s="42"/>
      <c r="KXA39" s="42"/>
      <c r="KXB39" s="42"/>
      <c r="KXC39" s="42"/>
      <c r="KXD39" s="42"/>
      <c r="KXE39" s="42"/>
      <c r="KXF39" s="42"/>
      <c r="KXG39" s="42"/>
      <c r="KXH39" s="42"/>
      <c r="KXI39" s="42"/>
      <c r="KXJ39" s="42"/>
      <c r="KXK39" s="42"/>
      <c r="KXL39" s="42"/>
      <c r="KXM39" s="42"/>
      <c r="KXN39" s="42"/>
      <c r="KXO39" s="42"/>
      <c r="KXP39" s="42"/>
      <c r="KXQ39" s="42"/>
      <c r="KXR39" s="42"/>
      <c r="KXS39" s="42"/>
      <c r="KXT39" s="42"/>
      <c r="KXU39" s="42"/>
      <c r="KXV39" s="42"/>
      <c r="KXW39" s="42"/>
      <c r="KXX39" s="42"/>
      <c r="KXY39" s="42"/>
      <c r="KXZ39" s="42"/>
      <c r="KYA39" s="42"/>
      <c r="KYB39" s="42"/>
      <c r="KYC39" s="42"/>
      <c r="KYD39" s="42"/>
      <c r="KYE39" s="42"/>
      <c r="KYF39" s="42"/>
      <c r="KYG39" s="42"/>
      <c r="KYH39" s="42"/>
      <c r="KYI39" s="42"/>
      <c r="KYJ39" s="42"/>
      <c r="KYK39" s="42"/>
      <c r="KYL39" s="42"/>
      <c r="KYM39" s="42"/>
      <c r="KYN39" s="42"/>
      <c r="KYO39" s="42"/>
      <c r="KYP39" s="42"/>
      <c r="KYQ39" s="42"/>
      <c r="KYR39" s="42"/>
      <c r="KYS39" s="42"/>
      <c r="KYT39" s="42"/>
      <c r="KYU39" s="42"/>
      <c r="KYV39" s="42"/>
      <c r="KYW39" s="42"/>
      <c r="KYX39" s="42"/>
      <c r="KYY39" s="42"/>
      <c r="KYZ39" s="42"/>
      <c r="KZA39" s="42"/>
      <c r="KZB39" s="42"/>
      <c r="KZC39" s="42"/>
      <c r="KZD39" s="42"/>
      <c r="KZE39" s="42"/>
      <c r="KZF39" s="42"/>
      <c r="KZG39" s="42"/>
      <c r="KZH39" s="42"/>
      <c r="KZI39" s="42"/>
      <c r="KZJ39" s="42"/>
      <c r="KZK39" s="42"/>
      <c r="KZL39" s="42"/>
      <c r="KZM39" s="42"/>
      <c r="KZN39" s="42"/>
      <c r="KZO39" s="42"/>
      <c r="KZP39" s="42"/>
      <c r="KZQ39" s="42"/>
      <c r="KZR39" s="42"/>
      <c r="KZS39" s="42"/>
      <c r="KZT39" s="42"/>
      <c r="KZU39" s="42"/>
      <c r="KZV39" s="42"/>
      <c r="KZW39" s="42"/>
      <c r="KZX39" s="42"/>
      <c r="KZY39" s="42"/>
      <c r="KZZ39" s="42"/>
      <c r="LAA39" s="42"/>
      <c r="LAB39" s="42"/>
      <c r="LAC39" s="42"/>
      <c r="LAD39" s="42"/>
      <c r="LAE39" s="42"/>
      <c r="LAF39" s="42"/>
      <c r="LAG39" s="42"/>
      <c r="LAH39" s="42"/>
      <c r="LAI39" s="42"/>
      <c r="LAJ39" s="42"/>
      <c r="LAK39" s="42"/>
      <c r="LAL39" s="42"/>
      <c r="LAM39" s="42"/>
      <c r="LAN39" s="42"/>
      <c r="LAO39" s="42"/>
      <c r="LAP39" s="42"/>
      <c r="LAQ39" s="42"/>
      <c r="LAR39" s="42"/>
      <c r="LAS39" s="42"/>
      <c r="LAT39" s="42"/>
      <c r="LAU39" s="42"/>
      <c r="LAV39" s="42"/>
      <c r="LAW39" s="42"/>
      <c r="LAX39" s="42"/>
      <c r="LAY39" s="42"/>
      <c r="LAZ39" s="42"/>
      <c r="LBA39" s="42"/>
      <c r="LBB39" s="42"/>
      <c r="LBC39" s="42"/>
      <c r="LBD39" s="42"/>
      <c r="LBE39" s="42"/>
      <c r="LBF39" s="42"/>
      <c r="LBG39" s="42"/>
      <c r="LBH39" s="42"/>
      <c r="LBI39" s="42"/>
      <c r="LBJ39" s="42"/>
      <c r="LBK39" s="42"/>
      <c r="LBL39" s="42"/>
      <c r="LBM39" s="42"/>
      <c r="LBN39" s="42"/>
      <c r="LBO39" s="42"/>
      <c r="LBP39" s="42"/>
      <c r="LBQ39" s="42"/>
      <c r="LBR39" s="42"/>
      <c r="LBS39" s="42"/>
      <c r="LBT39" s="42"/>
      <c r="LBU39" s="42"/>
      <c r="LBV39" s="42"/>
      <c r="LBW39" s="42"/>
      <c r="LBX39" s="42"/>
      <c r="LBY39" s="42"/>
      <c r="LBZ39" s="42"/>
      <c r="LCA39" s="42"/>
      <c r="LCB39" s="42"/>
      <c r="LCC39" s="42"/>
      <c r="LCD39" s="42"/>
      <c r="LCE39" s="42"/>
      <c r="LCF39" s="42"/>
      <c r="LCG39" s="42"/>
      <c r="LCH39" s="42"/>
      <c r="LCI39" s="42"/>
      <c r="LCJ39" s="42"/>
      <c r="LCK39" s="42"/>
      <c r="LCL39" s="42"/>
      <c r="LCM39" s="42"/>
      <c r="LCN39" s="42"/>
      <c r="LCO39" s="42"/>
      <c r="LCP39" s="42"/>
      <c r="LCQ39" s="42"/>
      <c r="LCR39" s="42"/>
      <c r="LCS39" s="42"/>
      <c r="LCT39" s="42"/>
      <c r="LCU39" s="42"/>
      <c r="LCV39" s="42"/>
      <c r="LCW39" s="42"/>
      <c r="LCX39" s="42"/>
      <c r="LCY39" s="42"/>
      <c r="LCZ39" s="42"/>
      <c r="LDA39" s="42"/>
      <c r="LDB39" s="42"/>
      <c r="LDC39" s="42"/>
      <c r="LDD39" s="42"/>
      <c r="LDE39" s="42"/>
      <c r="LDF39" s="42"/>
      <c r="LDG39" s="42"/>
      <c r="LDH39" s="42"/>
      <c r="LDI39" s="42"/>
      <c r="LDJ39" s="42"/>
      <c r="LDK39" s="42"/>
      <c r="LDL39" s="42"/>
      <c r="LDM39" s="42"/>
      <c r="LDN39" s="42"/>
      <c r="LDO39" s="42"/>
      <c r="LDP39" s="42"/>
      <c r="LDQ39" s="42"/>
      <c r="LDR39" s="42"/>
      <c r="LDS39" s="42"/>
      <c r="LDT39" s="42"/>
      <c r="LDU39" s="42"/>
      <c r="LDV39" s="42"/>
      <c r="LDW39" s="42"/>
      <c r="LDX39" s="42"/>
      <c r="LDY39" s="42"/>
      <c r="LDZ39" s="42"/>
      <c r="LEA39" s="42"/>
      <c r="LEB39" s="42"/>
      <c r="LEC39" s="42"/>
      <c r="LED39" s="42"/>
      <c r="LEE39" s="42"/>
      <c r="LEF39" s="42"/>
      <c r="LEG39" s="42"/>
      <c r="LEH39" s="42"/>
      <c r="LEI39" s="42"/>
      <c r="LEJ39" s="42"/>
      <c r="LEK39" s="42"/>
      <c r="LEL39" s="42"/>
      <c r="LEM39" s="42"/>
      <c r="LEN39" s="42"/>
      <c r="LEO39" s="42"/>
      <c r="LEP39" s="42"/>
      <c r="LEQ39" s="42"/>
      <c r="LER39" s="42"/>
      <c r="LES39" s="42"/>
      <c r="LET39" s="42"/>
      <c r="LEU39" s="42"/>
      <c r="LEV39" s="42"/>
      <c r="LEW39" s="42"/>
      <c r="LEX39" s="42"/>
      <c r="LEY39" s="42"/>
      <c r="LEZ39" s="42"/>
      <c r="LFA39" s="42"/>
      <c r="LFB39" s="42"/>
      <c r="LFC39" s="42"/>
      <c r="LFD39" s="42"/>
      <c r="LFE39" s="42"/>
      <c r="LFF39" s="42"/>
      <c r="LFG39" s="42"/>
      <c r="LFH39" s="42"/>
      <c r="LFI39" s="42"/>
      <c r="LFJ39" s="42"/>
      <c r="LFK39" s="42"/>
      <c r="LFL39" s="42"/>
      <c r="LFM39" s="42"/>
      <c r="LFN39" s="42"/>
      <c r="LFO39" s="42"/>
      <c r="LFP39" s="42"/>
      <c r="LFQ39" s="42"/>
      <c r="LFR39" s="42"/>
      <c r="LFS39" s="42"/>
      <c r="LFT39" s="42"/>
      <c r="LFU39" s="42"/>
      <c r="LFV39" s="42"/>
      <c r="LFW39" s="42"/>
      <c r="LFX39" s="42"/>
      <c r="LFY39" s="42"/>
      <c r="LFZ39" s="42"/>
      <c r="LGA39" s="42"/>
      <c r="LGB39" s="42"/>
      <c r="LGC39" s="42"/>
      <c r="LGD39" s="42"/>
      <c r="LGE39" s="42"/>
      <c r="LGF39" s="42"/>
      <c r="LGG39" s="42"/>
      <c r="LGH39" s="42"/>
      <c r="LGI39" s="42"/>
      <c r="LGJ39" s="42"/>
      <c r="LGK39" s="42"/>
      <c r="LGL39" s="42"/>
      <c r="LGM39" s="42"/>
      <c r="LGN39" s="42"/>
      <c r="LGO39" s="42"/>
      <c r="LGP39" s="42"/>
      <c r="LGQ39" s="42"/>
      <c r="LGR39" s="42"/>
      <c r="LGS39" s="42"/>
      <c r="LGT39" s="42"/>
      <c r="LGU39" s="42"/>
      <c r="LGV39" s="42"/>
      <c r="LGW39" s="42"/>
      <c r="LGX39" s="42"/>
      <c r="LGY39" s="42"/>
      <c r="LGZ39" s="42"/>
      <c r="LHA39" s="42"/>
      <c r="LHB39" s="42"/>
      <c r="LHC39" s="42"/>
      <c r="LHD39" s="42"/>
      <c r="LHE39" s="42"/>
      <c r="LHF39" s="42"/>
      <c r="LHG39" s="42"/>
      <c r="LHH39" s="42"/>
      <c r="LHI39" s="42"/>
      <c r="LHJ39" s="42"/>
      <c r="LHK39" s="42"/>
      <c r="LHL39" s="42"/>
      <c r="LHM39" s="42"/>
      <c r="LHN39" s="42"/>
      <c r="LHO39" s="42"/>
      <c r="LHP39" s="42"/>
      <c r="LHQ39" s="42"/>
      <c r="LHR39" s="42"/>
      <c r="LHS39" s="42"/>
      <c r="LHT39" s="42"/>
      <c r="LHU39" s="42"/>
      <c r="LHV39" s="42"/>
      <c r="LHW39" s="42"/>
      <c r="LHX39" s="42"/>
      <c r="LHY39" s="42"/>
      <c r="LHZ39" s="42"/>
      <c r="LIA39" s="42"/>
      <c r="LIB39" s="42"/>
      <c r="LIC39" s="42"/>
      <c r="LID39" s="42"/>
      <c r="LIE39" s="42"/>
      <c r="LIF39" s="42"/>
      <c r="LIG39" s="42"/>
      <c r="LIH39" s="42"/>
      <c r="LII39" s="42"/>
      <c r="LIJ39" s="42"/>
      <c r="LIK39" s="42"/>
      <c r="LIL39" s="42"/>
      <c r="LIM39" s="42"/>
      <c r="LIN39" s="42"/>
      <c r="LIO39" s="42"/>
      <c r="LIP39" s="42"/>
      <c r="LIQ39" s="42"/>
      <c r="LIR39" s="42"/>
      <c r="LIS39" s="42"/>
      <c r="LIT39" s="42"/>
      <c r="LIU39" s="42"/>
      <c r="LIV39" s="42"/>
      <c r="LIW39" s="42"/>
      <c r="LIX39" s="42"/>
      <c r="LIY39" s="42"/>
      <c r="LIZ39" s="42"/>
      <c r="LJA39" s="42"/>
      <c r="LJB39" s="42"/>
      <c r="LJC39" s="42"/>
      <c r="LJD39" s="42"/>
      <c r="LJE39" s="42"/>
      <c r="LJF39" s="42"/>
      <c r="LJG39" s="42"/>
      <c r="LJH39" s="42"/>
      <c r="LJI39" s="42"/>
      <c r="LJJ39" s="42"/>
      <c r="LJK39" s="42"/>
      <c r="LJL39" s="42"/>
      <c r="LJM39" s="42"/>
      <c r="LJN39" s="42"/>
      <c r="LJO39" s="42"/>
      <c r="LJP39" s="42"/>
      <c r="LJQ39" s="42"/>
      <c r="LJR39" s="42"/>
      <c r="LJS39" s="42"/>
      <c r="LJT39" s="42"/>
      <c r="LJU39" s="42"/>
      <c r="LJV39" s="42"/>
      <c r="LJW39" s="42"/>
      <c r="LJX39" s="42"/>
      <c r="LJY39" s="42"/>
      <c r="LJZ39" s="42"/>
      <c r="LKA39" s="42"/>
      <c r="LKB39" s="42"/>
      <c r="LKC39" s="42"/>
      <c r="LKD39" s="42"/>
      <c r="LKE39" s="42"/>
      <c r="LKF39" s="42"/>
      <c r="LKG39" s="42"/>
      <c r="LKH39" s="42"/>
      <c r="LKI39" s="42"/>
      <c r="LKJ39" s="42"/>
      <c r="LKK39" s="42"/>
      <c r="LKL39" s="42"/>
      <c r="LKM39" s="42"/>
      <c r="LKN39" s="42"/>
      <c r="LKO39" s="42"/>
      <c r="LKP39" s="42"/>
      <c r="LKQ39" s="42"/>
      <c r="LKR39" s="42"/>
      <c r="LKS39" s="42"/>
      <c r="LKT39" s="42"/>
      <c r="LKU39" s="42"/>
      <c r="LKV39" s="42"/>
      <c r="LKW39" s="42"/>
      <c r="LKX39" s="42"/>
      <c r="LKY39" s="42"/>
      <c r="LKZ39" s="42"/>
      <c r="LLA39" s="42"/>
      <c r="LLB39" s="42"/>
      <c r="LLC39" s="42"/>
      <c r="LLD39" s="42"/>
      <c r="LLE39" s="42"/>
      <c r="LLF39" s="42"/>
      <c r="LLG39" s="42"/>
      <c r="LLH39" s="42"/>
      <c r="LLI39" s="42"/>
      <c r="LLJ39" s="42"/>
      <c r="LLK39" s="42"/>
      <c r="LLL39" s="42"/>
      <c r="LLM39" s="42"/>
      <c r="LLN39" s="42"/>
      <c r="LLO39" s="42"/>
      <c r="LLP39" s="42"/>
      <c r="LLQ39" s="42"/>
      <c r="LLR39" s="42"/>
      <c r="LLS39" s="42"/>
      <c r="LLT39" s="42"/>
      <c r="LLU39" s="42"/>
      <c r="LLV39" s="42"/>
      <c r="LLW39" s="42"/>
      <c r="LLX39" s="42"/>
      <c r="LLY39" s="42"/>
      <c r="LLZ39" s="42"/>
      <c r="LMA39" s="42"/>
      <c r="LMB39" s="42"/>
      <c r="LMC39" s="42"/>
      <c r="LMD39" s="42"/>
      <c r="LME39" s="42"/>
      <c r="LMF39" s="42"/>
      <c r="LMG39" s="42"/>
      <c r="LMH39" s="42"/>
      <c r="LMI39" s="42"/>
      <c r="LMJ39" s="42"/>
      <c r="LMK39" s="42"/>
      <c r="LML39" s="42"/>
      <c r="LMM39" s="42"/>
      <c r="LMN39" s="42"/>
      <c r="LMO39" s="42"/>
      <c r="LMP39" s="42"/>
      <c r="LMQ39" s="42"/>
      <c r="LMR39" s="42"/>
      <c r="LMS39" s="42"/>
      <c r="LMT39" s="42"/>
      <c r="LMU39" s="42"/>
      <c r="LMV39" s="42"/>
      <c r="LMW39" s="42"/>
      <c r="LMX39" s="42"/>
      <c r="LMY39" s="42"/>
      <c r="LMZ39" s="42"/>
      <c r="LNA39" s="42"/>
      <c r="LNB39" s="42"/>
      <c r="LNC39" s="42"/>
      <c r="LND39" s="42"/>
      <c r="LNE39" s="42"/>
      <c r="LNF39" s="42"/>
      <c r="LNG39" s="42"/>
      <c r="LNH39" s="42"/>
      <c r="LNI39" s="42"/>
      <c r="LNJ39" s="42"/>
      <c r="LNK39" s="42"/>
      <c r="LNL39" s="42"/>
      <c r="LNM39" s="42"/>
      <c r="LNN39" s="42"/>
      <c r="LNO39" s="42"/>
      <c r="LNP39" s="42"/>
      <c r="LNQ39" s="42"/>
      <c r="LNR39" s="42"/>
      <c r="LNS39" s="42"/>
      <c r="LNT39" s="42"/>
      <c r="LNU39" s="42"/>
      <c r="LNV39" s="42"/>
      <c r="LNW39" s="42"/>
      <c r="LNX39" s="42"/>
      <c r="LNY39" s="42"/>
      <c r="LNZ39" s="42"/>
      <c r="LOA39" s="42"/>
      <c r="LOB39" s="42"/>
      <c r="LOC39" s="42"/>
      <c r="LOD39" s="42"/>
      <c r="LOE39" s="42"/>
      <c r="LOF39" s="42"/>
      <c r="LOG39" s="42"/>
      <c r="LOH39" s="42"/>
      <c r="LOI39" s="42"/>
      <c r="LOJ39" s="42"/>
      <c r="LOK39" s="42"/>
      <c r="LOL39" s="42"/>
      <c r="LOM39" s="42"/>
      <c r="LON39" s="42"/>
      <c r="LOO39" s="42"/>
      <c r="LOP39" s="42"/>
      <c r="LOQ39" s="42"/>
      <c r="LOR39" s="42"/>
      <c r="LOS39" s="42"/>
      <c r="LOT39" s="42"/>
      <c r="LOU39" s="42"/>
      <c r="LOV39" s="42"/>
      <c r="LOW39" s="42"/>
      <c r="LOX39" s="42"/>
      <c r="LOY39" s="42"/>
      <c r="LOZ39" s="42"/>
      <c r="LPA39" s="42"/>
      <c r="LPB39" s="42"/>
      <c r="LPC39" s="42"/>
      <c r="LPD39" s="42"/>
      <c r="LPE39" s="42"/>
      <c r="LPF39" s="42"/>
      <c r="LPG39" s="42"/>
      <c r="LPH39" s="42"/>
      <c r="LPI39" s="42"/>
      <c r="LPJ39" s="42"/>
      <c r="LPK39" s="42"/>
      <c r="LPL39" s="42"/>
      <c r="LPM39" s="42"/>
      <c r="LPN39" s="42"/>
      <c r="LPO39" s="42"/>
      <c r="LPP39" s="42"/>
      <c r="LPQ39" s="42"/>
      <c r="LPR39" s="42"/>
      <c r="LPS39" s="42"/>
      <c r="LPT39" s="42"/>
      <c r="LPU39" s="42"/>
      <c r="LPV39" s="42"/>
      <c r="LPW39" s="42"/>
      <c r="LPX39" s="42"/>
      <c r="LPY39" s="42"/>
      <c r="LPZ39" s="42"/>
      <c r="LQA39" s="42"/>
      <c r="LQB39" s="42"/>
      <c r="LQC39" s="42"/>
      <c r="LQD39" s="42"/>
      <c r="LQE39" s="42"/>
      <c r="LQF39" s="42"/>
      <c r="LQG39" s="42"/>
      <c r="LQH39" s="42"/>
      <c r="LQI39" s="42"/>
      <c r="LQJ39" s="42"/>
      <c r="LQK39" s="42"/>
      <c r="LQL39" s="42"/>
      <c r="LQM39" s="42"/>
      <c r="LQN39" s="42"/>
      <c r="LQO39" s="42"/>
      <c r="LQP39" s="42"/>
      <c r="LQQ39" s="42"/>
      <c r="LQR39" s="42"/>
      <c r="LQS39" s="42"/>
      <c r="LQT39" s="42"/>
      <c r="LQU39" s="42"/>
      <c r="LQV39" s="42"/>
      <c r="LQW39" s="42"/>
      <c r="LQX39" s="42"/>
      <c r="LQY39" s="42"/>
      <c r="LQZ39" s="42"/>
      <c r="LRA39" s="42"/>
      <c r="LRB39" s="42"/>
      <c r="LRC39" s="42"/>
      <c r="LRD39" s="42"/>
      <c r="LRE39" s="42"/>
      <c r="LRF39" s="42"/>
      <c r="LRG39" s="42"/>
      <c r="LRH39" s="42"/>
      <c r="LRI39" s="42"/>
      <c r="LRJ39" s="42"/>
      <c r="LRK39" s="42"/>
      <c r="LRL39" s="42"/>
      <c r="LRM39" s="42"/>
      <c r="LRN39" s="42"/>
      <c r="LRO39" s="42"/>
      <c r="LRP39" s="42"/>
      <c r="LRQ39" s="42"/>
      <c r="LRR39" s="42"/>
      <c r="LRS39" s="42"/>
      <c r="LRT39" s="42"/>
      <c r="LRU39" s="42"/>
      <c r="LRV39" s="42"/>
      <c r="LRW39" s="42"/>
      <c r="LRX39" s="42"/>
      <c r="LRY39" s="42"/>
      <c r="LRZ39" s="42"/>
      <c r="LSA39" s="42"/>
      <c r="LSB39" s="42"/>
      <c r="LSC39" s="42"/>
      <c r="LSD39" s="42"/>
      <c r="LSE39" s="42"/>
      <c r="LSF39" s="42"/>
      <c r="LSG39" s="42"/>
      <c r="LSH39" s="42"/>
      <c r="LSI39" s="42"/>
      <c r="LSJ39" s="42"/>
      <c r="LSK39" s="42"/>
      <c r="LSL39" s="42"/>
      <c r="LSM39" s="42"/>
      <c r="LSN39" s="42"/>
      <c r="LSO39" s="42"/>
      <c r="LSP39" s="42"/>
      <c r="LSQ39" s="42"/>
      <c r="LSR39" s="42"/>
      <c r="LSS39" s="42"/>
      <c r="LST39" s="42"/>
      <c r="LSU39" s="42"/>
      <c r="LSV39" s="42"/>
      <c r="LSW39" s="42"/>
      <c r="LSX39" s="42"/>
      <c r="LSY39" s="42"/>
      <c r="LSZ39" s="42"/>
      <c r="LTA39" s="42"/>
      <c r="LTB39" s="42"/>
      <c r="LTC39" s="42"/>
      <c r="LTD39" s="42"/>
      <c r="LTE39" s="42"/>
      <c r="LTF39" s="42"/>
      <c r="LTG39" s="42"/>
      <c r="LTH39" s="42"/>
      <c r="LTI39" s="42"/>
      <c r="LTJ39" s="42"/>
      <c r="LTK39" s="42"/>
      <c r="LTL39" s="42"/>
      <c r="LTM39" s="42"/>
      <c r="LTN39" s="42"/>
      <c r="LTO39" s="42"/>
      <c r="LTP39" s="42"/>
      <c r="LTQ39" s="42"/>
      <c r="LTR39" s="42"/>
      <c r="LTS39" s="42"/>
      <c r="LTT39" s="42"/>
      <c r="LTU39" s="42"/>
      <c r="LTV39" s="42"/>
      <c r="LTW39" s="42"/>
      <c r="LTX39" s="42"/>
      <c r="LTY39" s="42"/>
      <c r="LTZ39" s="42"/>
      <c r="LUA39" s="42"/>
      <c r="LUB39" s="42"/>
      <c r="LUC39" s="42"/>
      <c r="LUD39" s="42"/>
      <c r="LUE39" s="42"/>
      <c r="LUF39" s="42"/>
      <c r="LUG39" s="42"/>
      <c r="LUH39" s="42"/>
      <c r="LUI39" s="42"/>
      <c r="LUJ39" s="42"/>
      <c r="LUK39" s="42"/>
      <c r="LUL39" s="42"/>
      <c r="LUM39" s="42"/>
      <c r="LUN39" s="42"/>
      <c r="LUO39" s="42"/>
      <c r="LUP39" s="42"/>
      <c r="LUQ39" s="42"/>
      <c r="LUR39" s="42"/>
      <c r="LUS39" s="42"/>
      <c r="LUT39" s="42"/>
      <c r="LUU39" s="42"/>
      <c r="LUV39" s="42"/>
      <c r="LUW39" s="42"/>
      <c r="LUX39" s="42"/>
      <c r="LUY39" s="42"/>
      <c r="LUZ39" s="42"/>
      <c r="LVA39" s="42"/>
      <c r="LVB39" s="42"/>
      <c r="LVC39" s="42"/>
      <c r="LVD39" s="42"/>
      <c r="LVE39" s="42"/>
      <c r="LVF39" s="42"/>
      <c r="LVG39" s="42"/>
      <c r="LVH39" s="42"/>
      <c r="LVI39" s="42"/>
      <c r="LVJ39" s="42"/>
      <c r="LVK39" s="42"/>
      <c r="LVL39" s="42"/>
      <c r="LVM39" s="42"/>
      <c r="LVN39" s="42"/>
      <c r="LVO39" s="42"/>
      <c r="LVP39" s="42"/>
      <c r="LVQ39" s="42"/>
      <c r="LVR39" s="42"/>
      <c r="LVS39" s="42"/>
      <c r="LVT39" s="42"/>
      <c r="LVU39" s="42"/>
      <c r="LVV39" s="42"/>
      <c r="LVW39" s="42"/>
      <c r="LVX39" s="42"/>
      <c r="LVY39" s="42"/>
      <c r="LVZ39" s="42"/>
      <c r="LWA39" s="42"/>
      <c r="LWB39" s="42"/>
      <c r="LWC39" s="42"/>
      <c r="LWD39" s="42"/>
      <c r="LWE39" s="42"/>
      <c r="LWF39" s="42"/>
      <c r="LWG39" s="42"/>
      <c r="LWH39" s="42"/>
      <c r="LWI39" s="42"/>
      <c r="LWJ39" s="42"/>
      <c r="LWK39" s="42"/>
      <c r="LWL39" s="42"/>
      <c r="LWM39" s="42"/>
      <c r="LWN39" s="42"/>
      <c r="LWO39" s="42"/>
      <c r="LWP39" s="42"/>
      <c r="LWQ39" s="42"/>
      <c r="LWR39" s="42"/>
      <c r="LWS39" s="42"/>
      <c r="LWT39" s="42"/>
      <c r="LWU39" s="42"/>
      <c r="LWV39" s="42"/>
      <c r="LWW39" s="42"/>
      <c r="LWX39" s="42"/>
      <c r="LWY39" s="42"/>
      <c r="LWZ39" s="42"/>
      <c r="LXA39" s="42"/>
      <c r="LXB39" s="42"/>
      <c r="LXC39" s="42"/>
      <c r="LXD39" s="42"/>
      <c r="LXE39" s="42"/>
      <c r="LXF39" s="42"/>
      <c r="LXG39" s="42"/>
      <c r="LXH39" s="42"/>
      <c r="LXI39" s="42"/>
      <c r="LXJ39" s="42"/>
      <c r="LXK39" s="42"/>
      <c r="LXL39" s="42"/>
      <c r="LXM39" s="42"/>
      <c r="LXN39" s="42"/>
      <c r="LXO39" s="42"/>
      <c r="LXP39" s="42"/>
      <c r="LXQ39" s="42"/>
      <c r="LXR39" s="42"/>
      <c r="LXS39" s="42"/>
      <c r="LXT39" s="42"/>
      <c r="LXU39" s="42"/>
      <c r="LXV39" s="42"/>
      <c r="LXW39" s="42"/>
      <c r="LXX39" s="42"/>
      <c r="LXY39" s="42"/>
      <c r="LXZ39" s="42"/>
      <c r="LYA39" s="42"/>
      <c r="LYB39" s="42"/>
      <c r="LYC39" s="42"/>
      <c r="LYD39" s="42"/>
      <c r="LYE39" s="42"/>
      <c r="LYF39" s="42"/>
      <c r="LYG39" s="42"/>
      <c r="LYH39" s="42"/>
      <c r="LYI39" s="42"/>
      <c r="LYJ39" s="42"/>
      <c r="LYK39" s="42"/>
      <c r="LYL39" s="42"/>
      <c r="LYM39" s="42"/>
      <c r="LYN39" s="42"/>
      <c r="LYO39" s="42"/>
      <c r="LYP39" s="42"/>
      <c r="LYQ39" s="42"/>
      <c r="LYR39" s="42"/>
      <c r="LYS39" s="42"/>
      <c r="LYT39" s="42"/>
      <c r="LYU39" s="42"/>
      <c r="LYV39" s="42"/>
      <c r="LYW39" s="42"/>
      <c r="LYX39" s="42"/>
      <c r="LYY39" s="42"/>
      <c r="LYZ39" s="42"/>
      <c r="LZA39" s="42"/>
      <c r="LZB39" s="42"/>
      <c r="LZC39" s="42"/>
      <c r="LZD39" s="42"/>
      <c r="LZE39" s="42"/>
      <c r="LZF39" s="42"/>
      <c r="LZG39" s="42"/>
      <c r="LZH39" s="42"/>
      <c r="LZI39" s="42"/>
      <c r="LZJ39" s="42"/>
      <c r="LZK39" s="42"/>
      <c r="LZL39" s="42"/>
      <c r="LZM39" s="42"/>
      <c r="LZN39" s="42"/>
      <c r="LZO39" s="42"/>
      <c r="LZP39" s="42"/>
      <c r="LZQ39" s="42"/>
      <c r="LZR39" s="42"/>
      <c r="LZS39" s="42"/>
      <c r="LZT39" s="42"/>
      <c r="LZU39" s="42"/>
      <c r="LZV39" s="42"/>
      <c r="LZW39" s="42"/>
      <c r="LZX39" s="42"/>
      <c r="LZY39" s="42"/>
      <c r="LZZ39" s="42"/>
      <c r="MAA39" s="42"/>
      <c r="MAB39" s="42"/>
      <c r="MAC39" s="42"/>
      <c r="MAD39" s="42"/>
      <c r="MAE39" s="42"/>
      <c r="MAF39" s="42"/>
      <c r="MAG39" s="42"/>
      <c r="MAH39" s="42"/>
      <c r="MAI39" s="42"/>
      <c r="MAJ39" s="42"/>
      <c r="MAK39" s="42"/>
      <c r="MAL39" s="42"/>
      <c r="MAM39" s="42"/>
      <c r="MAN39" s="42"/>
      <c r="MAO39" s="42"/>
      <c r="MAP39" s="42"/>
      <c r="MAQ39" s="42"/>
      <c r="MAR39" s="42"/>
      <c r="MAS39" s="42"/>
      <c r="MAT39" s="42"/>
      <c r="MAU39" s="42"/>
      <c r="MAV39" s="42"/>
      <c r="MAW39" s="42"/>
      <c r="MAX39" s="42"/>
      <c r="MAY39" s="42"/>
      <c r="MAZ39" s="42"/>
      <c r="MBA39" s="42"/>
      <c r="MBB39" s="42"/>
      <c r="MBC39" s="42"/>
      <c r="MBD39" s="42"/>
      <c r="MBE39" s="42"/>
      <c r="MBF39" s="42"/>
      <c r="MBG39" s="42"/>
      <c r="MBH39" s="42"/>
      <c r="MBI39" s="42"/>
      <c r="MBJ39" s="42"/>
      <c r="MBK39" s="42"/>
      <c r="MBL39" s="42"/>
      <c r="MBM39" s="42"/>
      <c r="MBN39" s="42"/>
      <c r="MBO39" s="42"/>
      <c r="MBP39" s="42"/>
      <c r="MBQ39" s="42"/>
      <c r="MBR39" s="42"/>
      <c r="MBS39" s="42"/>
      <c r="MBT39" s="42"/>
      <c r="MBU39" s="42"/>
      <c r="MBV39" s="42"/>
      <c r="MBW39" s="42"/>
      <c r="MBX39" s="42"/>
      <c r="MBY39" s="42"/>
      <c r="MBZ39" s="42"/>
      <c r="MCA39" s="42"/>
      <c r="MCB39" s="42"/>
      <c r="MCC39" s="42"/>
      <c r="MCD39" s="42"/>
      <c r="MCE39" s="42"/>
      <c r="MCF39" s="42"/>
      <c r="MCG39" s="42"/>
      <c r="MCH39" s="42"/>
      <c r="MCI39" s="42"/>
      <c r="MCJ39" s="42"/>
      <c r="MCK39" s="42"/>
      <c r="MCL39" s="42"/>
      <c r="MCM39" s="42"/>
      <c r="MCN39" s="42"/>
      <c r="MCO39" s="42"/>
      <c r="MCP39" s="42"/>
      <c r="MCQ39" s="42"/>
      <c r="MCR39" s="42"/>
      <c r="MCS39" s="42"/>
      <c r="MCT39" s="42"/>
      <c r="MCU39" s="42"/>
      <c r="MCV39" s="42"/>
      <c r="MCW39" s="42"/>
      <c r="MCX39" s="42"/>
      <c r="MCY39" s="42"/>
      <c r="MCZ39" s="42"/>
      <c r="MDA39" s="42"/>
      <c r="MDB39" s="42"/>
      <c r="MDC39" s="42"/>
      <c r="MDD39" s="42"/>
      <c r="MDE39" s="42"/>
      <c r="MDF39" s="42"/>
      <c r="MDG39" s="42"/>
      <c r="MDH39" s="42"/>
      <c r="MDI39" s="42"/>
      <c r="MDJ39" s="42"/>
      <c r="MDK39" s="42"/>
      <c r="MDL39" s="42"/>
      <c r="MDM39" s="42"/>
      <c r="MDN39" s="42"/>
      <c r="MDO39" s="42"/>
      <c r="MDP39" s="42"/>
      <c r="MDQ39" s="42"/>
      <c r="MDR39" s="42"/>
      <c r="MDS39" s="42"/>
      <c r="MDT39" s="42"/>
      <c r="MDU39" s="42"/>
      <c r="MDV39" s="42"/>
      <c r="MDW39" s="42"/>
      <c r="MDX39" s="42"/>
      <c r="MDY39" s="42"/>
      <c r="MDZ39" s="42"/>
      <c r="MEA39" s="42"/>
      <c r="MEB39" s="42"/>
      <c r="MEC39" s="42"/>
      <c r="MED39" s="42"/>
      <c r="MEE39" s="42"/>
      <c r="MEF39" s="42"/>
      <c r="MEG39" s="42"/>
      <c r="MEH39" s="42"/>
      <c r="MEI39" s="42"/>
      <c r="MEJ39" s="42"/>
      <c r="MEK39" s="42"/>
      <c r="MEL39" s="42"/>
      <c r="MEM39" s="42"/>
      <c r="MEN39" s="42"/>
      <c r="MEO39" s="42"/>
      <c r="MEP39" s="42"/>
      <c r="MEQ39" s="42"/>
      <c r="MER39" s="42"/>
      <c r="MES39" s="42"/>
      <c r="MET39" s="42"/>
      <c r="MEU39" s="42"/>
      <c r="MEV39" s="42"/>
      <c r="MEW39" s="42"/>
      <c r="MEX39" s="42"/>
      <c r="MEY39" s="42"/>
      <c r="MEZ39" s="42"/>
      <c r="MFA39" s="42"/>
      <c r="MFB39" s="42"/>
      <c r="MFC39" s="42"/>
      <c r="MFD39" s="42"/>
      <c r="MFE39" s="42"/>
      <c r="MFF39" s="42"/>
      <c r="MFG39" s="42"/>
      <c r="MFH39" s="42"/>
      <c r="MFI39" s="42"/>
      <c r="MFJ39" s="42"/>
      <c r="MFK39" s="42"/>
      <c r="MFL39" s="42"/>
      <c r="MFM39" s="42"/>
      <c r="MFN39" s="42"/>
      <c r="MFO39" s="42"/>
      <c r="MFP39" s="42"/>
      <c r="MFQ39" s="42"/>
      <c r="MFR39" s="42"/>
      <c r="MFS39" s="42"/>
      <c r="MFT39" s="42"/>
      <c r="MFU39" s="42"/>
      <c r="MFV39" s="42"/>
      <c r="MFW39" s="42"/>
      <c r="MFX39" s="42"/>
      <c r="MFY39" s="42"/>
      <c r="MFZ39" s="42"/>
      <c r="MGA39" s="42"/>
      <c r="MGB39" s="42"/>
      <c r="MGC39" s="42"/>
      <c r="MGD39" s="42"/>
      <c r="MGE39" s="42"/>
      <c r="MGF39" s="42"/>
      <c r="MGG39" s="42"/>
      <c r="MGH39" s="42"/>
      <c r="MGI39" s="42"/>
      <c r="MGJ39" s="42"/>
      <c r="MGK39" s="42"/>
      <c r="MGL39" s="42"/>
      <c r="MGM39" s="42"/>
      <c r="MGN39" s="42"/>
      <c r="MGO39" s="42"/>
      <c r="MGP39" s="42"/>
      <c r="MGQ39" s="42"/>
      <c r="MGR39" s="42"/>
      <c r="MGS39" s="42"/>
      <c r="MGT39" s="42"/>
      <c r="MGU39" s="42"/>
      <c r="MGV39" s="42"/>
      <c r="MGW39" s="42"/>
      <c r="MGX39" s="42"/>
      <c r="MGY39" s="42"/>
      <c r="MGZ39" s="42"/>
      <c r="MHA39" s="42"/>
      <c r="MHB39" s="42"/>
      <c r="MHC39" s="42"/>
      <c r="MHD39" s="42"/>
      <c r="MHE39" s="42"/>
      <c r="MHF39" s="42"/>
      <c r="MHG39" s="42"/>
      <c r="MHH39" s="42"/>
      <c r="MHI39" s="42"/>
      <c r="MHJ39" s="42"/>
      <c r="MHK39" s="42"/>
      <c r="MHL39" s="42"/>
      <c r="MHM39" s="42"/>
      <c r="MHN39" s="42"/>
      <c r="MHO39" s="42"/>
      <c r="MHP39" s="42"/>
      <c r="MHQ39" s="42"/>
      <c r="MHR39" s="42"/>
      <c r="MHS39" s="42"/>
      <c r="MHT39" s="42"/>
      <c r="MHU39" s="42"/>
      <c r="MHV39" s="42"/>
      <c r="MHW39" s="42"/>
      <c r="MHX39" s="42"/>
      <c r="MHY39" s="42"/>
      <c r="MHZ39" s="42"/>
      <c r="MIA39" s="42"/>
      <c r="MIB39" s="42"/>
      <c r="MIC39" s="42"/>
      <c r="MID39" s="42"/>
      <c r="MIE39" s="42"/>
      <c r="MIF39" s="42"/>
      <c r="MIG39" s="42"/>
      <c r="MIH39" s="42"/>
      <c r="MII39" s="42"/>
      <c r="MIJ39" s="42"/>
      <c r="MIK39" s="42"/>
      <c r="MIL39" s="42"/>
      <c r="MIM39" s="42"/>
      <c r="MIN39" s="42"/>
      <c r="MIO39" s="42"/>
      <c r="MIP39" s="42"/>
      <c r="MIQ39" s="42"/>
      <c r="MIR39" s="42"/>
      <c r="MIS39" s="42"/>
      <c r="MIT39" s="42"/>
      <c r="MIU39" s="42"/>
      <c r="MIV39" s="42"/>
      <c r="MIW39" s="42"/>
      <c r="MIX39" s="42"/>
      <c r="MIY39" s="42"/>
      <c r="MIZ39" s="42"/>
      <c r="MJA39" s="42"/>
      <c r="MJB39" s="42"/>
      <c r="MJC39" s="42"/>
      <c r="MJD39" s="42"/>
      <c r="MJE39" s="42"/>
      <c r="MJF39" s="42"/>
      <c r="MJG39" s="42"/>
      <c r="MJH39" s="42"/>
      <c r="MJI39" s="42"/>
      <c r="MJJ39" s="42"/>
      <c r="MJK39" s="42"/>
      <c r="MJL39" s="42"/>
      <c r="MJM39" s="42"/>
      <c r="MJN39" s="42"/>
      <c r="MJO39" s="42"/>
      <c r="MJP39" s="42"/>
      <c r="MJQ39" s="42"/>
      <c r="MJR39" s="42"/>
      <c r="MJS39" s="42"/>
      <c r="MJT39" s="42"/>
      <c r="MJU39" s="42"/>
      <c r="MJV39" s="42"/>
      <c r="MJW39" s="42"/>
      <c r="MJX39" s="42"/>
      <c r="MJY39" s="42"/>
      <c r="MJZ39" s="42"/>
      <c r="MKA39" s="42"/>
      <c r="MKB39" s="42"/>
      <c r="MKC39" s="42"/>
      <c r="MKD39" s="42"/>
      <c r="MKE39" s="42"/>
      <c r="MKF39" s="42"/>
      <c r="MKG39" s="42"/>
      <c r="MKH39" s="42"/>
      <c r="MKI39" s="42"/>
      <c r="MKJ39" s="42"/>
      <c r="MKK39" s="42"/>
      <c r="MKL39" s="42"/>
      <c r="MKM39" s="42"/>
      <c r="MKN39" s="42"/>
      <c r="MKO39" s="42"/>
      <c r="MKP39" s="42"/>
      <c r="MKQ39" s="42"/>
      <c r="MKR39" s="42"/>
      <c r="MKS39" s="42"/>
      <c r="MKT39" s="42"/>
      <c r="MKU39" s="42"/>
      <c r="MKV39" s="42"/>
      <c r="MKW39" s="42"/>
      <c r="MKX39" s="42"/>
      <c r="MKY39" s="42"/>
      <c r="MKZ39" s="42"/>
      <c r="MLA39" s="42"/>
      <c r="MLB39" s="42"/>
      <c r="MLC39" s="42"/>
      <c r="MLD39" s="42"/>
      <c r="MLE39" s="42"/>
      <c r="MLF39" s="42"/>
      <c r="MLG39" s="42"/>
      <c r="MLH39" s="42"/>
      <c r="MLI39" s="42"/>
      <c r="MLJ39" s="42"/>
      <c r="MLK39" s="42"/>
      <c r="MLL39" s="42"/>
      <c r="MLM39" s="42"/>
      <c r="MLN39" s="42"/>
      <c r="MLO39" s="42"/>
      <c r="MLP39" s="42"/>
      <c r="MLQ39" s="42"/>
      <c r="MLR39" s="42"/>
      <c r="MLS39" s="42"/>
      <c r="MLT39" s="42"/>
      <c r="MLU39" s="42"/>
      <c r="MLV39" s="42"/>
      <c r="MLW39" s="42"/>
      <c r="MLX39" s="42"/>
      <c r="MLY39" s="42"/>
      <c r="MLZ39" s="42"/>
      <c r="MMA39" s="42"/>
      <c r="MMB39" s="42"/>
      <c r="MMC39" s="42"/>
      <c r="MMD39" s="42"/>
      <c r="MME39" s="42"/>
      <c r="MMF39" s="42"/>
      <c r="MMG39" s="42"/>
      <c r="MMH39" s="42"/>
      <c r="MMI39" s="42"/>
      <c r="MMJ39" s="42"/>
      <c r="MMK39" s="42"/>
      <c r="MML39" s="42"/>
      <c r="MMM39" s="42"/>
      <c r="MMN39" s="42"/>
      <c r="MMO39" s="42"/>
      <c r="MMP39" s="42"/>
      <c r="MMQ39" s="42"/>
      <c r="MMR39" s="42"/>
      <c r="MMS39" s="42"/>
      <c r="MMT39" s="42"/>
      <c r="MMU39" s="42"/>
      <c r="MMV39" s="42"/>
      <c r="MMW39" s="42"/>
      <c r="MMX39" s="42"/>
      <c r="MMY39" s="42"/>
      <c r="MMZ39" s="42"/>
      <c r="MNA39" s="42"/>
      <c r="MNB39" s="42"/>
      <c r="MNC39" s="42"/>
      <c r="MND39" s="42"/>
      <c r="MNE39" s="42"/>
      <c r="MNF39" s="42"/>
      <c r="MNG39" s="42"/>
      <c r="MNH39" s="42"/>
      <c r="MNI39" s="42"/>
      <c r="MNJ39" s="42"/>
      <c r="MNK39" s="42"/>
      <c r="MNL39" s="42"/>
      <c r="MNM39" s="42"/>
      <c r="MNN39" s="42"/>
      <c r="MNO39" s="42"/>
      <c r="MNP39" s="42"/>
      <c r="MNQ39" s="42"/>
      <c r="MNR39" s="42"/>
      <c r="MNS39" s="42"/>
      <c r="MNT39" s="42"/>
      <c r="MNU39" s="42"/>
      <c r="MNV39" s="42"/>
      <c r="MNW39" s="42"/>
      <c r="MNX39" s="42"/>
      <c r="MNY39" s="42"/>
      <c r="MNZ39" s="42"/>
      <c r="MOA39" s="42"/>
      <c r="MOB39" s="42"/>
      <c r="MOC39" s="42"/>
      <c r="MOD39" s="42"/>
      <c r="MOE39" s="42"/>
      <c r="MOF39" s="42"/>
      <c r="MOG39" s="42"/>
      <c r="MOH39" s="42"/>
      <c r="MOI39" s="42"/>
      <c r="MOJ39" s="42"/>
      <c r="MOK39" s="42"/>
      <c r="MOL39" s="42"/>
      <c r="MOM39" s="42"/>
      <c r="MON39" s="42"/>
      <c r="MOO39" s="42"/>
      <c r="MOP39" s="42"/>
      <c r="MOQ39" s="42"/>
      <c r="MOR39" s="42"/>
      <c r="MOS39" s="42"/>
      <c r="MOT39" s="42"/>
      <c r="MOU39" s="42"/>
      <c r="MOV39" s="42"/>
      <c r="MOW39" s="42"/>
      <c r="MOX39" s="42"/>
      <c r="MOY39" s="42"/>
      <c r="MOZ39" s="42"/>
      <c r="MPA39" s="42"/>
      <c r="MPB39" s="42"/>
      <c r="MPC39" s="42"/>
      <c r="MPD39" s="42"/>
      <c r="MPE39" s="42"/>
      <c r="MPF39" s="42"/>
      <c r="MPG39" s="42"/>
      <c r="MPH39" s="42"/>
      <c r="MPI39" s="42"/>
      <c r="MPJ39" s="42"/>
      <c r="MPK39" s="42"/>
      <c r="MPL39" s="42"/>
      <c r="MPM39" s="42"/>
      <c r="MPN39" s="42"/>
      <c r="MPO39" s="42"/>
      <c r="MPP39" s="42"/>
      <c r="MPQ39" s="42"/>
      <c r="MPR39" s="42"/>
      <c r="MPS39" s="42"/>
      <c r="MPT39" s="42"/>
      <c r="MPU39" s="42"/>
      <c r="MPV39" s="42"/>
      <c r="MPW39" s="42"/>
      <c r="MPX39" s="42"/>
      <c r="MPY39" s="42"/>
      <c r="MPZ39" s="42"/>
      <c r="MQA39" s="42"/>
      <c r="MQB39" s="42"/>
      <c r="MQC39" s="42"/>
      <c r="MQD39" s="42"/>
      <c r="MQE39" s="42"/>
      <c r="MQF39" s="42"/>
      <c r="MQG39" s="42"/>
      <c r="MQH39" s="42"/>
      <c r="MQI39" s="42"/>
      <c r="MQJ39" s="42"/>
      <c r="MQK39" s="42"/>
      <c r="MQL39" s="42"/>
      <c r="MQM39" s="42"/>
      <c r="MQN39" s="42"/>
      <c r="MQO39" s="42"/>
      <c r="MQP39" s="42"/>
      <c r="MQQ39" s="42"/>
      <c r="MQR39" s="42"/>
      <c r="MQS39" s="42"/>
      <c r="MQT39" s="42"/>
      <c r="MQU39" s="42"/>
      <c r="MQV39" s="42"/>
      <c r="MQW39" s="42"/>
      <c r="MQX39" s="42"/>
      <c r="MQY39" s="42"/>
      <c r="MQZ39" s="42"/>
      <c r="MRA39" s="42"/>
      <c r="MRB39" s="42"/>
      <c r="MRC39" s="42"/>
      <c r="MRD39" s="42"/>
      <c r="MRE39" s="42"/>
      <c r="MRF39" s="42"/>
      <c r="MRG39" s="42"/>
      <c r="MRH39" s="42"/>
      <c r="MRI39" s="42"/>
      <c r="MRJ39" s="42"/>
      <c r="MRK39" s="42"/>
      <c r="MRL39" s="42"/>
      <c r="MRM39" s="42"/>
      <c r="MRN39" s="42"/>
      <c r="MRO39" s="42"/>
      <c r="MRP39" s="42"/>
      <c r="MRQ39" s="42"/>
      <c r="MRR39" s="42"/>
      <c r="MRS39" s="42"/>
      <c r="MRT39" s="42"/>
      <c r="MRU39" s="42"/>
      <c r="MRV39" s="42"/>
      <c r="MRW39" s="42"/>
      <c r="MRX39" s="42"/>
      <c r="MRY39" s="42"/>
      <c r="MRZ39" s="42"/>
      <c r="MSA39" s="42"/>
      <c r="MSB39" s="42"/>
      <c r="MSC39" s="42"/>
      <c r="MSD39" s="42"/>
      <c r="MSE39" s="42"/>
      <c r="MSF39" s="42"/>
      <c r="MSG39" s="42"/>
      <c r="MSH39" s="42"/>
      <c r="MSI39" s="42"/>
      <c r="MSJ39" s="42"/>
      <c r="MSK39" s="42"/>
      <c r="MSL39" s="42"/>
      <c r="MSM39" s="42"/>
      <c r="MSN39" s="42"/>
      <c r="MSO39" s="42"/>
      <c r="MSP39" s="42"/>
      <c r="MSQ39" s="42"/>
      <c r="MSR39" s="42"/>
      <c r="MSS39" s="42"/>
      <c r="MST39" s="42"/>
      <c r="MSU39" s="42"/>
      <c r="MSV39" s="42"/>
      <c r="MSW39" s="42"/>
      <c r="MSX39" s="42"/>
      <c r="MSY39" s="42"/>
      <c r="MSZ39" s="42"/>
      <c r="MTA39" s="42"/>
      <c r="MTB39" s="42"/>
      <c r="MTC39" s="42"/>
      <c r="MTD39" s="42"/>
      <c r="MTE39" s="42"/>
      <c r="MTF39" s="42"/>
      <c r="MTG39" s="42"/>
      <c r="MTH39" s="42"/>
      <c r="MTI39" s="42"/>
      <c r="MTJ39" s="42"/>
      <c r="MTK39" s="42"/>
      <c r="MTL39" s="42"/>
      <c r="MTM39" s="42"/>
      <c r="MTN39" s="42"/>
      <c r="MTO39" s="42"/>
      <c r="MTP39" s="42"/>
      <c r="MTQ39" s="42"/>
      <c r="MTR39" s="42"/>
      <c r="MTS39" s="42"/>
      <c r="MTT39" s="42"/>
      <c r="MTU39" s="42"/>
      <c r="MTV39" s="42"/>
      <c r="MTW39" s="42"/>
      <c r="MTX39" s="42"/>
      <c r="MTY39" s="42"/>
      <c r="MTZ39" s="42"/>
      <c r="MUA39" s="42"/>
      <c r="MUB39" s="42"/>
      <c r="MUC39" s="42"/>
      <c r="MUD39" s="42"/>
      <c r="MUE39" s="42"/>
      <c r="MUF39" s="42"/>
      <c r="MUG39" s="42"/>
      <c r="MUH39" s="42"/>
      <c r="MUI39" s="42"/>
      <c r="MUJ39" s="42"/>
      <c r="MUK39" s="42"/>
      <c r="MUL39" s="42"/>
      <c r="MUM39" s="42"/>
      <c r="MUN39" s="42"/>
      <c r="MUO39" s="42"/>
      <c r="MUP39" s="42"/>
      <c r="MUQ39" s="42"/>
      <c r="MUR39" s="42"/>
      <c r="MUS39" s="42"/>
      <c r="MUT39" s="42"/>
      <c r="MUU39" s="42"/>
      <c r="MUV39" s="42"/>
      <c r="MUW39" s="42"/>
      <c r="MUX39" s="42"/>
      <c r="MUY39" s="42"/>
      <c r="MUZ39" s="42"/>
      <c r="MVA39" s="42"/>
      <c r="MVB39" s="42"/>
      <c r="MVC39" s="42"/>
      <c r="MVD39" s="42"/>
      <c r="MVE39" s="42"/>
      <c r="MVF39" s="42"/>
      <c r="MVG39" s="42"/>
      <c r="MVH39" s="42"/>
      <c r="MVI39" s="42"/>
      <c r="MVJ39" s="42"/>
      <c r="MVK39" s="42"/>
      <c r="MVL39" s="42"/>
      <c r="MVM39" s="42"/>
      <c r="MVN39" s="42"/>
      <c r="MVO39" s="42"/>
      <c r="MVP39" s="42"/>
      <c r="MVQ39" s="42"/>
      <c r="MVR39" s="42"/>
      <c r="MVS39" s="42"/>
      <c r="MVT39" s="42"/>
      <c r="MVU39" s="42"/>
      <c r="MVV39" s="42"/>
      <c r="MVW39" s="42"/>
      <c r="MVX39" s="42"/>
      <c r="MVY39" s="42"/>
      <c r="MVZ39" s="42"/>
      <c r="MWA39" s="42"/>
      <c r="MWB39" s="42"/>
      <c r="MWC39" s="42"/>
      <c r="MWD39" s="42"/>
      <c r="MWE39" s="42"/>
      <c r="MWF39" s="42"/>
      <c r="MWG39" s="42"/>
      <c r="MWH39" s="42"/>
      <c r="MWI39" s="42"/>
      <c r="MWJ39" s="42"/>
      <c r="MWK39" s="42"/>
      <c r="MWL39" s="42"/>
      <c r="MWM39" s="42"/>
      <c r="MWN39" s="42"/>
      <c r="MWO39" s="42"/>
      <c r="MWP39" s="42"/>
      <c r="MWQ39" s="42"/>
      <c r="MWR39" s="42"/>
      <c r="MWS39" s="42"/>
      <c r="MWT39" s="42"/>
      <c r="MWU39" s="42"/>
      <c r="MWV39" s="42"/>
      <c r="MWW39" s="42"/>
      <c r="MWX39" s="42"/>
      <c r="MWY39" s="42"/>
      <c r="MWZ39" s="42"/>
      <c r="MXA39" s="42"/>
      <c r="MXB39" s="42"/>
      <c r="MXC39" s="42"/>
      <c r="MXD39" s="42"/>
      <c r="MXE39" s="42"/>
      <c r="MXF39" s="42"/>
      <c r="MXG39" s="42"/>
      <c r="MXH39" s="42"/>
      <c r="MXI39" s="42"/>
      <c r="MXJ39" s="42"/>
      <c r="MXK39" s="42"/>
      <c r="MXL39" s="42"/>
      <c r="MXM39" s="42"/>
      <c r="MXN39" s="42"/>
      <c r="MXO39" s="42"/>
      <c r="MXP39" s="42"/>
      <c r="MXQ39" s="42"/>
      <c r="MXR39" s="42"/>
      <c r="MXS39" s="42"/>
      <c r="MXT39" s="42"/>
      <c r="MXU39" s="42"/>
      <c r="MXV39" s="42"/>
      <c r="MXW39" s="42"/>
      <c r="MXX39" s="42"/>
      <c r="MXY39" s="42"/>
      <c r="MXZ39" s="42"/>
      <c r="MYA39" s="42"/>
      <c r="MYB39" s="42"/>
      <c r="MYC39" s="42"/>
      <c r="MYD39" s="42"/>
      <c r="MYE39" s="42"/>
      <c r="MYF39" s="42"/>
      <c r="MYG39" s="42"/>
      <c r="MYH39" s="42"/>
      <c r="MYI39" s="42"/>
      <c r="MYJ39" s="42"/>
      <c r="MYK39" s="42"/>
      <c r="MYL39" s="42"/>
      <c r="MYM39" s="42"/>
      <c r="MYN39" s="42"/>
      <c r="MYO39" s="42"/>
      <c r="MYP39" s="42"/>
      <c r="MYQ39" s="42"/>
      <c r="MYR39" s="42"/>
      <c r="MYS39" s="42"/>
      <c r="MYT39" s="42"/>
      <c r="MYU39" s="42"/>
      <c r="MYV39" s="42"/>
      <c r="MYW39" s="42"/>
      <c r="MYX39" s="42"/>
      <c r="MYY39" s="42"/>
      <c r="MYZ39" s="42"/>
      <c r="MZA39" s="42"/>
      <c r="MZB39" s="42"/>
      <c r="MZC39" s="42"/>
      <c r="MZD39" s="42"/>
      <c r="MZE39" s="42"/>
      <c r="MZF39" s="42"/>
      <c r="MZG39" s="42"/>
      <c r="MZH39" s="42"/>
      <c r="MZI39" s="42"/>
      <c r="MZJ39" s="42"/>
      <c r="MZK39" s="42"/>
      <c r="MZL39" s="42"/>
      <c r="MZM39" s="42"/>
      <c r="MZN39" s="42"/>
      <c r="MZO39" s="42"/>
      <c r="MZP39" s="42"/>
      <c r="MZQ39" s="42"/>
      <c r="MZR39" s="42"/>
      <c r="MZS39" s="42"/>
      <c r="MZT39" s="42"/>
      <c r="MZU39" s="42"/>
      <c r="MZV39" s="42"/>
      <c r="MZW39" s="42"/>
      <c r="MZX39" s="42"/>
      <c r="MZY39" s="42"/>
      <c r="MZZ39" s="42"/>
      <c r="NAA39" s="42"/>
      <c r="NAB39" s="42"/>
      <c r="NAC39" s="42"/>
      <c r="NAD39" s="42"/>
      <c r="NAE39" s="42"/>
      <c r="NAF39" s="42"/>
      <c r="NAG39" s="42"/>
      <c r="NAH39" s="42"/>
      <c r="NAI39" s="42"/>
      <c r="NAJ39" s="42"/>
      <c r="NAK39" s="42"/>
      <c r="NAL39" s="42"/>
      <c r="NAM39" s="42"/>
      <c r="NAN39" s="42"/>
      <c r="NAO39" s="42"/>
      <c r="NAP39" s="42"/>
      <c r="NAQ39" s="42"/>
      <c r="NAR39" s="42"/>
      <c r="NAS39" s="42"/>
      <c r="NAT39" s="42"/>
      <c r="NAU39" s="42"/>
      <c r="NAV39" s="42"/>
      <c r="NAW39" s="42"/>
      <c r="NAX39" s="42"/>
      <c r="NAY39" s="42"/>
      <c r="NAZ39" s="42"/>
      <c r="NBA39" s="42"/>
      <c r="NBB39" s="42"/>
      <c r="NBC39" s="42"/>
      <c r="NBD39" s="42"/>
      <c r="NBE39" s="42"/>
      <c r="NBF39" s="42"/>
      <c r="NBG39" s="42"/>
      <c r="NBH39" s="42"/>
      <c r="NBI39" s="42"/>
      <c r="NBJ39" s="42"/>
      <c r="NBK39" s="42"/>
      <c r="NBL39" s="42"/>
      <c r="NBM39" s="42"/>
      <c r="NBN39" s="42"/>
      <c r="NBO39" s="42"/>
      <c r="NBP39" s="42"/>
      <c r="NBQ39" s="42"/>
      <c r="NBR39" s="42"/>
      <c r="NBS39" s="42"/>
      <c r="NBT39" s="42"/>
      <c r="NBU39" s="42"/>
      <c r="NBV39" s="42"/>
      <c r="NBW39" s="42"/>
      <c r="NBX39" s="42"/>
      <c r="NBY39" s="42"/>
      <c r="NBZ39" s="42"/>
      <c r="NCA39" s="42"/>
      <c r="NCB39" s="42"/>
      <c r="NCC39" s="42"/>
      <c r="NCD39" s="42"/>
      <c r="NCE39" s="42"/>
      <c r="NCF39" s="42"/>
      <c r="NCG39" s="42"/>
      <c r="NCH39" s="42"/>
      <c r="NCI39" s="42"/>
      <c r="NCJ39" s="42"/>
      <c r="NCK39" s="42"/>
      <c r="NCL39" s="42"/>
      <c r="NCM39" s="42"/>
      <c r="NCN39" s="42"/>
      <c r="NCO39" s="42"/>
      <c r="NCP39" s="42"/>
      <c r="NCQ39" s="42"/>
      <c r="NCR39" s="42"/>
      <c r="NCS39" s="42"/>
      <c r="NCT39" s="42"/>
      <c r="NCU39" s="42"/>
      <c r="NCV39" s="42"/>
      <c r="NCW39" s="42"/>
      <c r="NCX39" s="42"/>
      <c r="NCY39" s="42"/>
      <c r="NCZ39" s="42"/>
      <c r="NDA39" s="42"/>
      <c r="NDB39" s="42"/>
      <c r="NDC39" s="42"/>
      <c r="NDD39" s="42"/>
      <c r="NDE39" s="42"/>
      <c r="NDF39" s="42"/>
      <c r="NDG39" s="42"/>
      <c r="NDH39" s="42"/>
      <c r="NDI39" s="42"/>
      <c r="NDJ39" s="42"/>
      <c r="NDK39" s="42"/>
      <c r="NDL39" s="42"/>
      <c r="NDM39" s="42"/>
      <c r="NDN39" s="42"/>
      <c r="NDO39" s="42"/>
      <c r="NDP39" s="42"/>
      <c r="NDQ39" s="42"/>
      <c r="NDR39" s="42"/>
      <c r="NDS39" s="42"/>
      <c r="NDT39" s="42"/>
      <c r="NDU39" s="42"/>
      <c r="NDV39" s="42"/>
      <c r="NDW39" s="42"/>
      <c r="NDX39" s="42"/>
      <c r="NDY39" s="42"/>
      <c r="NDZ39" s="42"/>
      <c r="NEA39" s="42"/>
      <c r="NEB39" s="42"/>
      <c r="NEC39" s="42"/>
      <c r="NED39" s="42"/>
      <c r="NEE39" s="42"/>
      <c r="NEF39" s="42"/>
      <c r="NEG39" s="42"/>
      <c r="NEH39" s="42"/>
      <c r="NEI39" s="42"/>
      <c r="NEJ39" s="42"/>
      <c r="NEK39" s="42"/>
      <c r="NEL39" s="42"/>
      <c r="NEM39" s="42"/>
      <c r="NEN39" s="42"/>
      <c r="NEO39" s="42"/>
      <c r="NEP39" s="42"/>
      <c r="NEQ39" s="42"/>
      <c r="NER39" s="42"/>
      <c r="NES39" s="42"/>
      <c r="NET39" s="42"/>
      <c r="NEU39" s="42"/>
      <c r="NEV39" s="42"/>
      <c r="NEW39" s="42"/>
      <c r="NEX39" s="42"/>
      <c r="NEY39" s="42"/>
      <c r="NEZ39" s="42"/>
      <c r="NFA39" s="42"/>
      <c r="NFB39" s="42"/>
      <c r="NFC39" s="42"/>
      <c r="NFD39" s="42"/>
      <c r="NFE39" s="42"/>
      <c r="NFF39" s="42"/>
      <c r="NFG39" s="42"/>
      <c r="NFH39" s="42"/>
      <c r="NFI39" s="42"/>
      <c r="NFJ39" s="42"/>
      <c r="NFK39" s="42"/>
      <c r="NFL39" s="42"/>
      <c r="NFM39" s="42"/>
      <c r="NFN39" s="42"/>
      <c r="NFO39" s="42"/>
      <c r="NFP39" s="42"/>
      <c r="NFQ39" s="42"/>
      <c r="NFR39" s="42"/>
      <c r="NFS39" s="42"/>
      <c r="NFT39" s="42"/>
      <c r="NFU39" s="42"/>
      <c r="NFV39" s="42"/>
      <c r="NFW39" s="42"/>
      <c r="NFX39" s="42"/>
      <c r="NFY39" s="42"/>
      <c r="NFZ39" s="42"/>
      <c r="NGA39" s="42"/>
      <c r="NGB39" s="42"/>
      <c r="NGC39" s="42"/>
      <c r="NGD39" s="42"/>
      <c r="NGE39" s="42"/>
      <c r="NGF39" s="42"/>
      <c r="NGG39" s="42"/>
      <c r="NGH39" s="42"/>
      <c r="NGI39" s="42"/>
      <c r="NGJ39" s="42"/>
      <c r="NGK39" s="42"/>
      <c r="NGL39" s="42"/>
      <c r="NGM39" s="42"/>
      <c r="NGN39" s="42"/>
      <c r="NGO39" s="42"/>
      <c r="NGP39" s="42"/>
      <c r="NGQ39" s="42"/>
      <c r="NGR39" s="42"/>
      <c r="NGS39" s="42"/>
      <c r="NGT39" s="42"/>
      <c r="NGU39" s="42"/>
      <c r="NGV39" s="42"/>
      <c r="NGW39" s="42"/>
      <c r="NGX39" s="42"/>
      <c r="NGY39" s="42"/>
      <c r="NGZ39" s="42"/>
      <c r="NHA39" s="42"/>
      <c r="NHB39" s="42"/>
      <c r="NHC39" s="42"/>
      <c r="NHD39" s="42"/>
      <c r="NHE39" s="42"/>
      <c r="NHF39" s="42"/>
      <c r="NHG39" s="42"/>
      <c r="NHH39" s="42"/>
      <c r="NHI39" s="42"/>
      <c r="NHJ39" s="42"/>
      <c r="NHK39" s="42"/>
      <c r="NHL39" s="42"/>
      <c r="NHM39" s="42"/>
      <c r="NHN39" s="42"/>
      <c r="NHO39" s="42"/>
      <c r="NHP39" s="42"/>
      <c r="NHQ39" s="42"/>
      <c r="NHR39" s="42"/>
      <c r="NHS39" s="42"/>
      <c r="NHT39" s="42"/>
      <c r="NHU39" s="42"/>
      <c r="NHV39" s="42"/>
      <c r="NHW39" s="42"/>
      <c r="NHX39" s="42"/>
      <c r="NHY39" s="42"/>
      <c r="NHZ39" s="42"/>
      <c r="NIA39" s="42"/>
      <c r="NIB39" s="42"/>
      <c r="NIC39" s="42"/>
      <c r="NID39" s="42"/>
      <c r="NIE39" s="42"/>
      <c r="NIF39" s="42"/>
      <c r="NIG39" s="42"/>
      <c r="NIH39" s="42"/>
      <c r="NII39" s="42"/>
      <c r="NIJ39" s="42"/>
      <c r="NIK39" s="42"/>
      <c r="NIL39" s="42"/>
      <c r="NIM39" s="42"/>
      <c r="NIN39" s="42"/>
      <c r="NIO39" s="42"/>
      <c r="NIP39" s="42"/>
      <c r="NIQ39" s="42"/>
      <c r="NIR39" s="42"/>
      <c r="NIS39" s="42"/>
      <c r="NIT39" s="42"/>
      <c r="NIU39" s="42"/>
      <c r="NIV39" s="42"/>
      <c r="NIW39" s="42"/>
      <c r="NIX39" s="42"/>
      <c r="NIY39" s="42"/>
      <c r="NIZ39" s="42"/>
      <c r="NJA39" s="42"/>
      <c r="NJB39" s="42"/>
      <c r="NJC39" s="42"/>
      <c r="NJD39" s="42"/>
      <c r="NJE39" s="42"/>
      <c r="NJF39" s="42"/>
      <c r="NJG39" s="42"/>
      <c r="NJH39" s="42"/>
      <c r="NJI39" s="42"/>
      <c r="NJJ39" s="42"/>
      <c r="NJK39" s="42"/>
      <c r="NJL39" s="42"/>
      <c r="NJM39" s="42"/>
      <c r="NJN39" s="42"/>
      <c r="NJO39" s="42"/>
      <c r="NJP39" s="42"/>
      <c r="NJQ39" s="42"/>
      <c r="NJR39" s="42"/>
      <c r="NJS39" s="42"/>
      <c r="NJT39" s="42"/>
      <c r="NJU39" s="42"/>
      <c r="NJV39" s="42"/>
      <c r="NJW39" s="42"/>
      <c r="NJX39" s="42"/>
      <c r="NJY39" s="42"/>
      <c r="NJZ39" s="42"/>
      <c r="NKA39" s="42"/>
      <c r="NKB39" s="42"/>
      <c r="NKC39" s="42"/>
      <c r="NKD39" s="42"/>
      <c r="NKE39" s="42"/>
      <c r="NKF39" s="42"/>
      <c r="NKG39" s="42"/>
      <c r="NKH39" s="42"/>
      <c r="NKI39" s="42"/>
      <c r="NKJ39" s="42"/>
      <c r="NKK39" s="42"/>
      <c r="NKL39" s="42"/>
      <c r="NKM39" s="42"/>
      <c r="NKN39" s="42"/>
      <c r="NKO39" s="42"/>
      <c r="NKP39" s="42"/>
      <c r="NKQ39" s="42"/>
      <c r="NKR39" s="42"/>
      <c r="NKS39" s="42"/>
      <c r="NKT39" s="42"/>
      <c r="NKU39" s="42"/>
      <c r="NKV39" s="42"/>
      <c r="NKW39" s="42"/>
      <c r="NKX39" s="42"/>
      <c r="NKY39" s="42"/>
      <c r="NKZ39" s="42"/>
      <c r="NLA39" s="42"/>
      <c r="NLB39" s="42"/>
      <c r="NLC39" s="42"/>
      <c r="NLD39" s="42"/>
      <c r="NLE39" s="42"/>
      <c r="NLF39" s="42"/>
      <c r="NLG39" s="42"/>
      <c r="NLH39" s="42"/>
      <c r="NLI39" s="42"/>
      <c r="NLJ39" s="42"/>
      <c r="NLK39" s="42"/>
      <c r="NLL39" s="42"/>
      <c r="NLM39" s="42"/>
      <c r="NLN39" s="42"/>
      <c r="NLO39" s="42"/>
      <c r="NLP39" s="42"/>
      <c r="NLQ39" s="42"/>
      <c r="NLR39" s="42"/>
      <c r="NLS39" s="42"/>
      <c r="NLT39" s="42"/>
      <c r="NLU39" s="42"/>
      <c r="NLV39" s="42"/>
      <c r="NLW39" s="42"/>
      <c r="NLX39" s="42"/>
      <c r="NLY39" s="42"/>
      <c r="NLZ39" s="42"/>
      <c r="NMA39" s="42"/>
      <c r="NMB39" s="42"/>
      <c r="NMC39" s="42"/>
      <c r="NMD39" s="42"/>
      <c r="NME39" s="42"/>
      <c r="NMF39" s="42"/>
      <c r="NMG39" s="42"/>
      <c r="NMH39" s="42"/>
      <c r="NMI39" s="42"/>
      <c r="NMJ39" s="42"/>
      <c r="NMK39" s="42"/>
      <c r="NML39" s="42"/>
      <c r="NMM39" s="42"/>
      <c r="NMN39" s="42"/>
      <c r="NMO39" s="42"/>
      <c r="NMP39" s="42"/>
      <c r="NMQ39" s="42"/>
      <c r="NMR39" s="42"/>
      <c r="NMS39" s="42"/>
      <c r="NMT39" s="42"/>
      <c r="NMU39" s="42"/>
      <c r="NMV39" s="42"/>
      <c r="NMW39" s="42"/>
      <c r="NMX39" s="42"/>
      <c r="NMY39" s="42"/>
      <c r="NMZ39" s="42"/>
      <c r="NNA39" s="42"/>
      <c r="NNB39" s="42"/>
      <c r="NNC39" s="42"/>
      <c r="NND39" s="42"/>
      <c r="NNE39" s="42"/>
      <c r="NNF39" s="42"/>
      <c r="NNG39" s="42"/>
      <c r="NNH39" s="42"/>
      <c r="NNI39" s="42"/>
      <c r="NNJ39" s="42"/>
      <c r="NNK39" s="42"/>
      <c r="NNL39" s="42"/>
      <c r="NNM39" s="42"/>
      <c r="NNN39" s="42"/>
      <c r="NNO39" s="42"/>
      <c r="NNP39" s="42"/>
      <c r="NNQ39" s="42"/>
      <c r="NNR39" s="42"/>
      <c r="NNS39" s="42"/>
      <c r="NNT39" s="42"/>
      <c r="NNU39" s="42"/>
      <c r="NNV39" s="42"/>
      <c r="NNW39" s="42"/>
      <c r="NNX39" s="42"/>
      <c r="NNY39" s="42"/>
      <c r="NNZ39" s="42"/>
      <c r="NOA39" s="42"/>
      <c r="NOB39" s="42"/>
      <c r="NOC39" s="42"/>
      <c r="NOD39" s="42"/>
      <c r="NOE39" s="42"/>
      <c r="NOF39" s="42"/>
      <c r="NOG39" s="42"/>
      <c r="NOH39" s="42"/>
      <c r="NOI39" s="42"/>
      <c r="NOJ39" s="42"/>
      <c r="NOK39" s="42"/>
      <c r="NOL39" s="42"/>
      <c r="NOM39" s="42"/>
      <c r="NON39" s="42"/>
      <c r="NOO39" s="42"/>
      <c r="NOP39" s="42"/>
      <c r="NOQ39" s="42"/>
      <c r="NOR39" s="42"/>
      <c r="NOS39" s="42"/>
      <c r="NOT39" s="42"/>
      <c r="NOU39" s="42"/>
      <c r="NOV39" s="42"/>
      <c r="NOW39" s="42"/>
      <c r="NOX39" s="42"/>
      <c r="NOY39" s="42"/>
      <c r="NOZ39" s="42"/>
      <c r="NPA39" s="42"/>
      <c r="NPB39" s="42"/>
      <c r="NPC39" s="42"/>
      <c r="NPD39" s="42"/>
      <c r="NPE39" s="42"/>
      <c r="NPF39" s="42"/>
      <c r="NPG39" s="42"/>
      <c r="NPH39" s="42"/>
      <c r="NPI39" s="42"/>
      <c r="NPJ39" s="42"/>
      <c r="NPK39" s="42"/>
      <c r="NPL39" s="42"/>
      <c r="NPM39" s="42"/>
      <c r="NPN39" s="42"/>
      <c r="NPO39" s="42"/>
      <c r="NPP39" s="42"/>
      <c r="NPQ39" s="42"/>
      <c r="NPR39" s="42"/>
      <c r="NPS39" s="42"/>
      <c r="NPT39" s="42"/>
      <c r="NPU39" s="42"/>
      <c r="NPV39" s="42"/>
      <c r="NPW39" s="42"/>
      <c r="NPX39" s="42"/>
      <c r="NPY39" s="42"/>
      <c r="NPZ39" s="42"/>
      <c r="NQA39" s="42"/>
      <c r="NQB39" s="42"/>
      <c r="NQC39" s="42"/>
      <c r="NQD39" s="42"/>
      <c r="NQE39" s="42"/>
      <c r="NQF39" s="42"/>
      <c r="NQG39" s="42"/>
      <c r="NQH39" s="42"/>
      <c r="NQI39" s="42"/>
      <c r="NQJ39" s="42"/>
      <c r="NQK39" s="42"/>
      <c r="NQL39" s="42"/>
      <c r="NQM39" s="42"/>
      <c r="NQN39" s="42"/>
      <c r="NQO39" s="42"/>
      <c r="NQP39" s="42"/>
      <c r="NQQ39" s="42"/>
      <c r="NQR39" s="42"/>
      <c r="NQS39" s="42"/>
      <c r="NQT39" s="42"/>
      <c r="NQU39" s="42"/>
      <c r="NQV39" s="42"/>
      <c r="NQW39" s="42"/>
      <c r="NQX39" s="42"/>
      <c r="NQY39" s="42"/>
      <c r="NQZ39" s="42"/>
      <c r="NRA39" s="42"/>
      <c r="NRB39" s="42"/>
      <c r="NRC39" s="42"/>
      <c r="NRD39" s="42"/>
      <c r="NRE39" s="42"/>
      <c r="NRF39" s="42"/>
      <c r="NRG39" s="42"/>
      <c r="NRH39" s="42"/>
      <c r="NRI39" s="42"/>
      <c r="NRJ39" s="42"/>
      <c r="NRK39" s="42"/>
      <c r="NRL39" s="42"/>
      <c r="NRM39" s="42"/>
      <c r="NRN39" s="42"/>
      <c r="NRO39" s="42"/>
      <c r="NRP39" s="42"/>
      <c r="NRQ39" s="42"/>
      <c r="NRR39" s="42"/>
      <c r="NRS39" s="42"/>
      <c r="NRT39" s="42"/>
      <c r="NRU39" s="42"/>
      <c r="NRV39" s="42"/>
      <c r="NRW39" s="42"/>
      <c r="NRX39" s="42"/>
      <c r="NRY39" s="42"/>
      <c r="NRZ39" s="42"/>
      <c r="NSA39" s="42"/>
      <c r="NSB39" s="42"/>
      <c r="NSC39" s="42"/>
      <c r="NSD39" s="42"/>
      <c r="NSE39" s="42"/>
      <c r="NSF39" s="42"/>
      <c r="NSG39" s="42"/>
      <c r="NSH39" s="42"/>
      <c r="NSI39" s="42"/>
      <c r="NSJ39" s="42"/>
      <c r="NSK39" s="42"/>
      <c r="NSL39" s="42"/>
      <c r="NSM39" s="42"/>
      <c r="NSN39" s="42"/>
      <c r="NSO39" s="42"/>
      <c r="NSP39" s="42"/>
      <c r="NSQ39" s="42"/>
      <c r="NSR39" s="42"/>
      <c r="NSS39" s="42"/>
      <c r="NST39" s="42"/>
      <c r="NSU39" s="42"/>
      <c r="NSV39" s="42"/>
      <c r="NSW39" s="42"/>
      <c r="NSX39" s="42"/>
      <c r="NSY39" s="42"/>
      <c r="NSZ39" s="42"/>
      <c r="NTA39" s="42"/>
      <c r="NTB39" s="42"/>
      <c r="NTC39" s="42"/>
      <c r="NTD39" s="42"/>
      <c r="NTE39" s="42"/>
      <c r="NTF39" s="42"/>
      <c r="NTG39" s="42"/>
      <c r="NTH39" s="42"/>
      <c r="NTI39" s="42"/>
      <c r="NTJ39" s="42"/>
      <c r="NTK39" s="42"/>
      <c r="NTL39" s="42"/>
      <c r="NTM39" s="42"/>
      <c r="NTN39" s="42"/>
      <c r="NTO39" s="42"/>
      <c r="NTP39" s="42"/>
      <c r="NTQ39" s="42"/>
      <c r="NTR39" s="42"/>
      <c r="NTS39" s="42"/>
      <c r="NTT39" s="42"/>
      <c r="NTU39" s="42"/>
      <c r="NTV39" s="42"/>
      <c r="NTW39" s="42"/>
      <c r="NTX39" s="42"/>
      <c r="NTY39" s="42"/>
      <c r="NTZ39" s="42"/>
      <c r="NUA39" s="42"/>
      <c r="NUB39" s="42"/>
      <c r="NUC39" s="42"/>
      <c r="NUD39" s="42"/>
      <c r="NUE39" s="42"/>
      <c r="NUF39" s="42"/>
      <c r="NUG39" s="42"/>
      <c r="NUH39" s="42"/>
      <c r="NUI39" s="42"/>
      <c r="NUJ39" s="42"/>
      <c r="NUK39" s="42"/>
      <c r="NUL39" s="42"/>
      <c r="NUM39" s="42"/>
      <c r="NUN39" s="42"/>
      <c r="NUO39" s="42"/>
      <c r="NUP39" s="42"/>
      <c r="NUQ39" s="42"/>
      <c r="NUR39" s="42"/>
      <c r="NUS39" s="42"/>
      <c r="NUT39" s="42"/>
      <c r="NUU39" s="42"/>
      <c r="NUV39" s="42"/>
      <c r="NUW39" s="42"/>
      <c r="NUX39" s="42"/>
      <c r="NUY39" s="42"/>
      <c r="NUZ39" s="42"/>
      <c r="NVA39" s="42"/>
      <c r="NVB39" s="42"/>
      <c r="NVC39" s="42"/>
      <c r="NVD39" s="42"/>
      <c r="NVE39" s="42"/>
      <c r="NVF39" s="42"/>
      <c r="NVG39" s="42"/>
      <c r="NVH39" s="42"/>
      <c r="NVI39" s="42"/>
      <c r="NVJ39" s="42"/>
      <c r="NVK39" s="42"/>
      <c r="NVL39" s="42"/>
      <c r="NVM39" s="42"/>
      <c r="NVN39" s="42"/>
      <c r="NVO39" s="42"/>
      <c r="NVP39" s="42"/>
      <c r="NVQ39" s="42"/>
      <c r="NVR39" s="42"/>
      <c r="NVS39" s="42"/>
      <c r="NVT39" s="42"/>
      <c r="NVU39" s="42"/>
      <c r="NVV39" s="42"/>
      <c r="NVW39" s="42"/>
      <c r="NVX39" s="42"/>
      <c r="NVY39" s="42"/>
      <c r="NVZ39" s="42"/>
      <c r="NWA39" s="42"/>
      <c r="NWB39" s="42"/>
      <c r="NWC39" s="42"/>
      <c r="NWD39" s="42"/>
      <c r="NWE39" s="42"/>
      <c r="NWF39" s="42"/>
      <c r="NWG39" s="42"/>
      <c r="NWH39" s="42"/>
      <c r="NWI39" s="42"/>
      <c r="NWJ39" s="42"/>
      <c r="NWK39" s="42"/>
      <c r="NWL39" s="42"/>
      <c r="NWM39" s="42"/>
      <c r="NWN39" s="42"/>
      <c r="NWO39" s="42"/>
      <c r="NWP39" s="42"/>
      <c r="NWQ39" s="42"/>
      <c r="NWR39" s="42"/>
      <c r="NWS39" s="42"/>
      <c r="NWT39" s="42"/>
      <c r="NWU39" s="42"/>
      <c r="NWV39" s="42"/>
      <c r="NWW39" s="42"/>
      <c r="NWX39" s="42"/>
      <c r="NWY39" s="42"/>
      <c r="NWZ39" s="42"/>
      <c r="NXA39" s="42"/>
      <c r="NXB39" s="42"/>
      <c r="NXC39" s="42"/>
      <c r="NXD39" s="42"/>
      <c r="NXE39" s="42"/>
      <c r="NXF39" s="42"/>
      <c r="NXG39" s="42"/>
      <c r="NXH39" s="42"/>
      <c r="NXI39" s="42"/>
      <c r="NXJ39" s="42"/>
      <c r="NXK39" s="42"/>
      <c r="NXL39" s="42"/>
      <c r="NXM39" s="42"/>
      <c r="NXN39" s="42"/>
      <c r="NXO39" s="42"/>
      <c r="NXP39" s="42"/>
      <c r="NXQ39" s="42"/>
      <c r="NXR39" s="42"/>
      <c r="NXS39" s="42"/>
      <c r="NXT39" s="42"/>
      <c r="NXU39" s="42"/>
      <c r="NXV39" s="42"/>
      <c r="NXW39" s="42"/>
      <c r="NXX39" s="42"/>
      <c r="NXY39" s="42"/>
      <c r="NXZ39" s="42"/>
      <c r="NYA39" s="42"/>
      <c r="NYB39" s="42"/>
      <c r="NYC39" s="42"/>
      <c r="NYD39" s="42"/>
      <c r="NYE39" s="42"/>
      <c r="NYF39" s="42"/>
      <c r="NYG39" s="42"/>
      <c r="NYH39" s="42"/>
      <c r="NYI39" s="42"/>
      <c r="NYJ39" s="42"/>
      <c r="NYK39" s="42"/>
      <c r="NYL39" s="42"/>
      <c r="NYM39" s="42"/>
      <c r="NYN39" s="42"/>
      <c r="NYO39" s="42"/>
      <c r="NYP39" s="42"/>
      <c r="NYQ39" s="42"/>
      <c r="NYR39" s="42"/>
      <c r="NYS39" s="42"/>
      <c r="NYT39" s="42"/>
      <c r="NYU39" s="42"/>
      <c r="NYV39" s="42"/>
      <c r="NYW39" s="42"/>
      <c r="NYX39" s="42"/>
      <c r="NYY39" s="42"/>
      <c r="NYZ39" s="42"/>
      <c r="NZA39" s="42"/>
      <c r="NZB39" s="42"/>
      <c r="NZC39" s="42"/>
      <c r="NZD39" s="42"/>
      <c r="NZE39" s="42"/>
      <c r="NZF39" s="42"/>
      <c r="NZG39" s="42"/>
      <c r="NZH39" s="42"/>
      <c r="NZI39" s="42"/>
      <c r="NZJ39" s="42"/>
      <c r="NZK39" s="42"/>
      <c r="NZL39" s="42"/>
      <c r="NZM39" s="42"/>
      <c r="NZN39" s="42"/>
      <c r="NZO39" s="42"/>
      <c r="NZP39" s="42"/>
      <c r="NZQ39" s="42"/>
      <c r="NZR39" s="42"/>
      <c r="NZS39" s="42"/>
      <c r="NZT39" s="42"/>
      <c r="NZU39" s="42"/>
      <c r="NZV39" s="42"/>
      <c r="NZW39" s="42"/>
      <c r="NZX39" s="42"/>
      <c r="NZY39" s="42"/>
      <c r="NZZ39" s="42"/>
      <c r="OAA39" s="42"/>
      <c r="OAB39" s="42"/>
      <c r="OAC39" s="42"/>
      <c r="OAD39" s="42"/>
      <c r="OAE39" s="42"/>
      <c r="OAF39" s="42"/>
      <c r="OAG39" s="42"/>
      <c r="OAH39" s="42"/>
      <c r="OAI39" s="42"/>
      <c r="OAJ39" s="42"/>
      <c r="OAK39" s="42"/>
      <c r="OAL39" s="42"/>
      <c r="OAM39" s="42"/>
      <c r="OAN39" s="42"/>
      <c r="OAO39" s="42"/>
      <c r="OAP39" s="42"/>
      <c r="OAQ39" s="42"/>
      <c r="OAR39" s="42"/>
      <c r="OAS39" s="42"/>
      <c r="OAT39" s="42"/>
      <c r="OAU39" s="42"/>
      <c r="OAV39" s="42"/>
      <c r="OAW39" s="42"/>
      <c r="OAX39" s="42"/>
      <c r="OAY39" s="42"/>
      <c r="OAZ39" s="42"/>
      <c r="OBA39" s="42"/>
      <c r="OBB39" s="42"/>
      <c r="OBC39" s="42"/>
      <c r="OBD39" s="42"/>
      <c r="OBE39" s="42"/>
      <c r="OBF39" s="42"/>
      <c r="OBG39" s="42"/>
      <c r="OBH39" s="42"/>
      <c r="OBI39" s="42"/>
      <c r="OBJ39" s="42"/>
      <c r="OBK39" s="42"/>
      <c r="OBL39" s="42"/>
      <c r="OBM39" s="42"/>
      <c r="OBN39" s="42"/>
      <c r="OBO39" s="42"/>
      <c r="OBP39" s="42"/>
      <c r="OBQ39" s="42"/>
      <c r="OBR39" s="42"/>
      <c r="OBS39" s="42"/>
      <c r="OBT39" s="42"/>
      <c r="OBU39" s="42"/>
      <c r="OBV39" s="42"/>
      <c r="OBW39" s="42"/>
      <c r="OBX39" s="42"/>
      <c r="OBY39" s="42"/>
      <c r="OBZ39" s="42"/>
      <c r="OCA39" s="42"/>
      <c r="OCB39" s="42"/>
      <c r="OCC39" s="42"/>
      <c r="OCD39" s="42"/>
      <c r="OCE39" s="42"/>
      <c r="OCF39" s="42"/>
      <c r="OCG39" s="42"/>
      <c r="OCH39" s="42"/>
      <c r="OCI39" s="42"/>
      <c r="OCJ39" s="42"/>
      <c r="OCK39" s="42"/>
      <c r="OCL39" s="42"/>
      <c r="OCM39" s="42"/>
      <c r="OCN39" s="42"/>
      <c r="OCO39" s="42"/>
      <c r="OCP39" s="42"/>
      <c r="OCQ39" s="42"/>
      <c r="OCR39" s="42"/>
      <c r="OCS39" s="42"/>
      <c r="OCT39" s="42"/>
      <c r="OCU39" s="42"/>
      <c r="OCV39" s="42"/>
      <c r="OCW39" s="42"/>
      <c r="OCX39" s="42"/>
      <c r="OCY39" s="42"/>
      <c r="OCZ39" s="42"/>
      <c r="ODA39" s="42"/>
      <c r="ODB39" s="42"/>
      <c r="ODC39" s="42"/>
      <c r="ODD39" s="42"/>
      <c r="ODE39" s="42"/>
      <c r="ODF39" s="42"/>
      <c r="ODG39" s="42"/>
      <c r="ODH39" s="42"/>
      <c r="ODI39" s="42"/>
      <c r="ODJ39" s="42"/>
      <c r="ODK39" s="42"/>
      <c r="ODL39" s="42"/>
      <c r="ODM39" s="42"/>
      <c r="ODN39" s="42"/>
      <c r="ODO39" s="42"/>
      <c r="ODP39" s="42"/>
      <c r="ODQ39" s="42"/>
      <c r="ODR39" s="42"/>
      <c r="ODS39" s="42"/>
      <c r="ODT39" s="42"/>
      <c r="ODU39" s="42"/>
      <c r="ODV39" s="42"/>
      <c r="ODW39" s="42"/>
      <c r="ODX39" s="42"/>
      <c r="ODY39" s="42"/>
      <c r="ODZ39" s="42"/>
      <c r="OEA39" s="42"/>
      <c r="OEB39" s="42"/>
      <c r="OEC39" s="42"/>
      <c r="OED39" s="42"/>
      <c r="OEE39" s="42"/>
      <c r="OEF39" s="42"/>
      <c r="OEG39" s="42"/>
      <c r="OEH39" s="42"/>
      <c r="OEI39" s="42"/>
      <c r="OEJ39" s="42"/>
      <c r="OEK39" s="42"/>
      <c r="OEL39" s="42"/>
      <c r="OEM39" s="42"/>
      <c r="OEN39" s="42"/>
      <c r="OEO39" s="42"/>
      <c r="OEP39" s="42"/>
      <c r="OEQ39" s="42"/>
      <c r="OER39" s="42"/>
      <c r="OES39" s="42"/>
      <c r="OET39" s="42"/>
      <c r="OEU39" s="42"/>
      <c r="OEV39" s="42"/>
      <c r="OEW39" s="42"/>
      <c r="OEX39" s="42"/>
      <c r="OEY39" s="42"/>
      <c r="OEZ39" s="42"/>
      <c r="OFA39" s="42"/>
      <c r="OFB39" s="42"/>
      <c r="OFC39" s="42"/>
      <c r="OFD39" s="42"/>
      <c r="OFE39" s="42"/>
      <c r="OFF39" s="42"/>
      <c r="OFG39" s="42"/>
      <c r="OFH39" s="42"/>
      <c r="OFI39" s="42"/>
      <c r="OFJ39" s="42"/>
      <c r="OFK39" s="42"/>
      <c r="OFL39" s="42"/>
      <c r="OFM39" s="42"/>
      <c r="OFN39" s="42"/>
      <c r="OFO39" s="42"/>
      <c r="OFP39" s="42"/>
      <c r="OFQ39" s="42"/>
      <c r="OFR39" s="42"/>
      <c r="OFS39" s="42"/>
      <c r="OFT39" s="42"/>
      <c r="OFU39" s="42"/>
      <c r="OFV39" s="42"/>
      <c r="OFW39" s="42"/>
      <c r="OFX39" s="42"/>
      <c r="OFY39" s="42"/>
      <c r="OFZ39" s="42"/>
      <c r="OGA39" s="42"/>
      <c r="OGB39" s="42"/>
      <c r="OGC39" s="42"/>
      <c r="OGD39" s="42"/>
      <c r="OGE39" s="42"/>
      <c r="OGF39" s="42"/>
      <c r="OGG39" s="42"/>
      <c r="OGH39" s="42"/>
      <c r="OGI39" s="42"/>
      <c r="OGJ39" s="42"/>
      <c r="OGK39" s="42"/>
      <c r="OGL39" s="42"/>
      <c r="OGM39" s="42"/>
      <c r="OGN39" s="42"/>
      <c r="OGO39" s="42"/>
      <c r="OGP39" s="42"/>
      <c r="OGQ39" s="42"/>
      <c r="OGR39" s="42"/>
      <c r="OGS39" s="42"/>
      <c r="OGT39" s="42"/>
      <c r="OGU39" s="42"/>
      <c r="OGV39" s="42"/>
      <c r="OGW39" s="42"/>
      <c r="OGX39" s="42"/>
      <c r="OGY39" s="42"/>
      <c r="OGZ39" s="42"/>
      <c r="OHA39" s="42"/>
      <c r="OHB39" s="42"/>
      <c r="OHC39" s="42"/>
      <c r="OHD39" s="42"/>
      <c r="OHE39" s="42"/>
      <c r="OHF39" s="42"/>
      <c r="OHG39" s="42"/>
      <c r="OHH39" s="42"/>
      <c r="OHI39" s="42"/>
      <c r="OHJ39" s="42"/>
      <c r="OHK39" s="42"/>
      <c r="OHL39" s="42"/>
      <c r="OHM39" s="42"/>
      <c r="OHN39" s="42"/>
      <c r="OHO39" s="42"/>
      <c r="OHP39" s="42"/>
      <c r="OHQ39" s="42"/>
      <c r="OHR39" s="42"/>
      <c r="OHS39" s="42"/>
      <c r="OHT39" s="42"/>
      <c r="OHU39" s="42"/>
      <c r="OHV39" s="42"/>
      <c r="OHW39" s="42"/>
      <c r="OHX39" s="42"/>
      <c r="OHY39" s="42"/>
      <c r="OHZ39" s="42"/>
      <c r="OIA39" s="42"/>
      <c r="OIB39" s="42"/>
      <c r="OIC39" s="42"/>
      <c r="OID39" s="42"/>
      <c r="OIE39" s="42"/>
      <c r="OIF39" s="42"/>
      <c r="OIG39" s="42"/>
      <c r="OIH39" s="42"/>
      <c r="OII39" s="42"/>
      <c r="OIJ39" s="42"/>
      <c r="OIK39" s="42"/>
      <c r="OIL39" s="42"/>
      <c r="OIM39" s="42"/>
      <c r="OIN39" s="42"/>
      <c r="OIO39" s="42"/>
      <c r="OIP39" s="42"/>
      <c r="OIQ39" s="42"/>
      <c r="OIR39" s="42"/>
      <c r="OIS39" s="42"/>
      <c r="OIT39" s="42"/>
      <c r="OIU39" s="42"/>
      <c r="OIV39" s="42"/>
      <c r="OIW39" s="42"/>
      <c r="OIX39" s="42"/>
      <c r="OIY39" s="42"/>
      <c r="OIZ39" s="42"/>
      <c r="OJA39" s="42"/>
      <c r="OJB39" s="42"/>
      <c r="OJC39" s="42"/>
      <c r="OJD39" s="42"/>
      <c r="OJE39" s="42"/>
      <c r="OJF39" s="42"/>
      <c r="OJG39" s="42"/>
      <c r="OJH39" s="42"/>
      <c r="OJI39" s="42"/>
      <c r="OJJ39" s="42"/>
      <c r="OJK39" s="42"/>
      <c r="OJL39" s="42"/>
      <c r="OJM39" s="42"/>
      <c r="OJN39" s="42"/>
      <c r="OJO39" s="42"/>
      <c r="OJP39" s="42"/>
      <c r="OJQ39" s="42"/>
      <c r="OJR39" s="42"/>
      <c r="OJS39" s="42"/>
      <c r="OJT39" s="42"/>
      <c r="OJU39" s="42"/>
      <c r="OJV39" s="42"/>
      <c r="OJW39" s="42"/>
      <c r="OJX39" s="42"/>
      <c r="OJY39" s="42"/>
      <c r="OJZ39" s="42"/>
      <c r="OKA39" s="42"/>
      <c r="OKB39" s="42"/>
      <c r="OKC39" s="42"/>
      <c r="OKD39" s="42"/>
      <c r="OKE39" s="42"/>
      <c r="OKF39" s="42"/>
      <c r="OKG39" s="42"/>
      <c r="OKH39" s="42"/>
      <c r="OKI39" s="42"/>
      <c r="OKJ39" s="42"/>
      <c r="OKK39" s="42"/>
      <c r="OKL39" s="42"/>
      <c r="OKM39" s="42"/>
      <c r="OKN39" s="42"/>
      <c r="OKO39" s="42"/>
      <c r="OKP39" s="42"/>
      <c r="OKQ39" s="42"/>
      <c r="OKR39" s="42"/>
      <c r="OKS39" s="42"/>
      <c r="OKT39" s="42"/>
      <c r="OKU39" s="42"/>
      <c r="OKV39" s="42"/>
      <c r="OKW39" s="42"/>
      <c r="OKX39" s="42"/>
      <c r="OKY39" s="42"/>
      <c r="OKZ39" s="42"/>
      <c r="OLA39" s="42"/>
      <c r="OLB39" s="42"/>
      <c r="OLC39" s="42"/>
      <c r="OLD39" s="42"/>
      <c r="OLE39" s="42"/>
      <c r="OLF39" s="42"/>
      <c r="OLG39" s="42"/>
      <c r="OLH39" s="42"/>
      <c r="OLI39" s="42"/>
      <c r="OLJ39" s="42"/>
      <c r="OLK39" s="42"/>
      <c r="OLL39" s="42"/>
      <c r="OLM39" s="42"/>
      <c r="OLN39" s="42"/>
      <c r="OLO39" s="42"/>
      <c r="OLP39" s="42"/>
      <c r="OLQ39" s="42"/>
      <c r="OLR39" s="42"/>
      <c r="OLS39" s="42"/>
      <c r="OLT39" s="42"/>
      <c r="OLU39" s="42"/>
      <c r="OLV39" s="42"/>
      <c r="OLW39" s="42"/>
      <c r="OLX39" s="42"/>
      <c r="OLY39" s="42"/>
      <c r="OLZ39" s="42"/>
      <c r="OMA39" s="42"/>
      <c r="OMB39" s="42"/>
      <c r="OMC39" s="42"/>
      <c r="OMD39" s="42"/>
      <c r="OME39" s="42"/>
      <c r="OMF39" s="42"/>
      <c r="OMG39" s="42"/>
      <c r="OMH39" s="42"/>
      <c r="OMI39" s="42"/>
      <c r="OMJ39" s="42"/>
      <c r="OMK39" s="42"/>
      <c r="OML39" s="42"/>
      <c r="OMM39" s="42"/>
      <c r="OMN39" s="42"/>
      <c r="OMO39" s="42"/>
      <c r="OMP39" s="42"/>
      <c r="OMQ39" s="42"/>
      <c r="OMR39" s="42"/>
      <c r="OMS39" s="42"/>
      <c r="OMT39" s="42"/>
      <c r="OMU39" s="42"/>
      <c r="OMV39" s="42"/>
      <c r="OMW39" s="42"/>
      <c r="OMX39" s="42"/>
      <c r="OMY39" s="42"/>
      <c r="OMZ39" s="42"/>
      <c r="ONA39" s="42"/>
      <c r="ONB39" s="42"/>
      <c r="ONC39" s="42"/>
      <c r="OND39" s="42"/>
      <c r="ONE39" s="42"/>
      <c r="ONF39" s="42"/>
      <c r="ONG39" s="42"/>
      <c r="ONH39" s="42"/>
      <c r="ONI39" s="42"/>
      <c r="ONJ39" s="42"/>
      <c r="ONK39" s="42"/>
      <c r="ONL39" s="42"/>
      <c r="ONM39" s="42"/>
      <c r="ONN39" s="42"/>
      <c r="ONO39" s="42"/>
      <c r="ONP39" s="42"/>
      <c r="ONQ39" s="42"/>
      <c r="ONR39" s="42"/>
      <c r="ONS39" s="42"/>
      <c r="ONT39" s="42"/>
      <c r="ONU39" s="42"/>
      <c r="ONV39" s="42"/>
      <c r="ONW39" s="42"/>
      <c r="ONX39" s="42"/>
      <c r="ONY39" s="42"/>
      <c r="ONZ39" s="42"/>
      <c r="OOA39" s="42"/>
      <c r="OOB39" s="42"/>
      <c r="OOC39" s="42"/>
      <c r="OOD39" s="42"/>
      <c r="OOE39" s="42"/>
      <c r="OOF39" s="42"/>
      <c r="OOG39" s="42"/>
      <c r="OOH39" s="42"/>
      <c r="OOI39" s="42"/>
      <c r="OOJ39" s="42"/>
      <c r="OOK39" s="42"/>
      <c r="OOL39" s="42"/>
      <c r="OOM39" s="42"/>
      <c r="OON39" s="42"/>
      <c r="OOO39" s="42"/>
      <c r="OOP39" s="42"/>
      <c r="OOQ39" s="42"/>
      <c r="OOR39" s="42"/>
      <c r="OOS39" s="42"/>
      <c r="OOT39" s="42"/>
      <c r="OOU39" s="42"/>
      <c r="OOV39" s="42"/>
      <c r="OOW39" s="42"/>
      <c r="OOX39" s="42"/>
      <c r="OOY39" s="42"/>
      <c r="OOZ39" s="42"/>
      <c r="OPA39" s="42"/>
      <c r="OPB39" s="42"/>
      <c r="OPC39" s="42"/>
      <c r="OPD39" s="42"/>
      <c r="OPE39" s="42"/>
      <c r="OPF39" s="42"/>
      <c r="OPG39" s="42"/>
      <c r="OPH39" s="42"/>
      <c r="OPI39" s="42"/>
      <c r="OPJ39" s="42"/>
      <c r="OPK39" s="42"/>
      <c r="OPL39" s="42"/>
      <c r="OPM39" s="42"/>
      <c r="OPN39" s="42"/>
      <c r="OPO39" s="42"/>
      <c r="OPP39" s="42"/>
      <c r="OPQ39" s="42"/>
      <c r="OPR39" s="42"/>
      <c r="OPS39" s="42"/>
      <c r="OPT39" s="42"/>
      <c r="OPU39" s="42"/>
      <c r="OPV39" s="42"/>
      <c r="OPW39" s="42"/>
      <c r="OPX39" s="42"/>
      <c r="OPY39" s="42"/>
      <c r="OPZ39" s="42"/>
      <c r="OQA39" s="42"/>
      <c r="OQB39" s="42"/>
      <c r="OQC39" s="42"/>
      <c r="OQD39" s="42"/>
      <c r="OQE39" s="42"/>
      <c r="OQF39" s="42"/>
      <c r="OQG39" s="42"/>
      <c r="OQH39" s="42"/>
      <c r="OQI39" s="42"/>
      <c r="OQJ39" s="42"/>
      <c r="OQK39" s="42"/>
      <c r="OQL39" s="42"/>
      <c r="OQM39" s="42"/>
      <c r="OQN39" s="42"/>
      <c r="OQO39" s="42"/>
      <c r="OQP39" s="42"/>
      <c r="OQQ39" s="42"/>
      <c r="OQR39" s="42"/>
      <c r="OQS39" s="42"/>
      <c r="OQT39" s="42"/>
      <c r="OQU39" s="42"/>
      <c r="OQV39" s="42"/>
      <c r="OQW39" s="42"/>
      <c r="OQX39" s="42"/>
      <c r="OQY39" s="42"/>
      <c r="OQZ39" s="42"/>
      <c r="ORA39" s="42"/>
      <c r="ORB39" s="42"/>
      <c r="ORC39" s="42"/>
      <c r="ORD39" s="42"/>
      <c r="ORE39" s="42"/>
      <c r="ORF39" s="42"/>
      <c r="ORG39" s="42"/>
      <c r="ORH39" s="42"/>
      <c r="ORI39" s="42"/>
      <c r="ORJ39" s="42"/>
      <c r="ORK39" s="42"/>
      <c r="ORL39" s="42"/>
      <c r="ORM39" s="42"/>
      <c r="ORN39" s="42"/>
      <c r="ORO39" s="42"/>
      <c r="ORP39" s="42"/>
      <c r="ORQ39" s="42"/>
      <c r="ORR39" s="42"/>
      <c r="ORS39" s="42"/>
      <c r="ORT39" s="42"/>
      <c r="ORU39" s="42"/>
      <c r="ORV39" s="42"/>
      <c r="ORW39" s="42"/>
      <c r="ORX39" s="42"/>
      <c r="ORY39" s="42"/>
      <c r="ORZ39" s="42"/>
      <c r="OSA39" s="42"/>
      <c r="OSB39" s="42"/>
      <c r="OSC39" s="42"/>
      <c r="OSD39" s="42"/>
      <c r="OSE39" s="42"/>
      <c r="OSF39" s="42"/>
      <c r="OSG39" s="42"/>
      <c r="OSH39" s="42"/>
      <c r="OSI39" s="42"/>
      <c r="OSJ39" s="42"/>
      <c r="OSK39" s="42"/>
      <c r="OSL39" s="42"/>
      <c r="OSM39" s="42"/>
      <c r="OSN39" s="42"/>
      <c r="OSO39" s="42"/>
      <c r="OSP39" s="42"/>
      <c r="OSQ39" s="42"/>
      <c r="OSR39" s="42"/>
      <c r="OSS39" s="42"/>
      <c r="OST39" s="42"/>
      <c r="OSU39" s="42"/>
      <c r="OSV39" s="42"/>
      <c r="OSW39" s="42"/>
      <c r="OSX39" s="42"/>
      <c r="OSY39" s="42"/>
      <c r="OSZ39" s="42"/>
      <c r="OTA39" s="42"/>
      <c r="OTB39" s="42"/>
      <c r="OTC39" s="42"/>
      <c r="OTD39" s="42"/>
      <c r="OTE39" s="42"/>
      <c r="OTF39" s="42"/>
      <c r="OTG39" s="42"/>
      <c r="OTH39" s="42"/>
      <c r="OTI39" s="42"/>
      <c r="OTJ39" s="42"/>
      <c r="OTK39" s="42"/>
      <c r="OTL39" s="42"/>
      <c r="OTM39" s="42"/>
      <c r="OTN39" s="42"/>
      <c r="OTO39" s="42"/>
      <c r="OTP39" s="42"/>
      <c r="OTQ39" s="42"/>
      <c r="OTR39" s="42"/>
      <c r="OTS39" s="42"/>
      <c r="OTT39" s="42"/>
      <c r="OTU39" s="42"/>
      <c r="OTV39" s="42"/>
      <c r="OTW39" s="42"/>
      <c r="OTX39" s="42"/>
      <c r="OTY39" s="42"/>
      <c r="OTZ39" s="42"/>
      <c r="OUA39" s="42"/>
      <c r="OUB39" s="42"/>
      <c r="OUC39" s="42"/>
      <c r="OUD39" s="42"/>
      <c r="OUE39" s="42"/>
      <c r="OUF39" s="42"/>
      <c r="OUG39" s="42"/>
      <c r="OUH39" s="42"/>
      <c r="OUI39" s="42"/>
      <c r="OUJ39" s="42"/>
      <c r="OUK39" s="42"/>
      <c r="OUL39" s="42"/>
      <c r="OUM39" s="42"/>
      <c r="OUN39" s="42"/>
      <c r="OUO39" s="42"/>
      <c r="OUP39" s="42"/>
      <c r="OUQ39" s="42"/>
      <c r="OUR39" s="42"/>
      <c r="OUS39" s="42"/>
      <c r="OUT39" s="42"/>
      <c r="OUU39" s="42"/>
      <c r="OUV39" s="42"/>
      <c r="OUW39" s="42"/>
      <c r="OUX39" s="42"/>
      <c r="OUY39" s="42"/>
      <c r="OUZ39" s="42"/>
      <c r="OVA39" s="42"/>
      <c r="OVB39" s="42"/>
      <c r="OVC39" s="42"/>
      <c r="OVD39" s="42"/>
      <c r="OVE39" s="42"/>
      <c r="OVF39" s="42"/>
      <c r="OVG39" s="42"/>
      <c r="OVH39" s="42"/>
      <c r="OVI39" s="42"/>
      <c r="OVJ39" s="42"/>
      <c r="OVK39" s="42"/>
      <c r="OVL39" s="42"/>
      <c r="OVM39" s="42"/>
      <c r="OVN39" s="42"/>
      <c r="OVO39" s="42"/>
      <c r="OVP39" s="42"/>
      <c r="OVQ39" s="42"/>
      <c r="OVR39" s="42"/>
      <c r="OVS39" s="42"/>
      <c r="OVT39" s="42"/>
      <c r="OVU39" s="42"/>
      <c r="OVV39" s="42"/>
      <c r="OVW39" s="42"/>
      <c r="OVX39" s="42"/>
      <c r="OVY39" s="42"/>
      <c r="OVZ39" s="42"/>
      <c r="OWA39" s="42"/>
      <c r="OWB39" s="42"/>
      <c r="OWC39" s="42"/>
      <c r="OWD39" s="42"/>
      <c r="OWE39" s="42"/>
      <c r="OWF39" s="42"/>
      <c r="OWG39" s="42"/>
      <c r="OWH39" s="42"/>
      <c r="OWI39" s="42"/>
      <c r="OWJ39" s="42"/>
      <c r="OWK39" s="42"/>
      <c r="OWL39" s="42"/>
      <c r="OWM39" s="42"/>
      <c r="OWN39" s="42"/>
      <c r="OWO39" s="42"/>
      <c r="OWP39" s="42"/>
      <c r="OWQ39" s="42"/>
      <c r="OWR39" s="42"/>
      <c r="OWS39" s="42"/>
      <c r="OWT39" s="42"/>
      <c r="OWU39" s="42"/>
      <c r="OWV39" s="42"/>
      <c r="OWW39" s="42"/>
      <c r="OWX39" s="42"/>
      <c r="OWY39" s="42"/>
      <c r="OWZ39" s="42"/>
      <c r="OXA39" s="42"/>
      <c r="OXB39" s="42"/>
      <c r="OXC39" s="42"/>
      <c r="OXD39" s="42"/>
      <c r="OXE39" s="42"/>
      <c r="OXF39" s="42"/>
      <c r="OXG39" s="42"/>
      <c r="OXH39" s="42"/>
      <c r="OXI39" s="42"/>
      <c r="OXJ39" s="42"/>
      <c r="OXK39" s="42"/>
      <c r="OXL39" s="42"/>
      <c r="OXM39" s="42"/>
      <c r="OXN39" s="42"/>
      <c r="OXO39" s="42"/>
      <c r="OXP39" s="42"/>
      <c r="OXQ39" s="42"/>
      <c r="OXR39" s="42"/>
      <c r="OXS39" s="42"/>
      <c r="OXT39" s="42"/>
      <c r="OXU39" s="42"/>
      <c r="OXV39" s="42"/>
      <c r="OXW39" s="42"/>
      <c r="OXX39" s="42"/>
      <c r="OXY39" s="42"/>
      <c r="OXZ39" s="42"/>
      <c r="OYA39" s="42"/>
      <c r="OYB39" s="42"/>
      <c r="OYC39" s="42"/>
      <c r="OYD39" s="42"/>
      <c r="OYE39" s="42"/>
      <c r="OYF39" s="42"/>
      <c r="OYG39" s="42"/>
      <c r="OYH39" s="42"/>
      <c r="OYI39" s="42"/>
      <c r="OYJ39" s="42"/>
      <c r="OYK39" s="42"/>
      <c r="OYL39" s="42"/>
      <c r="OYM39" s="42"/>
      <c r="OYN39" s="42"/>
      <c r="OYO39" s="42"/>
      <c r="OYP39" s="42"/>
      <c r="OYQ39" s="42"/>
      <c r="OYR39" s="42"/>
      <c r="OYS39" s="42"/>
      <c r="OYT39" s="42"/>
      <c r="OYU39" s="42"/>
      <c r="OYV39" s="42"/>
      <c r="OYW39" s="42"/>
      <c r="OYX39" s="42"/>
      <c r="OYY39" s="42"/>
      <c r="OYZ39" s="42"/>
      <c r="OZA39" s="42"/>
      <c r="OZB39" s="42"/>
      <c r="OZC39" s="42"/>
      <c r="OZD39" s="42"/>
      <c r="OZE39" s="42"/>
      <c r="OZF39" s="42"/>
      <c r="OZG39" s="42"/>
      <c r="OZH39" s="42"/>
      <c r="OZI39" s="42"/>
      <c r="OZJ39" s="42"/>
      <c r="OZK39" s="42"/>
      <c r="OZL39" s="42"/>
      <c r="OZM39" s="42"/>
      <c r="OZN39" s="42"/>
      <c r="OZO39" s="42"/>
      <c r="OZP39" s="42"/>
      <c r="OZQ39" s="42"/>
      <c r="OZR39" s="42"/>
      <c r="OZS39" s="42"/>
      <c r="OZT39" s="42"/>
      <c r="OZU39" s="42"/>
      <c r="OZV39" s="42"/>
      <c r="OZW39" s="42"/>
      <c r="OZX39" s="42"/>
      <c r="OZY39" s="42"/>
      <c r="OZZ39" s="42"/>
      <c r="PAA39" s="42"/>
      <c r="PAB39" s="42"/>
      <c r="PAC39" s="42"/>
      <c r="PAD39" s="42"/>
      <c r="PAE39" s="42"/>
      <c r="PAF39" s="42"/>
      <c r="PAG39" s="42"/>
      <c r="PAH39" s="42"/>
      <c r="PAI39" s="42"/>
      <c r="PAJ39" s="42"/>
      <c r="PAK39" s="42"/>
      <c r="PAL39" s="42"/>
      <c r="PAM39" s="42"/>
      <c r="PAN39" s="42"/>
      <c r="PAO39" s="42"/>
      <c r="PAP39" s="42"/>
      <c r="PAQ39" s="42"/>
      <c r="PAR39" s="42"/>
      <c r="PAS39" s="42"/>
      <c r="PAT39" s="42"/>
      <c r="PAU39" s="42"/>
      <c r="PAV39" s="42"/>
      <c r="PAW39" s="42"/>
      <c r="PAX39" s="42"/>
      <c r="PAY39" s="42"/>
      <c r="PAZ39" s="42"/>
      <c r="PBA39" s="42"/>
      <c r="PBB39" s="42"/>
      <c r="PBC39" s="42"/>
      <c r="PBD39" s="42"/>
      <c r="PBE39" s="42"/>
      <c r="PBF39" s="42"/>
      <c r="PBG39" s="42"/>
      <c r="PBH39" s="42"/>
      <c r="PBI39" s="42"/>
      <c r="PBJ39" s="42"/>
      <c r="PBK39" s="42"/>
      <c r="PBL39" s="42"/>
      <c r="PBM39" s="42"/>
      <c r="PBN39" s="42"/>
      <c r="PBO39" s="42"/>
      <c r="PBP39" s="42"/>
      <c r="PBQ39" s="42"/>
      <c r="PBR39" s="42"/>
      <c r="PBS39" s="42"/>
      <c r="PBT39" s="42"/>
      <c r="PBU39" s="42"/>
      <c r="PBV39" s="42"/>
      <c r="PBW39" s="42"/>
      <c r="PBX39" s="42"/>
      <c r="PBY39" s="42"/>
      <c r="PBZ39" s="42"/>
      <c r="PCA39" s="42"/>
      <c r="PCB39" s="42"/>
      <c r="PCC39" s="42"/>
      <c r="PCD39" s="42"/>
      <c r="PCE39" s="42"/>
      <c r="PCF39" s="42"/>
      <c r="PCG39" s="42"/>
      <c r="PCH39" s="42"/>
      <c r="PCI39" s="42"/>
      <c r="PCJ39" s="42"/>
      <c r="PCK39" s="42"/>
      <c r="PCL39" s="42"/>
      <c r="PCM39" s="42"/>
      <c r="PCN39" s="42"/>
      <c r="PCO39" s="42"/>
      <c r="PCP39" s="42"/>
      <c r="PCQ39" s="42"/>
      <c r="PCR39" s="42"/>
      <c r="PCS39" s="42"/>
      <c r="PCT39" s="42"/>
      <c r="PCU39" s="42"/>
      <c r="PCV39" s="42"/>
      <c r="PCW39" s="42"/>
      <c r="PCX39" s="42"/>
      <c r="PCY39" s="42"/>
      <c r="PCZ39" s="42"/>
      <c r="PDA39" s="42"/>
      <c r="PDB39" s="42"/>
      <c r="PDC39" s="42"/>
      <c r="PDD39" s="42"/>
      <c r="PDE39" s="42"/>
      <c r="PDF39" s="42"/>
      <c r="PDG39" s="42"/>
      <c r="PDH39" s="42"/>
      <c r="PDI39" s="42"/>
      <c r="PDJ39" s="42"/>
      <c r="PDK39" s="42"/>
      <c r="PDL39" s="42"/>
      <c r="PDM39" s="42"/>
      <c r="PDN39" s="42"/>
      <c r="PDO39" s="42"/>
      <c r="PDP39" s="42"/>
      <c r="PDQ39" s="42"/>
      <c r="PDR39" s="42"/>
      <c r="PDS39" s="42"/>
      <c r="PDT39" s="42"/>
      <c r="PDU39" s="42"/>
      <c r="PDV39" s="42"/>
      <c r="PDW39" s="42"/>
      <c r="PDX39" s="42"/>
      <c r="PDY39" s="42"/>
      <c r="PDZ39" s="42"/>
      <c r="PEA39" s="42"/>
      <c r="PEB39" s="42"/>
      <c r="PEC39" s="42"/>
      <c r="PED39" s="42"/>
      <c r="PEE39" s="42"/>
      <c r="PEF39" s="42"/>
      <c r="PEG39" s="42"/>
      <c r="PEH39" s="42"/>
      <c r="PEI39" s="42"/>
      <c r="PEJ39" s="42"/>
      <c r="PEK39" s="42"/>
      <c r="PEL39" s="42"/>
      <c r="PEM39" s="42"/>
      <c r="PEN39" s="42"/>
      <c r="PEO39" s="42"/>
      <c r="PEP39" s="42"/>
      <c r="PEQ39" s="42"/>
      <c r="PER39" s="42"/>
      <c r="PES39" s="42"/>
      <c r="PET39" s="42"/>
      <c r="PEU39" s="42"/>
      <c r="PEV39" s="42"/>
      <c r="PEW39" s="42"/>
      <c r="PEX39" s="42"/>
      <c r="PEY39" s="42"/>
      <c r="PEZ39" s="42"/>
      <c r="PFA39" s="42"/>
      <c r="PFB39" s="42"/>
      <c r="PFC39" s="42"/>
      <c r="PFD39" s="42"/>
      <c r="PFE39" s="42"/>
      <c r="PFF39" s="42"/>
      <c r="PFG39" s="42"/>
      <c r="PFH39" s="42"/>
      <c r="PFI39" s="42"/>
      <c r="PFJ39" s="42"/>
      <c r="PFK39" s="42"/>
      <c r="PFL39" s="42"/>
      <c r="PFM39" s="42"/>
      <c r="PFN39" s="42"/>
      <c r="PFO39" s="42"/>
      <c r="PFP39" s="42"/>
      <c r="PFQ39" s="42"/>
      <c r="PFR39" s="42"/>
      <c r="PFS39" s="42"/>
      <c r="PFT39" s="42"/>
      <c r="PFU39" s="42"/>
      <c r="PFV39" s="42"/>
      <c r="PFW39" s="42"/>
      <c r="PFX39" s="42"/>
      <c r="PFY39" s="42"/>
      <c r="PFZ39" s="42"/>
      <c r="PGA39" s="42"/>
      <c r="PGB39" s="42"/>
      <c r="PGC39" s="42"/>
      <c r="PGD39" s="42"/>
      <c r="PGE39" s="42"/>
      <c r="PGF39" s="42"/>
      <c r="PGG39" s="42"/>
      <c r="PGH39" s="42"/>
      <c r="PGI39" s="42"/>
      <c r="PGJ39" s="42"/>
      <c r="PGK39" s="42"/>
      <c r="PGL39" s="42"/>
      <c r="PGM39" s="42"/>
      <c r="PGN39" s="42"/>
      <c r="PGO39" s="42"/>
      <c r="PGP39" s="42"/>
      <c r="PGQ39" s="42"/>
      <c r="PGR39" s="42"/>
      <c r="PGS39" s="42"/>
      <c r="PGT39" s="42"/>
      <c r="PGU39" s="42"/>
      <c r="PGV39" s="42"/>
      <c r="PGW39" s="42"/>
      <c r="PGX39" s="42"/>
      <c r="PGY39" s="42"/>
      <c r="PGZ39" s="42"/>
      <c r="PHA39" s="42"/>
      <c r="PHB39" s="42"/>
      <c r="PHC39" s="42"/>
      <c r="PHD39" s="42"/>
      <c r="PHE39" s="42"/>
      <c r="PHF39" s="42"/>
      <c r="PHG39" s="42"/>
      <c r="PHH39" s="42"/>
      <c r="PHI39" s="42"/>
      <c r="PHJ39" s="42"/>
      <c r="PHK39" s="42"/>
      <c r="PHL39" s="42"/>
      <c r="PHM39" s="42"/>
      <c r="PHN39" s="42"/>
      <c r="PHO39" s="42"/>
      <c r="PHP39" s="42"/>
      <c r="PHQ39" s="42"/>
      <c r="PHR39" s="42"/>
      <c r="PHS39" s="42"/>
      <c r="PHT39" s="42"/>
      <c r="PHU39" s="42"/>
      <c r="PHV39" s="42"/>
      <c r="PHW39" s="42"/>
      <c r="PHX39" s="42"/>
      <c r="PHY39" s="42"/>
      <c r="PHZ39" s="42"/>
      <c r="PIA39" s="42"/>
      <c r="PIB39" s="42"/>
      <c r="PIC39" s="42"/>
      <c r="PID39" s="42"/>
      <c r="PIE39" s="42"/>
      <c r="PIF39" s="42"/>
      <c r="PIG39" s="42"/>
      <c r="PIH39" s="42"/>
      <c r="PII39" s="42"/>
      <c r="PIJ39" s="42"/>
      <c r="PIK39" s="42"/>
      <c r="PIL39" s="42"/>
      <c r="PIM39" s="42"/>
      <c r="PIN39" s="42"/>
      <c r="PIO39" s="42"/>
      <c r="PIP39" s="42"/>
      <c r="PIQ39" s="42"/>
      <c r="PIR39" s="42"/>
      <c r="PIS39" s="42"/>
      <c r="PIT39" s="42"/>
      <c r="PIU39" s="42"/>
      <c r="PIV39" s="42"/>
      <c r="PIW39" s="42"/>
      <c r="PIX39" s="42"/>
      <c r="PIY39" s="42"/>
      <c r="PIZ39" s="42"/>
      <c r="PJA39" s="42"/>
      <c r="PJB39" s="42"/>
      <c r="PJC39" s="42"/>
      <c r="PJD39" s="42"/>
      <c r="PJE39" s="42"/>
      <c r="PJF39" s="42"/>
      <c r="PJG39" s="42"/>
      <c r="PJH39" s="42"/>
      <c r="PJI39" s="42"/>
      <c r="PJJ39" s="42"/>
      <c r="PJK39" s="42"/>
      <c r="PJL39" s="42"/>
      <c r="PJM39" s="42"/>
      <c r="PJN39" s="42"/>
      <c r="PJO39" s="42"/>
      <c r="PJP39" s="42"/>
      <c r="PJQ39" s="42"/>
      <c r="PJR39" s="42"/>
      <c r="PJS39" s="42"/>
      <c r="PJT39" s="42"/>
      <c r="PJU39" s="42"/>
      <c r="PJV39" s="42"/>
      <c r="PJW39" s="42"/>
      <c r="PJX39" s="42"/>
      <c r="PJY39" s="42"/>
      <c r="PJZ39" s="42"/>
      <c r="PKA39" s="42"/>
      <c r="PKB39" s="42"/>
      <c r="PKC39" s="42"/>
      <c r="PKD39" s="42"/>
      <c r="PKE39" s="42"/>
      <c r="PKF39" s="42"/>
      <c r="PKG39" s="42"/>
      <c r="PKH39" s="42"/>
      <c r="PKI39" s="42"/>
      <c r="PKJ39" s="42"/>
      <c r="PKK39" s="42"/>
      <c r="PKL39" s="42"/>
      <c r="PKM39" s="42"/>
      <c r="PKN39" s="42"/>
      <c r="PKO39" s="42"/>
      <c r="PKP39" s="42"/>
      <c r="PKQ39" s="42"/>
      <c r="PKR39" s="42"/>
      <c r="PKS39" s="42"/>
      <c r="PKT39" s="42"/>
      <c r="PKU39" s="42"/>
      <c r="PKV39" s="42"/>
      <c r="PKW39" s="42"/>
      <c r="PKX39" s="42"/>
      <c r="PKY39" s="42"/>
      <c r="PKZ39" s="42"/>
      <c r="PLA39" s="42"/>
      <c r="PLB39" s="42"/>
      <c r="PLC39" s="42"/>
      <c r="PLD39" s="42"/>
      <c r="PLE39" s="42"/>
      <c r="PLF39" s="42"/>
      <c r="PLG39" s="42"/>
      <c r="PLH39" s="42"/>
      <c r="PLI39" s="42"/>
      <c r="PLJ39" s="42"/>
      <c r="PLK39" s="42"/>
      <c r="PLL39" s="42"/>
      <c r="PLM39" s="42"/>
      <c r="PLN39" s="42"/>
      <c r="PLO39" s="42"/>
      <c r="PLP39" s="42"/>
      <c r="PLQ39" s="42"/>
      <c r="PLR39" s="42"/>
      <c r="PLS39" s="42"/>
      <c r="PLT39" s="42"/>
      <c r="PLU39" s="42"/>
      <c r="PLV39" s="42"/>
      <c r="PLW39" s="42"/>
      <c r="PLX39" s="42"/>
      <c r="PLY39" s="42"/>
      <c r="PLZ39" s="42"/>
      <c r="PMA39" s="42"/>
      <c r="PMB39" s="42"/>
      <c r="PMC39" s="42"/>
      <c r="PMD39" s="42"/>
      <c r="PME39" s="42"/>
      <c r="PMF39" s="42"/>
      <c r="PMG39" s="42"/>
      <c r="PMH39" s="42"/>
      <c r="PMI39" s="42"/>
      <c r="PMJ39" s="42"/>
      <c r="PMK39" s="42"/>
      <c r="PML39" s="42"/>
      <c r="PMM39" s="42"/>
      <c r="PMN39" s="42"/>
      <c r="PMO39" s="42"/>
      <c r="PMP39" s="42"/>
      <c r="PMQ39" s="42"/>
      <c r="PMR39" s="42"/>
      <c r="PMS39" s="42"/>
      <c r="PMT39" s="42"/>
      <c r="PMU39" s="42"/>
      <c r="PMV39" s="42"/>
      <c r="PMW39" s="42"/>
      <c r="PMX39" s="42"/>
      <c r="PMY39" s="42"/>
      <c r="PMZ39" s="42"/>
      <c r="PNA39" s="42"/>
      <c r="PNB39" s="42"/>
      <c r="PNC39" s="42"/>
      <c r="PND39" s="42"/>
      <c r="PNE39" s="42"/>
      <c r="PNF39" s="42"/>
      <c r="PNG39" s="42"/>
      <c r="PNH39" s="42"/>
      <c r="PNI39" s="42"/>
      <c r="PNJ39" s="42"/>
      <c r="PNK39" s="42"/>
      <c r="PNL39" s="42"/>
      <c r="PNM39" s="42"/>
      <c r="PNN39" s="42"/>
      <c r="PNO39" s="42"/>
      <c r="PNP39" s="42"/>
      <c r="PNQ39" s="42"/>
      <c r="PNR39" s="42"/>
      <c r="PNS39" s="42"/>
      <c r="PNT39" s="42"/>
      <c r="PNU39" s="42"/>
      <c r="PNV39" s="42"/>
      <c r="PNW39" s="42"/>
      <c r="PNX39" s="42"/>
      <c r="PNY39" s="42"/>
      <c r="PNZ39" s="42"/>
      <c r="POA39" s="42"/>
      <c r="POB39" s="42"/>
      <c r="POC39" s="42"/>
      <c r="POD39" s="42"/>
      <c r="POE39" s="42"/>
      <c r="POF39" s="42"/>
      <c r="POG39" s="42"/>
      <c r="POH39" s="42"/>
      <c r="POI39" s="42"/>
      <c r="POJ39" s="42"/>
      <c r="POK39" s="42"/>
      <c r="POL39" s="42"/>
      <c r="POM39" s="42"/>
      <c r="PON39" s="42"/>
      <c r="POO39" s="42"/>
      <c r="POP39" s="42"/>
      <c r="POQ39" s="42"/>
      <c r="POR39" s="42"/>
      <c r="POS39" s="42"/>
      <c r="POT39" s="42"/>
      <c r="POU39" s="42"/>
      <c r="POV39" s="42"/>
      <c r="POW39" s="42"/>
      <c r="POX39" s="42"/>
      <c r="POY39" s="42"/>
      <c r="POZ39" s="42"/>
      <c r="PPA39" s="42"/>
      <c r="PPB39" s="42"/>
      <c r="PPC39" s="42"/>
      <c r="PPD39" s="42"/>
      <c r="PPE39" s="42"/>
      <c r="PPF39" s="42"/>
      <c r="PPG39" s="42"/>
      <c r="PPH39" s="42"/>
      <c r="PPI39" s="42"/>
      <c r="PPJ39" s="42"/>
      <c r="PPK39" s="42"/>
      <c r="PPL39" s="42"/>
      <c r="PPM39" s="42"/>
      <c r="PPN39" s="42"/>
      <c r="PPO39" s="42"/>
      <c r="PPP39" s="42"/>
      <c r="PPQ39" s="42"/>
      <c r="PPR39" s="42"/>
      <c r="PPS39" s="42"/>
      <c r="PPT39" s="42"/>
      <c r="PPU39" s="42"/>
      <c r="PPV39" s="42"/>
      <c r="PPW39" s="42"/>
      <c r="PPX39" s="42"/>
      <c r="PPY39" s="42"/>
      <c r="PPZ39" s="42"/>
      <c r="PQA39" s="42"/>
      <c r="PQB39" s="42"/>
      <c r="PQC39" s="42"/>
      <c r="PQD39" s="42"/>
      <c r="PQE39" s="42"/>
      <c r="PQF39" s="42"/>
      <c r="PQG39" s="42"/>
      <c r="PQH39" s="42"/>
      <c r="PQI39" s="42"/>
      <c r="PQJ39" s="42"/>
      <c r="PQK39" s="42"/>
      <c r="PQL39" s="42"/>
      <c r="PQM39" s="42"/>
      <c r="PQN39" s="42"/>
      <c r="PQO39" s="42"/>
      <c r="PQP39" s="42"/>
      <c r="PQQ39" s="42"/>
      <c r="PQR39" s="42"/>
      <c r="PQS39" s="42"/>
      <c r="PQT39" s="42"/>
      <c r="PQU39" s="42"/>
      <c r="PQV39" s="42"/>
      <c r="PQW39" s="42"/>
      <c r="PQX39" s="42"/>
      <c r="PQY39" s="42"/>
      <c r="PQZ39" s="42"/>
      <c r="PRA39" s="42"/>
      <c r="PRB39" s="42"/>
      <c r="PRC39" s="42"/>
      <c r="PRD39" s="42"/>
      <c r="PRE39" s="42"/>
      <c r="PRF39" s="42"/>
      <c r="PRG39" s="42"/>
      <c r="PRH39" s="42"/>
      <c r="PRI39" s="42"/>
      <c r="PRJ39" s="42"/>
      <c r="PRK39" s="42"/>
      <c r="PRL39" s="42"/>
      <c r="PRM39" s="42"/>
      <c r="PRN39" s="42"/>
      <c r="PRO39" s="42"/>
      <c r="PRP39" s="42"/>
      <c r="PRQ39" s="42"/>
      <c r="PRR39" s="42"/>
      <c r="PRS39" s="42"/>
      <c r="PRT39" s="42"/>
      <c r="PRU39" s="42"/>
      <c r="PRV39" s="42"/>
      <c r="PRW39" s="42"/>
      <c r="PRX39" s="42"/>
      <c r="PRY39" s="42"/>
      <c r="PRZ39" s="42"/>
      <c r="PSA39" s="42"/>
      <c r="PSB39" s="42"/>
      <c r="PSC39" s="42"/>
      <c r="PSD39" s="42"/>
      <c r="PSE39" s="42"/>
      <c r="PSF39" s="42"/>
      <c r="PSG39" s="42"/>
      <c r="PSH39" s="42"/>
      <c r="PSI39" s="42"/>
      <c r="PSJ39" s="42"/>
      <c r="PSK39" s="42"/>
      <c r="PSL39" s="42"/>
      <c r="PSM39" s="42"/>
      <c r="PSN39" s="42"/>
      <c r="PSO39" s="42"/>
      <c r="PSP39" s="42"/>
      <c r="PSQ39" s="42"/>
      <c r="PSR39" s="42"/>
      <c r="PSS39" s="42"/>
      <c r="PST39" s="42"/>
      <c r="PSU39" s="42"/>
      <c r="PSV39" s="42"/>
      <c r="PSW39" s="42"/>
      <c r="PSX39" s="42"/>
      <c r="PSY39" s="42"/>
      <c r="PSZ39" s="42"/>
      <c r="PTA39" s="42"/>
      <c r="PTB39" s="42"/>
      <c r="PTC39" s="42"/>
      <c r="PTD39" s="42"/>
      <c r="PTE39" s="42"/>
      <c r="PTF39" s="42"/>
      <c r="PTG39" s="42"/>
      <c r="PTH39" s="42"/>
      <c r="PTI39" s="42"/>
      <c r="PTJ39" s="42"/>
      <c r="PTK39" s="42"/>
      <c r="PTL39" s="42"/>
      <c r="PTM39" s="42"/>
      <c r="PTN39" s="42"/>
      <c r="PTO39" s="42"/>
      <c r="PTP39" s="42"/>
      <c r="PTQ39" s="42"/>
      <c r="PTR39" s="42"/>
      <c r="PTS39" s="42"/>
      <c r="PTT39" s="42"/>
      <c r="PTU39" s="42"/>
      <c r="PTV39" s="42"/>
      <c r="PTW39" s="42"/>
      <c r="PTX39" s="42"/>
      <c r="PTY39" s="42"/>
      <c r="PTZ39" s="42"/>
      <c r="PUA39" s="42"/>
      <c r="PUB39" s="42"/>
      <c r="PUC39" s="42"/>
      <c r="PUD39" s="42"/>
      <c r="PUE39" s="42"/>
      <c r="PUF39" s="42"/>
      <c r="PUG39" s="42"/>
      <c r="PUH39" s="42"/>
      <c r="PUI39" s="42"/>
      <c r="PUJ39" s="42"/>
      <c r="PUK39" s="42"/>
      <c r="PUL39" s="42"/>
      <c r="PUM39" s="42"/>
      <c r="PUN39" s="42"/>
      <c r="PUO39" s="42"/>
      <c r="PUP39" s="42"/>
      <c r="PUQ39" s="42"/>
      <c r="PUR39" s="42"/>
      <c r="PUS39" s="42"/>
      <c r="PUT39" s="42"/>
      <c r="PUU39" s="42"/>
      <c r="PUV39" s="42"/>
      <c r="PUW39" s="42"/>
      <c r="PUX39" s="42"/>
      <c r="PUY39" s="42"/>
      <c r="PUZ39" s="42"/>
      <c r="PVA39" s="42"/>
      <c r="PVB39" s="42"/>
      <c r="PVC39" s="42"/>
      <c r="PVD39" s="42"/>
      <c r="PVE39" s="42"/>
      <c r="PVF39" s="42"/>
      <c r="PVG39" s="42"/>
      <c r="PVH39" s="42"/>
      <c r="PVI39" s="42"/>
      <c r="PVJ39" s="42"/>
      <c r="PVK39" s="42"/>
      <c r="PVL39" s="42"/>
      <c r="PVM39" s="42"/>
      <c r="PVN39" s="42"/>
      <c r="PVO39" s="42"/>
      <c r="PVP39" s="42"/>
      <c r="PVQ39" s="42"/>
      <c r="PVR39" s="42"/>
      <c r="PVS39" s="42"/>
      <c r="PVT39" s="42"/>
      <c r="PVU39" s="42"/>
      <c r="PVV39" s="42"/>
      <c r="PVW39" s="42"/>
      <c r="PVX39" s="42"/>
      <c r="PVY39" s="42"/>
      <c r="PVZ39" s="42"/>
      <c r="PWA39" s="42"/>
      <c r="PWB39" s="42"/>
      <c r="PWC39" s="42"/>
      <c r="PWD39" s="42"/>
      <c r="PWE39" s="42"/>
      <c r="PWF39" s="42"/>
      <c r="PWG39" s="42"/>
      <c r="PWH39" s="42"/>
      <c r="PWI39" s="42"/>
      <c r="PWJ39" s="42"/>
      <c r="PWK39" s="42"/>
      <c r="PWL39" s="42"/>
      <c r="PWM39" s="42"/>
      <c r="PWN39" s="42"/>
      <c r="PWO39" s="42"/>
      <c r="PWP39" s="42"/>
      <c r="PWQ39" s="42"/>
      <c r="PWR39" s="42"/>
      <c r="PWS39" s="42"/>
      <c r="PWT39" s="42"/>
      <c r="PWU39" s="42"/>
      <c r="PWV39" s="42"/>
      <c r="PWW39" s="42"/>
      <c r="PWX39" s="42"/>
      <c r="PWY39" s="42"/>
      <c r="PWZ39" s="42"/>
      <c r="PXA39" s="42"/>
      <c r="PXB39" s="42"/>
      <c r="PXC39" s="42"/>
      <c r="PXD39" s="42"/>
      <c r="PXE39" s="42"/>
      <c r="PXF39" s="42"/>
      <c r="PXG39" s="42"/>
      <c r="PXH39" s="42"/>
      <c r="PXI39" s="42"/>
      <c r="PXJ39" s="42"/>
      <c r="PXK39" s="42"/>
      <c r="PXL39" s="42"/>
      <c r="PXM39" s="42"/>
      <c r="PXN39" s="42"/>
      <c r="PXO39" s="42"/>
      <c r="PXP39" s="42"/>
      <c r="PXQ39" s="42"/>
      <c r="PXR39" s="42"/>
      <c r="PXS39" s="42"/>
      <c r="PXT39" s="42"/>
      <c r="PXU39" s="42"/>
      <c r="PXV39" s="42"/>
      <c r="PXW39" s="42"/>
      <c r="PXX39" s="42"/>
      <c r="PXY39" s="42"/>
      <c r="PXZ39" s="42"/>
      <c r="PYA39" s="42"/>
      <c r="PYB39" s="42"/>
      <c r="PYC39" s="42"/>
      <c r="PYD39" s="42"/>
      <c r="PYE39" s="42"/>
      <c r="PYF39" s="42"/>
      <c r="PYG39" s="42"/>
      <c r="PYH39" s="42"/>
      <c r="PYI39" s="42"/>
      <c r="PYJ39" s="42"/>
      <c r="PYK39" s="42"/>
      <c r="PYL39" s="42"/>
      <c r="PYM39" s="42"/>
      <c r="PYN39" s="42"/>
      <c r="PYO39" s="42"/>
      <c r="PYP39" s="42"/>
      <c r="PYQ39" s="42"/>
      <c r="PYR39" s="42"/>
      <c r="PYS39" s="42"/>
      <c r="PYT39" s="42"/>
      <c r="PYU39" s="42"/>
      <c r="PYV39" s="42"/>
      <c r="PYW39" s="42"/>
      <c r="PYX39" s="42"/>
      <c r="PYY39" s="42"/>
      <c r="PYZ39" s="42"/>
      <c r="PZA39" s="42"/>
      <c r="PZB39" s="42"/>
      <c r="PZC39" s="42"/>
      <c r="PZD39" s="42"/>
      <c r="PZE39" s="42"/>
      <c r="PZF39" s="42"/>
      <c r="PZG39" s="42"/>
      <c r="PZH39" s="42"/>
      <c r="PZI39" s="42"/>
      <c r="PZJ39" s="42"/>
      <c r="PZK39" s="42"/>
      <c r="PZL39" s="42"/>
      <c r="PZM39" s="42"/>
      <c r="PZN39" s="42"/>
      <c r="PZO39" s="42"/>
      <c r="PZP39" s="42"/>
      <c r="PZQ39" s="42"/>
      <c r="PZR39" s="42"/>
      <c r="PZS39" s="42"/>
      <c r="PZT39" s="42"/>
      <c r="PZU39" s="42"/>
      <c r="PZV39" s="42"/>
      <c r="PZW39" s="42"/>
      <c r="PZX39" s="42"/>
      <c r="PZY39" s="42"/>
      <c r="PZZ39" s="42"/>
      <c r="QAA39" s="42"/>
      <c r="QAB39" s="42"/>
      <c r="QAC39" s="42"/>
      <c r="QAD39" s="42"/>
      <c r="QAE39" s="42"/>
      <c r="QAF39" s="42"/>
      <c r="QAG39" s="42"/>
      <c r="QAH39" s="42"/>
      <c r="QAI39" s="42"/>
      <c r="QAJ39" s="42"/>
      <c r="QAK39" s="42"/>
      <c r="QAL39" s="42"/>
      <c r="QAM39" s="42"/>
      <c r="QAN39" s="42"/>
      <c r="QAO39" s="42"/>
      <c r="QAP39" s="42"/>
      <c r="QAQ39" s="42"/>
      <c r="QAR39" s="42"/>
      <c r="QAS39" s="42"/>
      <c r="QAT39" s="42"/>
      <c r="QAU39" s="42"/>
      <c r="QAV39" s="42"/>
      <c r="QAW39" s="42"/>
      <c r="QAX39" s="42"/>
      <c r="QAY39" s="42"/>
      <c r="QAZ39" s="42"/>
      <c r="QBA39" s="42"/>
      <c r="QBB39" s="42"/>
      <c r="QBC39" s="42"/>
      <c r="QBD39" s="42"/>
      <c r="QBE39" s="42"/>
      <c r="QBF39" s="42"/>
      <c r="QBG39" s="42"/>
      <c r="QBH39" s="42"/>
      <c r="QBI39" s="42"/>
      <c r="QBJ39" s="42"/>
      <c r="QBK39" s="42"/>
      <c r="QBL39" s="42"/>
      <c r="QBM39" s="42"/>
      <c r="QBN39" s="42"/>
      <c r="QBO39" s="42"/>
      <c r="QBP39" s="42"/>
      <c r="QBQ39" s="42"/>
      <c r="QBR39" s="42"/>
      <c r="QBS39" s="42"/>
      <c r="QBT39" s="42"/>
      <c r="QBU39" s="42"/>
      <c r="QBV39" s="42"/>
      <c r="QBW39" s="42"/>
      <c r="QBX39" s="42"/>
      <c r="QBY39" s="42"/>
      <c r="QBZ39" s="42"/>
      <c r="QCA39" s="42"/>
      <c r="QCB39" s="42"/>
      <c r="QCC39" s="42"/>
      <c r="QCD39" s="42"/>
      <c r="QCE39" s="42"/>
      <c r="QCF39" s="42"/>
      <c r="QCG39" s="42"/>
      <c r="QCH39" s="42"/>
      <c r="QCI39" s="42"/>
      <c r="QCJ39" s="42"/>
      <c r="QCK39" s="42"/>
      <c r="QCL39" s="42"/>
      <c r="QCM39" s="42"/>
      <c r="QCN39" s="42"/>
      <c r="QCO39" s="42"/>
      <c r="QCP39" s="42"/>
      <c r="QCQ39" s="42"/>
      <c r="QCR39" s="42"/>
      <c r="QCS39" s="42"/>
      <c r="QCT39" s="42"/>
      <c r="QCU39" s="42"/>
      <c r="QCV39" s="42"/>
      <c r="QCW39" s="42"/>
      <c r="QCX39" s="42"/>
      <c r="QCY39" s="42"/>
      <c r="QCZ39" s="42"/>
      <c r="QDA39" s="42"/>
      <c r="QDB39" s="42"/>
      <c r="QDC39" s="42"/>
      <c r="QDD39" s="42"/>
      <c r="QDE39" s="42"/>
      <c r="QDF39" s="42"/>
      <c r="QDG39" s="42"/>
      <c r="QDH39" s="42"/>
      <c r="QDI39" s="42"/>
      <c r="QDJ39" s="42"/>
      <c r="QDK39" s="42"/>
      <c r="QDL39" s="42"/>
      <c r="QDM39" s="42"/>
      <c r="QDN39" s="42"/>
      <c r="QDO39" s="42"/>
      <c r="QDP39" s="42"/>
      <c r="QDQ39" s="42"/>
      <c r="QDR39" s="42"/>
      <c r="QDS39" s="42"/>
      <c r="QDT39" s="42"/>
      <c r="QDU39" s="42"/>
      <c r="QDV39" s="42"/>
      <c r="QDW39" s="42"/>
      <c r="QDX39" s="42"/>
      <c r="QDY39" s="42"/>
      <c r="QDZ39" s="42"/>
      <c r="QEA39" s="42"/>
      <c r="QEB39" s="42"/>
      <c r="QEC39" s="42"/>
      <c r="QED39" s="42"/>
      <c r="QEE39" s="42"/>
      <c r="QEF39" s="42"/>
      <c r="QEG39" s="42"/>
      <c r="QEH39" s="42"/>
      <c r="QEI39" s="42"/>
      <c r="QEJ39" s="42"/>
      <c r="QEK39" s="42"/>
      <c r="QEL39" s="42"/>
      <c r="QEM39" s="42"/>
      <c r="QEN39" s="42"/>
      <c r="QEO39" s="42"/>
      <c r="QEP39" s="42"/>
      <c r="QEQ39" s="42"/>
      <c r="QER39" s="42"/>
      <c r="QES39" s="42"/>
      <c r="QET39" s="42"/>
      <c r="QEU39" s="42"/>
      <c r="QEV39" s="42"/>
      <c r="QEW39" s="42"/>
      <c r="QEX39" s="42"/>
      <c r="QEY39" s="42"/>
      <c r="QEZ39" s="42"/>
      <c r="QFA39" s="42"/>
      <c r="QFB39" s="42"/>
      <c r="QFC39" s="42"/>
      <c r="QFD39" s="42"/>
      <c r="QFE39" s="42"/>
      <c r="QFF39" s="42"/>
      <c r="QFG39" s="42"/>
      <c r="QFH39" s="42"/>
      <c r="QFI39" s="42"/>
      <c r="QFJ39" s="42"/>
      <c r="QFK39" s="42"/>
      <c r="QFL39" s="42"/>
      <c r="QFM39" s="42"/>
      <c r="QFN39" s="42"/>
      <c r="QFO39" s="42"/>
      <c r="QFP39" s="42"/>
      <c r="QFQ39" s="42"/>
      <c r="QFR39" s="42"/>
      <c r="QFS39" s="42"/>
      <c r="QFT39" s="42"/>
      <c r="QFU39" s="42"/>
      <c r="QFV39" s="42"/>
      <c r="QFW39" s="42"/>
      <c r="QFX39" s="42"/>
      <c r="QFY39" s="42"/>
      <c r="QFZ39" s="42"/>
      <c r="QGA39" s="42"/>
      <c r="QGB39" s="42"/>
      <c r="QGC39" s="42"/>
      <c r="QGD39" s="42"/>
      <c r="QGE39" s="42"/>
      <c r="QGF39" s="42"/>
      <c r="QGG39" s="42"/>
      <c r="QGH39" s="42"/>
      <c r="QGI39" s="42"/>
      <c r="QGJ39" s="42"/>
      <c r="QGK39" s="42"/>
      <c r="QGL39" s="42"/>
      <c r="QGM39" s="42"/>
      <c r="QGN39" s="42"/>
      <c r="QGO39" s="42"/>
      <c r="QGP39" s="42"/>
      <c r="QGQ39" s="42"/>
      <c r="QGR39" s="42"/>
      <c r="QGS39" s="42"/>
      <c r="QGT39" s="42"/>
      <c r="QGU39" s="42"/>
      <c r="QGV39" s="42"/>
      <c r="QGW39" s="42"/>
      <c r="QGX39" s="42"/>
      <c r="QGY39" s="42"/>
      <c r="QGZ39" s="42"/>
      <c r="QHA39" s="42"/>
      <c r="QHB39" s="42"/>
      <c r="QHC39" s="42"/>
      <c r="QHD39" s="42"/>
      <c r="QHE39" s="42"/>
      <c r="QHF39" s="42"/>
      <c r="QHG39" s="42"/>
      <c r="QHH39" s="42"/>
      <c r="QHI39" s="42"/>
      <c r="QHJ39" s="42"/>
      <c r="QHK39" s="42"/>
      <c r="QHL39" s="42"/>
      <c r="QHM39" s="42"/>
      <c r="QHN39" s="42"/>
      <c r="QHO39" s="42"/>
      <c r="QHP39" s="42"/>
      <c r="QHQ39" s="42"/>
      <c r="QHR39" s="42"/>
      <c r="QHS39" s="42"/>
      <c r="QHT39" s="42"/>
      <c r="QHU39" s="42"/>
      <c r="QHV39" s="42"/>
      <c r="QHW39" s="42"/>
      <c r="QHX39" s="42"/>
      <c r="QHY39" s="42"/>
      <c r="QHZ39" s="42"/>
      <c r="QIA39" s="42"/>
      <c r="QIB39" s="42"/>
      <c r="QIC39" s="42"/>
      <c r="QID39" s="42"/>
      <c r="QIE39" s="42"/>
      <c r="QIF39" s="42"/>
      <c r="QIG39" s="42"/>
      <c r="QIH39" s="42"/>
      <c r="QII39" s="42"/>
      <c r="QIJ39" s="42"/>
      <c r="QIK39" s="42"/>
      <c r="QIL39" s="42"/>
      <c r="QIM39" s="42"/>
      <c r="QIN39" s="42"/>
      <c r="QIO39" s="42"/>
      <c r="QIP39" s="42"/>
      <c r="QIQ39" s="42"/>
      <c r="QIR39" s="42"/>
      <c r="QIS39" s="42"/>
      <c r="QIT39" s="42"/>
      <c r="QIU39" s="42"/>
      <c r="QIV39" s="42"/>
      <c r="QIW39" s="42"/>
      <c r="QIX39" s="42"/>
      <c r="QIY39" s="42"/>
      <c r="QIZ39" s="42"/>
      <c r="QJA39" s="42"/>
      <c r="QJB39" s="42"/>
      <c r="QJC39" s="42"/>
      <c r="QJD39" s="42"/>
      <c r="QJE39" s="42"/>
      <c r="QJF39" s="42"/>
      <c r="QJG39" s="42"/>
      <c r="QJH39" s="42"/>
      <c r="QJI39" s="42"/>
      <c r="QJJ39" s="42"/>
      <c r="QJK39" s="42"/>
      <c r="QJL39" s="42"/>
      <c r="QJM39" s="42"/>
      <c r="QJN39" s="42"/>
      <c r="QJO39" s="42"/>
      <c r="QJP39" s="42"/>
      <c r="QJQ39" s="42"/>
      <c r="QJR39" s="42"/>
      <c r="QJS39" s="42"/>
      <c r="QJT39" s="42"/>
      <c r="QJU39" s="42"/>
      <c r="QJV39" s="42"/>
      <c r="QJW39" s="42"/>
      <c r="QJX39" s="42"/>
      <c r="QJY39" s="42"/>
      <c r="QJZ39" s="42"/>
      <c r="QKA39" s="42"/>
      <c r="QKB39" s="42"/>
      <c r="QKC39" s="42"/>
      <c r="QKD39" s="42"/>
      <c r="QKE39" s="42"/>
      <c r="QKF39" s="42"/>
      <c r="QKG39" s="42"/>
      <c r="QKH39" s="42"/>
      <c r="QKI39" s="42"/>
      <c r="QKJ39" s="42"/>
      <c r="QKK39" s="42"/>
      <c r="QKL39" s="42"/>
      <c r="QKM39" s="42"/>
      <c r="QKN39" s="42"/>
      <c r="QKO39" s="42"/>
      <c r="QKP39" s="42"/>
      <c r="QKQ39" s="42"/>
      <c r="QKR39" s="42"/>
      <c r="QKS39" s="42"/>
      <c r="QKT39" s="42"/>
      <c r="QKU39" s="42"/>
      <c r="QKV39" s="42"/>
      <c r="QKW39" s="42"/>
      <c r="QKX39" s="42"/>
      <c r="QKY39" s="42"/>
      <c r="QKZ39" s="42"/>
      <c r="QLA39" s="42"/>
      <c r="QLB39" s="42"/>
      <c r="QLC39" s="42"/>
      <c r="QLD39" s="42"/>
      <c r="QLE39" s="42"/>
      <c r="QLF39" s="42"/>
      <c r="QLG39" s="42"/>
      <c r="QLH39" s="42"/>
      <c r="QLI39" s="42"/>
      <c r="QLJ39" s="42"/>
      <c r="QLK39" s="42"/>
      <c r="QLL39" s="42"/>
      <c r="QLM39" s="42"/>
      <c r="QLN39" s="42"/>
      <c r="QLO39" s="42"/>
      <c r="QLP39" s="42"/>
      <c r="QLQ39" s="42"/>
      <c r="QLR39" s="42"/>
      <c r="QLS39" s="42"/>
      <c r="QLT39" s="42"/>
      <c r="QLU39" s="42"/>
      <c r="QLV39" s="42"/>
      <c r="QLW39" s="42"/>
      <c r="QLX39" s="42"/>
      <c r="QLY39" s="42"/>
      <c r="QLZ39" s="42"/>
      <c r="QMA39" s="42"/>
      <c r="QMB39" s="42"/>
      <c r="QMC39" s="42"/>
      <c r="QMD39" s="42"/>
      <c r="QME39" s="42"/>
      <c r="QMF39" s="42"/>
      <c r="QMG39" s="42"/>
      <c r="QMH39" s="42"/>
      <c r="QMI39" s="42"/>
      <c r="QMJ39" s="42"/>
      <c r="QMK39" s="42"/>
      <c r="QML39" s="42"/>
      <c r="QMM39" s="42"/>
      <c r="QMN39" s="42"/>
      <c r="QMO39" s="42"/>
      <c r="QMP39" s="42"/>
      <c r="QMQ39" s="42"/>
      <c r="QMR39" s="42"/>
      <c r="QMS39" s="42"/>
      <c r="QMT39" s="42"/>
      <c r="QMU39" s="42"/>
      <c r="QMV39" s="42"/>
      <c r="QMW39" s="42"/>
      <c r="QMX39" s="42"/>
      <c r="QMY39" s="42"/>
      <c r="QMZ39" s="42"/>
      <c r="QNA39" s="42"/>
      <c r="QNB39" s="42"/>
      <c r="QNC39" s="42"/>
      <c r="QND39" s="42"/>
      <c r="QNE39" s="42"/>
      <c r="QNF39" s="42"/>
      <c r="QNG39" s="42"/>
      <c r="QNH39" s="42"/>
      <c r="QNI39" s="42"/>
      <c r="QNJ39" s="42"/>
      <c r="QNK39" s="42"/>
      <c r="QNL39" s="42"/>
      <c r="QNM39" s="42"/>
      <c r="QNN39" s="42"/>
      <c r="QNO39" s="42"/>
      <c r="QNP39" s="42"/>
      <c r="QNQ39" s="42"/>
      <c r="QNR39" s="42"/>
      <c r="QNS39" s="42"/>
      <c r="QNT39" s="42"/>
      <c r="QNU39" s="42"/>
      <c r="QNV39" s="42"/>
      <c r="QNW39" s="42"/>
      <c r="QNX39" s="42"/>
      <c r="QNY39" s="42"/>
      <c r="QNZ39" s="42"/>
      <c r="QOA39" s="42"/>
      <c r="QOB39" s="42"/>
      <c r="QOC39" s="42"/>
      <c r="QOD39" s="42"/>
      <c r="QOE39" s="42"/>
      <c r="QOF39" s="42"/>
      <c r="QOG39" s="42"/>
      <c r="QOH39" s="42"/>
      <c r="QOI39" s="42"/>
      <c r="QOJ39" s="42"/>
      <c r="QOK39" s="42"/>
      <c r="QOL39" s="42"/>
      <c r="QOM39" s="42"/>
      <c r="QON39" s="42"/>
      <c r="QOO39" s="42"/>
      <c r="QOP39" s="42"/>
      <c r="QOQ39" s="42"/>
      <c r="QOR39" s="42"/>
      <c r="QOS39" s="42"/>
      <c r="QOT39" s="42"/>
      <c r="QOU39" s="42"/>
      <c r="QOV39" s="42"/>
      <c r="QOW39" s="42"/>
      <c r="QOX39" s="42"/>
      <c r="QOY39" s="42"/>
      <c r="QOZ39" s="42"/>
      <c r="QPA39" s="42"/>
      <c r="QPB39" s="42"/>
      <c r="QPC39" s="42"/>
      <c r="QPD39" s="42"/>
      <c r="QPE39" s="42"/>
      <c r="QPF39" s="42"/>
      <c r="QPG39" s="42"/>
      <c r="QPH39" s="42"/>
      <c r="QPI39" s="42"/>
      <c r="QPJ39" s="42"/>
      <c r="QPK39" s="42"/>
      <c r="QPL39" s="42"/>
      <c r="QPM39" s="42"/>
      <c r="QPN39" s="42"/>
      <c r="QPO39" s="42"/>
      <c r="QPP39" s="42"/>
      <c r="QPQ39" s="42"/>
      <c r="QPR39" s="42"/>
      <c r="QPS39" s="42"/>
      <c r="QPT39" s="42"/>
      <c r="QPU39" s="42"/>
      <c r="QPV39" s="42"/>
      <c r="QPW39" s="42"/>
      <c r="QPX39" s="42"/>
      <c r="QPY39" s="42"/>
      <c r="QPZ39" s="42"/>
      <c r="QQA39" s="42"/>
      <c r="QQB39" s="42"/>
      <c r="QQC39" s="42"/>
      <c r="QQD39" s="42"/>
      <c r="QQE39" s="42"/>
      <c r="QQF39" s="42"/>
      <c r="QQG39" s="42"/>
      <c r="QQH39" s="42"/>
      <c r="QQI39" s="42"/>
      <c r="QQJ39" s="42"/>
      <c r="QQK39" s="42"/>
      <c r="QQL39" s="42"/>
      <c r="QQM39" s="42"/>
      <c r="QQN39" s="42"/>
      <c r="QQO39" s="42"/>
      <c r="QQP39" s="42"/>
      <c r="QQQ39" s="42"/>
      <c r="QQR39" s="42"/>
      <c r="QQS39" s="42"/>
      <c r="QQT39" s="42"/>
      <c r="QQU39" s="42"/>
      <c r="QQV39" s="42"/>
      <c r="QQW39" s="42"/>
      <c r="QQX39" s="42"/>
      <c r="QQY39" s="42"/>
      <c r="QQZ39" s="42"/>
      <c r="QRA39" s="42"/>
      <c r="QRB39" s="42"/>
      <c r="QRC39" s="42"/>
      <c r="QRD39" s="42"/>
      <c r="QRE39" s="42"/>
      <c r="QRF39" s="42"/>
      <c r="QRG39" s="42"/>
      <c r="QRH39" s="42"/>
      <c r="QRI39" s="42"/>
      <c r="QRJ39" s="42"/>
      <c r="QRK39" s="42"/>
      <c r="QRL39" s="42"/>
      <c r="QRM39" s="42"/>
      <c r="QRN39" s="42"/>
      <c r="QRO39" s="42"/>
      <c r="QRP39" s="42"/>
      <c r="QRQ39" s="42"/>
      <c r="QRR39" s="42"/>
      <c r="QRS39" s="42"/>
      <c r="QRT39" s="42"/>
      <c r="QRU39" s="42"/>
      <c r="QRV39" s="42"/>
      <c r="QRW39" s="42"/>
      <c r="QRX39" s="42"/>
      <c r="QRY39" s="42"/>
      <c r="QRZ39" s="42"/>
      <c r="QSA39" s="42"/>
      <c r="QSB39" s="42"/>
      <c r="QSC39" s="42"/>
      <c r="QSD39" s="42"/>
      <c r="QSE39" s="42"/>
      <c r="QSF39" s="42"/>
      <c r="QSG39" s="42"/>
      <c r="QSH39" s="42"/>
      <c r="QSI39" s="42"/>
      <c r="QSJ39" s="42"/>
      <c r="QSK39" s="42"/>
      <c r="QSL39" s="42"/>
      <c r="QSM39" s="42"/>
      <c r="QSN39" s="42"/>
      <c r="QSO39" s="42"/>
      <c r="QSP39" s="42"/>
      <c r="QSQ39" s="42"/>
      <c r="QSR39" s="42"/>
      <c r="QSS39" s="42"/>
      <c r="QST39" s="42"/>
      <c r="QSU39" s="42"/>
      <c r="QSV39" s="42"/>
      <c r="QSW39" s="42"/>
      <c r="QSX39" s="42"/>
      <c r="QSY39" s="42"/>
      <c r="QSZ39" s="42"/>
      <c r="QTA39" s="42"/>
      <c r="QTB39" s="42"/>
      <c r="QTC39" s="42"/>
      <c r="QTD39" s="42"/>
      <c r="QTE39" s="42"/>
      <c r="QTF39" s="42"/>
      <c r="QTG39" s="42"/>
      <c r="QTH39" s="42"/>
      <c r="QTI39" s="42"/>
      <c r="QTJ39" s="42"/>
      <c r="QTK39" s="42"/>
      <c r="QTL39" s="42"/>
      <c r="QTM39" s="42"/>
      <c r="QTN39" s="42"/>
      <c r="QTO39" s="42"/>
      <c r="QTP39" s="42"/>
      <c r="QTQ39" s="42"/>
      <c r="QTR39" s="42"/>
      <c r="QTS39" s="42"/>
      <c r="QTT39" s="42"/>
      <c r="QTU39" s="42"/>
      <c r="QTV39" s="42"/>
      <c r="QTW39" s="42"/>
      <c r="QTX39" s="42"/>
      <c r="QTY39" s="42"/>
      <c r="QTZ39" s="42"/>
      <c r="QUA39" s="42"/>
      <c r="QUB39" s="42"/>
      <c r="QUC39" s="42"/>
      <c r="QUD39" s="42"/>
      <c r="QUE39" s="42"/>
      <c r="QUF39" s="42"/>
      <c r="QUG39" s="42"/>
      <c r="QUH39" s="42"/>
      <c r="QUI39" s="42"/>
      <c r="QUJ39" s="42"/>
      <c r="QUK39" s="42"/>
      <c r="QUL39" s="42"/>
      <c r="QUM39" s="42"/>
      <c r="QUN39" s="42"/>
      <c r="QUO39" s="42"/>
      <c r="QUP39" s="42"/>
      <c r="QUQ39" s="42"/>
      <c r="QUR39" s="42"/>
      <c r="QUS39" s="42"/>
      <c r="QUT39" s="42"/>
      <c r="QUU39" s="42"/>
      <c r="QUV39" s="42"/>
      <c r="QUW39" s="42"/>
      <c r="QUX39" s="42"/>
      <c r="QUY39" s="42"/>
      <c r="QUZ39" s="42"/>
      <c r="QVA39" s="42"/>
      <c r="QVB39" s="42"/>
      <c r="QVC39" s="42"/>
      <c r="QVD39" s="42"/>
      <c r="QVE39" s="42"/>
      <c r="QVF39" s="42"/>
      <c r="QVG39" s="42"/>
      <c r="QVH39" s="42"/>
      <c r="QVI39" s="42"/>
      <c r="QVJ39" s="42"/>
      <c r="QVK39" s="42"/>
      <c r="QVL39" s="42"/>
      <c r="QVM39" s="42"/>
      <c r="QVN39" s="42"/>
      <c r="QVO39" s="42"/>
      <c r="QVP39" s="42"/>
      <c r="QVQ39" s="42"/>
      <c r="QVR39" s="42"/>
      <c r="QVS39" s="42"/>
      <c r="QVT39" s="42"/>
      <c r="QVU39" s="42"/>
      <c r="QVV39" s="42"/>
      <c r="QVW39" s="42"/>
      <c r="QVX39" s="42"/>
      <c r="QVY39" s="42"/>
      <c r="QVZ39" s="42"/>
      <c r="QWA39" s="42"/>
      <c r="QWB39" s="42"/>
      <c r="QWC39" s="42"/>
      <c r="QWD39" s="42"/>
      <c r="QWE39" s="42"/>
      <c r="QWF39" s="42"/>
      <c r="QWG39" s="42"/>
      <c r="QWH39" s="42"/>
      <c r="QWI39" s="42"/>
      <c r="QWJ39" s="42"/>
      <c r="QWK39" s="42"/>
      <c r="QWL39" s="42"/>
      <c r="QWM39" s="42"/>
      <c r="QWN39" s="42"/>
      <c r="QWO39" s="42"/>
      <c r="QWP39" s="42"/>
      <c r="QWQ39" s="42"/>
      <c r="QWR39" s="42"/>
      <c r="QWS39" s="42"/>
      <c r="QWT39" s="42"/>
      <c r="QWU39" s="42"/>
      <c r="QWV39" s="42"/>
      <c r="QWW39" s="42"/>
      <c r="QWX39" s="42"/>
      <c r="QWY39" s="42"/>
      <c r="QWZ39" s="42"/>
      <c r="QXA39" s="42"/>
      <c r="QXB39" s="42"/>
      <c r="QXC39" s="42"/>
      <c r="QXD39" s="42"/>
      <c r="QXE39" s="42"/>
      <c r="QXF39" s="42"/>
      <c r="QXG39" s="42"/>
      <c r="QXH39" s="42"/>
      <c r="QXI39" s="42"/>
      <c r="QXJ39" s="42"/>
      <c r="QXK39" s="42"/>
      <c r="QXL39" s="42"/>
      <c r="QXM39" s="42"/>
      <c r="QXN39" s="42"/>
      <c r="QXO39" s="42"/>
      <c r="QXP39" s="42"/>
      <c r="QXQ39" s="42"/>
      <c r="QXR39" s="42"/>
      <c r="QXS39" s="42"/>
      <c r="QXT39" s="42"/>
      <c r="QXU39" s="42"/>
      <c r="QXV39" s="42"/>
      <c r="QXW39" s="42"/>
      <c r="QXX39" s="42"/>
      <c r="QXY39" s="42"/>
      <c r="QXZ39" s="42"/>
      <c r="QYA39" s="42"/>
      <c r="QYB39" s="42"/>
      <c r="QYC39" s="42"/>
      <c r="QYD39" s="42"/>
      <c r="QYE39" s="42"/>
      <c r="QYF39" s="42"/>
      <c r="QYG39" s="42"/>
      <c r="QYH39" s="42"/>
      <c r="QYI39" s="42"/>
      <c r="QYJ39" s="42"/>
      <c r="QYK39" s="42"/>
      <c r="QYL39" s="42"/>
      <c r="QYM39" s="42"/>
      <c r="QYN39" s="42"/>
      <c r="QYO39" s="42"/>
      <c r="QYP39" s="42"/>
      <c r="QYQ39" s="42"/>
      <c r="QYR39" s="42"/>
      <c r="QYS39" s="42"/>
      <c r="QYT39" s="42"/>
      <c r="QYU39" s="42"/>
      <c r="QYV39" s="42"/>
      <c r="QYW39" s="42"/>
      <c r="QYX39" s="42"/>
      <c r="QYY39" s="42"/>
      <c r="QYZ39" s="42"/>
      <c r="QZA39" s="42"/>
      <c r="QZB39" s="42"/>
      <c r="QZC39" s="42"/>
      <c r="QZD39" s="42"/>
      <c r="QZE39" s="42"/>
      <c r="QZF39" s="42"/>
      <c r="QZG39" s="42"/>
      <c r="QZH39" s="42"/>
      <c r="QZI39" s="42"/>
      <c r="QZJ39" s="42"/>
      <c r="QZK39" s="42"/>
      <c r="QZL39" s="42"/>
      <c r="QZM39" s="42"/>
      <c r="QZN39" s="42"/>
      <c r="QZO39" s="42"/>
      <c r="QZP39" s="42"/>
      <c r="QZQ39" s="42"/>
      <c r="QZR39" s="42"/>
      <c r="QZS39" s="42"/>
      <c r="QZT39" s="42"/>
      <c r="QZU39" s="42"/>
      <c r="QZV39" s="42"/>
      <c r="QZW39" s="42"/>
      <c r="QZX39" s="42"/>
      <c r="QZY39" s="42"/>
      <c r="QZZ39" s="42"/>
      <c r="RAA39" s="42"/>
      <c r="RAB39" s="42"/>
      <c r="RAC39" s="42"/>
      <c r="RAD39" s="42"/>
      <c r="RAE39" s="42"/>
      <c r="RAF39" s="42"/>
      <c r="RAG39" s="42"/>
      <c r="RAH39" s="42"/>
      <c r="RAI39" s="42"/>
      <c r="RAJ39" s="42"/>
      <c r="RAK39" s="42"/>
      <c r="RAL39" s="42"/>
      <c r="RAM39" s="42"/>
      <c r="RAN39" s="42"/>
      <c r="RAO39" s="42"/>
      <c r="RAP39" s="42"/>
      <c r="RAQ39" s="42"/>
      <c r="RAR39" s="42"/>
      <c r="RAS39" s="42"/>
      <c r="RAT39" s="42"/>
      <c r="RAU39" s="42"/>
      <c r="RAV39" s="42"/>
      <c r="RAW39" s="42"/>
      <c r="RAX39" s="42"/>
      <c r="RAY39" s="42"/>
      <c r="RAZ39" s="42"/>
      <c r="RBA39" s="42"/>
      <c r="RBB39" s="42"/>
      <c r="RBC39" s="42"/>
      <c r="RBD39" s="42"/>
      <c r="RBE39" s="42"/>
      <c r="RBF39" s="42"/>
      <c r="RBG39" s="42"/>
      <c r="RBH39" s="42"/>
      <c r="RBI39" s="42"/>
      <c r="RBJ39" s="42"/>
      <c r="RBK39" s="42"/>
      <c r="RBL39" s="42"/>
      <c r="RBM39" s="42"/>
      <c r="RBN39" s="42"/>
      <c r="RBO39" s="42"/>
      <c r="RBP39" s="42"/>
      <c r="RBQ39" s="42"/>
      <c r="RBR39" s="42"/>
      <c r="RBS39" s="42"/>
      <c r="RBT39" s="42"/>
      <c r="RBU39" s="42"/>
      <c r="RBV39" s="42"/>
      <c r="RBW39" s="42"/>
      <c r="RBX39" s="42"/>
      <c r="RBY39" s="42"/>
      <c r="RBZ39" s="42"/>
      <c r="RCA39" s="42"/>
      <c r="RCB39" s="42"/>
      <c r="RCC39" s="42"/>
      <c r="RCD39" s="42"/>
      <c r="RCE39" s="42"/>
      <c r="RCF39" s="42"/>
      <c r="RCG39" s="42"/>
      <c r="RCH39" s="42"/>
      <c r="RCI39" s="42"/>
      <c r="RCJ39" s="42"/>
      <c r="RCK39" s="42"/>
      <c r="RCL39" s="42"/>
      <c r="RCM39" s="42"/>
      <c r="RCN39" s="42"/>
      <c r="RCO39" s="42"/>
      <c r="RCP39" s="42"/>
      <c r="RCQ39" s="42"/>
      <c r="RCR39" s="42"/>
      <c r="RCS39" s="42"/>
      <c r="RCT39" s="42"/>
      <c r="RCU39" s="42"/>
      <c r="RCV39" s="42"/>
      <c r="RCW39" s="42"/>
      <c r="RCX39" s="42"/>
      <c r="RCY39" s="42"/>
      <c r="RCZ39" s="42"/>
      <c r="RDA39" s="42"/>
      <c r="RDB39" s="42"/>
      <c r="RDC39" s="42"/>
      <c r="RDD39" s="42"/>
      <c r="RDE39" s="42"/>
      <c r="RDF39" s="42"/>
      <c r="RDG39" s="42"/>
      <c r="RDH39" s="42"/>
      <c r="RDI39" s="42"/>
      <c r="RDJ39" s="42"/>
      <c r="RDK39" s="42"/>
      <c r="RDL39" s="42"/>
      <c r="RDM39" s="42"/>
      <c r="RDN39" s="42"/>
      <c r="RDO39" s="42"/>
      <c r="RDP39" s="42"/>
      <c r="RDQ39" s="42"/>
      <c r="RDR39" s="42"/>
      <c r="RDS39" s="42"/>
      <c r="RDT39" s="42"/>
      <c r="RDU39" s="42"/>
      <c r="RDV39" s="42"/>
      <c r="RDW39" s="42"/>
      <c r="RDX39" s="42"/>
      <c r="RDY39" s="42"/>
      <c r="RDZ39" s="42"/>
      <c r="REA39" s="42"/>
      <c r="REB39" s="42"/>
      <c r="REC39" s="42"/>
      <c r="RED39" s="42"/>
      <c r="REE39" s="42"/>
      <c r="REF39" s="42"/>
      <c r="REG39" s="42"/>
      <c r="REH39" s="42"/>
      <c r="REI39" s="42"/>
      <c r="REJ39" s="42"/>
      <c r="REK39" s="42"/>
      <c r="REL39" s="42"/>
      <c r="REM39" s="42"/>
      <c r="REN39" s="42"/>
      <c r="REO39" s="42"/>
      <c r="REP39" s="42"/>
      <c r="REQ39" s="42"/>
      <c r="RER39" s="42"/>
      <c r="RES39" s="42"/>
      <c r="RET39" s="42"/>
      <c r="REU39" s="42"/>
      <c r="REV39" s="42"/>
      <c r="REW39" s="42"/>
      <c r="REX39" s="42"/>
      <c r="REY39" s="42"/>
      <c r="REZ39" s="42"/>
      <c r="RFA39" s="42"/>
      <c r="RFB39" s="42"/>
      <c r="RFC39" s="42"/>
      <c r="RFD39" s="42"/>
      <c r="RFE39" s="42"/>
      <c r="RFF39" s="42"/>
      <c r="RFG39" s="42"/>
      <c r="RFH39" s="42"/>
      <c r="RFI39" s="42"/>
      <c r="RFJ39" s="42"/>
      <c r="RFK39" s="42"/>
      <c r="RFL39" s="42"/>
      <c r="RFM39" s="42"/>
      <c r="RFN39" s="42"/>
      <c r="RFO39" s="42"/>
      <c r="RFP39" s="42"/>
      <c r="RFQ39" s="42"/>
      <c r="RFR39" s="42"/>
      <c r="RFS39" s="42"/>
      <c r="RFT39" s="42"/>
      <c r="RFU39" s="42"/>
      <c r="RFV39" s="42"/>
      <c r="RFW39" s="42"/>
      <c r="RFX39" s="42"/>
      <c r="RFY39" s="42"/>
      <c r="RFZ39" s="42"/>
      <c r="RGA39" s="42"/>
      <c r="RGB39" s="42"/>
      <c r="RGC39" s="42"/>
      <c r="RGD39" s="42"/>
      <c r="RGE39" s="42"/>
      <c r="RGF39" s="42"/>
      <c r="RGG39" s="42"/>
      <c r="RGH39" s="42"/>
      <c r="RGI39" s="42"/>
      <c r="RGJ39" s="42"/>
      <c r="RGK39" s="42"/>
      <c r="RGL39" s="42"/>
      <c r="RGM39" s="42"/>
      <c r="RGN39" s="42"/>
      <c r="RGO39" s="42"/>
      <c r="RGP39" s="42"/>
      <c r="RGQ39" s="42"/>
      <c r="RGR39" s="42"/>
      <c r="RGS39" s="42"/>
      <c r="RGT39" s="42"/>
      <c r="RGU39" s="42"/>
      <c r="RGV39" s="42"/>
      <c r="RGW39" s="42"/>
      <c r="RGX39" s="42"/>
      <c r="RGY39" s="42"/>
      <c r="RGZ39" s="42"/>
      <c r="RHA39" s="42"/>
      <c r="RHB39" s="42"/>
      <c r="RHC39" s="42"/>
      <c r="RHD39" s="42"/>
      <c r="RHE39" s="42"/>
      <c r="RHF39" s="42"/>
      <c r="RHG39" s="42"/>
      <c r="RHH39" s="42"/>
      <c r="RHI39" s="42"/>
      <c r="RHJ39" s="42"/>
      <c r="RHK39" s="42"/>
      <c r="RHL39" s="42"/>
      <c r="RHM39" s="42"/>
      <c r="RHN39" s="42"/>
      <c r="RHO39" s="42"/>
      <c r="RHP39" s="42"/>
      <c r="RHQ39" s="42"/>
      <c r="RHR39" s="42"/>
      <c r="RHS39" s="42"/>
      <c r="RHT39" s="42"/>
      <c r="RHU39" s="42"/>
      <c r="RHV39" s="42"/>
      <c r="RHW39" s="42"/>
      <c r="RHX39" s="42"/>
      <c r="RHY39" s="42"/>
      <c r="RHZ39" s="42"/>
      <c r="RIA39" s="42"/>
      <c r="RIB39" s="42"/>
      <c r="RIC39" s="42"/>
      <c r="RID39" s="42"/>
      <c r="RIE39" s="42"/>
      <c r="RIF39" s="42"/>
      <c r="RIG39" s="42"/>
      <c r="RIH39" s="42"/>
      <c r="RII39" s="42"/>
      <c r="RIJ39" s="42"/>
      <c r="RIK39" s="42"/>
      <c r="RIL39" s="42"/>
      <c r="RIM39" s="42"/>
      <c r="RIN39" s="42"/>
      <c r="RIO39" s="42"/>
      <c r="RIP39" s="42"/>
      <c r="RIQ39" s="42"/>
      <c r="RIR39" s="42"/>
      <c r="RIS39" s="42"/>
      <c r="RIT39" s="42"/>
      <c r="RIU39" s="42"/>
      <c r="RIV39" s="42"/>
      <c r="RIW39" s="42"/>
      <c r="RIX39" s="42"/>
      <c r="RIY39" s="42"/>
      <c r="RIZ39" s="42"/>
      <c r="RJA39" s="42"/>
      <c r="RJB39" s="42"/>
      <c r="RJC39" s="42"/>
      <c r="RJD39" s="42"/>
      <c r="RJE39" s="42"/>
      <c r="RJF39" s="42"/>
      <c r="RJG39" s="42"/>
      <c r="RJH39" s="42"/>
      <c r="RJI39" s="42"/>
      <c r="RJJ39" s="42"/>
      <c r="RJK39" s="42"/>
      <c r="RJL39" s="42"/>
      <c r="RJM39" s="42"/>
      <c r="RJN39" s="42"/>
      <c r="RJO39" s="42"/>
      <c r="RJP39" s="42"/>
      <c r="RJQ39" s="42"/>
      <c r="RJR39" s="42"/>
      <c r="RJS39" s="42"/>
      <c r="RJT39" s="42"/>
      <c r="RJU39" s="42"/>
      <c r="RJV39" s="42"/>
      <c r="RJW39" s="42"/>
      <c r="RJX39" s="42"/>
      <c r="RJY39" s="42"/>
      <c r="RJZ39" s="42"/>
      <c r="RKA39" s="42"/>
      <c r="RKB39" s="42"/>
      <c r="RKC39" s="42"/>
      <c r="RKD39" s="42"/>
      <c r="RKE39" s="42"/>
      <c r="RKF39" s="42"/>
      <c r="RKG39" s="42"/>
      <c r="RKH39" s="42"/>
      <c r="RKI39" s="42"/>
      <c r="RKJ39" s="42"/>
      <c r="RKK39" s="42"/>
      <c r="RKL39" s="42"/>
      <c r="RKM39" s="42"/>
      <c r="RKN39" s="42"/>
      <c r="RKO39" s="42"/>
      <c r="RKP39" s="42"/>
      <c r="RKQ39" s="42"/>
      <c r="RKR39" s="42"/>
      <c r="RKS39" s="42"/>
      <c r="RKT39" s="42"/>
      <c r="RKU39" s="42"/>
      <c r="RKV39" s="42"/>
      <c r="RKW39" s="42"/>
      <c r="RKX39" s="42"/>
      <c r="RKY39" s="42"/>
      <c r="RKZ39" s="42"/>
      <c r="RLA39" s="42"/>
      <c r="RLB39" s="42"/>
      <c r="RLC39" s="42"/>
      <c r="RLD39" s="42"/>
      <c r="RLE39" s="42"/>
      <c r="RLF39" s="42"/>
      <c r="RLG39" s="42"/>
      <c r="RLH39" s="42"/>
      <c r="RLI39" s="42"/>
      <c r="RLJ39" s="42"/>
      <c r="RLK39" s="42"/>
      <c r="RLL39" s="42"/>
      <c r="RLM39" s="42"/>
      <c r="RLN39" s="42"/>
      <c r="RLO39" s="42"/>
      <c r="RLP39" s="42"/>
      <c r="RLQ39" s="42"/>
      <c r="RLR39" s="42"/>
      <c r="RLS39" s="42"/>
      <c r="RLT39" s="42"/>
      <c r="RLU39" s="42"/>
      <c r="RLV39" s="42"/>
      <c r="RLW39" s="42"/>
      <c r="RLX39" s="42"/>
      <c r="RLY39" s="42"/>
      <c r="RLZ39" s="42"/>
      <c r="RMA39" s="42"/>
      <c r="RMB39" s="42"/>
      <c r="RMC39" s="42"/>
      <c r="RMD39" s="42"/>
      <c r="RME39" s="42"/>
      <c r="RMF39" s="42"/>
      <c r="RMG39" s="42"/>
      <c r="RMH39" s="42"/>
      <c r="RMI39" s="42"/>
      <c r="RMJ39" s="42"/>
      <c r="RMK39" s="42"/>
      <c r="RML39" s="42"/>
      <c r="RMM39" s="42"/>
      <c r="RMN39" s="42"/>
      <c r="RMO39" s="42"/>
      <c r="RMP39" s="42"/>
      <c r="RMQ39" s="42"/>
      <c r="RMR39" s="42"/>
      <c r="RMS39" s="42"/>
      <c r="RMT39" s="42"/>
      <c r="RMU39" s="42"/>
      <c r="RMV39" s="42"/>
      <c r="RMW39" s="42"/>
      <c r="RMX39" s="42"/>
      <c r="RMY39" s="42"/>
      <c r="RMZ39" s="42"/>
      <c r="RNA39" s="42"/>
      <c r="RNB39" s="42"/>
      <c r="RNC39" s="42"/>
      <c r="RND39" s="42"/>
      <c r="RNE39" s="42"/>
      <c r="RNF39" s="42"/>
      <c r="RNG39" s="42"/>
      <c r="RNH39" s="42"/>
      <c r="RNI39" s="42"/>
      <c r="RNJ39" s="42"/>
      <c r="RNK39" s="42"/>
      <c r="RNL39" s="42"/>
      <c r="RNM39" s="42"/>
      <c r="RNN39" s="42"/>
      <c r="RNO39" s="42"/>
      <c r="RNP39" s="42"/>
      <c r="RNQ39" s="42"/>
      <c r="RNR39" s="42"/>
      <c r="RNS39" s="42"/>
      <c r="RNT39" s="42"/>
      <c r="RNU39" s="42"/>
      <c r="RNV39" s="42"/>
      <c r="RNW39" s="42"/>
      <c r="RNX39" s="42"/>
      <c r="RNY39" s="42"/>
      <c r="RNZ39" s="42"/>
      <c r="ROA39" s="42"/>
      <c r="ROB39" s="42"/>
      <c r="ROC39" s="42"/>
      <c r="ROD39" s="42"/>
      <c r="ROE39" s="42"/>
      <c r="ROF39" s="42"/>
      <c r="ROG39" s="42"/>
      <c r="ROH39" s="42"/>
      <c r="ROI39" s="42"/>
      <c r="ROJ39" s="42"/>
      <c r="ROK39" s="42"/>
      <c r="ROL39" s="42"/>
      <c r="ROM39" s="42"/>
      <c r="RON39" s="42"/>
      <c r="ROO39" s="42"/>
      <c r="ROP39" s="42"/>
      <c r="ROQ39" s="42"/>
      <c r="ROR39" s="42"/>
      <c r="ROS39" s="42"/>
      <c r="ROT39" s="42"/>
      <c r="ROU39" s="42"/>
      <c r="ROV39" s="42"/>
      <c r="ROW39" s="42"/>
      <c r="ROX39" s="42"/>
      <c r="ROY39" s="42"/>
      <c r="ROZ39" s="42"/>
      <c r="RPA39" s="42"/>
      <c r="RPB39" s="42"/>
      <c r="RPC39" s="42"/>
      <c r="RPD39" s="42"/>
      <c r="RPE39" s="42"/>
      <c r="RPF39" s="42"/>
      <c r="RPG39" s="42"/>
      <c r="RPH39" s="42"/>
      <c r="RPI39" s="42"/>
      <c r="RPJ39" s="42"/>
      <c r="RPK39" s="42"/>
      <c r="RPL39" s="42"/>
      <c r="RPM39" s="42"/>
      <c r="RPN39" s="42"/>
      <c r="RPO39" s="42"/>
      <c r="RPP39" s="42"/>
      <c r="RPQ39" s="42"/>
      <c r="RPR39" s="42"/>
      <c r="RPS39" s="42"/>
      <c r="RPT39" s="42"/>
      <c r="RPU39" s="42"/>
      <c r="RPV39" s="42"/>
      <c r="RPW39" s="42"/>
      <c r="RPX39" s="42"/>
      <c r="RPY39" s="42"/>
      <c r="RPZ39" s="42"/>
      <c r="RQA39" s="42"/>
      <c r="RQB39" s="42"/>
      <c r="RQC39" s="42"/>
      <c r="RQD39" s="42"/>
      <c r="RQE39" s="42"/>
      <c r="RQF39" s="42"/>
      <c r="RQG39" s="42"/>
      <c r="RQH39" s="42"/>
      <c r="RQI39" s="42"/>
      <c r="RQJ39" s="42"/>
      <c r="RQK39" s="42"/>
      <c r="RQL39" s="42"/>
      <c r="RQM39" s="42"/>
      <c r="RQN39" s="42"/>
      <c r="RQO39" s="42"/>
      <c r="RQP39" s="42"/>
      <c r="RQQ39" s="42"/>
      <c r="RQR39" s="42"/>
      <c r="RQS39" s="42"/>
      <c r="RQT39" s="42"/>
      <c r="RQU39" s="42"/>
      <c r="RQV39" s="42"/>
      <c r="RQW39" s="42"/>
      <c r="RQX39" s="42"/>
      <c r="RQY39" s="42"/>
      <c r="RQZ39" s="42"/>
      <c r="RRA39" s="42"/>
      <c r="RRB39" s="42"/>
      <c r="RRC39" s="42"/>
      <c r="RRD39" s="42"/>
      <c r="RRE39" s="42"/>
      <c r="RRF39" s="42"/>
      <c r="RRG39" s="42"/>
      <c r="RRH39" s="42"/>
      <c r="RRI39" s="42"/>
      <c r="RRJ39" s="42"/>
      <c r="RRK39" s="42"/>
      <c r="RRL39" s="42"/>
      <c r="RRM39" s="42"/>
      <c r="RRN39" s="42"/>
      <c r="RRO39" s="42"/>
      <c r="RRP39" s="42"/>
      <c r="RRQ39" s="42"/>
      <c r="RRR39" s="42"/>
      <c r="RRS39" s="42"/>
      <c r="RRT39" s="42"/>
      <c r="RRU39" s="42"/>
      <c r="RRV39" s="42"/>
      <c r="RRW39" s="42"/>
      <c r="RRX39" s="42"/>
      <c r="RRY39" s="42"/>
      <c r="RRZ39" s="42"/>
      <c r="RSA39" s="42"/>
      <c r="RSB39" s="42"/>
      <c r="RSC39" s="42"/>
      <c r="RSD39" s="42"/>
      <c r="RSE39" s="42"/>
      <c r="RSF39" s="42"/>
      <c r="RSG39" s="42"/>
      <c r="RSH39" s="42"/>
      <c r="RSI39" s="42"/>
      <c r="RSJ39" s="42"/>
      <c r="RSK39" s="42"/>
      <c r="RSL39" s="42"/>
      <c r="RSM39" s="42"/>
      <c r="RSN39" s="42"/>
      <c r="RSO39" s="42"/>
      <c r="RSP39" s="42"/>
      <c r="RSQ39" s="42"/>
      <c r="RSR39" s="42"/>
      <c r="RSS39" s="42"/>
      <c r="RST39" s="42"/>
      <c r="RSU39" s="42"/>
      <c r="RSV39" s="42"/>
      <c r="RSW39" s="42"/>
      <c r="RSX39" s="42"/>
      <c r="RSY39" s="42"/>
      <c r="RSZ39" s="42"/>
      <c r="RTA39" s="42"/>
      <c r="RTB39" s="42"/>
      <c r="RTC39" s="42"/>
      <c r="RTD39" s="42"/>
      <c r="RTE39" s="42"/>
      <c r="RTF39" s="42"/>
      <c r="RTG39" s="42"/>
      <c r="RTH39" s="42"/>
      <c r="RTI39" s="42"/>
      <c r="RTJ39" s="42"/>
      <c r="RTK39" s="42"/>
      <c r="RTL39" s="42"/>
      <c r="RTM39" s="42"/>
      <c r="RTN39" s="42"/>
      <c r="RTO39" s="42"/>
      <c r="RTP39" s="42"/>
      <c r="RTQ39" s="42"/>
      <c r="RTR39" s="42"/>
      <c r="RTS39" s="42"/>
      <c r="RTT39" s="42"/>
      <c r="RTU39" s="42"/>
      <c r="RTV39" s="42"/>
      <c r="RTW39" s="42"/>
      <c r="RTX39" s="42"/>
      <c r="RTY39" s="42"/>
      <c r="RTZ39" s="42"/>
      <c r="RUA39" s="42"/>
      <c r="RUB39" s="42"/>
      <c r="RUC39" s="42"/>
      <c r="RUD39" s="42"/>
      <c r="RUE39" s="42"/>
      <c r="RUF39" s="42"/>
      <c r="RUG39" s="42"/>
      <c r="RUH39" s="42"/>
      <c r="RUI39" s="42"/>
      <c r="RUJ39" s="42"/>
      <c r="RUK39" s="42"/>
      <c r="RUL39" s="42"/>
      <c r="RUM39" s="42"/>
      <c r="RUN39" s="42"/>
      <c r="RUO39" s="42"/>
      <c r="RUP39" s="42"/>
      <c r="RUQ39" s="42"/>
      <c r="RUR39" s="42"/>
      <c r="RUS39" s="42"/>
      <c r="RUT39" s="42"/>
      <c r="RUU39" s="42"/>
      <c r="RUV39" s="42"/>
      <c r="RUW39" s="42"/>
      <c r="RUX39" s="42"/>
      <c r="RUY39" s="42"/>
      <c r="RUZ39" s="42"/>
      <c r="RVA39" s="42"/>
      <c r="RVB39" s="42"/>
      <c r="RVC39" s="42"/>
      <c r="RVD39" s="42"/>
      <c r="RVE39" s="42"/>
      <c r="RVF39" s="42"/>
      <c r="RVG39" s="42"/>
      <c r="RVH39" s="42"/>
      <c r="RVI39" s="42"/>
      <c r="RVJ39" s="42"/>
      <c r="RVK39" s="42"/>
      <c r="RVL39" s="42"/>
      <c r="RVM39" s="42"/>
      <c r="RVN39" s="42"/>
      <c r="RVO39" s="42"/>
      <c r="RVP39" s="42"/>
      <c r="RVQ39" s="42"/>
      <c r="RVR39" s="42"/>
      <c r="RVS39" s="42"/>
      <c r="RVT39" s="42"/>
      <c r="RVU39" s="42"/>
      <c r="RVV39" s="42"/>
      <c r="RVW39" s="42"/>
      <c r="RVX39" s="42"/>
      <c r="RVY39" s="42"/>
      <c r="RVZ39" s="42"/>
      <c r="RWA39" s="42"/>
      <c r="RWB39" s="42"/>
      <c r="RWC39" s="42"/>
      <c r="RWD39" s="42"/>
      <c r="RWE39" s="42"/>
      <c r="RWF39" s="42"/>
      <c r="RWG39" s="42"/>
      <c r="RWH39" s="42"/>
      <c r="RWI39" s="42"/>
      <c r="RWJ39" s="42"/>
      <c r="RWK39" s="42"/>
      <c r="RWL39" s="42"/>
      <c r="RWM39" s="42"/>
      <c r="RWN39" s="42"/>
      <c r="RWO39" s="42"/>
      <c r="RWP39" s="42"/>
      <c r="RWQ39" s="42"/>
      <c r="RWR39" s="42"/>
      <c r="RWS39" s="42"/>
      <c r="RWT39" s="42"/>
      <c r="RWU39" s="42"/>
      <c r="RWV39" s="42"/>
      <c r="RWW39" s="42"/>
      <c r="RWX39" s="42"/>
      <c r="RWY39" s="42"/>
      <c r="RWZ39" s="42"/>
      <c r="RXA39" s="42"/>
      <c r="RXB39" s="42"/>
      <c r="RXC39" s="42"/>
      <c r="RXD39" s="42"/>
      <c r="RXE39" s="42"/>
      <c r="RXF39" s="42"/>
      <c r="RXG39" s="42"/>
      <c r="RXH39" s="42"/>
      <c r="RXI39" s="42"/>
      <c r="RXJ39" s="42"/>
      <c r="RXK39" s="42"/>
      <c r="RXL39" s="42"/>
      <c r="RXM39" s="42"/>
      <c r="RXN39" s="42"/>
      <c r="RXO39" s="42"/>
      <c r="RXP39" s="42"/>
      <c r="RXQ39" s="42"/>
      <c r="RXR39" s="42"/>
      <c r="RXS39" s="42"/>
      <c r="RXT39" s="42"/>
      <c r="RXU39" s="42"/>
      <c r="RXV39" s="42"/>
      <c r="RXW39" s="42"/>
      <c r="RXX39" s="42"/>
      <c r="RXY39" s="42"/>
      <c r="RXZ39" s="42"/>
      <c r="RYA39" s="42"/>
      <c r="RYB39" s="42"/>
      <c r="RYC39" s="42"/>
      <c r="RYD39" s="42"/>
      <c r="RYE39" s="42"/>
      <c r="RYF39" s="42"/>
      <c r="RYG39" s="42"/>
      <c r="RYH39" s="42"/>
      <c r="RYI39" s="42"/>
      <c r="RYJ39" s="42"/>
      <c r="RYK39" s="42"/>
      <c r="RYL39" s="42"/>
      <c r="RYM39" s="42"/>
      <c r="RYN39" s="42"/>
      <c r="RYO39" s="42"/>
      <c r="RYP39" s="42"/>
      <c r="RYQ39" s="42"/>
      <c r="RYR39" s="42"/>
      <c r="RYS39" s="42"/>
      <c r="RYT39" s="42"/>
      <c r="RYU39" s="42"/>
      <c r="RYV39" s="42"/>
      <c r="RYW39" s="42"/>
      <c r="RYX39" s="42"/>
      <c r="RYY39" s="42"/>
      <c r="RYZ39" s="42"/>
      <c r="RZA39" s="42"/>
      <c r="RZB39" s="42"/>
      <c r="RZC39" s="42"/>
      <c r="RZD39" s="42"/>
      <c r="RZE39" s="42"/>
      <c r="RZF39" s="42"/>
      <c r="RZG39" s="42"/>
      <c r="RZH39" s="42"/>
      <c r="RZI39" s="42"/>
      <c r="RZJ39" s="42"/>
      <c r="RZK39" s="42"/>
      <c r="RZL39" s="42"/>
      <c r="RZM39" s="42"/>
      <c r="RZN39" s="42"/>
      <c r="RZO39" s="42"/>
      <c r="RZP39" s="42"/>
      <c r="RZQ39" s="42"/>
      <c r="RZR39" s="42"/>
      <c r="RZS39" s="42"/>
      <c r="RZT39" s="42"/>
      <c r="RZU39" s="42"/>
      <c r="RZV39" s="42"/>
      <c r="RZW39" s="42"/>
      <c r="RZX39" s="42"/>
      <c r="RZY39" s="42"/>
      <c r="RZZ39" s="42"/>
      <c r="SAA39" s="42"/>
      <c r="SAB39" s="42"/>
      <c r="SAC39" s="42"/>
      <c r="SAD39" s="42"/>
      <c r="SAE39" s="42"/>
      <c r="SAF39" s="42"/>
      <c r="SAG39" s="42"/>
      <c r="SAH39" s="42"/>
      <c r="SAI39" s="42"/>
      <c r="SAJ39" s="42"/>
      <c r="SAK39" s="42"/>
      <c r="SAL39" s="42"/>
      <c r="SAM39" s="42"/>
      <c r="SAN39" s="42"/>
      <c r="SAO39" s="42"/>
      <c r="SAP39" s="42"/>
      <c r="SAQ39" s="42"/>
      <c r="SAR39" s="42"/>
      <c r="SAS39" s="42"/>
      <c r="SAT39" s="42"/>
      <c r="SAU39" s="42"/>
      <c r="SAV39" s="42"/>
      <c r="SAW39" s="42"/>
      <c r="SAX39" s="42"/>
      <c r="SAY39" s="42"/>
      <c r="SAZ39" s="42"/>
      <c r="SBA39" s="42"/>
      <c r="SBB39" s="42"/>
      <c r="SBC39" s="42"/>
      <c r="SBD39" s="42"/>
      <c r="SBE39" s="42"/>
      <c r="SBF39" s="42"/>
      <c r="SBG39" s="42"/>
      <c r="SBH39" s="42"/>
      <c r="SBI39" s="42"/>
      <c r="SBJ39" s="42"/>
      <c r="SBK39" s="42"/>
      <c r="SBL39" s="42"/>
      <c r="SBM39" s="42"/>
      <c r="SBN39" s="42"/>
      <c r="SBO39" s="42"/>
      <c r="SBP39" s="42"/>
      <c r="SBQ39" s="42"/>
      <c r="SBR39" s="42"/>
      <c r="SBS39" s="42"/>
      <c r="SBT39" s="42"/>
      <c r="SBU39" s="42"/>
      <c r="SBV39" s="42"/>
      <c r="SBW39" s="42"/>
      <c r="SBX39" s="42"/>
      <c r="SBY39" s="42"/>
      <c r="SBZ39" s="42"/>
      <c r="SCA39" s="42"/>
      <c r="SCB39" s="42"/>
      <c r="SCC39" s="42"/>
      <c r="SCD39" s="42"/>
      <c r="SCE39" s="42"/>
      <c r="SCF39" s="42"/>
      <c r="SCG39" s="42"/>
      <c r="SCH39" s="42"/>
      <c r="SCI39" s="42"/>
      <c r="SCJ39" s="42"/>
      <c r="SCK39" s="42"/>
      <c r="SCL39" s="42"/>
      <c r="SCM39" s="42"/>
      <c r="SCN39" s="42"/>
      <c r="SCO39" s="42"/>
      <c r="SCP39" s="42"/>
      <c r="SCQ39" s="42"/>
      <c r="SCR39" s="42"/>
      <c r="SCS39" s="42"/>
      <c r="SCT39" s="42"/>
      <c r="SCU39" s="42"/>
      <c r="SCV39" s="42"/>
      <c r="SCW39" s="42"/>
      <c r="SCX39" s="42"/>
      <c r="SCY39" s="42"/>
      <c r="SCZ39" s="42"/>
      <c r="SDA39" s="42"/>
      <c r="SDB39" s="42"/>
      <c r="SDC39" s="42"/>
      <c r="SDD39" s="42"/>
      <c r="SDE39" s="42"/>
      <c r="SDF39" s="42"/>
      <c r="SDG39" s="42"/>
      <c r="SDH39" s="42"/>
      <c r="SDI39" s="42"/>
      <c r="SDJ39" s="42"/>
      <c r="SDK39" s="42"/>
      <c r="SDL39" s="42"/>
      <c r="SDM39" s="42"/>
      <c r="SDN39" s="42"/>
      <c r="SDO39" s="42"/>
      <c r="SDP39" s="42"/>
      <c r="SDQ39" s="42"/>
      <c r="SDR39" s="42"/>
      <c r="SDS39" s="42"/>
      <c r="SDT39" s="42"/>
      <c r="SDU39" s="42"/>
      <c r="SDV39" s="42"/>
      <c r="SDW39" s="42"/>
      <c r="SDX39" s="42"/>
      <c r="SDY39" s="42"/>
      <c r="SDZ39" s="42"/>
      <c r="SEA39" s="42"/>
      <c r="SEB39" s="42"/>
      <c r="SEC39" s="42"/>
      <c r="SED39" s="42"/>
      <c r="SEE39" s="42"/>
      <c r="SEF39" s="42"/>
      <c r="SEG39" s="42"/>
      <c r="SEH39" s="42"/>
      <c r="SEI39" s="42"/>
      <c r="SEJ39" s="42"/>
      <c r="SEK39" s="42"/>
      <c r="SEL39" s="42"/>
      <c r="SEM39" s="42"/>
      <c r="SEN39" s="42"/>
      <c r="SEO39" s="42"/>
      <c r="SEP39" s="42"/>
      <c r="SEQ39" s="42"/>
      <c r="SER39" s="42"/>
      <c r="SES39" s="42"/>
      <c r="SET39" s="42"/>
      <c r="SEU39" s="42"/>
      <c r="SEV39" s="42"/>
      <c r="SEW39" s="42"/>
      <c r="SEX39" s="42"/>
      <c r="SEY39" s="42"/>
      <c r="SEZ39" s="42"/>
      <c r="SFA39" s="42"/>
      <c r="SFB39" s="42"/>
      <c r="SFC39" s="42"/>
      <c r="SFD39" s="42"/>
      <c r="SFE39" s="42"/>
      <c r="SFF39" s="42"/>
      <c r="SFG39" s="42"/>
      <c r="SFH39" s="42"/>
      <c r="SFI39" s="42"/>
      <c r="SFJ39" s="42"/>
      <c r="SFK39" s="42"/>
      <c r="SFL39" s="42"/>
      <c r="SFM39" s="42"/>
      <c r="SFN39" s="42"/>
      <c r="SFO39" s="42"/>
      <c r="SFP39" s="42"/>
      <c r="SFQ39" s="42"/>
      <c r="SFR39" s="42"/>
      <c r="SFS39" s="42"/>
      <c r="SFT39" s="42"/>
      <c r="SFU39" s="42"/>
      <c r="SFV39" s="42"/>
      <c r="SFW39" s="42"/>
      <c r="SFX39" s="42"/>
      <c r="SFY39" s="42"/>
      <c r="SFZ39" s="42"/>
      <c r="SGA39" s="42"/>
      <c r="SGB39" s="42"/>
      <c r="SGC39" s="42"/>
      <c r="SGD39" s="42"/>
      <c r="SGE39" s="42"/>
      <c r="SGF39" s="42"/>
      <c r="SGG39" s="42"/>
      <c r="SGH39" s="42"/>
      <c r="SGI39" s="42"/>
      <c r="SGJ39" s="42"/>
      <c r="SGK39" s="42"/>
      <c r="SGL39" s="42"/>
      <c r="SGM39" s="42"/>
      <c r="SGN39" s="42"/>
      <c r="SGO39" s="42"/>
      <c r="SGP39" s="42"/>
      <c r="SGQ39" s="42"/>
      <c r="SGR39" s="42"/>
      <c r="SGS39" s="42"/>
      <c r="SGT39" s="42"/>
      <c r="SGU39" s="42"/>
      <c r="SGV39" s="42"/>
      <c r="SGW39" s="42"/>
      <c r="SGX39" s="42"/>
      <c r="SGY39" s="42"/>
      <c r="SGZ39" s="42"/>
      <c r="SHA39" s="42"/>
      <c r="SHB39" s="42"/>
      <c r="SHC39" s="42"/>
      <c r="SHD39" s="42"/>
      <c r="SHE39" s="42"/>
      <c r="SHF39" s="42"/>
      <c r="SHG39" s="42"/>
      <c r="SHH39" s="42"/>
      <c r="SHI39" s="42"/>
      <c r="SHJ39" s="42"/>
      <c r="SHK39" s="42"/>
      <c r="SHL39" s="42"/>
      <c r="SHM39" s="42"/>
      <c r="SHN39" s="42"/>
      <c r="SHO39" s="42"/>
      <c r="SHP39" s="42"/>
      <c r="SHQ39" s="42"/>
      <c r="SHR39" s="42"/>
      <c r="SHS39" s="42"/>
      <c r="SHT39" s="42"/>
      <c r="SHU39" s="42"/>
      <c r="SHV39" s="42"/>
      <c r="SHW39" s="42"/>
      <c r="SHX39" s="42"/>
      <c r="SHY39" s="42"/>
      <c r="SHZ39" s="42"/>
      <c r="SIA39" s="42"/>
      <c r="SIB39" s="42"/>
      <c r="SIC39" s="42"/>
      <c r="SID39" s="42"/>
      <c r="SIE39" s="42"/>
      <c r="SIF39" s="42"/>
      <c r="SIG39" s="42"/>
      <c r="SIH39" s="42"/>
      <c r="SII39" s="42"/>
      <c r="SIJ39" s="42"/>
      <c r="SIK39" s="42"/>
      <c r="SIL39" s="42"/>
      <c r="SIM39" s="42"/>
      <c r="SIN39" s="42"/>
      <c r="SIO39" s="42"/>
      <c r="SIP39" s="42"/>
      <c r="SIQ39" s="42"/>
      <c r="SIR39" s="42"/>
      <c r="SIS39" s="42"/>
      <c r="SIT39" s="42"/>
      <c r="SIU39" s="42"/>
      <c r="SIV39" s="42"/>
      <c r="SIW39" s="42"/>
      <c r="SIX39" s="42"/>
      <c r="SIY39" s="42"/>
      <c r="SIZ39" s="42"/>
      <c r="SJA39" s="42"/>
      <c r="SJB39" s="42"/>
      <c r="SJC39" s="42"/>
      <c r="SJD39" s="42"/>
      <c r="SJE39" s="42"/>
      <c r="SJF39" s="42"/>
      <c r="SJG39" s="42"/>
      <c r="SJH39" s="42"/>
      <c r="SJI39" s="42"/>
      <c r="SJJ39" s="42"/>
      <c r="SJK39" s="42"/>
      <c r="SJL39" s="42"/>
      <c r="SJM39" s="42"/>
      <c r="SJN39" s="42"/>
      <c r="SJO39" s="42"/>
      <c r="SJP39" s="42"/>
      <c r="SJQ39" s="42"/>
      <c r="SJR39" s="42"/>
      <c r="SJS39" s="42"/>
      <c r="SJT39" s="42"/>
      <c r="SJU39" s="42"/>
      <c r="SJV39" s="42"/>
      <c r="SJW39" s="42"/>
      <c r="SJX39" s="42"/>
      <c r="SJY39" s="42"/>
      <c r="SJZ39" s="42"/>
      <c r="SKA39" s="42"/>
      <c r="SKB39" s="42"/>
      <c r="SKC39" s="42"/>
      <c r="SKD39" s="42"/>
      <c r="SKE39" s="42"/>
      <c r="SKF39" s="42"/>
      <c r="SKG39" s="42"/>
      <c r="SKH39" s="42"/>
      <c r="SKI39" s="42"/>
      <c r="SKJ39" s="42"/>
      <c r="SKK39" s="42"/>
      <c r="SKL39" s="42"/>
      <c r="SKM39" s="42"/>
      <c r="SKN39" s="42"/>
      <c r="SKO39" s="42"/>
      <c r="SKP39" s="42"/>
      <c r="SKQ39" s="42"/>
      <c r="SKR39" s="42"/>
      <c r="SKS39" s="42"/>
      <c r="SKT39" s="42"/>
      <c r="SKU39" s="42"/>
      <c r="SKV39" s="42"/>
      <c r="SKW39" s="42"/>
      <c r="SKX39" s="42"/>
      <c r="SKY39" s="42"/>
      <c r="SKZ39" s="42"/>
      <c r="SLA39" s="42"/>
      <c r="SLB39" s="42"/>
      <c r="SLC39" s="42"/>
      <c r="SLD39" s="42"/>
      <c r="SLE39" s="42"/>
      <c r="SLF39" s="42"/>
      <c r="SLG39" s="42"/>
      <c r="SLH39" s="42"/>
      <c r="SLI39" s="42"/>
      <c r="SLJ39" s="42"/>
      <c r="SLK39" s="42"/>
      <c r="SLL39" s="42"/>
      <c r="SLM39" s="42"/>
      <c r="SLN39" s="42"/>
      <c r="SLO39" s="42"/>
      <c r="SLP39" s="42"/>
      <c r="SLQ39" s="42"/>
      <c r="SLR39" s="42"/>
      <c r="SLS39" s="42"/>
      <c r="SLT39" s="42"/>
      <c r="SLU39" s="42"/>
      <c r="SLV39" s="42"/>
      <c r="SLW39" s="42"/>
      <c r="SLX39" s="42"/>
      <c r="SLY39" s="42"/>
      <c r="SLZ39" s="42"/>
      <c r="SMA39" s="42"/>
      <c r="SMB39" s="42"/>
      <c r="SMC39" s="42"/>
      <c r="SMD39" s="42"/>
      <c r="SME39" s="42"/>
      <c r="SMF39" s="42"/>
      <c r="SMG39" s="42"/>
      <c r="SMH39" s="42"/>
      <c r="SMI39" s="42"/>
      <c r="SMJ39" s="42"/>
      <c r="SMK39" s="42"/>
      <c r="SML39" s="42"/>
      <c r="SMM39" s="42"/>
      <c r="SMN39" s="42"/>
      <c r="SMO39" s="42"/>
      <c r="SMP39" s="42"/>
      <c r="SMQ39" s="42"/>
      <c r="SMR39" s="42"/>
      <c r="SMS39" s="42"/>
      <c r="SMT39" s="42"/>
      <c r="SMU39" s="42"/>
      <c r="SMV39" s="42"/>
      <c r="SMW39" s="42"/>
      <c r="SMX39" s="42"/>
      <c r="SMY39" s="42"/>
      <c r="SMZ39" s="42"/>
      <c r="SNA39" s="42"/>
      <c r="SNB39" s="42"/>
      <c r="SNC39" s="42"/>
      <c r="SND39" s="42"/>
      <c r="SNE39" s="42"/>
      <c r="SNF39" s="42"/>
      <c r="SNG39" s="42"/>
      <c r="SNH39" s="42"/>
      <c r="SNI39" s="42"/>
      <c r="SNJ39" s="42"/>
      <c r="SNK39" s="42"/>
      <c r="SNL39" s="42"/>
      <c r="SNM39" s="42"/>
      <c r="SNN39" s="42"/>
      <c r="SNO39" s="42"/>
      <c r="SNP39" s="42"/>
      <c r="SNQ39" s="42"/>
      <c r="SNR39" s="42"/>
      <c r="SNS39" s="42"/>
      <c r="SNT39" s="42"/>
      <c r="SNU39" s="42"/>
      <c r="SNV39" s="42"/>
      <c r="SNW39" s="42"/>
      <c r="SNX39" s="42"/>
      <c r="SNY39" s="42"/>
      <c r="SNZ39" s="42"/>
      <c r="SOA39" s="42"/>
      <c r="SOB39" s="42"/>
      <c r="SOC39" s="42"/>
      <c r="SOD39" s="42"/>
      <c r="SOE39" s="42"/>
      <c r="SOF39" s="42"/>
      <c r="SOG39" s="42"/>
      <c r="SOH39" s="42"/>
      <c r="SOI39" s="42"/>
      <c r="SOJ39" s="42"/>
      <c r="SOK39" s="42"/>
      <c r="SOL39" s="42"/>
      <c r="SOM39" s="42"/>
      <c r="SON39" s="42"/>
      <c r="SOO39" s="42"/>
      <c r="SOP39" s="42"/>
      <c r="SOQ39" s="42"/>
      <c r="SOR39" s="42"/>
      <c r="SOS39" s="42"/>
      <c r="SOT39" s="42"/>
      <c r="SOU39" s="42"/>
      <c r="SOV39" s="42"/>
      <c r="SOW39" s="42"/>
      <c r="SOX39" s="42"/>
      <c r="SOY39" s="42"/>
      <c r="SOZ39" s="42"/>
      <c r="SPA39" s="42"/>
      <c r="SPB39" s="42"/>
      <c r="SPC39" s="42"/>
      <c r="SPD39" s="42"/>
      <c r="SPE39" s="42"/>
      <c r="SPF39" s="42"/>
      <c r="SPG39" s="42"/>
      <c r="SPH39" s="42"/>
      <c r="SPI39" s="42"/>
      <c r="SPJ39" s="42"/>
      <c r="SPK39" s="42"/>
      <c r="SPL39" s="42"/>
      <c r="SPM39" s="42"/>
      <c r="SPN39" s="42"/>
      <c r="SPO39" s="42"/>
      <c r="SPP39" s="42"/>
      <c r="SPQ39" s="42"/>
      <c r="SPR39" s="42"/>
      <c r="SPS39" s="42"/>
      <c r="SPT39" s="42"/>
      <c r="SPU39" s="42"/>
      <c r="SPV39" s="42"/>
      <c r="SPW39" s="42"/>
      <c r="SPX39" s="42"/>
      <c r="SPY39" s="42"/>
      <c r="SPZ39" s="42"/>
      <c r="SQA39" s="42"/>
      <c r="SQB39" s="42"/>
      <c r="SQC39" s="42"/>
      <c r="SQD39" s="42"/>
      <c r="SQE39" s="42"/>
      <c r="SQF39" s="42"/>
      <c r="SQG39" s="42"/>
      <c r="SQH39" s="42"/>
      <c r="SQI39" s="42"/>
      <c r="SQJ39" s="42"/>
      <c r="SQK39" s="42"/>
      <c r="SQL39" s="42"/>
      <c r="SQM39" s="42"/>
      <c r="SQN39" s="42"/>
      <c r="SQO39" s="42"/>
      <c r="SQP39" s="42"/>
      <c r="SQQ39" s="42"/>
      <c r="SQR39" s="42"/>
      <c r="SQS39" s="42"/>
      <c r="SQT39" s="42"/>
      <c r="SQU39" s="42"/>
      <c r="SQV39" s="42"/>
      <c r="SQW39" s="42"/>
      <c r="SQX39" s="42"/>
      <c r="SQY39" s="42"/>
      <c r="SQZ39" s="42"/>
      <c r="SRA39" s="42"/>
      <c r="SRB39" s="42"/>
      <c r="SRC39" s="42"/>
      <c r="SRD39" s="42"/>
      <c r="SRE39" s="42"/>
      <c r="SRF39" s="42"/>
      <c r="SRG39" s="42"/>
      <c r="SRH39" s="42"/>
      <c r="SRI39" s="42"/>
      <c r="SRJ39" s="42"/>
      <c r="SRK39" s="42"/>
      <c r="SRL39" s="42"/>
      <c r="SRM39" s="42"/>
      <c r="SRN39" s="42"/>
      <c r="SRO39" s="42"/>
      <c r="SRP39" s="42"/>
      <c r="SRQ39" s="42"/>
      <c r="SRR39" s="42"/>
      <c r="SRS39" s="42"/>
      <c r="SRT39" s="42"/>
      <c r="SRU39" s="42"/>
      <c r="SRV39" s="42"/>
      <c r="SRW39" s="42"/>
      <c r="SRX39" s="42"/>
      <c r="SRY39" s="42"/>
      <c r="SRZ39" s="42"/>
      <c r="SSA39" s="42"/>
      <c r="SSB39" s="42"/>
      <c r="SSC39" s="42"/>
      <c r="SSD39" s="42"/>
      <c r="SSE39" s="42"/>
      <c r="SSF39" s="42"/>
      <c r="SSG39" s="42"/>
      <c r="SSH39" s="42"/>
      <c r="SSI39" s="42"/>
      <c r="SSJ39" s="42"/>
      <c r="SSK39" s="42"/>
      <c r="SSL39" s="42"/>
      <c r="SSM39" s="42"/>
      <c r="SSN39" s="42"/>
      <c r="SSO39" s="42"/>
      <c r="SSP39" s="42"/>
      <c r="SSQ39" s="42"/>
      <c r="SSR39" s="42"/>
      <c r="SSS39" s="42"/>
      <c r="SST39" s="42"/>
      <c r="SSU39" s="42"/>
      <c r="SSV39" s="42"/>
      <c r="SSW39" s="42"/>
      <c r="SSX39" s="42"/>
      <c r="SSY39" s="42"/>
      <c r="SSZ39" s="42"/>
      <c r="STA39" s="42"/>
      <c r="STB39" s="42"/>
      <c r="STC39" s="42"/>
      <c r="STD39" s="42"/>
      <c r="STE39" s="42"/>
      <c r="STF39" s="42"/>
      <c r="STG39" s="42"/>
      <c r="STH39" s="42"/>
      <c r="STI39" s="42"/>
      <c r="STJ39" s="42"/>
      <c r="STK39" s="42"/>
      <c r="STL39" s="42"/>
      <c r="STM39" s="42"/>
      <c r="STN39" s="42"/>
      <c r="STO39" s="42"/>
      <c r="STP39" s="42"/>
      <c r="STQ39" s="42"/>
      <c r="STR39" s="42"/>
      <c r="STS39" s="42"/>
      <c r="STT39" s="42"/>
      <c r="STU39" s="42"/>
      <c r="STV39" s="42"/>
      <c r="STW39" s="42"/>
      <c r="STX39" s="42"/>
      <c r="STY39" s="42"/>
      <c r="STZ39" s="42"/>
      <c r="SUA39" s="42"/>
      <c r="SUB39" s="42"/>
      <c r="SUC39" s="42"/>
      <c r="SUD39" s="42"/>
      <c r="SUE39" s="42"/>
      <c r="SUF39" s="42"/>
      <c r="SUG39" s="42"/>
      <c r="SUH39" s="42"/>
      <c r="SUI39" s="42"/>
      <c r="SUJ39" s="42"/>
      <c r="SUK39" s="42"/>
      <c r="SUL39" s="42"/>
      <c r="SUM39" s="42"/>
      <c r="SUN39" s="42"/>
      <c r="SUO39" s="42"/>
      <c r="SUP39" s="42"/>
      <c r="SUQ39" s="42"/>
      <c r="SUR39" s="42"/>
      <c r="SUS39" s="42"/>
      <c r="SUT39" s="42"/>
      <c r="SUU39" s="42"/>
      <c r="SUV39" s="42"/>
      <c r="SUW39" s="42"/>
      <c r="SUX39" s="42"/>
      <c r="SUY39" s="42"/>
      <c r="SUZ39" s="42"/>
      <c r="SVA39" s="42"/>
      <c r="SVB39" s="42"/>
      <c r="SVC39" s="42"/>
      <c r="SVD39" s="42"/>
      <c r="SVE39" s="42"/>
      <c r="SVF39" s="42"/>
      <c r="SVG39" s="42"/>
      <c r="SVH39" s="42"/>
      <c r="SVI39" s="42"/>
      <c r="SVJ39" s="42"/>
      <c r="SVK39" s="42"/>
      <c r="SVL39" s="42"/>
      <c r="SVM39" s="42"/>
      <c r="SVN39" s="42"/>
      <c r="SVO39" s="42"/>
      <c r="SVP39" s="42"/>
      <c r="SVQ39" s="42"/>
      <c r="SVR39" s="42"/>
      <c r="SVS39" s="42"/>
      <c r="SVT39" s="42"/>
      <c r="SVU39" s="42"/>
      <c r="SVV39" s="42"/>
      <c r="SVW39" s="42"/>
      <c r="SVX39" s="42"/>
      <c r="SVY39" s="42"/>
      <c r="SVZ39" s="42"/>
      <c r="SWA39" s="42"/>
      <c r="SWB39" s="42"/>
      <c r="SWC39" s="42"/>
      <c r="SWD39" s="42"/>
      <c r="SWE39" s="42"/>
      <c r="SWF39" s="42"/>
      <c r="SWG39" s="42"/>
      <c r="SWH39" s="42"/>
      <c r="SWI39" s="42"/>
      <c r="SWJ39" s="42"/>
      <c r="SWK39" s="42"/>
      <c r="SWL39" s="42"/>
      <c r="SWM39" s="42"/>
      <c r="SWN39" s="42"/>
      <c r="SWO39" s="42"/>
      <c r="SWP39" s="42"/>
      <c r="SWQ39" s="42"/>
      <c r="SWR39" s="42"/>
      <c r="SWS39" s="42"/>
      <c r="SWT39" s="42"/>
      <c r="SWU39" s="42"/>
      <c r="SWV39" s="42"/>
      <c r="SWW39" s="42"/>
      <c r="SWX39" s="42"/>
      <c r="SWY39" s="42"/>
      <c r="SWZ39" s="42"/>
      <c r="SXA39" s="42"/>
      <c r="SXB39" s="42"/>
      <c r="SXC39" s="42"/>
      <c r="SXD39" s="42"/>
      <c r="SXE39" s="42"/>
      <c r="SXF39" s="42"/>
      <c r="SXG39" s="42"/>
      <c r="SXH39" s="42"/>
      <c r="SXI39" s="42"/>
      <c r="SXJ39" s="42"/>
      <c r="SXK39" s="42"/>
      <c r="SXL39" s="42"/>
      <c r="SXM39" s="42"/>
      <c r="SXN39" s="42"/>
      <c r="SXO39" s="42"/>
      <c r="SXP39" s="42"/>
      <c r="SXQ39" s="42"/>
      <c r="SXR39" s="42"/>
      <c r="SXS39" s="42"/>
      <c r="SXT39" s="42"/>
      <c r="SXU39" s="42"/>
      <c r="SXV39" s="42"/>
      <c r="SXW39" s="42"/>
      <c r="SXX39" s="42"/>
      <c r="SXY39" s="42"/>
      <c r="SXZ39" s="42"/>
      <c r="SYA39" s="42"/>
      <c r="SYB39" s="42"/>
      <c r="SYC39" s="42"/>
      <c r="SYD39" s="42"/>
      <c r="SYE39" s="42"/>
      <c r="SYF39" s="42"/>
      <c r="SYG39" s="42"/>
      <c r="SYH39" s="42"/>
      <c r="SYI39" s="42"/>
      <c r="SYJ39" s="42"/>
      <c r="SYK39" s="42"/>
      <c r="SYL39" s="42"/>
      <c r="SYM39" s="42"/>
      <c r="SYN39" s="42"/>
      <c r="SYO39" s="42"/>
      <c r="SYP39" s="42"/>
      <c r="SYQ39" s="42"/>
      <c r="SYR39" s="42"/>
      <c r="SYS39" s="42"/>
      <c r="SYT39" s="42"/>
      <c r="SYU39" s="42"/>
      <c r="SYV39" s="42"/>
      <c r="SYW39" s="42"/>
      <c r="SYX39" s="42"/>
      <c r="SYY39" s="42"/>
      <c r="SYZ39" s="42"/>
      <c r="SZA39" s="42"/>
      <c r="SZB39" s="42"/>
      <c r="SZC39" s="42"/>
      <c r="SZD39" s="42"/>
      <c r="SZE39" s="42"/>
      <c r="SZF39" s="42"/>
      <c r="SZG39" s="42"/>
      <c r="SZH39" s="42"/>
      <c r="SZI39" s="42"/>
      <c r="SZJ39" s="42"/>
      <c r="SZK39" s="42"/>
      <c r="SZL39" s="42"/>
      <c r="SZM39" s="42"/>
      <c r="SZN39" s="42"/>
      <c r="SZO39" s="42"/>
      <c r="SZP39" s="42"/>
      <c r="SZQ39" s="42"/>
      <c r="SZR39" s="42"/>
      <c r="SZS39" s="42"/>
      <c r="SZT39" s="42"/>
      <c r="SZU39" s="42"/>
      <c r="SZV39" s="42"/>
      <c r="SZW39" s="42"/>
      <c r="SZX39" s="42"/>
      <c r="SZY39" s="42"/>
      <c r="SZZ39" s="42"/>
      <c r="TAA39" s="42"/>
      <c r="TAB39" s="42"/>
      <c r="TAC39" s="42"/>
      <c r="TAD39" s="42"/>
      <c r="TAE39" s="42"/>
      <c r="TAF39" s="42"/>
      <c r="TAG39" s="42"/>
      <c r="TAH39" s="42"/>
      <c r="TAI39" s="42"/>
      <c r="TAJ39" s="42"/>
      <c r="TAK39" s="42"/>
      <c r="TAL39" s="42"/>
      <c r="TAM39" s="42"/>
      <c r="TAN39" s="42"/>
      <c r="TAO39" s="42"/>
      <c r="TAP39" s="42"/>
      <c r="TAQ39" s="42"/>
      <c r="TAR39" s="42"/>
      <c r="TAS39" s="42"/>
      <c r="TAT39" s="42"/>
      <c r="TAU39" s="42"/>
      <c r="TAV39" s="42"/>
      <c r="TAW39" s="42"/>
      <c r="TAX39" s="42"/>
      <c r="TAY39" s="42"/>
      <c r="TAZ39" s="42"/>
      <c r="TBA39" s="42"/>
      <c r="TBB39" s="42"/>
      <c r="TBC39" s="42"/>
      <c r="TBD39" s="42"/>
      <c r="TBE39" s="42"/>
      <c r="TBF39" s="42"/>
      <c r="TBG39" s="42"/>
      <c r="TBH39" s="42"/>
      <c r="TBI39" s="42"/>
      <c r="TBJ39" s="42"/>
      <c r="TBK39" s="42"/>
      <c r="TBL39" s="42"/>
      <c r="TBM39" s="42"/>
      <c r="TBN39" s="42"/>
      <c r="TBO39" s="42"/>
      <c r="TBP39" s="42"/>
      <c r="TBQ39" s="42"/>
      <c r="TBR39" s="42"/>
      <c r="TBS39" s="42"/>
      <c r="TBT39" s="42"/>
      <c r="TBU39" s="42"/>
      <c r="TBV39" s="42"/>
      <c r="TBW39" s="42"/>
      <c r="TBX39" s="42"/>
      <c r="TBY39" s="42"/>
      <c r="TBZ39" s="42"/>
      <c r="TCA39" s="42"/>
      <c r="TCB39" s="42"/>
      <c r="TCC39" s="42"/>
      <c r="TCD39" s="42"/>
      <c r="TCE39" s="42"/>
      <c r="TCF39" s="42"/>
      <c r="TCG39" s="42"/>
      <c r="TCH39" s="42"/>
      <c r="TCI39" s="42"/>
      <c r="TCJ39" s="42"/>
      <c r="TCK39" s="42"/>
      <c r="TCL39" s="42"/>
      <c r="TCM39" s="42"/>
      <c r="TCN39" s="42"/>
      <c r="TCO39" s="42"/>
      <c r="TCP39" s="42"/>
      <c r="TCQ39" s="42"/>
      <c r="TCR39" s="42"/>
      <c r="TCS39" s="42"/>
      <c r="TCT39" s="42"/>
      <c r="TCU39" s="42"/>
      <c r="TCV39" s="42"/>
      <c r="TCW39" s="42"/>
      <c r="TCX39" s="42"/>
      <c r="TCY39" s="42"/>
      <c r="TCZ39" s="42"/>
      <c r="TDA39" s="42"/>
      <c r="TDB39" s="42"/>
      <c r="TDC39" s="42"/>
      <c r="TDD39" s="42"/>
      <c r="TDE39" s="42"/>
      <c r="TDF39" s="42"/>
      <c r="TDG39" s="42"/>
      <c r="TDH39" s="42"/>
      <c r="TDI39" s="42"/>
      <c r="TDJ39" s="42"/>
      <c r="TDK39" s="42"/>
      <c r="TDL39" s="42"/>
      <c r="TDM39" s="42"/>
      <c r="TDN39" s="42"/>
      <c r="TDO39" s="42"/>
      <c r="TDP39" s="42"/>
      <c r="TDQ39" s="42"/>
      <c r="TDR39" s="42"/>
      <c r="TDS39" s="42"/>
      <c r="TDT39" s="42"/>
      <c r="TDU39" s="42"/>
      <c r="TDV39" s="42"/>
      <c r="TDW39" s="42"/>
      <c r="TDX39" s="42"/>
      <c r="TDY39" s="42"/>
      <c r="TDZ39" s="42"/>
      <c r="TEA39" s="42"/>
      <c r="TEB39" s="42"/>
      <c r="TEC39" s="42"/>
      <c r="TED39" s="42"/>
      <c r="TEE39" s="42"/>
      <c r="TEF39" s="42"/>
      <c r="TEG39" s="42"/>
      <c r="TEH39" s="42"/>
      <c r="TEI39" s="42"/>
      <c r="TEJ39" s="42"/>
      <c r="TEK39" s="42"/>
      <c r="TEL39" s="42"/>
      <c r="TEM39" s="42"/>
      <c r="TEN39" s="42"/>
      <c r="TEO39" s="42"/>
      <c r="TEP39" s="42"/>
      <c r="TEQ39" s="42"/>
      <c r="TER39" s="42"/>
      <c r="TES39" s="42"/>
      <c r="TET39" s="42"/>
      <c r="TEU39" s="42"/>
      <c r="TEV39" s="42"/>
      <c r="TEW39" s="42"/>
      <c r="TEX39" s="42"/>
      <c r="TEY39" s="42"/>
      <c r="TEZ39" s="42"/>
      <c r="TFA39" s="42"/>
      <c r="TFB39" s="42"/>
      <c r="TFC39" s="42"/>
      <c r="TFD39" s="42"/>
      <c r="TFE39" s="42"/>
      <c r="TFF39" s="42"/>
      <c r="TFG39" s="42"/>
      <c r="TFH39" s="42"/>
      <c r="TFI39" s="42"/>
      <c r="TFJ39" s="42"/>
      <c r="TFK39" s="42"/>
      <c r="TFL39" s="42"/>
      <c r="TFM39" s="42"/>
      <c r="TFN39" s="42"/>
      <c r="TFO39" s="42"/>
      <c r="TFP39" s="42"/>
      <c r="TFQ39" s="42"/>
      <c r="TFR39" s="42"/>
      <c r="TFS39" s="42"/>
      <c r="TFT39" s="42"/>
      <c r="TFU39" s="42"/>
      <c r="TFV39" s="42"/>
      <c r="TFW39" s="42"/>
      <c r="TFX39" s="42"/>
      <c r="TFY39" s="42"/>
      <c r="TFZ39" s="42"/>
      <c r="TGA39" s="42"/>
      <c r="TGB39" s="42"/>
      <c r="TGC39" s="42"/>
      <c r="TGD39" s="42"/>
      <c r="TGE39" s="42"/>
      <c r="TGF39" s="42"/>
      <c r="TGG39" s="42"/>
      <c r="TGH39" s="42"/>
      <c r="TGI39" s="42"/>
      <c r="TGJ39" s="42"/>
      <c r="TGK39" s="42"/>
      <c r="TGL39" s="42"/>
      <c r="TGM39" s="42"/>
      <c r="TGN39" s="42"/>
      <c r="TGO39" s="42"/>
      <c r="TGP39" s="42"/>
      <c r="TGQ39" s="42"/>
      <c r="TGR39" s="42"/>
      <c r="TGS39" s="42"/>
      <c r="TGT39" s="42"/>
      <c r="TGU39" s="42"/>
      <c r="TGV39" s="42"/>
      <c r="TGW39" s="42"/>
      <c r="TGX39" s="42"/>
      <c r="TGY39" s="42"/>
      <c r="TGZ39" s="42"/>
      <c r="THA39" s="42"/>
      <c r="THB39" s="42"/>
      <c r="THC39" s="42"/>
      <c r="THD39" s="42"/>
      <c r="THE39" s="42"/>
      <c r="THF39" s="42"/>
      <c r="THG39" s="42"/>
      <c r="THH39" s="42"/>
      <c r="THI39" s="42"/>
      <c r="THJ39" s="42"/>
      <c r="THK39" s="42"/>
      <c r="THL39" s="42"/>
      <c r="THM39" s="42"/>
      <c r="THN39" s="42"/>
      <c r="THO39" s="42"/>
      <c r="THP39" s="42"/>
      <c r="THQ39" s="42"/>
      <c r="THR39" s="42"/>
      <c r="THS39" s="42"/>
      <c r="THT39" s="42"/>
      <c r="THU39" s="42"/>
      <c r="THV39" s="42"/>
      <c r="THW39" s="42"/>
      <c r="THX39" s="42"/>
      <c r="THY39" s="42"/>
      <c r="THZ39" s="42"/>
      <c r="TIA39" s="42"/>
      <c r="TIB39" s="42"/>
      <c r="TIC39" s="42"/>
      <c r="TID39" s="42"/>
      <c r="TIE39" s="42"/>
      <c r="TIF39" s="42"/>
      <c r="TIG39" s="42"/>
      <c r="TIH39" s="42"/>
      <c r="TII39" s="42"/>
      <c r="TIJ39" s="42"/>
      <c r="TIK39" s="42"/>
      <c r="TIL39" s="42"/>
      <c r="TIM39" s="42"/>
      <c r="TIN39" s="42"/>
      <c r="TIO39" s="42"/>
      <c r="TIP39" s="42"/>
      <c r="TIQ39" s="42"/>
      <c r="TIR39" s="42"/>
      <c r="TIS39" s="42"/>
      <c r="TIT39" s="42"/>
      <c r="TIU39" s="42"/>
      <c r="TIV39" s="42"/>
      <c r="TIW39" s="42"/>
      <c r="TIX39" s="42"/>
      <c r="TIY39" s="42"/>
      <c r="TIZ39" s="42"/>
      <c r="TJA39" s="42"/>
      <c r="TJB39" s="42"/>
      <c r="TJC39" s="42"/>
      <c r="TJD39" s="42"/>
      <c r="TJE39" s="42"/>
      <c r="TJF39" s="42"/>
      <c r="TJG39" s="42"/>
      <c r="TJH39" s="42"/>
      <c r="TJI39" s="42"/>
      <c r="TJJ39" s="42"/>
      <c r="TJK39" s="42"/>
      <c r="TJL39" s="42"/>
      <c r="TJM39" s="42"/>
      <c r="TJN39" s="42"/>
      <c r="TJO39" s="42"/>
      <c r="TJP39" s="42"/>
      <c r="TJQ39" s="42"/>
      <c r="TJR39" s="42"/>
      <c r="TJS39" s="42"/>
      <c r="TJT39" s="42"/>
      <c r="TJU39" s="42"/>
      <c r="TJV39" s="42"/>
      <c r="TJW39" s="42"/>
      <c r="TJX39" s="42"/>
      <c r="TJY39" s="42"/>
      <c r="TJZ39" s="42"/>
      <c r="TKA39" s="42"/>
      <c r="TKB39" s="42"/>
      <c r="TKC39" s="42"/>
      <c r="TKD39" s="42"/>
      <c r="TKE39" s="42"/>
      <c r="TKF39" s="42"/>
      <c r="TKG39" s="42"/>
      <c r="TKH39" s="42"/>
      <c r="TKI39" s="42"/>
      <c r="TKJ39" s="42"/>
      <c r="TKK39" s="42"/>
      <c r="TKL39" s="42"/>
      <c r="TKM39" s="42"/>
      <c r="TKN39" s="42"/>
      <c r="TKO39" s="42"/>
      <c r="TKP39" s="42"/>
      <c r="TKQ39" s="42"/>
      <c r="TKR39" s="42"/>
      <c r="TKS39" s="42"/>
      <c r="TKT39" s="42"/>
      <c r="TKU39" s="42"/>
      <c r="TKV39" s="42"/>
      <c r="TKW39" s="42"/>
      <c r="TKX39" s="42"/>
      <c r="TKY39" s="42"/>
      <c r="TKZ39" s="42"/>
      <c r="TLA39" s="42"/>
      <c r="TLB39" s="42"/>
      <c r="TLC39" s="42"/>
      <c r="TLD39" s="42"/>
      <c r="TLE39" s="42"/>
      <c r="TLF39" s="42"/>
      <c r="TLG39" s="42"/>
      <c r="TLH39" s="42"/>
      <c r="TLI39" s="42"/>
      <c r="TLJ39" s="42"/>
      <c r="TLK39" s="42"/>
      <c r="TLL39" s="42"/>
      <c r="TLM39" s="42"/>
      <c r="TLN39" s="42"/>
      <c r="TLO39" s="42"/>
      <c r="TLP39" s="42"/>
      <c r="TLQ39" s="42"/>
      <c r="TLR39" s="42"/>
      <c r="TLS39" s="42"/>
      <c r="TLT39" s="42"/>
      <c r="TLU39" s="42"/>
      <c r="TLV39" s="42"/>
      <c r="TLW39" s="42"/>
      <c r="TLX39" s="42"/>
      <c r="TLY39" s="42"/>
      <c r="TLZ39" s="42"/>
      <c r="TMA39" s="42"/>
      <c r="TMB39" s="42"/>
      <c r="TMC39" s="42"/>
      <c r="TMD39" s="42"/>
      <c r="TME39" s="42"/>
      <c r="TMF39" s="42"/>
      <c r="TMG39" s="42"/>
      <c r="TMH39" s="42"/>
      <c r="TMI39" s="42"/>
      <c r="TMJ39" s="42"/>
      <c r="TMK39" s="42"/>
      <c r="TML39" s="42"/>
      <c r="TMM39" s="42"/>
      <c r="TMN39" s="42"/>
      <c r="TMO39" s="42"/>
      <c r="TMP39" s="42"/>
      <c r="TMQ39" s="42"/>
      <c r="TMR39" s="42"/>
      <c r="TMS39" s="42"/>
      <c r="TMT39" s="42"/>
      <c r="TMU39" s="42"/>
      <c r="TMV39" s="42"/>
      <c r="TMW39" s="42"/>
      <c r="TMX39" s="42"/>
      <c r="TMY39" s="42"/>
      <c r="TMZ39" s="42"/>
      <c r="TNA39" s="42"/>
      <c r="TNB39" s="42"/>
      <c r="TNC39" s="42"/>
      <c r="TND39" s="42"/>
      <c r="TNE39" s="42"/>
      <c r="TNF39" s="42"/>
      <c r="TNG39" s="42"/>
      <c r="TNH39" s="42"/>
      <c r="TNI39" s="42"/>
      <c r="TNJ39" s="42"/>
      <c r="TNK39" s="42"/>
      <c r="TNL39" s="42"/>
      <c r="TNM39" s="42"/>
      <c r="TNN39" s="42"/>
      <c r="TNO39" s="42"/>
      <c r="TNP39" s="42"/>
      <c r="TNQ39" s="42"/>
      <c r="TNR39" s="42"/>
      <c r="TNS39" s="42"/>
      <c r="TNT39" s="42"/>
      <c r="TNU39" s="42"/>
      <c r="TNV39" s="42"/>
      <c r="TNW39" s="42"/>
      <c r="TNX39" s="42"/>
      <c r="TNY39" s="42"/>
      <c r="TNZ39" s="42"/>
      <c r="TOA39" s="42"/>
      <c r="TOB39" s="42"/>
      <c r="TOC39" s="42"/>
      <c r="TOD39" s="42"/>
      <c r="TOE39" s="42"/>
      <c r="TOF39" s="42"/>
      <c r="TOG39" s="42"/>
      <c r="TOH39" s="42"/>
      <c r="TOI39" s="42"/>
      <c r="TOJ39" s="42"/>
      <c r="TOK39" s="42"/>
      <c r="TOL39" s="42"/>
      <c r="TOM39" s="42"/>
      <c r="TON39" s="42"/>
      <c r="TOO39" s="42"/>
      <c r="TOP39" s="42"/>
      <c r="TOQ39" s="42"/>
      <c r="TOR39" s="42"/>
      <c r="TOS39" s="42"/>
      <c r="TOT39" s="42"/>
      <c r="TOU39" s="42"/>
      <c r="TOV39" s="42"/>
      <c r="TOW39" s="42"/>
      <c r="TOX39" s="42"/>
      <c r="TOY39" s="42"/>
      <c r="TOZ39" s="42"/>
      <c r="TPA39" s="42"/>
      <c r="TPB39" s="42"/>
      <c r="TPC39" s="42"/>
      <c r="TPD39" s="42"/>
      <c r="TPE39" s="42"/>
      <c r="TPF39" s="42"/>
      <c r="TPG39" s="42"/>
      <c r="TPH39" s="42"/>
      <c r="TPI39" s="42"/>
      <c r="TPJ39" s="42"/>
      <c r="TPK39" s="42"/>
      <c r="TPL39" s="42"/>
      <c r="TPM39" s="42"/>
      <c r="TPN39" s="42"/>
      <c r="TPO39" s="42"/>
      <c r="TPP39" s="42"/>
      <c r="TPQ39" s="42"/>
      <c r="TPR39" s="42"/>
      <c r="TPS39" s="42"/>
      <c r="TPT39" s="42"/>
      <c r="TPU39" s="42"/>
      <c r="TPV39" s="42"/>
      <c r="TPW39" s="42"/>
      <c r="TPX39" s="42"/>
      <c r="TPY39" s="42"/>
      <c r="TPZ39" s="42"/>
      <c r="TQA39" s="42"/>
      <c r="TQB39" s="42"/>
      <c r="TQC39" s="42"/>
      <c r="TQD39" s="42"/>
      <c r="TQE39" s="42"/>
      <c r="TQF39" s="42"/>
      <c r="TQG39" s="42"/>
      <c r="TQH39" s="42"/>
      <c r="TQI39" s="42"/>
      <c r="TQJ39" s="42"/>
      <c r="TQK39" s="42"/>
      <c r="TQL39" s="42"/>
      <c r="TQM39" s="42"/>
      <c r="TQN39" s="42"/>
      <c r="TQO39" s="42"/>
      <c r="TQP39" s="42"/>
      <c r="TQQ39" s="42"/>
      <c r="TQR39" s="42"/>
      <c r="TQS39" s="42"/>
      <c r="TQT39" s="42"/>
      <c r="TQU39" s="42"/>
      <c r="TQV39" s="42"/>
      <c r="TQW39" s="42"/>
      <c r="TQX39" s="42"/>
      <c r="TQY39" s="42"/>
      <c r="TQZ39" s="42"/>
      <c r="TRA39" s="42"/>
      <c r="TRB39" s="42"/>
      <c r="TRC39" s="42"/>
      <c r="TRD39" s="42"/>
      <c r="TRE39" s="42"/>
      <c r="TRF39" s="42"/>
      <c r="TRG39" s="42"/>
      <c r="TRH39" s="42"/>
      <c r="TRI39" s="42"/>
      <c r="TRJ39" s="42"/>
      <c r="TRK39" s="42"/>
      <c r="TRL39" s="42"/>
      <c r="TRM39" s="42"/>
      <c r="TRN39" s="42"/>
      <c r="TRO39" s="42"/>
      <c r="TRP39" s="42"/>
      <c r="TRQ39" s="42"/>
      <c r="TRR39" s="42"/>
      <c r="TRS39" s="42"/>
      <c r="TRT39" s="42"/>
      <c r="TRU39" s="42"/>
      <c r="TRV39" s="42"/>
      <c r="TRW39" s="42"/>
      <c r="TRX39" s="42"/>
      <c r="TRY39" s="42"/>
      <c r="TRZ39" s="42"/>
      <c r="TSA39" s="42"/>
      <c r="TSB39" s="42"/>
      <c r="TSC39" s="42"/>
      <c r="TSD39" s="42"/>
      <c r="TSE39" s="42"/>
      <c r="TSF39" s="42"/>
      <c r="TSG39" s="42"/>
      <c r="TSH39" s="42"/>
      <c r="TSI39" s="42"/>
      <c r="TSJ39" s="42"/>
      <c r="TSK39" s="42"/>
      <c r="TSL39" s="42"/>
      <c r="TSM39" s="42"/>
      <c r="TSN39" s="42"/>
      <c r="TSO39" s="42"/>
      <c r="TSP39" s="42"/>
      <c r="TSQ39" s="42"/>
      <c r="TSR39" s="42"/>
      <c r="TSS39" s="42"/>
      <c r="TST39" s="42"/>
      <c r="TSU39" s="42"/>
      <c r="TSV39" s="42"/>
      <c r="TSW39" s="42"/>
      <c r="TSX39" s="42"/>
      <c r="TSY39" s="42"/>
      <c r="TSZ39" s="42"/>
      <c r="TTA39" s="42"/>
      <c r="TTB39" s="42"/>
      <c r="TTC39" s="42"/>
      <c r="TTD39" s="42"/>
      <c r="TTE39" s="42"/>
      <c r="TTF39" s="42"/>
      <c r="TTG39" s="42"/>
      <c r="TTH39" s="42"/>
      <c r="TTI39" s="42"/>
      <c r="TTJ39" s="42"/>
      <c r="TTK39" s="42"/>
      <c r="TTL39" s="42"/>
      <c r="TTM39" s="42"/>
      <c r="TTN39" s="42"/>
      <c r="TTO39" s="42"/>
      <c r="TTP39" s="42"/>
      <c r="TTQ39" s="42"/>
      <c r="TTR39" s="42"/>
      <c r="TTS39" s="42"/>
      <c r="TTT39" s="42"/>
      <c r="TTU39" s="42"/>
      <c r="TTV39" s="42"/>
      <c r="TTW39" s="42"/>
      <c r="TTX39" s="42"/>
      <c r="TTY39" s="42"/>
      <c r="TTZ39" s="42"/>
      <c r="TUA39" s="42"/>
      <c r="TUB39" s="42"/>
      <c r="TUC39" s="42"/>
      <c r="TUD39" s="42"/>
      <c r="TUE39" s="42"/>
      <c r="TUF39" s="42"/>
      <c r="TUG39" s="42"/>
      <c r="TUH39" s="42"/>
      <c r="TUI39" s="42"/>
      <c r="TUJ39" s="42"/>
      <c r="TUK39" s="42"/>
      <c r="TUL39" s="42"/>
      <c r="TUM39" s="42"/>
      <c r="TUN39" s="42"/>
      <c r="TUO39" s="42"/>
      <c r="TUP39" s="42"/>
      <c r="TUQ39" s="42"/>
      <c r="TUR39" s="42"/>
      <c r="TUS39" s="42"/>
      <c r="TUT39" s="42"/>
      <c r="TUU39" s="42"/>
      <c r="TUV39" s="42"/>
      <c r="TUW39" s="42"/>
      <c r="TUX39" s="42"/>
      <c r="TUY39" s="42"/>
      <c r="TUZ39" s="42"/>
      <c r="TVA39" s="42"/>
      <c r="TVB39" s="42"/>
      <c r="TVC39" s="42"/>
      <c r="TVD39" s="42"/>
      <c r="TVE39" s="42"/>
      <c r="TVF39" s="42"/>
      <c r="TVG39" s="42"/>
      <c r="TVH39" s="42"/>
      <c r="TVI39" s="42"/>
      <c r="TVJ39" s="42"/>
      <c r="TVK39" s="42"/>
      <c r="TVL39" s="42"/>
      <c r="TVM39" s="42"/>
      <c r="TVN39" s="42"/>
      <c r="TVO39" s="42"/>
      <c r="TVP39" s="42"/>
      <c r="TVQ39" s="42"/>
      <c r="TVR39" s="42"/>
      <c r="TVS39" s="42"/>
      <c r="TVT39" s="42"/>
      <c r="TVU39" s="42"/>
      <c r="TVV39" s="42"/>
      <c r="TVW39" s="42"/>
      <c r="TVX39" s="42"/>
      <c r="TVY39" s="42"/>
      <c r="TVZ39" s="42"/>
      <c r="TWA39" s="42"/>
      <c r="TWB39" s="42"/>
      <c r="TWC39" s="42"/>
      <c r="TWD39" s="42"/>
      <c r="TWE39" s="42"/>
      <c r="TWF39" s="42"/>
      <c r="TWG39" s="42"/>
      <c r="TWH39" s="42"/>
      <c r="TWI39" s="42"/>
      <c r="TWJ39" s="42"/>
      <c r="TWK39" s="42"/>
      <c r="TWL39" s="42"/>
      <c r="TWM39" s="42"/>
      <c r="TWN39" s="42"/>
      <c r="TWO39" s="42"/>
      <c r="TWP39" s="42"/>
      <c r="TWQ39" s="42"/>
      <c r="TWR39" s="42"/>
      <c r="TWS39" s="42"/>
      <c r="TWT39" s="42"/>
      <c r="TWU39" s="42"/>
      <c r="TWV39" s="42"/>
      <c r="TWW39" s="42"/>
      <c r="TWX39" s="42"/>
      <c r="TWY39" s="42"/>
      <c r="TWZ39" s="42"/>
      <c r="TXA39" s="42"/>
      <c r="TXB39" s="42"/>
      <c r="TXC39" s="42"/>
      <c r="TXD39" s="42"/>
      <c r="TXE39" s="42"/>
      <c r="TXF39" s="42"/>
      <c r="TXG39" s="42"/>
      <c r="TXH39" s="42"/>
      <c r="TXI39" s="42"/>
      <c r="TXJ39" s="42"/>
      <c r="TXK39" s="42"/>
      <c r="TXL39" s="42"/>
      <c r="TXM39" s="42"/>
      <c r="TXN39" s="42"/>
      <c r="TXO39" s="42"/>
      <c r="TXP39" s="42"/>
      <c r="TXQ39" s="42"/>
      <c r="TXR39" s="42"/>
      <c r="TXS39" s="42"/>
      <c r="TXT39" s="42"/>
      <c r="TXU39" s="42"/>
      <c r="TXV39" s="42"/>
      <c r="TXW39" s="42"/>
      <c r="TXX39" s="42"/>
      <c r="TXY39" s="42"/>
      <c r="TXZ39" s="42"/>
      <c r="TYA39" s="42"/>
      <c r="TYB39" s="42"/>
      <c r="TYC39" s="42"/>
      <c r="TYD39" s="42"/>
      <c r="TYE39" s="42"/>
      <c r="TYF39" s="42"/>
      <c r="TYG39" s="42"/>
      <c r="TYH39" s="42"/>
      <c r="TYI39" s="42"/>
      <c r="TYJ39" s="42"/>
      <c r="TYK39" s="42"/>
      <c r="TYL39" s="42"/>
      <c r="TYM39" s="42"/>
      <c r="TYN39" s="42"/>
      <c r="TYO39" s="42"/>
      <c r="TYP39" s="42"/>
      <c r="TYQ39" s="42"/>
      <c r="TYR39" s="42"/>
      <c r="TYS39" s="42"/>
      <c r="TYT39" s="42"/>
      <c r="TYU39" s="42"/>
      <c r="TYV39" s="42"/>
      <c r="TYW39" s="42"/>
      <c r="TYX39" s="42"/>
      <c r="TYY39" s="42"/>
      <c r="TYZ39" s="42"/>
      <c r="TZA39" s="42"/>
      <c r="TZB39" s="42"/>
      <c r="TZC39" s="42"/>
      <c r="TZD39" s="42"/>
      <c r="TZE39" s="42"/>
      <c r="TZF39" s="42"/>
      <c r="TZG39" s="42"/>
      <c r="TZH39" s="42"/>
      <c r="TZI39" s="42"/>
      <c r="TZJ39" s="42"/>
      <c r="TZK39" s="42"/>
      <c r="TZL39" s="42"/>
      <c r="TZM39" s="42"/>
      <c r="TZN39" s="42"/>
      <c r="TZO39" s="42"/>
      <c r="TZP39" s="42"/>
      <c r="TZQ39" s="42"/>
      <c r="TZR39" s="42"/>
      <c r="TZS39" s="42"/>
      <c r="TZT39" s="42"/>
      <c r="TZU39" s="42"/>
      <c r="TZV39" s="42"/>
      <c r="TZW39" s="42"/>
      <c r="TZX39" s="42"/>
      <c r="TZY39" s="42"/>
      <c r="TZZ39" s="42"/>
      <c r="UAA39" s="42"/>
      <c r="UAB39" s="42"/>
      <c r="UAC39" s="42"/>
      <c r="UAD39" s="42"/>
      <c r="UAE39" s="42"/>
      <c r="UAF39" s="42"/>
      <c r="UAG39" s="42"/>
      <c r="UAH39" s="42"/>
      <c r="UAI39" s="42"/>
      <c r="UAJ39" s="42"/>
      <c r="UAK39" s="42"/>
      <c r="UAL39" s="42"/>
      <c r="UAM39" s="42"/>
      <c r="UAN39" s="42"/>
      <c r="UAO39" s="42"/>
      <c r="UAP39" s="42"/>
      <c r="UAQ39" s="42"/>
      <c r="UAR39" s="42"/>
      <c r="UAS39" s="42"/>
      <c r="UAT39" s="42"/>
      <c r="UAU39" s="42"/>
      <c r="UAV39" s="42"/>
      <c r="UAW39" s="42"/>
      <c r="UAX39" s="42"/>
      <c r="UAY39" s="42"/>
      <c r="UAZ39" s="42"/>
      <c r="UBA39" s="42"/>
      <c r="UBB39" s="42"/>
      <c r="UBC39" s="42"/>
      <c r="UBD39" s="42"/>
      <c r="UBE39" s="42"/>
      <c r="UBF39" s="42"/>
      <c r="UBG39" s="42"/>
      <c r="UBH39" s="42"/>
      <c r="UBI39" s="42"/>
      <c r="UBJ39" s="42"/>
      <c r="UBK39" s="42"/>
      <c r="UBL39" s="42"/>
      <c r="UBM39" s="42"/>
      <c r="UBN39" s="42"/>
      <c r="UBO39" s="42"/>
      <c r="UBP39" s="42"/>
      <c r="UBQ39" s="42"/>
      <c r="UBR39" s="42"/>
      <c r="UBS39" s="42"/>
      <c r="UBT39" s="42"/>
      <c r="UBU39" s="42"/>
      <c r="UBV39" s="42"/>
      <c r="UBW39" s="42"/>
      <c r="UBX39" s="42"/>
      <c r="UBY39" s="42"/>
      <c r="UBZ39" s="42"/>
      <c r="UCA39" s="42"/>
      <c r="UCB39" s="42"/>
      <c r="UCC39" s="42"/>
      <c r="UCD39" s="42"/>
      <c r="UCE39" s="42"/>
      <c r="UCF39" s="42"/>
      <c r="UCG39" s="42"/>
      <c r="UCH39" s="42"/>
      <c r="UCI39" s="42"/>
      <c r="UCJ39" s="42"/>
      <c r="UCK39" s="42"/>
      <c r="UCL39" s="42"/>
      <c r="UCM39" s="42"/>
      <c r="UCN39" s="42"/>
      <c r="UCO39" s="42"/>
      <c r="UCP39" s="42"/>
      <c r="UCQ39" s="42"/>
      <c r="UCR39" s="42"/>
      <c r="UCS39" s="42"/>
      <c r="UCT39" s="42"/>
      <c r="UCU39" s="42"/>
      <c r="UCV39" s="42"/>
      <c r="UCW39" s="42"/>
      <c r="UCX39" s="42"/>
      <c r="UCY39" s="42"/>
      <c r="UCZ39" s="42"/>
      <c r="UDA39" s="42"/>
      <c r="UDB39" s="42"/>
      <c r="UDC39" s="42"/>
      <c r="UDD39" s="42"/>
      <c r="UDE39" s="42"/>
      <c r="UDF39" s="42"/>
      <c r="UDG39" s="42"/>
      <c r="UDH39" s="42"/>
      <c r="UDI39" s="42"/>
      <c r="UDJ39" s="42"/>
      <c r="UDK39" s="42"/>
      <c r="UDL39" s="42"/>
      <c r="UDM39" s="42"/>
      <c r="UDN39" s="42"/>
      <c r="UDO39" s="42"/>
      <c r="UDP39" s="42"/>
      <c r="UDQ39" s="42"/>
      <c r="UDR39" s="42"/>
      <c r="UDS39" s="42"/>
      <c r="UDT39" s="42"/>
      <c r="UDU39" s="42"/>
      <c r="UDV39" s="42"/>
      <c r="UDW39" s="42"/>
      <c r="UDX39" s="42"/>
      <c r="UDY39" s="42"/>
      <c r="UDZ39" s="42"/>
      <c r="UEA39" s="42"/>
      <c r="UEB39" s="42"/>
      <c r="UEC39" s="42"/>
      <c r="UED39" s="42"/>
      <c r="UEE39" s="42"/>
      <c r="UEF39" s="42"/>
      <c r="UEG39" s="42"/>
      <c r="UEH39" s="42"/>
      <c r="UEI39" s="42"/>
      <c r="UEJ39" s="42"/>
      <c r="UEK39" s="42"/>
      <c r="UEL39" s="42"/>
      <c r="UEM39" s="42"/>
      <c r="UEN39" s="42"/>
      <c r="UEO39" s="42"/>
      <c r="UEP39" s="42"/>
      <c r="UEQ39" s="42"/>
      <c r="UER39" s="42"/>
      <c r="UES39" s="42"/>
      <c r="UET39" s="42"/>
      <c r="UEU39" s="42"/>
      <c r="UEV39" s="42"/>
      <c r="UEW39" s="42"/>
      <c r="UEX39" s="42"/>
      <c r="UEY39" s="42"/>
      <c r="UEZ39" s="42"/>
      <c r="UFA39" s="42"/>
      <c r="UFB39" s="42"/>
      <c r="UFC39" s="42"/>
      <c r="UFD39" s="42"/>
      <c r="UFE39" s="42"/>
      <c r="UFF39" s="42"/>
      <c r="UFG39" s="42"/>
      <c r="UFH39" s="42"/>
      <c r="UFI39" s="42"/>
      <c r="UFJ39" s="42"/>
      <c r="UFK39" s="42"/>
      <c r="UFL39" s="42"/>
      <c r="UFM39" s="42"/>
      <c r="UFN39" s="42"/>
      <c r="UFO39" s="42"/>
      <c r="UFP39" s="42"/>
      <c r="UFQ39" s="42"/>
      <c r="UFR39" s="42"/>
      <c r="UFS39" s="42"/>
      <c r="UFT39" s="42"/>
      <c r="UFU39" s="42"/>
      <c r="UFV39" s="42"/>
      <c r="UFW39" s="42"/>
      <c r="UFX39" s="42"/>
      <c r="UFY39" s="42"/>
      <c r="UFZ39" s="42"/>
      <c r="UGA39" s="42"/>
      <c r="UGB39" s="42"/>
      <c r="UGC39" s="42"/>
      <c r="UGD39" s="42"/>
      <c r="UGE39" s="42"/>
      <c r="UGF39" s="42"/>
      <c r="UGG39" s="42"/>
      <c r="UGH39" s="42"/>
      <c r="UGI39" s="42"/>
      <c r="UGJ39" s="42"/>
      <c r="UGK39" s="42"/>
      <c r="UGL39" s="42"/>
      <c r="UGM39" s="42"/>
      <c r="UGN39" s="42"/>
      <c r="UGO39" s="42"/>
      <c r="UGP39" s="42"/>
      <c r="UGQ39" s="42"/>
      <c r="UGR39" s="42"/>
      <c r="UGS39" s="42"/>
      <c r="UGT39" s="42"/>
      <c r="UGU39" s="42"/>
      <c r="UGV39" s="42"/>
      <c r="UGW39" s="42"/>
      <c r="UGX39" s="42"/>
      <c r="UGY39" s="42"/>
      <c r="UGZ39" s="42"/>
      <c r="UHA39" s="42"/>
      <c r="UHB39" s="42"/>
      <c r="UHC39" s="42"/>
      <c r="UHD39" s="42"/>
      <c r="UHE39" s="42"/>
      <c r="UHF39" s="42"/>
      <c r="UHG39" s="42"/>
      <c r="UHH39" s="42"/>
      <c r="UHI39" s="42"/>
      <c r="UHJ39" s="42"/>
      <c r="UHK39" s="42"/>
      <c r="UHL39" s="42"/>
      <c r="UHM39" s="42"/>
      <c r="UHN39" s="42"/>
      <c r="UHO39" s="42"/>
      <c r="UHP39" s="42"/>
      <c r="UHQ39" s="42"/>
      <c r="UHR39" s="42"/>
      <c r="UHS39" s="42"/>
      <c r="UHT39" s="42"/>
      <c r="UHU39" s="42"/>
      <c r="UHV39" s="42"/>
      <c r="UHW39" s="42"/>
      <c r="UHX39" s="42"/>
      <c r="UHY39" s="42"/>
      <c r="UHZ39" s="42"/>
      <c r="UIA39" s="42"/>
      <c r="UIB39" s="42"/>
      <c r="UIC39" s="42"/>
      <c r="UID39" s="42"/>
      <c r="UIE39" s="42"/>
      <c r="UIF39" s="42"/>
      <c r="UIG39" s="42"/>
      <c r="UIH39" s="42"/>
      <c r="UII39" s="42"/>
      <c r="UIJ39" s="42"/>
      <c r="UIK39" s="42"/>
      <c r="UIL39" s="42"/>
      <c r="UIM39" s="42"/>
      <c r="UIN39" s="42"/>
      <c r="UIO39" s="42"/>
      <c r="UIP39" s="42"/>
      <c r="UIQ39" s="42"/>
      <c r="UIR39" s="42"/>
      <c r="UIS39" s="42"/>
      <c r="UIT39" s="42"/>
      <c r="UIU39" s="42"/>
      <c r="UIV39" s="42"/>
      <c r="UIW39" s="42"/>
      <c r="UIX39" s="42"/>
      <c r="UIY39" s="42"/>
      <c r="UIZ39" s="42"/>
      <c r="UJA39" s="42"/>
      <c r="UJB39" s="42"/>
      <c r="UJC39" s="42"/>
      <c r="UJD39" s="42"/>
      <c r="UJE39" s="42"/>
      <c r="UJF39" s="42"/>
      <c r="UJG39" s="42"/>
      <c r="UJH39" s="42"/>
      <c r="UJI39" s="42"/>
      <c r="UJJ39" s="42"/>
      <c r="UJK39" s="42"/>
      <c r="UJL39" s="42"/>
      <c r="UJM39" s="42"/>
      <c r="UJN39" s="42"/>
      <c r="UJO39" s="42"/>
      <c r="UJP39" s="42"/>
      <c r="UJQ39" s="42"/>
      <c r="UJR39" s="42"/>
      <c r="UJS39" s="42"/>
      <c r="UJT39" s="42"/>
      <c r="UJU39" s="42"/>
      <c r="UJV39" s="42"/>
      <c r="UJW39" s="42"/>
      <c r="UJX39" s="42"/>
      <c r="UJY39" s="42"/>
      <c r="UJZ39" s="42"/>
      <c r="UKA39" s="42"/>
      <c r="UKB39" s="42"/>
      <c r="UKC39" s="42"/>
      <c r="UKD39" s="42"/>
      <c r="UKE39" s="42"/>
      <c r="UKF39" s="42"/>
      <c r="UKG39" s="42"/>
      <c r="UKH39" s="42"/>
      <c r="UKI39" s="42"/>
      <c r="UKJ39" s="42"/>
      <c r="UKK39" s="42"/>
      <c r="UKL39" s="42"/>
      <c r="UKM39" s="42"/>
      <c r="UKN39" s="42"/>
      <c r="UKO39" s="42"/>
      <c r="UKP39" s="42"/>
      <c r="UKQ39" s="42"/>
      <c r="UKR39" s="42"/>
      <c r="UKS39" s="42"/>
      <c r="UKT39" s="42"/>
      <c r="UKU39" s="42"/>
      <c r="UKV39" s="42"/>
      <c r="UKW39" s="42"/>
      <c r="UKX39" s="42"/>
      <c r="UKY39" s="42"/>
      <c r="UKZ39" s="42"/>
      <c r="ULA39" s="42"/>
      <c r="ULB39" s="42"/>
      <c r="ULC39" s="42"/>
      <c r="ULD39" s="42"/>
      <c r="ULE39" s="42"/>
      <c r="ULF39" s="42"/>
      <c r="ULG39" s="42"/>
      <c r="ULH39" s="42"/>
      <c r="ULI39" s="42"/>
      <c r="ULJ39" s="42"/>
      <c r="ULK39" s="42"/>
      <c r="ULL39" s="42"/>
      <c r="ULM39" s="42"/>
      <c r="ULN39" s="42"/>
      <c r="ULO39" s="42"/>
      <c r="ULP39" s="42"/>
      <c r="ULQ39" s="42"/>
      <c r="ULR39" s="42"/>
      <c r="ULS39" s="42"/>
      <c r="ULT39" s="42"/>
      <c r="ULU39" s="42"/>
      <c r="ULV39" s="42"/>
      <c r="ULW39" s="42"/>
      <c r="ULX39" s="42"/>
      <c r="ULY39" s="42"/>
      <c r="ULZ39" s="42"/>
      <c r="UMA39" s="42"/>
      <c r="UMB39" s="42"/>
      <c r="UMC39" s="42"/>
      <c r="UMD39" s="42"/>
      <c r="UME39" s="42"/>
      <c r="UMF39" s="42"/>
      <c r="UMG39" s="42"/>
      <c r="UMH39" s="42"/>
      <c r="UMI39" s="42"/>
      <c r="UMJ39" s="42"/>
      <c r="UMK39" s="42"/>
      <c r="UML39" s="42"/>
      <c r="UMM39" s="42"/>
      <c r="UMN39" s="42"/>
      <c r="UMO39" s="42"/>
      <c r="UMP39" s="42"/>
      <c r="UMQ39" s="42"/>
      <c r="UMR39" s="42"/>
      <c r="UMS39" s="42"/>
      <c r="UMT39" s="42"/>
      <c r="UMU39" s="42"/>
      <c r="UMV39" s="42"/>
      <c r="UMW39" s="42"/>
      <c r="UMX39" s="42"/>
      <c r="UMY39" s="42"/>
      <c r="UMZ39" s="42"/>
      <c r="UNA39" s="42"/>
      <c r="UNB39" s="42"/>
      <c r="UNC39" s="42"/>
      <c r="UND39" s="42"/>
      <c r="UNE39" s="42"/>
      <c r="UNF39" s="42"/>
      <c r="UNG39" s="42"/>
      <c r="UNH39" s="42"/>
      <c r="UNI39" s="42"/>
      <c r="UNJ39" s="42"/>
      <c r="UNK39" s="42"/>
      <c r="UNL39" s="42"/>
      <c r="UNM39" s="42"/>
      <c r="UNN39" s="42"/>
      <c r="UNO39" s="42"/>
      <c r="UNP39" s="42"/>
      <c r="UNQ39" s="42"/>
      <c r="UNR39" s="42"/>
      <c r="UNS39" s="42"/>
      <c r="UNT39" s="42"/>
      <c r="UNU39" s="42"/>
      <c r="UNV39" s="42"/>
      <c r="UNW39" s="42"/>
      <c r="UNX39" s="42"/>
      <c r="UNY39" s="42"/>
      <c r="UNZ39" s="42"/>
      <c r="UOA39" s="42"/>
      <c r="UOB39" s="42"/>
      <c r="UOC39" s="42"/>
      <c r="UOD39" s="42"/>
      <c r="UOE39" s="42"/>
      <c r="UOF39" s="42"/>
      <c r="UOG39" s="42"/>
      <c r="UOH39" s="42"/>
      <c r="UOI39" s="42"/>
      <c r="UOJ39" s="42"/>
      <c r="UOK39" s="42"/>
      <c r="UOL39" s="42"/>
      <c r="UOM39" s="42"/>
      <c r="UON39" s="42"/>
      <c r="UOO39" s="42"/>
      <c r="UOP39" s="42"/>
      <c r="UOQ39" s="42"/>
      <c r="UOR39" s="42"/>
      <c r="UOS39" s="42"/>
      <c r="UOT39" s="42"/>
      <c r="UOU39" s="42"/>
      <c r="UOV39" s="42"/>
      <c r="UOW39" s="42"/>
      <c r="UOX39" s="42"/>
      <c r="UOY39" s="42"/>
      <c r="UOZ39" s="42"/>
      <c r="UPA39" s="42"/>
      <c r="UPB39" s="42"/>
      <c r="UPC39" s="42"/>
      <c r="UPD39" s="42"/>
      <c r="UPE39" s="42"/>
      <c r="UPF39" s="42"/>
      <c r="UPG39" s="42"/>
      <c r="UPH39" s="42"/>
      <c r="UPI39" s="42"/>
      <c r="UPJ39" s="42"/>
      <c r="UPK39" s="42"/>
      <c r="UPL39" s="42"/>
      <c r="UPM39" s="42"/>
      <c r="UPN39" s="42"/>
      <c r="UPO39" s="42"/>
      <c r="UPP39" s="42"/>
      <c r="UPQ39" s="42"/>
      <c r="UPR39" s="42"/>
      <c r="UPS39" s="42"/>
      <c r="UPT39" s="42"/>
      <c r="UPU39" s="42"/>
      <c r="UPV39" s="42"/>
      <c r="UPW39" s="42"/>
      <c r="UPX39" s="42"/>
      <c r="UPY39" s="42"/>
      <c r="UPZ39" s="42"/>
      <c r="UQA39" s="42"/>
      <c r="UQB39" s="42"/>
      <c r="UQC39" s="42"/>
      <c r="UQD39" s="42"/>
      <c r="UQE39" s="42"/>
      <c r="UQF39" s="42"/>
      <c r="UQG39" s="42"/>
      <c r="UQH39" s="42"/>
      <c r="UQI39" s="42"/>
      <c r="UQJ39" s="42"/>
      <c r="UQK39" s="42"/>
      <c r="UQL39" s="42"/>
      <c r="UQM39" s="42"/>
      <c r="UQN39" s="42"/>
      <c r="UQO39" s="42"/>
      <c r="UQP39" s="42"/>
      <c r="UQQ39" s="42"/>
      <c r="UQR39" s="42"/>
      <c r="UQS39" s="42"/>
      <c r="UQT39" s="42"/>
      <c r="UQU39" s="42"/>
      <c r="UQV39" s="42"/>
      <c r="UQW39" s="42"/>
      <c r="UQX39" s="42"/>
      <c r="UQY39" s="42"/>
      <c r="UQZ39" s="42"/>
      <c r="URA39" s="42"/>
      <c r="URB39" s="42"/>
      <c r="URC39" s="42"/>
      <c r="URD39" s="42"/>
      <c r="URE39" s="42"/>
      <c r="URF39" s="42"/>
      <c r="URG39" s="42"/>
      <c r="URH39" s="42"/>
      <c r="URI39" s="42"/>
      <c r="URJ39" s="42"/>
      <c r="URK39" s="42"/>
      <c r="URL39" s="42"/>
      <c r="URM39" s="42"/>
      <c r="URN39" s="42"/>
      <c r="URO39" s="42"/>
      <c r="URP39" s="42"/>
      <c r="URQ39" s="42"/>
      <c r="URR39" s="42"/>
      <c r="URS39" s="42"/>
      <c r="URT39" s="42"/>
      <c r="URU39" s="42"/>
      <c r="URV39" s="42"/>
      <c r="URW39" s="42"/>
      <c r="URX39" s="42"/>
      <c r="URY39" s="42"/>
      <c r="URZ39" s="42"/>
      <c r="USA39" s="42"/>
      <c r="USB39" s="42"/>
      <c r="USC39" s="42"/>
      <c r="USD39" s="42"/>
      <c r="USE39" s="42"/>
      <c r="USF39" s="42"/>
      <c r="USG39" s="42"/>
      <c r="USH39" s="42"/>
      <c r="USI39" s="42"/>
      <c r="USJ39" s="42"/>
      <c r="USK39" s="42"/>
      <c r="USL39" s="42"/>
      <c r="USM39" s="42"/>
      <c r="USN39" s="42"/>
      <c r="USO39" s="42"/>
      <c r="USP39" s="42"/>
      <c r="USQ39" s="42"/>
      <c r="USR39" s="42"/>
      <c r="USS39" s="42"/>
      <c r="UST39" s="42"/>
      <c r="USU39" s="42"/>
      <c r="USV39" s="42"/>
      <c r="USW39" s="42"/>
      <c r="USX39" s="42"/>
      <c r="USY39" s="42"/>
      <c r="USZ39" s="42"/>
      <c r="UTA39" s="42"/>
      <c r="UTB39" s="42"/>
      <c r="UTC39" s="42"/>
      <c r="UTD39" s="42"/>
      <c r="UTE39" s="42"/>
      <c r="UTF39" s="42"/>
      <c r="UTG39" s="42"/>
      <c r="UTH39" s="42"/>
      <c r="UTI39" s="42"/>
      <c r="UTJ39" s="42"/>
      <c r="UTK39" s="42"/>
      <c r="UTL39" s="42"/>
      <c r="UTM39" s="42"/>
      <c r="UTN39" s="42"/>
      <c r="UTO39" s="42"/>
      <c r="UTP39" s="42"/>
      <c r="UTQ39" s="42"/>
      <c r="UTR39" s="42"/>
      <c r="UTS39" s="42"/>
      <c r="UTT39" s="42"/>
      <c r="UTU39" s="42"/>
      <c r="UTV39" s="42"/>
      <c r="UTW39" s="42"/>
      <c r="UTX39" s="42"/>
      <c r="UTY39" s="42"/>
      <c r="UTZ39" s="42"/>
      <c r="UUA39" s="42"/>
      <c r="UUB39" s="42"/>
      <c r="UUC39" s="42"/>
      <c r="UUD39" s="42"/>
      <c r="UUE39" s="42"/>
      <c r="UUF39" s="42"/>
      <c r="UUG39" s="42"/>
      <c r="UUH39" s="42"/>
      <c r="UUI39" s="42"/>
      <c r="UUJ39" s="42"/>
      <c r="UUK39" s="42"/>
      <c r="UUL39" s="42"/>
      <c r="UUM39" s="42"/>
      <c r="UUN39" s="42"/>
      <c r="UUO39" s="42"/>
      <c r="UUP39" s="42"/>
      <c r="UUQ39" s="42"/>
      <c r="UUR39" s="42"/>
      <c r="UUS39" s="42"/>
      <c r="UUT39" s="42"/>
      <c r="UUU39" s="42"/>
      <c r="UUV39" s="42"/>
      <c r="UUW39" s="42"/>
      <c r="UUX39" s="42"/>
      <c r="UUY39" s="42"/>
      <c r="UUZ39" s="42"/>
      <c r="UVA39" s="42"/>
      <c r="UVB39" s="42"/>
      <c r="UVC39" s="42"/>
      <c r="UVD39" s="42"/>
      <c r="UVE39" s="42"/>
      <c r="UVF39" s="42"/>
      <c r="UVG39" s="42"/>
      <c r="UVH39" s="42"/>
      <c r="UVI39" s="42"/>
      <c r="UVJ39" s="42"/>
      <c r="UVK39" s="42"/>
      <c r="UVL39" s="42"/>
      <c r="UVM39" s="42"/>
      <c r="UVN39" s="42"/>
      <c r="UVO39" s="42"/>
      <c r="UVP39" s="42"/>
      <c r="UVQ39" s="42"/>
      <c r="UVR39" s="42"/>
      <c r="UVS39" s="42"/>
      <c r="UVT39" s="42"/>
      <c r="UVU39" s="42"/>
      <c r="UVV39" s="42"/>
      <c r="UVW39" s="42"/>
      <c r="UVX39" s="42"/>
      <c r="UVY39" s="42"/>
      <c r="UVZ39" s="42"/>
      <c r="UWA39" s="42"/>
      <c r="UWB39" s="42"/>
      <c r="UWC39" s="42"/>
      <c r="UWD39" s="42"/>
      <c r="UWE39" s="42"/>
      <c r="UWF39" s="42"/>
      <c r="UWG39" s="42"/>
      <c r="UWH39" s="42"/>
      <c r="UWI39" s="42"/>
      <c r="UWJ39" s="42"/>
      <c r="UWK39" s="42"/>
      <c r="UWL39" s="42"/>
      <c r="UWM39" s="42"/>
      <c r="UWN39" s="42"/>
      <c r="UWO39" s="42"/>
      <c r="UWP39" s="42"/>
      <c r="UWQ39" s="42"/>
      <c r="UWR39" s="42"/>
      <c r="UWS39" s="42"/>
      <c r="UWT39" s="42"/>
      <c r="UWU39" s="42"/>
      <c r="UWV39" s="42"/>
      <c r="UWW39" s="42"/>
      <c r="UWX39" s="42"/>
      <c r="UWY39" s="42"/>
      <c r="UWZ39" s="42"/>
      <c r="UXA39" s="42"/>
      <c r="UXB39" s="42"/>
      <c r="UXC39" s="42"/>
      <c r="UXD39" s="42"/>
      <c r="UXE39" s="42"/>
      <c r="UXF39" s="42"/>
      <c r="UXG39" s="42"/>
      <c r="UXH39" s="42"/>
      <c r="UXI39" s="42"/>
      <c r="UXJ39" s="42"/>
      <c r="UXK39" s="42"/>
      <c r="UXL39" s="42"/>
      <c r="UXM39" s="42"/>
      <c r="UXN39" s="42"/>
      <c r="UXO39" s="42"/>
      <c r="UXP39" s="42"/>
      <c r="UXQ39" s="42"/>
      <c r="UXR39" s="42"/>
      <c r="UXS39" s="42"/>
      <c r="UXT39" s="42"/>
      <c r="UXU39" s="42"/>
      <c r="UXV39" s="42"/>
      <c r="UXW39" s="42"/>
      <c r="UXX39" s="42"/>
      <c r="UXY39" s="42"/>
      <c r="UXZ39" s="42"/>
      <c r="UYA39" s="42"/>
      <c r="UYB39" s="42"/>
      <c r="UYC39" s="42"/>
      <c r="UYD39" s="42"/>
      <c r="UYE39" s="42"/>
      <c r="UYF39" s="42"/>
      <c r="UYG39" s="42"/>
      <c r="UYH39" s="42"/>
      <c r="UYI39" s="42"/>
      <c r="UYJ39" s="42"/>
      <c r="UYK39" s="42"/>
      <c r="UYL39" s="42"/>
      <c r="UYM39" s="42"/>
      <c r="UYN39" s="42"/>
      <c r="UYO39" s="42"/>
      <c r="UYP39" s="42"/>
      <c r="UYQ39" s="42"/>
      <c r="UYR39" s="42"/>
      <c r="UYS39" s="42"/>
      <c r="UYT39" s="42"/>
      <c r="UYU39" s="42"/>
      <c r="UYV39" s="42"/>
      <c r="UYW39" s="42"/>
      <c r="UYX39" s="42"/>
      <c r="UYY39" s="42"/>
      <c r="UYZ39" s="42"/>
      <c r="UZA39" s="42"/>
      <c r="UZB39" s="42"/>
      <c r="UZC39" s="42"/>
      <c r="UZD39" s="42"/>
      <c r="UZE39" s="42"/>
      <c r="UZF39" s="42"/>
      <c r="UZG39" s="42"/>
      <c r="UZH39" s="42"/>
      <c r="UZI39" s="42"/>
      <c r="UZJ39" s="42"/>
      <c r="UZK39" s="42"/>
      <c r="UZL39" s="42"/>
      <c r="UZM39" s="42"/>
      <c r="UZN39" s="42"/>
      <c r="UZO39" s="42"/>
      <c r="UZP39" s="42"/>
      <c r="UZQ39" s="42"/>
      <c r="UZR39" s="42"/>
      <c r="UZS39" s="42"/>
      <c r="UZT39" s="42"/>
      <c r="UZU39" s="42"/>
      <c r="UZV39" s="42"/>
      <c r="UZW39" s="42"/>
      <c r="UZX39" s="42"/>
      <c r="UZY39" s="42"/>
      <c r="UZZ39" s="42"/>
      <c r="VAA39" s="42"/>
      <c r="VAB39" s="42"/>
      <c r="VAC39" s="42"/>
      <c r="VAD39" s="42"/>
      <c r="VAE39" s="42"/>
      <c r="VAF39" s="42"/>
      <c r="VAG39" s="42"/>
      <c r="VAH39" s="42"/>
      <c r="VAI39" s="42"/>
      <c r="VAJ39" s="42"/>
      <c r="VAK39" s="42"/>
      <c r="VAL39" s="42"/>
      <c r="VAM39" s="42"/>
      <c r="VAN39" s="42"/>
      <c r="VAO39" s="42"/>
      <c r="VAP39" s="42"/>
      <c r="VAQ39" s="42"/>
      <c r="VAR39" s="42"/>
      <c r="VAS39" s="42"/>
      <c r="VAT39" s="42"/>
      <c r="VAU39" s="42"/>
      <c r="VAV39" s="42"/>
      <c r="VAW39" s="42"/>
      <c r="VAX39" s="42"/>
      <c r="VAY39" s="42"/>
      <c r="VAZ39" s="42"/>
      <c r="VBA39" s="42"/>
      <c r="VBB39" s="42"/>
      <c r="VBC39" s="42"/>
      <c r="VBD39" s="42"/>
      <c r="VBE39" s="42"/>
      <c r="VBF39" s="42"/>
      <c r="VBG39" s="42"/>
      <c r="VBH39" s="42"/>
      <c r="VBI39" s="42"/>
      <c r="VBJ39" s="42"/>
      <c r="VBK39" s="42"/>
      <c r="VBL39" s="42"/>
      <c r="VBM39" s="42"/>
      <c r="VBN39" s="42"/>
      <c r="VBO39" s="42"/>
      <c r="VBP39" s="42"/>
      <c r="VBQ39" s="42"/>
      <c r="VBR39" s="42"/>
      <c r="VBS39" s="42"/>
      <c r="VBT39" s="42"/>
      <c r="VBU39" s="42"/>
      <c r="VBV39" s="42"/>
      <c r="VBW39" s="42"/>
      <c r="VBX39" s="42"/>
      <c r="VBY39" s="42"/>
      <c r="VBZ39" s="42"/>
      <c r="VCA39" s="42"/>
      <c r="VCB39" s="42"/>
      <c r="VCC39" s="42"/>
      <c r="VCD39" s="42"/>
      <c r="VCE39" s="42"/>
      <c r="VCF39" s="42"/>
      <c r="VCG39" s="42"/>
      <c r="VCH39" s="42"/>
      <c r="VCI39" s="42"/>
      <c r="VCJ39" s="42"/>
      <c r="VCK39" s="42"/>
      <c r="VCL39" s="42"/>
      <c r="VCM39" s="42"/>
      <c r="VCN39" s="42"/>
      <c r="VCO39" s="42"/>
      <c r="VCP39" s="42"/>
      <c r="VCQ39" s="42"/>
      <c r="VCR39" s="42"/>
      <c r="VCS39" s="42"/>
      <c r="VCT39" s="42"/>
      <c r="VCU39" s="42"/>
      <c r="VCV39" s="42"/>
      <c r="VCW39" s="42"/>
      <c r="VCX39" s="42"/>
      <c r="VCY39" s="42"/>
      <c r="VCZ39" s="42"/>
      <c r="VDA39" s="42"/>
      <c r="VDB39" s="42"/>
      <c r="VDC39" s="42"/>
      <c r="VDD39" s="42"/>
      <c r="VDE39" s="42"/>
      <c r="VDF39" s="42"/>
      <c r="VDG39" s="42"/>
      <c r="VDH39" s="42"/>
      <c r="VDI39" s="42"/>
      <c r="VDJ39" s="42"/>
      <c r="VDK39" s="42"/>
      <c r="VDL39" s="42"/>
      <c r="VDM39" s="42"/>
      <c r="VDN39" s="42"/>
      <c r="VDO39" s="42"/>
      <c r="VDP39" s="42"/>
      <c r="VDQ39" s="42"/>
      <c r="VDR39" s="42"/>
      <c r="VDS39" s="42"/>
      <c r="VDT39" s="42"/>
      <c r="VDU39" s="42"/>
      <c r="VDV39" s="42"/>
      <c r="VDW39" s="42"/>
      <c r="VDX39" s="42"/>
      <c r="VDY39" s="42"/>
      <c r="VDZ39" s="42"/>
      <c r="VEA39" s="42"/>
      <c r="VEB39" s="42"/>
      <c r="VEC39" s="42"/>
      <c r="VED39" s="42"/>
      <c r="VEE39" s="42"/>
      <c r="VEF39" s="42"/>
      <c r="VEG39" s="42"/>
      <c r="VEH39" s="42"/>
      <c r="VEI39" s="42"/>
      <c r="VEJ39" s="42"/>
      <c r="VEK39" s="42"/>
      <c r="VEL39" s="42"/>
      <c r="VEM39" s="42"/>
      <c r="VEN39" s="42"/>
      <c r="VEO39" s="42"/>
      <c r="VEP39" s="42"/>
      <c r="VEQ39" s="42"/>
      <c r="VER39" s="42"/>
      <c r="VES39" s="42"/>
      <c r="VET39" s="42"/>
      <c r="VEU39" s="42"/>
      <c r="VEV39" s="42"/>
      <c r="VEW39" s="42"/>
      <c r="VEX39" s="42"/>
      <c r="VEY39" s="42"/>
      <c r="VEZ39" s="42"/>
      <c r="VFA39" s="42"/>
      <c r="VFB39" s="42"/>
      <c r="VFC39" s="42"/>
      <c r="VFD39" s="42"/>
      <c r="VFE39" s="42"/>
      <c r="VFF39" s="42"/>
      <c r="VFG39" s="42"/>
      <c r="VFH39" s="42"/>
      <c r="VFI39" s="42"/>
      <c r="VFJ39" s="42"/>
      <c r="VFK39" s="42"/>
      <c r="VFL39" s="42"/>
      <c r="VFM39" s="42"/>
      <c r="VFN39" s="42"/>
      <c r="VFO39" s="42"/>
      <c r="VFP39" s="42"/>
      <c r="VFQ39" s="42"/>
      <c r="VFR39" s="42"/>
      <c r="VFS39" s="42"/>
      <c r="VFT39" s="42"/>
      <c r="VFU39" s="42"/>
      <c r="VFV39" s="42"/>
      <c r="VFW39" s="42"/>
      <c r="VFX39" s="42"/>
      <c r="VFY39" s="42"/>
      <c r="VFZ39" s="42"/>
      <c r="VGA39" s="42"/>
      <c r="VGB39" s="42"/>
      <c r="VGC39" s="42"/>
      <c r="VGD39" s="42"/>
      <c r="VGE39" s="42"/>
      <c r="VGF39" s="42"/>
      <c r="VGG39" s="42"/>
      <c r="VGH39" s="42"/>
      <c r="VGI39" s="42"/>
      <c r="VGJ39" s="42"/>
      <c r="VGK39" s="42"/>
      <c r="VGL39" s="42"/>
      <c r="VGM39" s="42"/>
      <c r="VGN39" s="42"/>
      <c r="VGO39" s="42"/>
      <c r="VGP39" s="42"/>
      <c r="VGQ39" s="42"/>
      <c r="VGR39" s="42"/>
      <c r="VGS39" s="42"/>
      <c r="VGT39" s="42"/>
      <c r="VGU39" s="42"/>
      <c r="VGV39" s="42"/>
      <c r="VGW39" s="42"/>
      <c r="VGX39" s="42"/>
      <c r="VGY39" s="42"/>
      <c r="VGZ39" s="42"/>
      <c r="VHA39" s="42"/>
      <c r="VHB39" s="42"/>
      <c r="VHC39" s="42"/>
      <c r="VHD39" s="42"/>
      <c r="VHE39" s="42"/>
      <c r="VHF39" s="42"/>
      <c r="VHG39" s="42"/>
      <c r="VHH39" s="42"/>
      <c r="VHI39" s="42"/>
      <c r="VHJ39" s="42"/>
      <c r="VHK39" s="42"/>
      <c r="VHL39" s="42"/>
      <c r="VHM39" s="42"/>
      <c r="VHN39" s="42"/>
      <c r="VHO39" s="42"/>
      <c r="VHP39" s="42"/>
      <c r="VHQ39" s="42"/>
      <c r="VHR39" s="42"/>
      <c r="VHS39" s="42"/>
      <c r="VHT39" s="42"/>
      <c r="VHU39" s="42"/>
      <c r="VHV39" s="42"/>
      <c r="VHW39" s="42"/>
      <c r="VHX39" s="42"/>
      <c r="VHY39" s="42"/>
      <c r="VHZ39" s="42"/>
      <c r="VIA39" s="42"/>
      <c r="VIB39" s="42"/>
      <c r="VIC39" s="42"/>
      <c r="VID39" s="42"/>
      <c r="VIE39" s="42"/>
      <c r="VIF39" s="42"/>
      <c r="VIG39" s="42"/>
      <c r="VIH39" s="42"/>
      <c r="VII39" s="42"/>
      <c r="VIJ39" s="42"/>
      <c r="VIK39" s="42"/>
      <c r="VIL39" s="42"/>
      <c r="VIM39" s="42"/>
      <c r="VIN39" s="42"/>
      <c r="VIO39" s="42"/>
      <c r="VIP39" s="42"/>
      <c r="VIQ39" s="42"/>
      <c r="VIR39" s="42"/>
      <c r="VIS39" s="42"/>
      <c r="VIT39" s="42"/>
      <c r="VIU39" s="42"/>
      <c r="VIV39" s="42"/>
      <c r="VIW39" s="42"/>
      <c r="VIX39" s="42"/>
      <c r="VIY39" s="42"/>
      <c r="VIZ39" s="42"/>
      <c r="VJA39" s="42"/>
      <c r="VJB39" s="42"/>
      <c r="VJC39" s="42"/>
      <c r="VJD39" s="42"/>
      <c r="VJE39" s="42"/>
      <c r="VJF39" s="42"/>
      <c r="VJG39" s="42"/>
      <c r="VJH39" s="42"/>
      <c r="VJI39" s="42"/>
      <c r="VJJ39" s="42"/>
      <c r="VJK39" s="42"/>
      <c r="VJL39" s="42"/>
      <c r="VJM39" s="42"/>
      <c r="VJN39" s="42"/>
      <c r="VJO39" s="42"/>
      <c r="VJP39" s="42"/>
      <c r="VJQ39" s="42"/>
      <c r="VJR39" s="42"/>
      <c r="VJS39" s="42"/>
      <c r="VJT39" s="42"/>
      <c r="VJU39" s="42"/>
      <c r="VJV39" s="42"/>
      <c r="VJW39" s="42"/>
      <c r="VJX39" s="42"/>
      <c r="VJY39" s="42"/>
      <c r="VJZ39" s="42"/>
      <c r="VKA39" s="42"/>
      <c r="VKB39" s="42"/>
      <c r="VKC39" s="42"/>
      <c r="VKD39" s="42"/>
      <c r="VKE39" s="42"/>
      <c r="VKF39" s="42"/>
      <c r="VKG39" s="42"/>
      <c r="VKH39" s="42"/>
      <c r="VKI39" s="42"/>
      <c r="VKJ39" s="42"/>
      <c r="VKK39" s="42"/>
      <c r="VKL39" s="42"/>
      <c r="VKM39" s="42"/>
      <c r="VKN39" s="42"/>
      <c r="VKO39" s="42"/>
      <c r="VKP39" s="42"/>
      <c r="VKQ39" s="42"/>
      <c r="VKR39" s="42"/>
      <c r="VKS39" s="42"/>
      <c r="VKT39" s="42"/>
      <c r="VKU39" s="42"/>
      <c r="VKV39" s="42"/>
      <c r="VKW39" s="42"/>
      <c r="VKX39" s="42"/>
      <c r="VKY39" s="42"/>
      <c r="VKZ39" s="42"/>
      <c r="VLA39" s="42"/>
      <c r="VLB39" s="42"/>
      <c r="VLC39" s="42"/>
      <c r="VLD39" s="42"/>
      <c r="VLE39" s="42"/>
      <c r="VLF39" s="42"/>
      <c r="VLG39" s="42"/>
      <c r="VLH39" s="42"/>
      <c r="VLI39" s="42"/>
      <c r="VLJ39" s="42"/>
      <c r="VLK39" s="42"/>
      <c r="VLL39" s="42"/>
      <c r="VLM39" s="42"/>
      <c r="VLN39" s="42"/>
      <c r="VLO39" s="42"/>
      <c r="VLP39" s="42"/>
      <c r="VLQ39" s="42"/>
      <c r="VLR39" s="42"/>
      <c r="VLS39" s="42"/>
      <c r="VLT39" s="42"/>
      <c r="VLU39" s="42"/>
      <c r="VLV39" s="42"/>
      <c r="VLW39" s="42"/>
      <c r="VLX39" s="42"/>
      <c r="VLY39" s="42"/>
      <c r="VLZ39" s="42"/>
      <c r="VMA39" s="42"/>
      <c r="VMB39" s="42"/>
      <c r="VMC39" s="42"/>
      <c r="VMD39" s="42"/>
      <c r="VME39" s="42"/>
      <c r="VMF39" s="42"/>
      <c r="VMG39" s="42"/>
      <c r="VMH39" s="42"/>
      <c r="VMI39" s="42"/>
      <c r="VMJ39" s="42"/>
      <c r="VMK39" s="42"/>
      <c r="VML39" s="42"/>
      <c r="VMM39" s="42"/>
      <c r="VMN39" s="42"/>
      <c r="VMO39" s="42"/>
      <c r="VMP39" s="42"/>
      <c r="VMQ39" s="42"/>
      <c r="VMR39" s="42"/>
      <c r="VMS39" s="42"/>
      <c r="VMT39" s="42"/>
      <c r="VMU39" s="42"/>
      <c r="VMV39" s="42"/>
      <c r="VMW39" s="42"/>
      <c r="VMX39" s="42"/>
      <c r="VMY39" s="42"/>
      <c r="VMZ39" s="42"/>
      <c r="VNA39" s="42"/>
      <c r="VNB39" s="42"/>
      <c r="VNC39" s="42"/>
      <c r="VND39" s="42"/>
      <c r="VNE39" s="42"/>
      <c r="VNF39" s="42"/>
      <c r="VNG39" s="42"/>
      <c r="VNH39" s="42"/>
      <c r="VNI39" s="42"/>
      <c r="VNJ39" s="42"/>
      <c r="VNK39" s="42"/>
      <c r="VNL39" s="42"/>
      <c r="VNM39" s="42"/>
      <c r="VNN39" s="42"/>
      <c r="VNO39" s="42"/>
      <c r="VNP39" s="42"/>
      <c r="VNQ39" s="42"/>
      <c r="VNR39" s="42"/>
      <c r="VNS39" s="42"/>
      <c r="VNT39" s="42"/>
      <c r="VNU39" s="42"/>
      <c r="VNV39" s="42"/>
      <c r="VNW39" s="42"/>
      <c r="VNX39" s="42"/>
      <c r="VNY39" s="42"/>
      <c r="VNZ39" s="42"/>
      <c r="VOA39" s="42"/>
      <c r="VOB39" s="42"/>
      <c r="VOC39" s="42"/>
      <c r="VOD39" s="42"/>
      <c r="VOE39" s="42"/>
      <c r="VOF39" s="42"/>
      <c r="VOG39" s="42"/>
      <c r="VOH39" s="42"/>
      <c r="VOI39" s="42"/>
      <c r="VOJ39" s="42"/>
      <c r="VOK39" s="42"/>
      <c r="VOL39" s="42"/>
      <c r="VOM39" s="42"/>
      <c r="VON39" s="42"/>
      <c r="VOO39" s="42"/>
      <c r="VOP39" s="42"/>
      <c r="VOQ39" s="42"/>
      <c r="VOR39" s="42"/>
      <c r="VOS39" s="42"/>
      <c r="VOT39" s="42"/>
      <c r="VOU39" s="42"/>
      <c r="VOV39" s="42"/>
      <c r="VOW39" s="42"/>
      <c r="VOX39" s="42"/>
      <c r="VOY39" s="42"/>
      <c r="VOZ39" s="42"/>
      <c r="VPA39" s="42"/>
      <c r="VPB39" s="42"/>
      <c r="VPC39" s="42"/>
      <c r="VPD39" s="42"/>
      <c r="VPE39" s="42"/>
      <c r="VPF39" s="42"/>
      <c r="VPG39" s="42"/>
      <c r="VPH39" s="42"/>
      <c r="VPI39" s="42"/>
      <c r="VPJ39" s="42"/>
      <c r="VPK39" s="42"/>
      <c r="VPL39" s="42"/>
      <c r="VPM39" s="42"/>
      <c r="VPN39" s="42"/>
      <c r="VPO39" s="42"/>
      <c r="VPP39" s="42"/>
      <c r="VPQ39" s="42"/>
      <c r="VPR39" s="42"/>
      <c r="VPS39" s="42"/>
      <c r="VPT39" s="42"/>
      <c r="VPU39" s="42"/>
      <c r="VPV39" s="42"/>
      <c r="VPW39" s="42"/>
      <c r="VPX39" s="42"/>
      <c r="VPY39" s="42"/>
      <c r="VPZ39" s="42"/>
      <c r="VQA39" s="42"/>
      <c r="VQB39" s="42"/>
      <c r="VQC39" s="42"/>
      <c r="VQD39" s="42"/>
      <c r="VQE39" s="42"/>
      <c r="VQF39" s="42"/>
      <c r="VQG39" s="42"/>
      <c r="VQH39" s="42"/>
      <c r="VQI39" s="42"/>
      <c r="VQJ39" s="42"/>
      <c r="VQK39" s="42"/>
      <c r="VQL39" s="42"/>
      <c r="VQM39" s="42"/>
      <c r="VQN39" s="42"/>
      <c r="VQO39" s="42"/>
      <c r="VQP39" s="42"/>
      <c r="VQQ39" s="42"/>
      <c r="VQR39" s="42"/>
      <c r="VQS39" s="42"/>
      <c r="VQT39" s="42"/>
      <c r="VQU39" s="42"/>
      <c r="VQV39" s="42"/>
      <c r="VQW39" s="42"/>
      <c r="VQX39" s="42"/>
      <c r="VQY39" s="42"/>
      <c r="VQZ39" s="42"/>
      <c r="VRA39" s="42"/>
      <c r="VRB39" s="42"/>
      <c r="VRC39" s="42"/>
      <c r="VRD39" s="42"/>
      <c r="VRE39" s="42"/>
      <c r="VRF39" s="42"/>
      <c r="VRG39" s="42"/>
      <c r="VRH39" s="42"/>
      <c r="VRI39" s="42"/>
      <c r="VRJ39" s="42"/>
      <c r="VRK39" s="42"/>
      <c r="VRL39" s="42"/>
      <c r="VRM39" s="42"/>
      <c r="VRN39" s="42"/>
      <c r="VRO39" s="42"/>
      <c r="VRP39" s="42"/>
      <c r="VRQ39" s="42"/>
      <c r="VRR39" s="42"/>
      <c r="VRS39" s="42"/>
      <c r="VRT39" s="42"/>
      <c r="VRU39" s="42"/>
      <c r="VRV39" s="42"/>
      <c r="VRW39" s="42"/>
      <c r="VRX39" s="42"/>
      <c r="VRY39" s="42"/>
      <c r="VRZ39" s="42"/>
      <c r="VSA39" s="42"/>
      <c r="VSB39" s="42"/>
      <c r="VSC39" s="42"/>
      <c r="VSD39" s="42"/>
      <c r="VSE39" s="42"/>
      <c r="VSF39" s="42"/>
      <c r="VSG39" s="42"/>
      <c r="VSH39" s="42"/>
      <c r="VSI39" s="42"/>
      <c r="VSJ39" s="42"/>
      <c r="VSK39" s="42"/>
      <c r="VSL39" s="42"/>
      <c r="VSM39" s="42"/>
      <c r="VSN39" s="42"/>
      <c r="VSO39" s="42"/>
      <c r="VSP39" s="42"/>
      <c r="VSQ39" s="42"/>
      <c r="VSR39" s="42"/>
      <c r="VSS39" s="42"/>
      <c r="VST39" s="42"/>
      <c r="VSU39" s="42"/>
      <c r="VSV39" s="42"/>
      <c r="VSW39" s="42"/>
      <c r="VSX39" s="42"/>
      <c r="VSY39" s="42"/>
      <c r="VSZ39" s="42"/>
      <c r="VTA39" s="42"/>
      <c r="VTB39" s="42"/>
      <c r="VTC39" s="42"/>
      <c r="VTD39" s="42"/>
      <c r="VTE39" s="42"/>
      <c r="VTF39" s="42"/>
      <c r="VTG39" s="42"/>
      <c r="VTH39" s="42"/>
      <c r="VTI39" s="42"/>
      <c r="VTJ39" s="42"/>
      <c r="VTK39" s="42"/>
      <c r="VTL39" s="42"/>
      <c r="VTM39" s="42"/>
      <c r="VTN39" s="42"/>
      <c r="VTO39" s="42"/>
      <c r="VTP39" s="42"/>
      <c r="VTQ39" s="42"/>
      <c r="VTR39" s="42"/>
      <c r="VTS39" s="42"/>
      <c r="VTT39" s="42"/>
      <c r="VTU39" s="42"/>
      <c r="VTV39" s="42"/>
      <c r="VTW39" s="42"/>
      <c r="VTX39" s="42"/>
      <c r="VTY39" s="42"/>
      <c r="VTZ39" s="42"/>
      <c r="VUA39" s="42"/>
      <c r="VUB39" s="42"/>
      <c r="VUC39" s="42"/>
      <c r="VUD39" s="42"/>
      <c r="VUE39" s="42"/>
      <c r="VUF39" s="42"/>
      <c r="VUG39" s="42"/>
      <c r="VUH39" s="42"/>
      <c r="VUI39" s="42"/>
      <c r="VUJ39" s="42"/>
      <c r="VUK39" s="42"/>
      <c r="VUL39" s="42"/>
      <c r="VUM39" s="42"/>
      <c r="VUN39" s="42"/>
      <c r="VUO39" s="42"/>
      <c r="VUP39" s="42"/>
      <c r="VUQ39" s="42"/>
      <c r="VUR39" s="42"/>
      <c r="VUS39" s="42"/>
      <c r="VUT39" s="42"/>
      <c r="VUU39" s="42"/>
      <c r="VUV39" s="42"/>
      <c r="VUW39" s="42"/>
      <c r="VUX39" s="42"/>
      <c r="VUY39" s="42"/>
      <c r="VUZ39" s="42"/>
      <c r="VVA39" s="42"/>
      <c r="VVB39" s="42"/>
      <c r="VVC39" s="42"/>
      <c r="VVD39" s="42"/>
      <c r="VVE39" s="42"/>
      <c r="VVF39" s="42"/>
      <c r="VVG39" s="42"/>
      <c r="VVH39" s="42"/>
      <c r="VVI39" s="42"/>
      <c r="VVJ39" s="42"/>
      <c r="VVK39" s="42"/>
      <c r="VVL39" s="42"/>
      <c r="VVM39" s="42"/>
      <c r="VVN39" s="42"/>
      <c r="VVO39" s="42"/>
      <c r="VVP39" s="42"/>
      <c r="VVQ39" s="42"/>
      <c r="VVR39" s="42"/>
      <c r="VVS39" s="42"/>
      <c r="VVT39" s="42"/>
      <c r="VVU39" s="42"/>
      <c r="VVV39" s="42"/>
      <c r="VVW39" s="42"/>
      <c r="VVX39" s="42"/>
      <c r="VVY39" s="42"/>
      <c r="VVZ39" s="42"/>
      <c r="VWA39" s="42"/>
      <c r="VWB39" s="42"/>
      <c r="VWC39" s="42"/>
      <c r="VWD39" s="42"/>
      <c r="VWE39" s="42"/>
      <c r="VWF39" s="42"/>
      <c r="VWG39" s="42"/>
      <c r="VWH39" s="42"/>
      <c r="VWI39" s="42"/>
      <c r="VWJ39" s="42"/>
      <c r="VWK39" s="42"/>
      <c r="VWL39" s="42"/>
      <c r="VWM39" s="42"/>
      <c r="VWN39" s="42"/>
      <c r="VWO39" s="42"/>
      <c r="VWP39" s="42"/>
      <c r="VWQ39" s="42"/>
      <c r="VWR39" s="42"/>
      <c r="VWS39" s="42"/>
      <c r="VWT39" s="42"/>
      <c r="VWU39" s="42"/>
      <c r="VWV39" s="42"/>
      <c r="VWW39" s="42"/>
      <c r="VWX39" s="42"/>
      <c r="VWY39" s="42"/>
      <c r="VWZ39" s="42"/>
      <c r="VXA39" s="42"/>
      <c r="VXB39" s="42"/>
      <c r="VXC39" s="42"/>
      <c r="VXD39" s="42"/>
      <c r="VXE39" s="42"/>
      <c r="VXF39" s="42"/>
      <c r="VXG39" s="42"/>
      <c r="VXH39" s="42"/>
      <c r="VXI39" s="42"/>
      <c r="VXJ39" s="42"/>
      <c r="VXK39" s="42"/>
      <c r="VXL39" s="42"/>
      <c r="VXM39" s="42"/>
      <c r="VXN39" s="42"/>
      <c r="VXO39" s="42"/>
      <c r="VXP39" s="42"/>
      <c r="VXQ39" s="42"/>
      <c r="VXR39" s="42"/>
      <c r="VXS39" s="42"/>
      <c r="VXT39" s="42"/>
      <c r="VXU39" s="42"/>
      <c r="VXV39" s="42"/>
      <c r="VXW39" s="42"/>
      <c r="VXX39" s="42"/>
      <c r="VXY39" s="42"/>
      <c r="VXZ39" s="42"/>
      <c r="VYA39" s="42"/>
      <c r="VYB39" s="42"/>
      <c r="VYC39" s="42"/>
      <c r="VYD39" s="42"/>
      <c r="VYE39" s="42"/>
      <c r="VYF39" s="42"/>
      <c r="VYG39" s="42"/>
      <c r="VYH39" s="42"/>
      <c r="VYI39" s="42"/>
      <c r="VYJ39" s="42"/>
      <c r="VYK39" s="42"/>
      <c r="VYL39" s="42"/>
      <c r="VYM39" s="42"/>
      <c r="VYN39" s="42"/>
      <c r="VYO39" s="42"/>
      <c r="VYP39" s="42"/>
      <c r="VYQ39" s="42"/>
      <c r="VYR39" s="42"/>
      <c r="VYS39" s="42"/>
      <c r="VYT39" s="42"/>
      <c r="VYU39" s="42"/>
      <c r="VYV39" s="42"/>
      <c r="VYW39" s="42"/>
      <c r="VYX39" s="42"/>
      <c r="VYY39" s="42"/>
      <c r="VYZ39" s="42"/>
      <c r="VZA39" s="42"/>
      <c r="VZB39" s="42"/>
      <c r="VZC39" s="42"/>
      <c r="VZD39" s="42"/>
      <c r="VZE39" s="42"/>
      <c r="VZF39" s="42"/>
      <c r="VZG39" s="42"/>
      <c r="VZH39" s="42"/>
      <c r="VZI39" s="42"/>
      <c r="VZJ39" s="42"/>
      <c r="VZK39" s="42"/>
      <c r="VZL39" s="42"/>
      <c r="VZM39" s="42"/>
      <c r="VZN39" s="42"/>
      <c r="VZO39" s="42"/>
      <c r="VZP39" s="42"/>
      <c r="VZQ39" s="42"/>
      <c r="VZR39" s="42"/>
      <c r="VZS39" s="42"/>
      <c r="VZT39" s="42"/>
      <c r="VZU39" s="42"/>
      <c r="VZV39" s="42"/>
      <c r="VZW39" s="42"/>
      <c r="VZX39" s="42"/>
      <c r="VZY39" s="42"/>
      <c r="VZZ39" s="42"/>
      <c r="WAA39" s="42"/>
      <c r="WAB39" s="42"/>
      <c r="WAC39" s="42"/>
      <c r="WAD39" s="42"/>
      <c r="WAE39" s="42"/>
      <c r="WAF39" s="42"/>
      <c r="WAG39" s="42"/>
      <c r="WAH39" s="42"/>
      <c r="WAI39" s="42"/>
      <c r="WAJ39" s="42"/>
      <c r="WAK39" s="42"/>
      <c r="WAL39" s="42"/>
      <c r="WAM39" s="42"/>
      <c r="WAN39" s="42"/>
      <c r="WAO39" s="42"/>
      <c r="WAP39" s="42"/>
      <c r="WAQ39" s="42"/>
      <c r="WAR39" s="42"/>
      <c r="WAS39" s="42"/>
      <c r="WAT39" s="42"/>
      <c r="WAU39" s="42"/>
      <c r="WAV39" s="42"/>
      <c r="WAW39" s="42"/>
      <c r="WAX39" s="42"/>
      <c r="WAY39" s="42"/>
      <c r="WAZ39" s="42"/>
      <c r="WBA39" s="42"/>
      <c r="WBB39" s="42"/>
      <c r="WBC39" s="42"/>
      <c r="WBD39" s="42"/>
      <c r="WBE39" s="42"/>
      <c r="WBF39" s="42"/>
      <c r="WBG39" s="42"/>
      <c r="WBH39" s="42"/>
      <c r="WBI39" s="42"/>
      <c r="WBJ39" s="42"/>
      <c r="WBK39" s="42"/>
      <c r="WBL39" s="42"/>
      <c r="WBM39" s="42"/>
      <c r="WBN39" s="42"/>
      <c r="WBO39" s="42"/>
      <c r="WBP39" s="42"/>
      <c r="WBQ39" s="42"/>
      <c r="WBR39" s="42"/>
      <c r="WBS39" s="42"/>
      <c r="WBT39" s="42"/>
      <c r="WBU39" s="42"/>
      <c r="WBV39" s="42"/>
      <c r="WBW39" s="42"/>
      <c r="WBX39" s="42"/>
      <c r="WBY39" s="42"/>
      <c r="WBZ39" s="42"/>
      <c r="WCA39" s="42"/>
      <c r="WCB39" s="42"/>
      <c r="WCC39" s="42"/>
      <c r="WCD39" s="42"/>
      <c r="WCE39" s="42"/>
      <c r="WCF39" s="42"/>
      <c r="WCG39" s="42"/>
      <c r="WCH39" s="42"/>
      <c r="WCI39" s="42"/>
      <c r="WCJ39" s="42"/>
      <c r="WCK39" s="42"/>
      <c r="WCL39" s="42"/>
      <c r="WCM39" s="42"/>
      <c r="WCN39" s="42"/>
      <c r="WCO39" s="42"/>
      <c r="WCP39" s="42"/>
      <c r="WCQ39" s="42"/>
      <c r="WCR39" s="42"/>
      <c r="WCS39" s="42"/>
      <c r="WCT39" s="42"/>
      <c r="WCU39" s="42"/>
      <c r="WCV39" s="42"/>
      <c r="WCW39" s="42"/>
      <c r="WCX39" s="42"/>
      <c r="WCY39" s="42"/>
      <c r="WCZ39" s="42"/>
      <c r="WDA39" s="42"/>
      <c r="WDB39" s="42"/>
      <c r="WDC39" s="42"/>
      <c r="WDD39" s="42"/>
      <c r="WDE39" s="42"/>
      <c r="WDF39" s="42"/>
      <c r="WDG39" s="42"/>
      <c r="WDH39" s="42"/>
      <c r="WDI39" s="42"/>
      <c r="WDJ39" s="42"/>
      <c r="WDK39" s="42"/>
      <c r="WDL39" s="42"/>
      <c r="WDM39" s="42"/>
      <c r="WDN39" s="42"/>
      <c r="WDO39" s="42"/>
      <c r="WDP39" s="42"/>
      <c r="WDQ39" s="42"/>
      <c r="WDR39" s="42"/>
      <c r="WDS39" s="42"/>
      <c r="WDT39" s="42"/>
      <c r="WDU39" s="42"/>
      <c r="WDV39" s="42"/>
      <c r="WDW39" s="42"/>
      <c r="WDX39" s="42"/>
      <c r="WDY39" s="42"/>
      <c r="WDZ39" s="42"/>
      <c r="WEA39" s="42"/>
      <c r="WEB39" s="42"/>
      <c r="WEC39" s="42"/>
      <c r="WED39" s="42"/>
      <c r="WEE39" s="42"/>
      <c r="WEF39" s="42"/>
      <c r="WEG39" s="42"/>
      <c r="WEH39" s="42"/>
      <c r="WEI39" s="42"/>
      <c r="WEJ39" s="42"/>
      <c r="WEK39" s="42"/>
      <c r="WEL39" s="42"/>
      <c r="WEM39" s="42"/>
      <c r="WEN39" s="42"/>
      <c r="WEO39" s="42"/>
      <c r="WEP39" s="42"/>
      <c r="WEQ39" s="42"/>
      <c r="WER39" s="42"/>
      <c r="WES39" s="42"/>
      <c r="WET39" s="42"/>
      <c r="WEU39" s="42"/>
      <c r="WEV39" s="42"/>
      <c r="WEW39" s="42"/>
      <c r="WEX39" s="42"/>
      <c r="WEY39" s="42"/>
      <c r="WEZ39" s="42"/>
      <c r="WFA39" s="42"/>
      <c r="WFB39" s="42"/>
      <c r="WFC39" s="42"/>
      <c r="WFD39" s="42"/>
      <c r="WFE39" s="42"/>
      <c r="WFF39" s="42"/>
      <c r="WFG39" s="42"/>
      <c r="WFH39" s="42"/>
      <c r="WFI39" s="42"/>
      <c r="WFJ39" s="42"/>
      <c r="WFK39" s="42"/>
      <c r="WFL39" s="42"/>
      <c r="WFM39" s="42"/>
      <c r="WFN39" s="42"/>
      <c r="WFO39" s="42"/>
      <c r="WFP39" s="42"/>
      <c r="WFQ39" s="42"/>
      <c r="WFR39" s="42"/>
      <c r="WFS39" s="42"/>
      <c r="WFT39" s="42"/>
      <c r="WFU39" s="42"/>
      <c r="WFV39" s="42"/>
      <c r="WFW39" s="42"/>
      <c r="WFX39" s="42"/>
      <c r="WFY39" s="42"/>
      <c r="WFZ39" s="42"/>
      <c r="WGA39" s="42"/>
      <c r="WGB39" s="42"/>
      <c r="WGC39" s="42"/>
      <c r="WGD39" s="42"/>
      <c r="WGE39" s="42"/>
      <c r="WGF39" s="42"/>
      <c r="WGG39" s="42"/>
      <c r="WGH39" s="42"/>
      <c r="WGI39" s="42"/>
      <c r="WGJ39" s="42"/>
      <c r="WGK39" s="42"/>
      <c r="WGL39" s="42"/>
      <c r="WGM39" s="42"/>
      <c r="WGN39" s="42"/>
      <c r="WGO39" s="42"/>
      <c r="WGP39" s="42"/>
      <c r="WGQ39" s="42"/>
      <c r="WGR39" s="42"/>
      <c r="WGS39" s="42"/>
      <c r="WGT39" s="42"/>
      <c r="WGU39" s="42"/>
      <c r="WGV39" s="42"/>
      <c r="WGW39" s="42"/>
      <c r="WGX39" s="42"/>
      <c r="WGY39" s="42"/>
      <c r="WGZ39" s="42"/>
      <c r="WHA39" s="42"/>
      <c r="WHB39" s="42"/>
      <c r="WHC39" s="42"/>
      <c r="WHD39" s="42"/>
      <c r="WHE39" s="42"/>
      <c r="WHF39" s="42"/>
      <c r="WHG39" s="42"/>
      <c r="WHH39" s="42"/>
      <c r="WHI39" s="42"/>
      <c r="WHJ39" s="42"/>
      <c r="WHK39" s="42"/>
      <c r="WHL39" s="42"/>
      <c r="WHM39" s="42"/>
      <c r="WHN39" s="42"/>
      <c r="WHO39" s="42"/>
      <c r="WHP39" s="42"/>
      <c r="WHQ39" s="42"/>
      <c r="WHR39" s="42"/>
      <c r="WHS39" s="42"/>
      <c r="WHT39" s="42"/>
      <c r="WHU39" s="42"/>
      <c r="WHV39" s="42"/>
      <c r="WHW39" s="42"/>
      <c r="WHX39" s="42"/>
      <c r="WHY39" s="42"/>
      <c r="WHZ39" s="42"/>
      <c r="WIA39" s="42"/>
      <c r="WIB39" s="42"/>
      <c r="WIC39" s="42"/>
      <c r="WID39" s="42"/>
      <c r="WIE39" s="42"/>
      <c r="WIF39" s="42"/>
      <c r="WIG39" s="42"/>
      <c r="WIH39" s="42"/>
      <c r="WII39" s="42"/>
      <c r="WIJ39" s="42"/>
      <c r="WIK39" s="42"/>
      <c r="WIL39" s="42"/>
      <c r="WIM39" s="42"/>
      <c r="WIN39" s="42"/>
      <c r="WIO39" s="42"/>
      <c r="WIP39" s="42"/>
      <c r="WIQ39" s="42"/>
      <c r="WIR39" s="42"/>
      <c r="WIS39" s="42"/>
      <c r="WIT39" s="42"/>
      <c r="WIU39" s="42"/>
      <c r="WIV39" s="42"/>
      <c r="WIW39" s="42"/>
      <c r="WIX39" s="42"/>
      <c r="WIY39" s="42"/>
      <c r="WIZ39" s="42"/>
      <c r="WJA39" s="42"/>
      <c r="WJB39" s="42"/>
      <c r="WJC39" s="42"/>
      <c r="WJD39" s="42"/>
      <c r="WJE39" s="42"/>
      <c r="WJF39" s="42"/>
      <c r="WJG39" s="42"/>
      <c r="WJH39" s="42"/>
      <c r="WJI39" s="42"/>
      <c r="WJJ39" s="42"/>
      <c r="WJK39" s="42"/>
      <c r="WJL39" s="42"/>
      <c r="WJM39" s="42"/>
      <c r="WJN39" s="42"/>
      <c r="WJO39" s="42"/>
      <c r="WJP39" s="42"/>
      <c r="WJQ39" s="42"/>
      <c r="WJR39" s="42"/>
      <c r="WJS39" s="42"/>
      <c r="WJT39" s="42"/>
      <c r="WJU39" s="42"/>
      <c r="WJV39" s="42"/>
      <c r="WJW39" s="42"/>
      <c r="WJX39" s="42"/>
      <c r="WJY39" s="42"/>
      <c r="WJZ39" s="42"/>
      <c r="WKA39" s="42"/>
      <c r="WKB39" s="42"/>
      <c r="WKC39" s="42"/>
      <c r="WKD39" s="42"/>
      <c r="WKE39" s="42"/>
      <c r="WKF39" s="42"/>
      <c r="WKG39" s="42"/>
      <c r="WKH39" s="42"/>
      <c r="WKI39" s="42"/>
      <c r="WKJ39" s="42"/>
      <c r="WKK39" s="42"/>
      <c r="WKL39" s="42"/>
      <c r="WKM39" s="42"/>
      <c r="WKN39" s="42"/>
      <c r="WKO39" s="42"/>
      <c r="WKP39" s="42"/>
      <c r="WKQ39" s="42"/>
      <c r="WKR39" s="42"/>
      <c r="WKS39" s="42"/>
      <c r="WKT39" s="42"/>
      <c r="WKU39" s="42"/>
      <c r="WKV39" s="42"/>
      <c r="WKW39" s="42"/>
      <c r="WKX39" s="42"/>
      <c r="WKY39" s="42"/>
      <c r="WKZ39" s="42"/>
      <c r="WLA39" s="42"/>
      <c r="WLB39" s="42"/>
      <c r="WLC39" s="42"/>
      <c r="WLD39" s="42"/>
      <c r="WLE39" s="42"/>
      <c r="WLF39" s="42"/>
      <c r="WLG39" s="42"/>
      <c r="WLH39" s="42"/>
      <c r="WLI39" s="42"/>
      <c r="WLJ39" s="42"/>
      <c r="WLK39" s="42"/>
      <c r="WLL39" s="42"/>
      <c r="WLM39" s="42"/>
      <c r="WLN39" s="42"/>
      <c r="WLO39" s="42"/>
      <c r="WLP39" s="42"/>
      <c r="WLQ39" s="42"/>
      <c r="WLR39" s="42"/>
      <c r="WLS39" s="42"/>
      <c r="WLT39" s="42"/>
      <c r="WLU39" s="42"/>
      <c r="WLV39" s="42"/>
      <c r="WLW39" s="42"/>
      <c r="WLX39" s="42"/>
      <c r="WLY39" s="42"/>
      <c r="WLZ39" s="42"/>
      <c r="WMA39" s="42"/>
      <c r="WMB39" s="42"/>
      <c r="WMC39" s="42"/>
      <c r="WMD39" s="42"/>
      <c r="WME39" s="42"/>
      <c r="WMF39" s="42"/>
      <c r="WMG39" s="42"/>
      <c r="WMH39" s="42"/>
      <c r="WMI39" s="42"/>
      <c r="WMJ39" s="42"/>
      <c r="WMK39" s="42"/>
      <c r="WML39" s="42"/>
      <c r="WMM39" s="42"/>
      <c r="WMN39" s="42"/>
      <c r="WMO39" s="42"/>
      <c r="WMP39" s="42"/>
      <c r="WMQ39" s="42"/>
      <c r="WMR39" s="42"/>
      <c r="WMS39" s="42"/>
      <c r="WMT39" s="42"/>
      <c r="WMU39" s="42"/>
      <c r="WMV39" s="42"/>
      <c r="WMW39" s="42"/>
      <c r="WMX39" s="42"/>
      <c r="WMY39" s="42"/>
      <c r="WMZ39" s="42"/>
      <c r="WNA39" s="42"/>
      <c r="WNB39" s="42"/>
      <c r="WNC39" s="42"/>
      <c r="WND39" s="42"/>
      <c r="WNE39" s="42"/>
      <c r="WNF39" s="42"/>
      <c r="WNG39" s="42"/>
      <c r="WNH39" s="42"/>
      <c r="WNI39" s="42"/>
      <c r="WNJ39" s="42"/>
      <c r="WNK39" s="42"/>
      <c r="WNL39" s="42"/>
      <c r="WNM39" s="42"/>
      <c r="WNN39" s="42"/>
      <c r="WNO39" s="42"/>
      <c r="WNP39" s="42"/>
      <c r="WNQ39" s="42"/>
      <c r="WNR39" s="42"/>
      <c r="WNS39" s="42"/>
      <c r="WNT39" s="42"/>
      <c r="WNU39" s="42"/>
      <c r="WNV39" s="42"/>
      <c r="WNW39" s="42"/>
      <c r="WNX39" s="42"/>
      <c r="WNY39" s="42"/>
      <c r="WNZ39" s="42"/>
      <c r="WOA39" s="42"/>
      <c r="WOB39" s="42"/>
      <c r="WOC39" s="42"/>
      <c r="WOD39" s="42"/>
      <c r="WOE39" s="42"/>
      <c r="WOF39" s="42"/>
      <c r="WOG39" s="42"/>
      <c r="WOH39" s="42"/>
      <c r="WOI39" s="42"/>
      <c r="WOJ39" s="42"/>
      <c r="WOK39" s="42"/>
      <c r="WOL39" s="42"/>
      <c r="WOM39" s="42"/>
      <c r="WON39" s="42"/>
      <c r="WOO39" s="42"/>
      <c r="WOP39" s="42"/>
      <c r="WOQ39" s="42"/>
      <c r="WOR39" s="42"/>
      <c r="WOS39" s="42"/>
      <c r="WOT39" s="42"/>
      <c r="WOU39" s="42"/>
      <c r="WOV39" s="42"/>
      <c r="WOW39" s="42"/>
      <c r="WOX39" s="42"/>
      <c r="WOY39" s="42"/>
      <c r="WOZ39" s="42"/>
      <c r="WPA39" s="42"/>
      <c r="WPB39" s="42"/>
      <c r="WPC39" s="42"/>
      <c r="WPD39" s="42"/>
      <c r="WPE39" s="42"/>
      <c r="WPF39" s="42"/>
      <c r="WPG39" s="42"/>
      <c r="WPH39" s="42"/>
      <c r="WPI39" s="42"/>
      <c r="WPJ39" s="42"/>
      <c r="WPK39" s="42"/>
      <c r="WPL39" s="42"/>
      <c r="WPM39" s="42"/>
      <c r="WPN39" s="42"/>
      <c r="WPO39" s="42"/>
      <c r="WPP39" s="42"/>
      <c r="WPQ39" s="42"/>
      <c r="WPR39" s="42"/>
      <c r="WPS39" s="42"/>
      <c r="WPT39" s="42"/>
      <c r="WPU39" s="42"/>
      <c r="WPV39" s="42"/>
      <c r="WPW39" s="42"/>
      <c r="WPX39" s="42"/>
      <c r="WPY39" s="42"/>
      <c r="WPZ39" s="42"/>
      <c r="WQA39" s="42"/>
      <c r="WQB39" s="42"/>
      <c r="WQC39" s="42"/>
      <c r="WQD39" s="42"/>
      <c r="WQE39" s="42"/>
      <c r="WQF39" s="42"/>
      <c r="WQG39" s="42"/>
      <c r="WQH39" s="42"/>
      <c r="WQI39" s="42"/>
      <c r="WQJ39" s="42"/>
      <c r="WQK39" s="42"/>
      <c r="WQL39" s="42"/>
      <c r="WQM39" s="42"/>
      <c r="WQN39" s="42"/>
      <c r="WQO39" s="42"/>
      <c r="WQP39" s="42"/>
      <c r="WQQ39" s="42"/>
      <c r="WQR39" s="42"/>
      <c r="WQS39" s="42"/>
      <c r="WQT39" s="42"/>
      <c r="WQU39" s="42"/>
      <c r="WQV39" s="42"/>
      <c r="WQW39" s="42"/>
      <c r="WQX39" s="42"/>
      <c r="WQY39" s="42"/>
      <c r="WQZ39" s="42"/>
      <c r="WRA39" s="42"/>
      <c r="WRB39" s="42"/>
      <c r="WRC39" s="42"/>
      <c r="WRD39" s="42"/>
      <c r="WRE39" s="42"/>
      <c r="WRF39" s="42"/>
      <c r="WRG39" s="42"/>
      <c r="WRH39" s="42"/>
      <c r="WRI39" s="42"/>
      <c r="WRJ39" s="42"/>
      <c r="WRK39" s="42"/>
      <c r="WRL39" s="42"/>
      <c r="WRM39" s="42"/>
      <c r="WRN39" s="42"/>
      <c r="WRO39" s="42"/>
      <c r="WRP39" s="42"/>
      <c r="WRQ39" s="42"/>
      <c r="WRR39" s="42"/>
      <c r="WRS39" s="42"/>
      <c r="WRT39" s="42"/>
      <c r="WRU39" s="42"/>
      <c r="WRV39" s="42"/>
      <c r="WRW39" s="42"/>
      <c r="WRX39" s="42"/>
      <c r="WRY39" s="42"/>
      <c r="WRZ39" s="42"/>
      <c r="WSA39" s="42"/>
      <c r="WSB39" s="42"/>
      <c r="WSC39" s="42"/>
      <c r="WSD39" s="42"/>
      <c r="WSE39" s="42"/>
      <c r="WSF39" s="42"/>
      <c r="WSG39" s="42"/>
      <c r="WSH39" s="42"/>
      <c r="WSI39" s="42"/>
      <c r="WSJ39" s="42"/>
      <c r="WSK39" s="42"/>
      <c r="WSL39" s="42"/>
      <c r="WSM39" s="42"/>
      <c r="WSN39" s="42"/>
      <c r="WSO39" s="42"/>
      <c r="WSP39" s="42"/>
      <c r="WSQ39" s="42"/>
      <c r="WSR39" s="42"/>
      <c r="WSS39" s="42"/>
      <c r="WST39" s="42"/>
      <c r="WSU39" s="42"/>
      <c r="WSV39" s="42"/>
      <c r="WSW39" s="42"/>
      <c r="WSX39" s="42"/>
      <c r="WSY39" s="42"/>
      <c r="WSZ39" s="42"/>
      <c r="WTA39" s="42"/>
      <c r="WTB39" s="42"/>
      <c r="WTC39" s="42"/>
      <c r="WTD39" s="42"/>
      <c r="WTE39" s="42"/>
      <c r="WTF39" s="42"/>
      <c r="WTG39" s="42"/>
      <c r="WTH39" s="42"/>
      <c r="WTI39" s="42"/>
      <c r="WTJ39" s="42"/>
      <c r="WTK39" s="42"/>
      <c r="WTL39" s="42"/>
      <c r="WTM39" s="42"/>
      <c r="WTN39" s="42"/>
      <c r="WTO39" s="42"/>
      <c r="WTP39" s="42"/>
      <c r="WTQ39" s="42"/>
      <c r="WTR39" s="42"/>
      <c r="WTS39" s="42"/>
      <c r="WTT39" s="42"/>
      <c r="WTU39" s="42"/>
      <c r="WTV39" s="42"/>
      <c r="WTW39" s="42"/>
      <c r="WTX39" s="42"/>
      <c r="WTY39" s="42"/>
      <c r="WTZ39" s="42"/>
      <c r="WUA39" s="42"/>
      <c r="WUB39" s="42"/>
      <c r="WUC39" s="42"/>
      <c r="WUD39" s="42"/>
      <c r="WUE39" s="42"/>
      <c r="WUF39" s="42"/>
      <c r="WUG39" s="42"/>
      <c r="WUH39" s="42"/>
      <c r="WUI39" s="42"/>
      <c r="WUJ39" s="42"/>
      <c r="WUK39" s="42"/>
      <c r="WUL39" s="42"/>
      <c r="WUM39" s="42"/>
      <c r="WUN39" s="42"/>
      <c r="WUO39" s="42"/>
      <c r="WUP39" s="42"/>
      <c r="WUQ39" s="42"/>
      <c r="WUR39" s="42"/>
      <c r="WUS39" s="42"/>
      <c r="WUT39" s="42"/>
      <c r="WUU39" s="42"/>
      <c r="WUV39" s="42"/>
      <c r="WUW39" s="42"/>
      <c r="WUX39" s="42"/>
      <c r="WUY39" s="42"/>
      <c r="WUZ39" s="42"/>
      <c r="WVA39" s="42"/>
      <c r="WVB39" s="42"/>
      <c r="WVC39" s="42"/>
    </row>
    <row r="40" spans="1:16123" s="60" customFormat="1" x14ac:dyDescent="0.2">
      <c r="A40" s="42"/>
      <c r="B40" s="42"/>
      <c r="C40" s="42"/>
      <c r="D40" s="42"/>
      <c r="E40" s="42"/>
      <c r="F40" s="42"/>
      <c r="G40" s="385"/>
      <c r="H40" s="385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42"/>
      <c r="DP40" s="42"/>
      <c r="DQ40" s="42"/>
      <c r="DR40" s="42"/>
      <c r="DS40" s="42"/>
      <c r="DT40" s="42"/>
      <c r="DU40" s="42"/>
      <c r="DV40" s="42"/>
      <c r="DW40" s="42"/>
      <c r="DX40" s="42"/>
      <c r="DY40" s="42"/>
      <c r="DZ40" s="42"/>
      <c r="EA40" s="42"/>
      <c r="EB40" s="42"/>
      <c r="EC40" s="42"/>
      <c r="ED40" s="42"/>
      <c r="EE40" s="42"/>
      <c r="EF40" s="42"/>
      <c r="EG40" s="42"/>
      <c r="EH40" s="42"/>
      <c r="EI40" s="42"/>
      <c r="EJ40" s="42"/>
      <c r="EK40" s="42"/>
      <c r="EL40" s="42"/>
      <c r="EM40" s="42"/>
      <c r="EN40" s="42"/>
      <c r="EO40" s="42"/>
      <c r="EP40" s="42"/>
      <c r="EQ40" s="42"/>
      <c r="ER40" s="42"/>
      <c r="ES40" s="42"/>
      <c r="ET40" s="42"/>
      <c r="EU40" s="42"/>
      <c r="EV40" s="42"/>
      <c r="EW40" s="42"/>
      <c r="EX40" s="42"/>
      <c r="EY40" s="42"/>
      <c r="EZ40" s="42"/>
      <c r="FA40" s="42"/>
      <c r="FB40" s="42"/>
      <c r="FC40" s="42"/>
      <c r="FD40" s="42"/>
      <c r="FE40" s="42"/>
      <c r="FF40" s="42"/>
      <c r="FG40" s="42"/>
      <c r="FH40" s="42"/>
      <c r="FI40" s="42"/>
      <c r="FJ40" s="42"/>
      <c r="FK40" s="42"/>
      <c r="FL40" s="42"/>
      <c r="FM40" s="42"/>
      <c r="FN40" s="42"/>
      <c r="FO40" s="42"/>
      <c r="FP40" s="42"/>
      <c r="FQ40" s="42"/>
      <c r="FR40" s="42"/>
      <c r="FS40" s="42"/>
      <c r="FT40" s="42"/>
      <c r="FU40" s="42"/>
      <c r="FV40" s="42"/>
      <c r="FW40" s="42"/>
      <c r="FX40" s="42"/>
      <c r="FY40" s="42"/>
      <c r="FZ40" s="42"/>
      <c r="GA40" s="42"/>
      <c r="GB40" s="42"/>
      <c r="GC40" s="42"/>
      <c r="GD40" s="42"/>
      <c r="GE40" s="42"/>
      <c r="GF40" s="42"/>
      <c r="GG40" s="42"/>
      <c r="GH40" s="42"/>
      <c r="GI40" s="42"/>
      <c r="GJ40" s="42"/>
      <c r="GK40" s="42"/>
      <c r="GL40" s="42"/>
      <c r="GM40" s="42"/>
      <c r="GN40" s="42"/>
      <c r="GO40" s="42"/>
      <c r="GP40" s="42"/>
      <c r="GQ40" s="42"/>
      <c r="GR40" s="42"/>
      <c r="GS40" s="42"/>
      <c r="GT40" s="42"/>
      <c r="GU40" s="42"/>
      <c r="GV40" s="42"/>
      <c r="GW40" s="42"/>
      <c r="GX40" s="42"/>
      <c r="GY40" s="42"/>
      <c r="GZ40" s="42"/>
      <c r="HA40" s="42"/>
      <c r="HB40" s="42"/>
      <c r="HC40" s="42"/>
      <c r="HD40" s="42"/>
      <c r="HE40" s="42"/>
      <c r="HF40" s="42"/>
      <c r="HG40" s="42"/>
      <c r="HH40" s="42"/>
      <c r="HI40" s="42"/>
      <c r="HJ40" s="42"/>
      <c r="HK40" s="42"/>
      <c r="HL40" s="42"/>
      <c r="HM40" s="42"/>
      <c r="HN40" s="42"/>
      <c r="HO40" s="42"/>
      <c r="HP40" s="42"/>
      <c r="HQ40" s="42"/>
      <c r="HR40" s="42"/>
      <c r="HS40" s="42"/>
      <c r="HT40" s="42"/>
      <c r="HU40" s="42"/>
      <c r="HV40" s="42"/>
      <c r="HW40" s="42"/>
      <c r="HX40" s="42"/>
      <c r="HY40" s="42"/>
      <c r="HZ40" s="42"/>
      <c r="IA40" s="42"/>
      <c r="IB40" s="42"/>
      <c r="IC40" s="42"/>
      <c r="ID40" s="42"/>
      <c r="IE40" s="42"/>
      <c r="IF40" s="42"/>
      <c r="IG40" s="42"/>
      <c r="IH40" s="42"/>
      <c r="II40" s="42"/>
      <c r="IJ40" s="42"/>
      <c r="IK40" s="42"/>
      <c r="IL40" s="42"/>
      <c r="IM40" s="42"/>
      <c r="IN40" s="42"/>
      <c r="IO40" s="42"/>
      <c r="IP40" s="42"/>
      <c r="IQ40" s="42"/>
      <c r="IR40" s="42"/>
      <c r="IS40" s="42"/>
      <c r="IT40" s="42"/>
      <c r="IU40" s="42"/>
      <c r="IV40" s="42"/>
      <c r="IW40" s="42"/>
      <c r="IX40" s="42"/>
      <c r="IY40" s="42"/>
      <c r="IZ40" s="42"/>
      <c r="JA40" s="42"/>
      <c r="JB40" s="42"/>
      <c r="JC40" s="42"/>
      <c r="JD40" s="42"/>
      <c r="JE40" s="42"/>
      <c r="JF40" s="42"/>
      <c r="JG40" s="42"/>
      <c r="JH40" s="42"/>
      <c r="JI40" s="42"/>
      <c r="JJ40" s="42"/>
      <c r="JK40" s="42"/>
      <c r="JL40" s="42"/>
      <c r="JM40" s="42"/>
      <c r="JN40" s="42"/>
      <c r="JO40" s="42"/>
      <c r="JP40" s="42"/>
      <c r="JQ40" s="42"/>
      <c r="JR40" s="42"/>
      <c r="JS40" s="42"/>
      <c r="JT40" s="42"/>
      <c r="JU40" s="42"/>
      <c r="JV40" s="42"/>
      <c r="JW40" s="42"/>
      <c r="JX40" s="42"/>
      <c r="JY40" s="42"/>
      <c r="JZ40" s="42"/>
      <c r="KA40" s="42"/>
      <c r="KB40" s="42"/>
      <c r="KC40" s="42"/>
      <c r="KD40" s="42"/>
      <c r="KE40" s="42"/>
      <c r="KF40" s="42"/>
      <c r="KG40" s="42"/>
      <c r="KH40" s="42"/>
      <c r="KI40" s="42"/>
      <c r="KJ40" s="42"/>
      <c r="KK40" s="42"/>
      <c r="KL40" s="42"/>
      <c r="KM40" s="42"/>
      <c r="KN40" s="42"/>
      <c r="KO40" s="42"/>
      <c r="KP40" s="42"/>
      <c r="KQ40" s="42"/>
      <c r="KR40" s="42"/>
      <c r="KS40" s="42"/>
      <c r="KT40" s="42"/>
      <c r="KU40" s="42"/>
      <c r="KV40" s="42"/>
      <c r="KW40" s="42"/>
      <c r="KX40" s="42"/>
      <c r="KY40" s="42"/>
      <c r="KZ40" s="42"/>
      <c r="LA40" s="42"/>
      <c r="LB40" s="42"/>
      <c r="LC40" s="42"/>
      <c r="LD40" s="42"/>
      <c r="LE40" s="42"/>
      <c r="LF40" s="42"/>
      <c r="LG40" s="42"/>
      <c r="LH40" s="42"/>
      <c r="LI40" s="42"/>
      <c r="LJ40" s="42"/>
      <c r="LK40" s="42"/>
      <c r="LL40" s="42"/>
      <c r="LM40" s="42"/>
      <c r="LN40" s="42"/>
      <c r="LO40" s="42"/>
      <c r="LP40" s="42"/>
      <c r="LQ40" s="42"/>
      <c r="LR40" s="42"/>
      <c r="LS40" s="42"/>
      <c r="LT40" s="42"/>
      <c r="LU40" s="42"/>
      <c r="LV40" s="42"/>
      <c r="LW40" s="42"/>
      <c r="LX40" s="42"/>
      <c r="LY40" s="42"/>
      <c r="LZ40" s="42"/>
      <c r="MA40" s="42"/>
      <c r="MB40" s="42"/>
      <c r="MC40" s="42"/>
      <c r="MD40" s="42"/>
      <c r="ME40" s="42"/>
      <c r="MF40" s="42"/>
      <c r="MG40" s="42"/>
      <c r="MH40" s="42"/>
      <c r="MI40" s="42"/>
      <c r="MJ40" s="42"/>
      <c r="MK40" s="42"/>
      <c r="ML40" s="42"/>
      <c r="MM40" s="42"/>
      <c r="MN40" s="42"/>
      <c r="MO40" s="42"/>
      <c r="MP40" s="42"/>
      <c r="MQ40" s="42"/>
      <c r="MR40" s="42"/>
      <c r="MS40" s="42"/>
      <c r="MT40" s="42"/>
      <c r="MU40" s="42"/>
      <c r="MV40" s="42"/>
      <c r="MW40" s="42"/>
      <c r="MX40" s="42"/>
      <c r="MY40" s="42"/>
      <c r="MZ40" s="42"/>
      <c r="NA40" s="42"/>
      <c r="NB40" s="42"/>
      <c r="NC40" s="42"/>
      <c r="ND40" s="42"/>
      <c r="NE40" s="42"/>
      <c r="NF40" s="42"/>
      <c r="NG40" s="42"/>
      <c r="NH40" s="42"/>
      <c r="NI40" s="42"/>
      <c r="NJ40" s="42"/>
      <c r="NK40" s="42"/>
      <c r="NL40" s="42"/>
      <c r="NM40" s="42"/>
      <c r="NN40" s="42"/>
      <c r="NO40" s="42"/>
      <c r="NP40" s="42"/>
      <c r="NQ40" s="42"/>
      <c r="NR40" s="42"/>
      <c r="NS40" s="42"/>
      <c r="NT40" s="42"/>
      <c r="NU40" s="42"/>
      <c r="NV40" s="42"/>
      <c r="NW40" s="42"/>
      <c r="NX40" s="42"/>
      <c r="NY40" s="42"/>
      <c r="NZ40" s="42"/>
      <c r="OA40" s="42"/>
      <c r="OB40" s="42"/>
      <c r="OC40" s="42"/>
      <c r="OD40" s="42"/>
      <c r="OE40" s="42"/>
      <c r="OF40" s="42"/>
      <c r="OG40" s="42"/>
      <c r="OH40" s="42"/>
      <c r="OI40" s="42"/>
      <c r="OJ40" s="42"/>
      <c r="OK40" s="42"/>
      <c r="OL40" s="42"/>
      <c r="OM40" s="42"/>
      <c r="ON40" s="42"/>
      <c r="OO40" s="42"/>
      <c r="OP40" s="42"/>
      <c r="OQ40" s="42"/>
      <c r="OR40" s="42"/>
      <c r="OS40" s="42"/>
      <c r="OT40" s="42"/>
      <c r="OU40" s="42"/>
      <c r="OV40" s="42"/>
      <c r="OW40" s="42"/>
      <c r="OX40" s="42"/>
      <c r="OY40" s="42"/>
      <c r="OZ40" s="42"/>
      <c r="PA40" s="42"/>
      <c r="PB40" s="42"/>
      <c r="PC40" s="42"/>
      <c r="PD40" s="42"/>
      <c r="PE40" s="42"/>
      <c r="PF40" s="42"/>
      <c r="PG40" s="42"/>
      <c r="PH40" s="42"/>
      <c r="PI40" s="42"/>
      <c r="PJ40" s="42"/>
      <c r="PK40" s="42"/>
      <c r="PL40" s="42"/>
      <c r="PM40" s="42"/>
      <c r="PN40" s="42"/>
      <c r="PO40" s="42"/>
      <c r="PP40" s="42"/>
      <c r="PQ40" s="42"/>
      <c r="PR40" s="42"/>
      <c r="PS40" s="42"/>
      <c r="PT40" s="42"/>
      <c r="PU40" s="42"/>
      <c r="PV40" s="42"/>
      <c r="PW40" s="42"/>
      <c r="PX40" s="42"/>
      <c r="PY40" s="42"/>
      <c r="PZ40" s="42"/>
      <c r="QA40" s="42"/>
      <c r="QB40" s="42"/>
      <c r="QC40" s="42"/>
      <c r="QD40" s="42"/>
      <c r="QE40" s="42"/>
      <c r="QF40" s="42"/>
      <c r="QG40" s="42"/>
      <c r="QH40" s="42"/>
      <c r="QI40" s="42"/>
      <c r="QJ40" s="42"/>
      <c r="QK40" s="42"/>
      <c r="QL40" s="42"/>
      <c r="QM40" s="42"/>
      <c r="QN40" s="42"/>
      <c r="QO40" s="42"/>
      <c r="QP40" s="42"/>
      <c r="QQ40" s="42"/>
      <c r="QR40" s="42"/>
      <c r="QS40" s="42"/>
      <c r="QT40" s="42"/>
      <c r="QU40" s="42"/>
      <c r="QV40" s="42"/>
      <c r="QW40" s="42"/>
      <c r="QX40" s="42"/>
      <c r="QY40" s="42"/>
      <c r="QZ40" s="42"/>
      <c r="RA40" s="42"/>
      <c r="RB40" s="42"/>
      <c r="RC40" s="42"/>
      <c r="RD40" s="42"/>
      <c r="RE40" s="42"/>
      <c r="RF40" s="42"/>
      <c r="RG40" s="42"/>
      <c r="RH40" s="42"/>
      <c r="RI40" s="42"/>
      <c r="RJ40" s="42"/>
      <c r="RK40" s="42"/>
      <c r="RL40" s="42"/>
      <c r="RM40" s="42"/>
      <c r="RN40" s="42"/>
      <c r="RO40" s="42"/>
      <c r="RP40" s="42"/>
      <c r="RQ40" s="42"/>
      <c r="RR40" s="42"/>
      <c r="RS40" s="42"/>
      <c r="RT40" s="42"/>
      <c r="RU40" s="42"/>
      <c r="RV40" s="42"/>
      <c r="RW40" s="42"/>
      <c r="RX40" s="42"/>
      <c r="RY40" s="42"/>
      <c r="RZ40" s="42"/>
      <c r="SA40" s="42"/>
      <c r="SB40" s="42"/>
      <c r="SC40" s="42"/>
      <c r="SD40" s="42"/>
      <c r="SE40" s="42"/>
      <c r="SF40" s="42"/>
      <c r="SG40" s="42"/>
      <c r="SH40" s="42"/>
      <c r="SI40" s="42"/>
      <c r="SJ40" s="42"/>
      <c r="SK40" s="42"/>
      <c r="SL40" s="42"/>
      <c r="SM40" s="42"/>
      <c r="SN40" s="42"/>
      <c r="SO40" s="42"/>
      <c r="SP40" s="42"/>
      <c r="SQ40" s="42"/>
      <c r="SR40" s="42"/>
      <c r="SS40" s="42"/>
      <c r="ST40" s="42"/>
      <c r="SU40" s="42"/>
      <c r="SV40" s="42"/>
      <c r="SW40" s="42"/>
      <c r="SX40" s="42"/>
      <c r="SY40" s="42"/>
      <c r="SZ40" s="42"/>
      <c r="TA40" s="42"/>
      <c r="TB40" s="42"/>
      <c r="TC40" s="42"/>
      <c r="TD40" s="42"/>
      <c r="TE40" s="42"/>
      <c r="TF40" s="42"/>
      <c r="TG40" s="42"/>
      <c r="TH40" s="42"/>
      <c r="TI40" s="42"/>
      <c r="TJ40" s="42"/>
      <c r="TK40" s="42"/>
      <c r="TL40" s="42"/>
      <c r="TM40" s="42"/>
      <c r="TN40" s="42"/>
      <c r="TO40" s="42"/>
      <c r="TP40" s="42"/>
      <c r="TQ40" s="42"/>
      <c r="TR40" s="42"/>
      <c r="TS40" s="42"/>
      <c r="TT40" s="42"/>
      <c r="TU40" s="42"/>
      <c r="TV40" s="42"/>
      <c r="TW40" s="42"/>
      <c r="TX40" s="42"/>
      <c r="TY40" s="42"/>
      <c r="TZ40" s="42"/>
      <c r="UA40" s="42"/>
      <c r="UB40" s="42"/>
      <c r="UC40" s="42"/>
      <c r="UD40" s="42"/>
      <c r="UE40" s="42"/>
      <c r="UF40" s="42"/>
      <c r="UG40" s="42"/>
      <c r="UH40" s="42"/>
      <c r="UI40" s="42"/>
      <c r="UJ40" s="42"/>
      <c r="UK40" s="42"/>
      <c r="UL40" s="42"/>
      <c r="UM40" s="42"/>
      <c r="UN40" s="42"/>
      <c r="UO40" s="42"/>
      <c r="UP40" s="42"/>
      <c r="UQ40" s="42"/>
      <c r="UR40" s="42"/>
      <c r="US40" s="42"/>
      <c r="UT40" s="42"/>
      <c r="UU40" s="42"/>
      <c r="UV40" s="42"/>
      <c r="UW40" s="42"/>
      <c r="UX40" s="42"/>
      <c r="UY40" s="42"/>
      <c r="UZ40" s="42"/>
      <c r="VA40" s="42"/>
      <c r="VB40" s="42"/>
      <c r="VC40" s="42"/>
      <c r="VD40" s="42"/>
      <c r="VE40" s="42"/>
      <c r="VF40" s="42"/>
      <c r="VG40" s="42"/>
      <c r="VH40" s="42"/>
      <c r="VI40" s="42"/>
      <c r="VJ40" s="42"/>
      <c r="VK40" s="42"/>
      <c r="VL40" s="42"/>
      <c r="VM40" s="42"/>
      <c r="VN40" s="42"/>
      <c r="VO40" s="42"/>
      <c r="VP40" s="42"/>
      <c r="VQ40" s="42"/>
      <c r="VR40" s="42"/>
      <c r="VS40" s="42"/>
      <c r="VT40" s="42"/>
      <c r="VU40" s="42"/>
      <c r="VV40" s="42"/>
      <c r="VW40" s="42"/>
      <c r="VX40" s="42"/>
      <c r="VY40" s="42"/>
      <c r="VZ40" s="42"/>
      <c r="WA40" s="42"/>
      <c r="WB40" s="42"/>
      <c r="WC40" s="42"/>
      <c r="WD40" s="42"/>
      <c r="WE40" s="42"/>
      <c r="WF40" s="42"/>
      <c r="WG40" s="42"/>
      <c r="WH40" s="42"/>
      <c r="WI40" s="42"/>
      <c r="WJ40" s="42"/>
      <c r="WK40" s="42"/>
      <c r="WL40" s="42"/>
      <c r="WM40" s="42"/>
      <c r="WN40" s="42"/>
      <c r="WO40" s="42"/>
      <c r="WP40" s="42"/>
      <c r="WQ40" s="42"/>
      <c r="WR40" s="42"/>
      <c r="WS40" s="42"/>
      <c r="WT40" s="42"/>
      <c r="WU40" s="42"/>
      <c r="WV40" s="42"/>
      <c r="WW40" s="42"/>
      <c r="WX40" s="42"/>
      <c r="WY40" s="42"/>
      <c r="WZ40" s="42"/>
      <c r="XA40" s="42"/>
      <c r="XB40" s="42"/>
      <c r="XC40" s="42"/>
      <c r="XD40" s="42"/>
      <c r="XE40" s="42"/>
      <c r="XF40" s="42"/>
      <c r="XG40" s="42"/>
      <c r="XH40" s="42"/>
      <c r="XI40" s="42"/>
      <c r="XJ40" s="42"/>
      <c r="XK40" s="42"/>
      <c r="XL40" s="42"/>
      <c r="XM40" s="42"/>
      <c r="XN40" s="42"/>
      <c r="XO40" s="42"/>
      <c r="XP40" s="42"/>
      <c r="XQ40" s="42"/>
      <c r="XR40" s="42"/>
      <c r="XS40" s="42"/>
      <c r="XT40" s="42"/>
      <c r="XU40" s="42"/>
      <c r="XV40" s="42"/>
      <c r="XW40" s="42"/>
      <c r="XX40" s="42"/>
      <c r="XY40" s="42"/>
      <c r="XZ40" s="42"/>
      <c r="YA40" s="42"/>
      <c r="YB40" s="42"/>
      <c r="YC40" s="42"/>
      <c r="YD40" s="42"/>
      <c r="YE40" s="42"/>
      <c r="YF40" s="42"/>
      <c r="YG40" s="42"/>
      <c r="YH40" s="42"/>
      <c r="YI40" s="42"/>
      <c r="YJ40" s="42"/>
      <c r="YK40" s="42"/>
      <c r="YL40" s="42"/>
      <c r="YM40" s="42"/>
      <c r="YN40" s="42"/>
      <c r="YO40" s="42"/>
      <c r="YP40" s="42"/>
      <c r="YQ40" s="42"/>
      <c r="YR40" s="42"/>
      <c r="YS40" s="42"/>
      <c r="YT40" s="42"/>
      <c r="YU40" s="42"/>
      <c r="YV40" s="42"/>
      <c r="YW40" s="42"/>
      <c r="YX40" s="42"/>
      <c r="YY40" s="42"/>
      <c r="YZ40" s="42"/>
      <c r="ZA40" s="42"/>
      <c r="ZB40" s="42"/>
      <c r="ZC40" s="42"/>
      <c r="ZD40" s="42"/>
      <c r="ZE40" s="42"/>
      <c r="ZF40" s="42"/>
      <c r="ZG40" s="42"/>
      <c r="ZH40" s="42"/>
      <c r="ZI40" s="42"/>
      <c r="ZJ40" s="42"/>
      <c r="ZK40" s="42"/>
      <c r="ZL40" s="42"/>
      <c r="ZM40" s="42"/>
      <c r="ZN40" s="42"/>
      <c r="ZO40" s="42"/>
      <c r="ZP40" s="42"/>
      <c r="ZQ40" s="42"/>
      <c r="ZR40" s="42"/>
      <c r="ZS40" s="42"/>
      <c r="ZT40" s="42"/>
      <c r="ZU40" s="42"/>
      <c r="ZV40" s="42"/>
      <c r="ZW40" s="42"/>
      <c r="ZX40" s="42"/>
      <c r="ZY40" s="42"/>
      <c r="ZZ40" s="42"/>
      <c r="AAA40" s="42"/>
      <c r="AAB40" s="42"/>
      <c r="AAC40" s="42"/>
      <c r="AAD40" s="42"/>
      <c r="AAE40" s="42"/>
      <c r="AAF40" s="42"/>
      <c r="AAG40" s="42"/>
      <c r="AAH40" s="42"/>
      <c r="AAI40" s="42"/>
      <c r="AAJ40" s="42"/>
      <c r="AAK40" s="42"/>
      <c r="AAL40" s="42"/>
      <c r="AAM40" s="42"/>
      <c r="AAN40" s="42"/>
      <c r="AAO40" s="42"/>
      <c r="AAP40" s="42"/>
      <c r="AAQ40" s="42"/>
      <c r="AAR40" s="42"/>
      <c r="AAS40" s="42"/>
      <c r="AAT40" s="42"/>
      <c r="AAU40" s="42"/>
      <c r="AAV40" s="42"/>
      <c r="AAW40" s="42"/>
      <c r="AAX40" s="42"/>
      <c r="AAY40" s="42"/>
      <c r="AAZ40" s="42"/>
      <c r="ABA40" s="42"/>
      <c r="ABB40" s="42"/>
      <c r="ABC40" s="42"/>
      <c r="ABD40" s="42"/>
      <c r="ABE40" s="42"/>
      <c r="ABF40" s="42"/>
      <c r="ABG40" s="42"/>
      <c r="ABH40" s="42"/>
      <c r="ABI40" s="42"/>
      <c r="ABJ40" s="42"/>
      <c r="ABK40" s="42"/>
      <c r="ABL40" s="42"/>
      <c r="ABM40" s="42"/>
      <c r="ABN40" s="42"/>
      <c r="ABO40" s="42"/>
      <c r="ABP40" s="42"/>
      <c r="ABQ40" s="42"/>
      <c r="ABR40" s="42"/>
      <c r="ABS40" s="42"/>
      <c r="ABT40" s="42"/>
      <c r="ABU40" s="42"/>
      <c r="ABV40" s="42"/>
      <c r="ABW40" s="42"/>
      <c r="ABX40" s="42"/>
      <c r="ABY40" s="42"/>
      <c r="ABZ40" s="42"/>
      <c r="ACA40" s="42"/>
      <c r="ACB40" s="42"/>
      <c r="ACC40" s="42"/>
      <c r="ACD40" s="42"/>
      <c r="ACE40" s="42"/>
      <c r="ACF40" s="42"/>
      <c r="ACG40" s="42"/>
      <c r="ACH40" s="42"/>
      <c r="ACI40" s="42"/>
      <c r="ACJ40" s="42"/>
      <c r="ACK40" s="42"/>
      <c r="ACL40" s="42"/>
      <c r="ACM40" s="42"/>
      <c r="ACN40" s="42"/>
      <c r="ACO40" s="42"/>
      <c r="ACP40" s="42"/>
      <c r="ACQ40" s="42"/>
      <c r="ACR40" s="42"/>
      <c r="ACS40" s="42"/>
      <c r="ACT40" s="42"/>
      <c r="ACU40" s="42"/>
      <c r="ACV40" s="42"/>
      <c r="ACW40" s="42"/>
      <c r="ACX40" s="42"/>
      <c r="ACY40" s="42"/>
      <c r="ACZ40" s="42"/>
      <c r="ADA40" s="42"/>
      <c r="ADB40" s="42"/>
      <c r="ADC40" s="42"/>
      <c r="ADD40" s="42"/>
      <c r="ADE40" s="42"/>
      <c r="ADF40" s="42"/>
      <c r="ADG40" s="42"/>
      <c r="ADH40" s="42"/>
      <c r="ADI40" s="42"/>
      <c r="ADJ40" s="42"/>
      <c r="ADK40" s="42"/>
      <c r="ADL40" s="42"/>
      <c r="ADM40" s="42"/>
      <c r="ADN40" s="42"/>
      <c r="ADO40" s="42"/>
      <c r="ADP40" s="42"/>
      <c r="ADQ40" s="42"/>
      <c r="ADR40" s="42"/>
      <c r="ADS40" s="42"/>
      <c r="ADT40" s="42"/>
      <c r="ADU40" s="42"/>
      <c r="ADV40" s="42"/>
      <c r="ADW40" s="42"/>
      <c r="ADX40" s="42"/>
      <c r="ADY40" s="42"/>
      <c r="ADZ40" s="42"/>
      <c r="AEA40" s="42"/>
      <c r="AEB40" s="42"/>
      <c r="AEC40" s="42"/>
      <c r="AED40" s="42"/>
      <c r="AEE40" s="42"/>
      <c r="AEF40" s="42"/>
      <c r="AEG40" s="42"/>
      <c r="AEH40" s="42"/>
      <c r="AEI40" s="42"/>
      <c r="AEJ40" s="42"/>
      <c r="AEK40" s="42"/>
      <c r="AEL40" s="42"/>
      <c r="AEM40" s="42"/>
      <c r="AEN40" s="42"/>
      <c r="AEO40" s="42"/>
      <c r="AEP40" s="42"/>
      <c r="AEQ40" s="42"/>
      <c r="AER40" s="42"/>
      <c r="AES40" s="42"/>
      <c r="AET40" s="42"/>
      <c r="AEU40" s="42"/>
      <c r="AEV40" s="42"/>
      <c r="AEW40" s="42"/>
      <c r="AEX40" s="42"/>
      <c r="AEY40" s="42"/>
      <c r="AEZ40" s="42"/>
      <c r="AFA40" s="42"/>
      <c r="AFB40" s="42"/>
      <c r="AFC40" s="42"/>
      <c r="AFD40" s="42"/>
      <c r="AFE40" s="42"/>
      <c r="AFF40" s="42"/>
      <c r="AFG40" s="42"/>
      <c r="AFH40" s="42"/>
      <c r="AFI40" s="42"/>
      <c r="AFJ40" s="42"/>
      <c r="AFK40" s="42"/>
      <c r="AFL40" s="42"/>
      <c r="AFM40" s="42"/>
      <c r="AFN40" s="42"/>
      <c r="AFO40" s="42"/>
      <c r="AFP40" s="42"/>
      <c r="AFQ40" s="42"/>
      <c r="AFR40" s="42"/>
      <c r="AFS40" s="42"/>
      <c r="AFT40" s="42"/>
      <c r="AFU40" s="42"/>
      <c r="AFV40" s="42"/>
      <c r="AFW40" s="42"/>
      <c r="AFX40" s="42"/>
      <c r="AFY40" s="42"/>
      <c r="AFZ40" s="42"/>
      <c r="AGA40" s="42"/>
      <c r="AGB40" s="42"/>
      <c r="AGC40" s="42"/>
      <c r="AGD40" s="42"/>
      <c r="AGE40" s="42"/>
      <c r="AGF40" s="42"/>
      <c r="AGG40" s="42"/>
      <c r="AGH40" s="42"/>
      <c r="AGI40" s="42"/>
      <c r="AGJ40" s="42"/>
      <c r="AGK40" s="42"/>
      <c r="AGL40" s="42"/>
      <c r="AGM40" s="42"/>
      <c r="AGN40" s="42"/>
      <c r="AGO40" s="42"/>
      <c r="AGP40" s="42"/>
      <c r="AGQ40" s="42"/>
      <c r="AGR40" s="42"/>
      <c r="AGS40" s="42"/>
      <c r="AGT40" s="42"/>
      <c r="AGU40" s="42"/>
      <c r="AGV40" s="42"/>
      <c r="AGW40" s="42"/>
      <c r="AGX40" s="42"/>
      <c r="AGY40" s="42"/>
      <c r="AGZ40" s="42"/>
      <c r="AHA40" s="42"/>
      <c r="AHB40" s="42"/>
      <c r="AHC40" s="42"/>
      <c r="AHD40" s="42"/>
      <c r="AHE40" s="42"/>
      <c r="AHF40" s="42"/>
      <c r="AHG40" s="42"/>
      <c r="AHH40" s="42"/>
      <c r="AHI40" s="42"/>
      <c r="AHJ40" s="42"/>
      <c r="AHK40" s="42"/>
      <c r="AHL40" s="42"/>
      <c r="AHM40" s="42"/>
      <c r="AHN40" s="42"/>
      <c r="AHO40" s="42"/>
      <c r="AHP40" s="42"/>
      <c r="AHQ40" s="42"/>
      <c r="AHR40" s="42"/>
      <c r="AHS40" s="42"/>
      <c r="AHT40" s="42"/>
      <c r="AHU40" s="42"/>
      <c r="AHV40" s="42"/>
      <c r="AHW40" s="42"/>
      <c r="AHX40" s="42"/>
      <c r="AHY40" s="42"/>
      <c r="AHZ40" s="42"/>
      <c r="AIA40" s="42"/>
      <c r="AIB40" s="42"/>
      <c r="AIC40" s="42"/>
      <c r="AID40" s="42"/>
      <c r="AIE40" s="42"/>
      <c r="AIF40" s="42"/>
      <c r="AIG40" s="42"/>
      <c r="AIH40" s="42"/>
      <c r="AII40" s="42"/>
      <c r="AIJ40" s="42"/>
      <c r="AIK40" s="42"/>
      <c r="AIL40" s="42"/>
      <c r="AIM40" s="42"/>
      <c r="AIN40" s="42"/>
      <c r="AIO40" s="42"/>
      <c r="AIP40" s="42"/>
      <c r="AIQ40" s="42"/>
      <c r="AIR40" s="42"/>
      <c r="AIS40" s="42"/>
      <c r="AIT40" s="42"/>
      <c r="AIU40" s="42"/>
      <c r="AIV40" s="42"/>
      <c r="AIW40" s="42"/>
      <c r="AIX40" s="42"/>
      <c r="AIY40" s="42"/>
      <c r="AIZ40" s="42"/>
      <c r="AJA40" s="42"/>
      <c r="AJB40" s="42"/>
      <c r="AJC40" s="42"/>
      <c r="AJD40" s="42"/>
      <c r="AJE40" s="42"/>
      <c r="AJF40" s="42"/>
      <c r="AJG40" s="42"/>
      <c r="AJH40" s="42"/>
      <c r="AJI40" s="42"/>
      <c r="AJJ40" s="42"/>
      <c r="AJK40" s="42"/>
      <c r="AJL40" s="42"/>
      <c r="AJM40" s="42"/>
      <c r="AJN40" s="42"/>
      <c r="AJO40" s="42"/>
      <c r="AJP40" s="42"/>
      <c r="AJQ40" s="42"/>
      <c r="AJR40" s="42"/>
      <c r="AJS40" s="42"/>
      <c r="AJT40" s="42"/>
      <c r="AJU40" s="42"/>
      <c r="AJV40" s="42"/>
      <c r="AJW40" s="42"/>
      <c r="AJX40" s="42"/>
      <c r="AJY40" s="42"/>
      <c r="AJZ40" s="42"/>
      <c r="AKA40" s="42"/>
      <c r="AKB40" s="42"/>
      <c r="AKC40" s="42"/>
      <c r="AKD40" s="42"/>
      <c r="AKE40" s="42"/>
      <c r="AKF40" s="42"/>
      <c r="AKG40" s="42"/>
      <c r="AKH40" s="42"/>
      <c r="AKI40" s="42"/>
      <c r="AKJ40" s="42"/>
      <c r="AKK40" s="42"/>
      <c r="AKL40" s="42"/>
      <c r="AKM40" s="42"/>
      <c r="AKN40" s="42"/>
      <c r="AKO40" s="42"/>
      <c r="AKP40" s="42"/>
      <c r="AKQ40" s="42"/>
      <c r="AKR40" s="42"/>
      <c r="AKS40" s="42"/>
      <c r="AKT40" s="42"/>
      <c r="AKU40" s="42"/>
      <c r="AKV40" s="42"/>
      <c r="AKW40" s="42"/>
      <c r="AKX40" s="42"/>
      <c r="AKY40" s="42"/>
      <c r="AKZ40" s="42"/>
      <c r="ALA40" s="42"/>
      <c r="ALB40" s="42"/>
      <c r="ALC40" s="42"/>
      <c r="ALD40" s="42"/>
      <c r="ALE40" s="42"/>
      <c r="ALF40" s="42"/>
      <c r="ALG40" s="42"/>
      <c r="ALH40" s="42"/>
      <c r="ALI40" s="42"/>
      <c r="ALJ40" s="42"/>
      <c r="ALK40" s="42"/>
      <c r="ALL40" s="42"/>
      <c r="ALM40" s="42"/>
      <c r="ALN40" s="42"/>
      <c r="ALO40" s="42"/>
      <c r="ALP40" s="42"/>
      <c r="ALQ40" s="42"/>
      <c r="ALR40" s="42"/>
      <c r="ALS40" s="42"/>
      <c r="ALT40" s="42"/>
      <c r="ALU40" s="42"/>
      <c r="ALV40" s="42"/>
      <c r="ALW40" s="42"/>
      <c r="ALX40" s="42"/>
      <c r="ALY40" s="42"/>
      <c r="ALZ40" s="42"/>
      <c r="AMA40" s="42"/>
      <c r="AMB40" s="42"/>
      <c r="AMC40" s="42"/>
      <c r="AMD40" s="42"/>
      <c r="AME40" s="42"/>
      <c r="AMF40" s="42"/>
      <c r="AMG40" s="42"/>
      <c r="AMH40" s="42"/>
      <c r="AMI40" s="42"/>
      <c r="AMJ40" s="42"/>
      <c r="AMK40" s="42"/>
      <c r="AML40" s="42"/>
      <c r="AMM40" s="42"/>
      <c r="AMN40" s="42"/>
      <c r="AMO40" s="42"/>
      <c r="AMP40" s="42"/>
      <c r="AMQ40" s="42"/>
      <c r="AMR40" s="42"/>
      <c r="AMS40" s="42"/>
      <c r="AMT40" s="42"/>
      <c r="AMU40" s="42"/>
      <c r="AMV40" s="42"/>
      <c r="AMW40" s="42"/>
      <c r="AMX40" s="42"/>
      <c r="AMY40" s="42"/>
      <c r="AMZ40" s="42"/>
      <c r="ANA40" s="42"/>
      <c r="ANB40" s="42"/>
      <c r="ANC40" s="42"/>
      <c r="AND40" s="42"/>
      <c r="ANE40" s="42"/>
      <c r="ANF40" s="42"/>
      <c r="ANG40" s="42"/>
      <c r="ANH40" s="42"/>
      <c r="ANI40" s="42"/>
      <c r="ANJ40" s="42"/>
      <c r="ANK40" s="42"/>
      <c r="ANL40" s="42"/>
      <c r="ANM40" s="42"/>
      <c r="ANN40" s="42"/>
      <c r="ANO40" s="42"/>
      <c r="ANP40" s="42"/>
      <c r="ANQ40" s="42"/>
      <c r="ANR40" s="42"/>
      <c r="ANS40" s="42"/>
      <c r="ANT40" s="42"/>
      <c r="ANU40" s="42"/>
      <c r="ANV40" s="42"/>
      <c r="ANW40" s="42"/>
      <c r="ANX40" s="42"/>
      <c r="ANY40" s="42"/>
      <c r="ANZ40" s="42"/>
      <c r="AOA40" s="42"/>
      <c r="AOB40" s="42"/>
      <c r="AOC40" s="42"/>
      <c r="AOD40" s="42"/>
      <c r="AOE40" s="42"/>
      <c r="AOF40" s="42"/>
      <c r="AOG40" s="42"/>
      <c r="AOH40" s="42"/>
      <c r="AOI40" s="42"/>
      <c r="AOJ40" s="42"/>
      <c r="AOK40" s="42"/>
      <c r="AOL40" s="42"/>
      <c r="AOM40" s="42"/>
      <c r="AON40" s="42"/>
      <c r="AOO40" s="42"/>
      <c r="AOP40" s="42"/>
      <c r="AOQ40" s="42"/>
      <c r="AOR40" s="42"/>
      <c r="AOS40" s="42"/>
      <c r="AOT40" s="42"/>
      <c r="AOU40" s="42"/>
      <c r="AOV40" s="42"/>
      <c r="AOW40" s="42"/>
      <c r="AOX40" s="42"/>
      <c r="AOY40" s="42"/>
      <c r="AOZ40" s="42"/>
      <c r="APA40" s="42"/>
      <c r="APB40" s="42"/>
      <c r="APC40" s="42"/>
      <c r="APD40" s="42"/>
      <c r="APE40" s="42"/>
      <c r="APF40" s="42"/>
      <c r="APG40" s="42"/>
      <c r="APH40" s="42"/>
      <c r="API40" s="42"/>
      <c r="APJ40" s="42"/>
      <c r="APK40" s="42"/>
      <c r="APL40" s="42"/>
      <c r="APM40" s="42"/>
      <c r="APN40" s="42"/>
      <c r="APO40" s="42"/>
      <c r="APP40" s="42"/>
      <c r="APQ40" s="42"/>
      <c r="APR40" s="42"/>
      <c r="APS40" s="42"/>
      <c r="APT40" s="42"/>
      <c r="APU40" s="42"/>
      <c r="APV40" s="42"/>
      <c r="APW40" s="42"/>
      <c r="APX40" s="42"/>
      <c r="APY40" s="42"/>
      <c r="APZ40" s="42"/>
      <c r="AQA40" s="42"/>
      <c r="AQB40" s="42"/>
      <c r="AQC40" s="42"/>
      <c r="AQD40" s="42"/>
      <c r="AQE40" s="42"/>
      <c r="AQF40" s="42"/>
      <c r="AQG40" s="42"/>
      <c r="AQH40" s="42"/>
      <c r="AQI40" s="42"/>
      <c r="AQJ40" s="42"/>
      <c r="AQK40" s="42"/>
      <c r="AQL40" s="42"/>
      <c r="AQM40" s="42"/>
      <c r="AQN40" s="42"/>
      <c r="AQO40" s="42"/>
      <c r="AQP40" s="42"/>
      <c r="AQQ40" s="42"/>
      <c r="AQR40" s="42"/>
      <c r="AQS40" s="42"/>
      <c r="AQT40" s="42"/>
      <c r="AQU40" s="42"/>
      <c r="AQV40" s="42"/>
      <c r="AQW40" s="42"/>
      <c r="AQX40" s="42"/>
      <c r="AQY40" s="42"/>
      <c r="AQZ40" s="42"/>
      <c r="ARA40" s="42"/>
      <c r="ARB40" s="42"/>
      <c r="ARC40" s="42"/>
      <c r="ARD40" s="42"/>
      <c r="ARE40" s="42"/>
      <c r="ARF40" s="42"/>
      <c r="ARG40" s="42"/>
      <c r="ARH40" s="42"/>
      <c r="ARI40" s="42"/>
      <c r="ARJ40" s="42"/>
      <c r="ARK40" s="42"/>
      <c r="ARL40" s="42"/>
      <c r="ARM40" s="42"/>
      <c r="ARN40" s="42"/>
      <c r="ARO40" s="42"/>
      <c r="ARP40" s="42"/>
      <c r="ARQ40" s="42"/>
      <c r="ARR40" s="42"/>
      <c r="ARS40" s="42"/>
      <c r="ART40" s="42"/>
      <c r="ARU40" s="42"/>
      <c r="ARV40" s="42"/>
      <c r="ARW40" s="42"/>
      <c r="ARX40" s="42"/>
      <c r="ARY40" s="42"/>
      <c r="ARZ40" s="42"/>
      <c r="ASA40" s="42"/>
      <c r="ASB40" s="42"/>
      <c r="ASC40" s="42"/>
      <c r="ASD40" s="42"/>
      <c r="ASE40" s="42"/>
      <c r="ASF40" s="42"/>
      <c r="ASG40" s="42"/>
      <c r="ASH40" s="42"/>
      <c r="ASI40" s="42"/>
      <c r="ASJ40" s="42"/>
      <c r="ASK40" s="42"/>
      <c r="ASL40" s="42"/>
      <c r="ASM40" s="42"/>
      <c r="ASN40" s="42"/>
      <c r="ASO40" s="42"/>
      <c r="ASP40" s="42"/>
      <c r="ASQ40" s="42"/>
      <c r="ASR40" s="42"/>
      <c r="ASS40" s="42"/>
      <c r="AST40" s="42"/>
      <c r="ASU40" s="42"/>
      <c r="ASV40" s="42"/>
      <c r="ASW40" s="42"/>
      <c r="ASX40" s="42"/>
      <c r="ASY40" s="42"/>
      <c r="ASZ40" s="42"/>
      <c r="ATA40" s="42"/>
      <c r="ATB40" s="42"/>
      <c r="ATC40" s="42"/>
      <c r="ATD40" s="42"/>
      <c r="ATE40" s="42"/>
      <c r="ATF40" s="42"/>
      <c r="ATG40" s="42"/>
      <c r="ATH40" s="42"/>
      <c r="ATI40" s="42"/>
      <c r="ATJ40" s="42"/>
      <c r="ATK40" s="42"/>
      <c r="ATL40" s="42"/>
      <c r="ATM40" s="42"/>
      <c r="ATN40" s="42"/>
      <c r="ATO40" s="42"/>
      <c r="ATP40" s="42"/>
      <c r="ATQ40" s="42"/>
      <c r="ATR40" s="42"/>
      <c r="ATS40" s="42"/>
      <c r="ATT40" s="42"/>
      <c r="ATU40" s="42"/>
      <c r="ATV40" s="42"/>
      <c r="ATW40" s="42"/>
      <c r="ATX40" s="42"/>
      <c r="ATY40" s="42"/>
      <c r="ATZ40" s="42"/>
      <c r="AUA40" s="42"/>
      <c r="AUB40" s="42"/>
      <c r="AUC40" s="42"/>
      <c r="AUD40" s="42"/>
      <c r="AUE40" s="42"/>
      <c r="AUF40" s="42"/>
      <c r="AUG40" s="42"/>
      <c r="AUH40" s="42"/>
      <c r="AUI40" s="42"/>
      <c r="AUJ40" s="42"/>
      <c r="AUK40" s="42"/>
      <c r="AUL40" s="42"/>
      <c r="AUM40" s="42"/>
      <c r="AUN40" s="42"/>
      <c r="AUO40" s="42"/>
      <c r="AUP40" s="42"/>
      <c r="AUQ40" s="42"/>
      <c r="AUR40" s="42"/>
      <c r="AUS40" s="42"/>
      <c r="AUT40" s="42"/>
      <c r="AUU40" s="42"/>
      <c r="AUV40" s="42"/>
      <c r="AUW40" s="42"/>
      <c r="AUX40" s="42"/>
      <c r="AUY40" s="42"/>
      <c r="AUZ40" s="42"/>
      <c r="AVA40" s="42"/>
      <c r="AVB40" s="42"/>
      <c r="AVC40" s="42"/>
      <c r="AVD40" s="42"/>
      <c r="AVE40" s="42"/>
      <c r="AVF40" s="42"/>
      <c r="AVG40" s="42"/>
      <c r="AVH40" s="42"/>
      <c r="AVI40" s="42"/>
      <c r="AVJ40" s="42"/>
      <c r="AVK40" s="42"/>
      <c r="AVL40" s="42"/>
      <c r="AVM40" s="42"/>
      <c r="AVN40" s="42"/>
      <c r="AVO40" s="42"/>
      <c r="AVP40" s="42"/>
      <c r="AVQ40" s="42"/>
      <c r="AVR40" s="42"/>
      <c r="AVS40" s="42"/>
      <c r="AVT40" s="42"/>
      <c r="AVU40" s="42"/>
      <c r="AVV40" s="42"/>
      <c r="AVW40" s="42"/>
      <c r="AVX40" s="42"/>
      <c r="AVY40" s="42"/>
      <c r="AVZ40" s="42"/>
      <c r="AWA40" s="42"/>
      <c r="AWB40" s="42"/>
      <c r="AWC40" s="42"/>
      <c r="AWD40" s="42"/>
      <c r="AWE40" s="42"/>
      <c r="AWF40" s="42"/>
      <c r="AWG40" s="42"/>
      <c r="AWH40" s="42"/>
      <c r="AWI40" s="42"/>
      <c r="AWJ40" s="42"/>
      <c r="AWK40" s="42"/>
      <c r="AWL40" s="42"/>
      <c r="AWM40" s="42"/>
      <c r="AWN40" s="42"/>
      <c r="AWO40" s="42"/>
      <c r="AWP40" s="42"/>
      <c r="AWQ40" s="42"/>
      <c r="AWR40" s="42"/>
      <c r="AWS40" s="42"/>
      <c r="AWT40" s="42"/>
      <c r="AWU40" s="42"/>
      <c r="AWV40" s="42"/>
      <c r="AWW40" s="42"/>
      <c r="AWX40" s="42"/>
      <c r="AWY40" s="42"/>
      <c r="AWZ40" s="42"/>
      <c r="AXA40" s="42"/>
      <c r="AXB40" s="42"/>
      <c r="AXC40" s="42"/>
      <c r="AXD40" s="42"/>
      <c r="AXE40" s="42"/>
      <c r="AXF40" s="42"/>
      <c r="AXG40" s="42"/>
      <c r="AXH40" s="42"/>
      <c r="AXI40" s="42"/>
      <c r="AXJ40" s="42"/>
      <c r="AXK40" s="42"/>
      <c r="AXL40" s="42"/>
      <c r="AXM40" s="42"/>
      <c r="AXN40" s="42"/>
      <c r="AXO40" s="42"/>
      <c r="AXP40" s="42"/>
      <c r="AXQ40" s="42"/>
      <c r="AXR40" s="42"/>
      <c r="AXS40" s="42"/>
      <c r="AXT40" s="42"/>
      <c r="AXU40" s="42"/>
      <c r="AXV40" s="42"/>
      <c r="AXW40" s="42"/>
      <c r="AXX40" s="42"/>
      <c r="AXY40" s="42"/>
      <c r="AXZ40" s="42"/>
      <c r="AYA40" s="42"/>
      <c r="AYB40" s="42"/>
      <c r="AYC40" s="42"/>
      <c r="AYD40" s="42"/>
      <c r="AYE40" s="42"/>
      <c r="AYF40" s="42"/>
      <c r="AYG40" s="42"/>
      <c r="AYH40" s="42"/>
      <c r="AYI40" s="42"/>
      <c r="AYJ40" s="42"/>
      <c r="AYK40" s="42"/>
      <c r="AYL40" s="42"/>
      <c r="AYM40" s="42"/>
      <c r="AYN40" s="42"/>
      <c r="AYO40" s="42"/>
      <c r="AYP40" s="42"/>
      <c r="AYQ40" s="42"/>
      <c r="AYR40" s="42"/>
      <c r="AYS40" s="42"/>
      <c r="AYT40" s="42"/>
      <c r="AYU40" s="42"/>
      <c r="AYV40" s="42"/>
      <c r="AYW40" s="42"/>
      <c r="AYX40" s="42"/>
      <c r="AYY40" s="42"/>
      <c r="AYZ40" s="42"/>
      <c r="AZA40" s="42"/>
      <c r="AZB40" s="42"/>
      <c r="AZC40" s="42"/>
      <c r="AZD40" s="42"/>
      <c r="AZE40" s="42"/>
      <c r="AZF40" s="42"/>
      <c r="AZG40" s="42"/>
      <c r="AZH40" s="42"/>
      <c r="AZI40" s="42"/>
      <c r="AZJ40" s="42"/>
      <c r="AZK40" s="42"/>
      <c r="AZL40" s="42"/>
      <c r="AZM40" s="42"/>
      <c r="AZN40" s="42"/>
      <c r="AZO40" s="42"/>
      <c r="AZP40" s="42"/>
      <c r="AZQ40" s="42"/>
      <c r="AZR40" s="42"/>
      <c r="AZS40" s="42"/>
      <c r="AZT40" s="42"/>
      <c r="AZU40" s="42"/>
      <c r="AZV40" s="42"/>
      <c r="AZW40" s="42"/>
      <c r="AZX40" s="42"/>
      <c r="AZY40" s="42"/>
      <c r="AZZ40" s="42"/>
      <c r="BAA40" s="42"/>
      <c r="BAB40" s="42"/>
      <c r="BAC40" s="42"/>
      <c r="BAD40" s="42"/>
      <c r="BAE40" s="42"/>
      <c r="BAF40" s="42"/>
      <c r="BAG40" s="42"/>
      <c r="BAH40" s="42"/>
      <c r="BAI40" s="42"/>
      <c r="BAJ40" s="42"/>
      <c r="BAK40" s="42"/>
      <c r="BAL40" s="42"/>
      <c r="BAM40" s="42"/>
      <c r="BAN40" s="42"/>
      <c r="BAO40" s="42"/>
      <c r="BAP40" s="42"/>
      <c r="BAQ40" s="42"/>
      <c r="BAR40" s="42"/>
      <c r="BAS40" s="42"/>
      <c r="BAT40" s="42"/>
      <c r="BAU40" s="42"/>
      <c r="BAV40" s="42"/>
      <c r="BAW40" s="42"/>
      <c r="BAX40" s="42"/>
      <c r="BAY40" s="42"/>
      <c r="BAZ40" s="42"/>
      <c r="BBA40" s="42"/>
      <c r="BBB40" s="42"/>
      <c r="BBC40" s="42"/>
      <c r="BBD40" s="42"/>
      <c r="BBE40" s="42"/>
      <c r="BBF40" s="42"/>
      <c r="BBG40" s="42"/>
      <c r="BBH40" s="42"/>
      <c r="BBI40" s="42"/>
      <c r="BBJ40" s="42"/>
      <c r="BBK40" s="42"/>
      <c r="BBL40" s="42"/>
      <c r="BBM40" s="42"/>
      <c r="BBN40" s="42"/>
      <c r="BBO40" s="42"/>
      <c r="BBP40" s="42"/>
      <c r="BBQ40" s="42"/>
      <c r="BBR40" s="42"/>
      <c r="BBS40" s="42"/>
      <c r="BBT40" s="42"/>
      <c r="BBU40" s="42"/>
      <c r="BBV40" s="42"/>
      <c r="BBW40" s="42"/>
      <c r="BBX40" s="42"/>
      <c r="BBY40" s="42"/>
      <c r="BBZ40" s="42"/>
      <c r="BCA40" s="42"/>
      <c r="BCB40" s="42"/>
      <c r="BCC40" s="42"/>
      <c r="BCD40" s="42"/>
      <c r="BCE40" s="42"/>
      <c r="BCF40" s="42"/>
      <c r="BCG40" s="42"/>
      <c r="BCH40" s="42"/>
      <c r="BCI40" s="42"/>
      <c r="BCJ40" s="42"/>
      <c r="BCK40" s="42"/>
      <c r="BCL40" s="42"/>
      <c r="BCM40" s="42"/>
      <c r="BCN40" s="42"/>
      <c r="BCO40" s="42"/>
      <c r="BCP40" s="42"/>
      <c r="BCQ40" s="42"/>
      <c r="BCR40" s="42"/>
      <c r="BCS40" s="42"/>
      <c r="BCT40" s="42"/>
      <c r="BCU40" s="42"/>
      <c r="BCV40" s="42"/>
      <c r="BCW40" s="42"/>
      <c r="BCX40" s="42"/>
      <c r="BCY40" s="42"/>
      <c r="BCZ40" s="42"/>
      <c r="BDA40" s="42"/>
      <c r="BDB40" s="42"/>
      <c r="BDC40" s="42"/>
      <c r="BDD40" s="42"/>
      <c r="BDE40" s="42"/>
      <c r="BDF40" s="42"/>
      <c r="BDG40" s="42"/>
      <c r="BDH40" s="42"/>
      <c r="BDI40" s="42"/>
      <c r="BDJ40" s="42"/>
      <c r="BDK40" s="42"/>
      <c r="BDL40" s="42"/>
      <c r="BDM40" s="42"/>
      <c r="BDN40" s="42"/>
      <c r="BDO40" s="42"/>
      <c r="BDP40" s="42"/>
      <c r="BDQ40" s="42"/>
      <c r="BDR40" s="42"/>
      <c r="BDS40" s="42"/>
      <c r="BDT40" s="42"/>
      <c r="BDU40" s="42"/>
      <c r="BDV40" s="42"/>
      <c r="BDW40" s="42"/>
      <c r="BDX40" s="42"/>
      <c r="BDY40" s="42"/>
      <c r="BDZ40" s="42"/>
      <c r="BEA40" s="42"/>
      <c r="BEB40" s="42"/>
      <c r="BEC40" s="42"/>
      <c r="BED40" s="42"/>
      <c r="BEE40" s="42"/>
      <c r="BEF40" s="42"/>
      <c r="BEG40" s="42"/>
      <c r="BEH40" s="42"/>
      <c r="BEI40" s="42"/>
      <c r="BEJ40" s="42"/>
      <c r="BEK40" s="42"/>
      <c r="BEL40" s="42"/>
      <c r="BEM40" s="42"/>
      <c r="BEN40" s="42"/>
      <c r="BEO40" s="42"/>
      <c r="BEP40" s="42"/>
      <c r="BEQ40" s="42"/>
      <c r="BER40" s="42"/>
      <c r="BES40" s="42"/>
      <c r="BET40" s="42"/>
      <c r="BEU40" s="42"/>
      <c r="BEV40" s="42"/>
      <c r="BEW40" s="42"/>
      <c r="BEX40" s="42"/>
      <c r="BEY40" s="42"/>
      <c r="BEZ40" s="42"/>
      <c r="BFA40" s="42"/>
      <c r="BFB40" s="42"/>
      <c r="BFC40" s="42"/>
      <c r="BFD40" s="42"/>
      <c r="BFE40" s="42"/>
      <c r="BFF40" s="42"/>
      <c r="BFG40" s="42"/>
      <c r="BFH40" s="42"/>
      <c r="BFI40" s="42"/>
      <c r="BFJ40" s="42"/>
      <c r="BFK40" s="42"/>
      <c r="BFL40" s="42"/>
      <c r="BFM40" s="42"/>
      <c r="BFN40" s="42"/>
      <c r="BFO40" s="42"/>
      <c r="BFP40" s="42"/>
      <c r="BFQ40" s="42"/>
      <c r="BFR40" s="42"/>
      <c r="BFS40" s="42"/>
      <c r="BFT40" s="42"/>
      <c r="BFU40" s="42"/>
      <c r="BFV40" s="42"/>
      <c r="BFW40" s="42"/>
      <c r="BFX40" s="42"/>
      <c r="BFY40" s="42"/>
      <c r="BFZ40" s="42"/>
      <c r="BGA40" s="42"/>
      <c r="BGB40" s="42"/>
      <c r="BGC40" s="42"/>
      <c r="BGD40" s="42"/>
      <c r="BGE40" s="42"/>
      <c r="BGF40" s="42"/>
      <c r="BGG40" s="42"/>
      <c r="BGH40" s="42"/>
      <c r="BGI40" s="42"/>
      <c r="BGJ40" s="42"/>
      <c r="BGK40" s="42"/>
      <c r="BGL40" s="42"/>
      <c r="BGM40" s="42"/>
      <c r="BGN40" s="42"/>
      <c r="BGO40" s="42"/>
      <c r="BGP40" s="42"/>
      <c r="BGQ40" s="42"/>
      <c r="BGR40" s="42"/>
      <c r="BGS40" s="42"/>
      <c r="BGT40" s="42"/>
      <c r="BGU40" s="42"/>
      <c r="BGV40" s="42"/>
      <c r="BGW40" s="42"/>
      <c r="BGX40" s="42"/>
      <c r="BGY40" s="42"/>
      <c r="BGZ40" s="42"/>
      <c r="BHA40" s="42"/>
      <c r="BHB40" s="42"/>
      <c r="BHC40" s="42"/>
      <c r="BHD40" s="42"/>
      <c r="BHE40" s="42"/>
      <c r="BHF40" s="42"/>
      <c r="BHG40" s="42"/>
      <c r="BHH40" s="42"/>
      <c r="BHI40" s="42"/>
      <c r="BHJ40" s="42"/>
      <c r="BHK40" s="42"/>
      <c r="BHL40" s="42"/>
      <c r="BHM40" s="42"/>
      <c r="BHN40" s="42"/>
      <c r="BHO40" s="42"/>
      <c r="BHP40" s="42"/>
      <c r="BHQ40" s="42"/>
      <c r="BHR40" s="42"/>
      <c r="BHS40" s="42"/>
      <c r="BHT40" s="42"/>
      <c r="BHU40" s="42"/>
      <c r="BHV40" s="42"/>
      <c r="BHW40" s="42"/>
      <c r="BHX40" s="42"/>
      <c r="BHY40" s="42"/>
      <c r="BHZ40" s="42"/>
      <c r="BIA40" s="42"/>
      <c r="BIB40" s="42"/>
      <c r="BIC40" s="42"/>
      <c r="BID40" s="42"/>
      <c r="BIE40" s="42"/>
      <c r="BIF40" s="42"/>
      <c r="BIG40" s="42"/>
      <c r="BIH40" s="42"/>
      <c r="BII40" s="42"/>
      <c r="BIJ40" s="42"/>
      <c r="BIK40" s="42"/>
      <c r="BIL40" s="42"/>
      <c r="BIM40" s="42"/>
      <c r="BIN40" s="42"/>
      <c r="BIO40" s="42"/>
      <c r="BIP40" s="42"/>
      <c r="BIQ40" s="42"/>
      <c r="BIR40" s="42"/>
      <c r="BIS40" s="42"/>
      <c r="BIT40" s="42"/>
      <c r="BIU40" s="42"/>
      <c r="BIV40" s="42"/>
      <c r="BIW40" s="42"/>
      <c r="BIX40" s="42"/>
      <c r="BIY40" s="42"/>
      <c r="BIZ40" s="42"/>
      <c r="BJA40" s="42"/>
      <c r="BJB40" s="42"/>
      <c r="BJC40" s="42"/>
      <c r="BJD40" s="42"/>
      <c r="BJE40" s="42"/>
      <c r="BJF40" s="42"/>
      <c r="BJG40" s="42"/>
      <c r="BJH40" s="42"/>
      <c r="BJI40" s="42"/>
      <c r="BJJ40" s="42"/>
      <c r="BJK40" s="42"/>
      <c r="BJL40" s="42"/>
      <c r="BJM40" s="42"/>
      <c r="BJN40" s="42"/>
      <c r="BJO40" s="42"/>
      <c r="BJP40" s="42"/>
      <c r="BJQ40" s="42"/>
      <c r="BJR40" s="42"/>
      <c r="BJS40" s="42"/>
      <c r="BJT40" s="42"/>
      <c r="BJU40" s="42"/>
      <c r="BJV40" s="42"/>
      <c r="BJW40" s="42"/>
      <c r="BJX40" s="42"/>
      <c r="BJY40" s="42"/>
      <c r="BJZ40" s="42"/>
      <c r="BKA40" s="42"/>
      <c r="BKB40" s="42"/>
      <c r="BKC40" s="42"/>
      <c r="BKD40" s="42"/>
      <c r="BKE40" s="42"/>
      <c r="BKF40" s="42"/>
      <c r="BKG40" s="42"/>
      <c r="BKH40" s="42"/>
      <c r="BKI40" s="42"/>
      <c r="BKJ40" s="42"/>
      <c r="BKK40" s="42"/>
      <c r="BKL40" s="42"/>
      <c r="BKM40" s="42"/>
      <c r="BKN40" s="42"/>
      <c r="BKO40" s="42"/>
      <c r="BKP40" s="42"/>
      <c r="BKQ40" s="42"/>
      <c r="BKR40" s="42"/>
      <c r="BKS40" s="42"/>
      <c r="BKT40" s="42"/>
      <c r="BKU40" s="42"/>
      <c r="BKV40" s="42"/>
      <c r="BKW40" s="42"/>
      <c r="BKX40" s="42"/>
      <c r="BKY40" s="42"/>
      <c r="BKZ40" s="42"/>
      <c r="BLA40" s="42"/>
      <c r="BLB40" s="42"/>
      <c r="BLC40" s="42"/>
      <c r="BLD40" s="42"/>
      <c r="BLE40" s="42"/>
      <c r="BLF40" s="42"/>
      <c r="BLG40" s="42"/>
      <c r="BLH40" s="42"/>
      <c r="BLI40" s="42"/>
      <c r="BLJ40" s="42"/>
      <c r="BLK40" s="42"/>
      <c r="BLL40" s="42"/>
      <c r="BLM40" s="42"/>
      <c r="BLN40" s="42"/>
      <c r="BLO40" s="42"/>
      <c r="BLP40" s="42"/>
      <c r="BLQ40" s="42"/>
      <c r="BLR40" s="42"/>
      <c r="BLS40" s="42"/>
      <c r="BLT40" s="42"/>
      <c r="BLU40" s="42"/>
      <c r="BLV40" s="42"/>
      <c r="BLW40" s="42"/>
      <c r="BLX40" s="42"/>
      <c r="BLY40" s="42"/>
      <c r="BLZ40" s="42"/>
      <c r="BMA40" s="42"/>
      <c r="BMB40" s="42"/>
      <c r="BMC40" s="42"/>
      <c r="BMD40" s="42"/>
      <c r="BME40" s="42"/>
      <c r="BMF40" s="42"/>
      <c r="BMG40" s="42"/>
      <c r="BMH40" s="42"/>
      <c r="BMI40" s="42"/>
      <c r="BMJ40" s="42"/>
      <c r="BMK40" s="42"/>
      <c r="BML40" s="42"/>
      <c r="BMM40" s="42"/>
      <c r="BMN40" s="42"/>
      <c r="BMO40" s="42"/>
      <c r="BMP40" s="42"/>
      <c r="BMQ40" s="42"/>
      <c r="BMR40" s="42"/>
      <c r="BMS40" s="42"/>
      <c r="BMT40" s="42"/>
      <c r="BMU40" s="42"/>
      <c r="BMV40" s="42"/>
      <c r="BMW40" s="42"/>
      <c r="BMX40" s="42"/>
      <c r="BMY40" s="42"/>
      <c r="BMZ40" s="42"/>
      <c r="BNA40" s="42"/>
      <c r="BNB40" s="42"/>
      <c r="BNC40" s="42"/>
      <c r="BND40" s="42"/>
      <c r="BNE40" s="42"/>
      <c r="BNF40" s="42"/>
      <c r="BNG40" s="42"/>
      <c r="BNH40" s="42"/>
      <c r="BNI40" s="42"/>
      <c r="BNJ40" s="42"/>
      <c r="BNK40" s="42"/>
      <c r="BNL40" s="42"/>
      <c r="BNM40" s="42"/>
      <c r="BNN40" s="42"/>
      <c r="BNO40" s="42"/>
      <c r="BNP40" s="42"/>
      <c r="BNQ40" s="42"/>
      <c r="BNR40" s="42"/>
      <c r="BNS40" s="42"/>
      <c r="BNT40" s="42"/>
      <c r="BNU40" s="42"/>
      <c r="BNV40" s="42"/>
      <c r="BNW40" s="42"/>
      <c r="BNX40" s="42"/>
      <c r="BNY40" s="42"/>
      <c r="BNZ40" s="42"/>
      <c r="BOA40" s="42"/>
      <c r="BOB40" s="42"/>
      <c r="BOC40" s="42"/>
      <c r="BOD40" s="42"/>
      <c r="BOE40" s="42"/>
      <c r="BOF40" s="42"/>
      <c r="BOG40" s="42"/>
      <c r="BOH40" s="42"/>
      <c r="BOI40" s="42"/>
      <c r="BOJ40" s="42"/>
      <c r="BOK40" s="42"/>
      <c r="BOL40" s="42"/>
      <c r="BOM40" s="42"/>
      <c r="BON40" s="42"/>
      <c r="BOO40" s="42"/>
      <c r="BOP40" s="42"/>
      <c r="BOQ40" s="42"/>
      <c r="BOR40" s="42"/>
      <c r="BOS40" s="42"/>
      <c r="BOT40" s="42"/>
      <c r="BOU40" s="42"/>
      <c r="BOV40" s="42"/>
      <c r="BOW40" s="42"/>
      <c r="BOX40" s="42"/>
      <c r="BOY40" s="42"/>
      <c r="BOZ40" s="42"/>
      <c r="BPA40" s="42"/>
      <c r="BPB40" s="42"/>
      <c r="BPC40" s="42"/>
      <c r="BPD40" s="42"/>
      <c r="BPE40" s="42"/>
      <c r="BPF40" s="42"/>
      <c r="BPG40" s="42"/>
      <c r="BPH40" s="42"/>
      <c r="BPI40" s="42"/>
      <c r="BPJ40" s="42"/>
      <c r="BPK40" s="42"/>
      <c r="BPL40" s="42"/>
      <c r="BPM40" s="42"/>
      <c r="BPN40" s="42"/>
      <c r="BPO40" s="42"/>
      <c r="BPP40" s="42"/>
      <c r="BPQ40" s="42"/>
      <c r="BPR40" s="42"/>
      <c r="BPS40" s="42"/>
      <c r="BPT40" s="42"/>
      <c r="BPU40" s="42"/>
      <c r="BPV40" s="42"/>
      <c r="BPW40" s="42"/>
      <c r="BPX40" s="42"/>
      <c r="BPY40" s="42"/>
      <c r="BPZ40" s="42"/>
      <c r="BQA40" s="42"/>
      <c r="BQB40" s="42"/>
      <c r="BQC40" s="42"/>
      <c r="BQD40" s="42"/>
      <c r="BQE40" s="42"/>
      <c r="BQF40" s="42"/>
      <c r="BQG40" s="42"/>
      <c r="BQH40" s="42"/>
      <c r="BQI40" s="42"/>
      <c r="BQJ40" s="42"/>
      <c r="BQK40" s="42"/>
      <c r="BQL40" s="42"/>
      <c r="BQM40" s="42"/>
      <c r="BQN40" s="42"/>
      <c r="BQO40" s="42"/>
      <c r="BQP40" s="42"/>
      <c r="BQQ40" s="42"/>
      <c r="BQR40" s="42"/>
      <c r="BQS40" s="42"/>
      <c r="BQT40" s="42"/>
      <c r="BQU40" s="42"/>
      <c r="BQV40" s="42"/>
      <c r="BQW40" s="42"/>
      <c r="BQX40" s="42"/>
      <c r="BQY40" s="42"/>
      <c r="BQZ40" s="42"/>
      <c r="BRA40" s="42"/>
      <c r="BRB40" s="42"/>
      <c r="BRC40" s="42"/>
      <c r="BRD40" s="42"/>
      <c r="BRE40" s="42"/>
      <c r="BRF40" s="42"/>
      <c r="BRG40" s="42"/>
      <c r="BRH40" s="42"/>
      <c r="BRI40" s="42"/>
      <c r="BRJ40" s="42"/>
      <c r="BRK40" s="42"/>
      <c r="BRL40" s="42"/>
      <c r="BRM40" s="42"/>
      <c r="BRN40" s="42"/>
      <c r="BRO40" s="42"/>
      <c r="BRP40" s="42"/>
      <c r="BRQ40" s="42"/>
      <c r="BRR40" s="42"/>
      <c r="BRS40" s="42"/>
      <c r="BRT40" s="42"/>
      <c r="BRU40" s="42"/>
      <c r="BRV40" s="42"/>
      <c r="BRW40" s="42"/>
      <c r="BRX40" s="42"/>
      <c r="BRY40" s="42"/>
      <c r="BRZ40" s="42"/>
      <c r="BSA40" s="42"/>
      <c r="BSB40" s="42"/>
      <c r="BSC40" s="42"/>
      <c r="BSD40" s="42"/>
      <c r="BSE40" s="42"/>
      <c r="BSF40" s="42"/>
      <c r="BSG40" s="42"/>
      <c r="BSH40" s="42"/>
      <c r="BSI40" s="42"/>
      <c r="BSJ40" s="42"/>
      <c r="BSK40" s="42"/>
      <c r="BSL40" s="42"/>
      <c r="BSM40" s="42"/>
      <c r="BSN40" s="42"/>
      <c r="BSO40" s="42"/>
      <c r="BSP40" s="42"/>
      <c r="BSQ40" s="42"/>
      <c r="BSR40" s="42"/>
      <c r="BSS40" s="42"/>
      <c r="BST40" s="42"/>
      <c r="BSU40" s="42"/>
      <c r="BSV40" s="42"/>
      <c r="BSW40" s="42"/>
      <c r="BSX40" s="42"/>
      <c r="BSY40" s="42"/>
      <c r="BSZ40" s="42"/>
      <c r="BTA40" s="42"/>
      <c r="BTB40" s="42"/>
      <c r="BTC40" s="42"/>
      <c r="BTD40" s="42"/>
      <c r="BTE40" s="42"/>
      <c r="BTF40" s="42"/>
      <c r="BTG40" s="42"/>
      <c r="BTH40" s="42"/>
      <c r="BTI40" s="42"/>
      <c r="BTJ40" s="42"/>
      <c r="BTK40" s="42"/>
      <c r="BTL40" s="42"/>
      <c r="BTM40" s="42"/>
      <c r="BTN40" s="42"/>
      <c r="BTO40" s="42"/>
      <c r="BTP40" s="42"/>
      <c r="BTQ40" s="42"/>
      <c r="BTR40" s="42"/>
      <c r="BTS40" s="42"/>
      <c r="BTT40" s="42"/>
      <c r="BTU40" s="42"/>
      <c r="BTV40" s="42"/>
      <c r="BTW40" s="42"/>
      <c r="BTX40" s="42"/>
      <c r="BTY40" s="42"/>
      <c r="BTZ40" s="42"/>
      <c r="BUA40" s="42"/>
      <c r="BUB40" s="42"/>
      <c r="BUC40" s="42"/>
      <c r="BUD40" s="42"/>
      <c r="BUE40" s="42"/>
      <c r="BUF40" s="42"/>
      <c r="BUG40" s="42"/>
      <c r="BUH40" s="42"/>
      <c r="BUI40" s="42"/>
      <c r="BUJ40" s="42"/>
      <c r="BUK40" s="42"/>
      <c r="BUL40" s="42"/>
      <c r="BUM40" s="42"/>
      <c r="BUN40" s="42"/>
      <c r="BUO40" s="42"/>
      <c r="BUP40" s="42"/>
      <c r="BUQ40" s="42"/>
      <c r="BUR40" s="42"/>
      <c r="BUS40" s="42"/>
      <c r="BUT40" s="42"/>
      <c r="BUU40" s="42"/>
      <c r="BUV40" s="42"/>
      <c r="BUW40" s="42"/>
      <c r="BUX40" s="42"/>
      <c r="BUY40" s="42"/>
      <c r="BUZ40" s="42"/>
      <c r="BVA40" s="42"/>
      <c r="BVB40" s="42"/>
      <c r="BVC40" s="42"/>
      <c r="BVD40" s="42"/>
      <c r="BVE40" s="42"/>
      <c r="BVF40" s="42"/>
      <c r="BVG40" s="42"/>
      <c r="BVH40" s="42"/>
      <c r="BVI40" s="42"/>
      <c r="BVJ40" s="42"/>
      <c r="BVK40" s="42"/>
      <c r="BVL40" s="42"/>
      <c r="BVM40" s="42"/>
      <c r="BVN40" s="42"/>
      <c r="BVO40" s="42"/>
      <c r="BVP40" s="42"/>
      <c r="BVQ40" s="42"/>
      <c r="BVR40" s="42"/>
      <c r="BVS40" s="42"/>
      <c r="BVT40" s="42"/>
      <c r="BVU40" s="42"/>
      <c r="BVV40" s="42"/>
      <c r="BVW40" s="42"/>
      <c r="BVX40" s="42"/>
      <c r="BVY40" s="42"/>
      <c r="BVZ40" s="42"/>
      <c r="BWA40" s="42"/>
      <c r="BWB40" s="42"/>
      <c r="BWC40" s="42"/>
      <c r="BWD40" s="42"/>
      <c r="BWE40" s="42"/>
      <c r="BWF40" s="42"/>
      <c r="BWG40" s="42"/>
      <c r="BWH40" s="42"/>
      <c r="BWI40" s="42"/>
      <c r="BWJ40" s="42"/>
      <c r="BWK40" s="42"/>
      <c r="BWL40" s="42"/>
      <c r="BWM40" s="42"/>
      <c r="BWN40" s="42"/>
      <c r="BWO40" s="42"/>
      <c r="BWP40" s="42"/>
      <c r="BWQ40" s="42"/>
      <c r="BWR40" s="42"/>
      <c r="BWS40" s="42"/>
      <c r="BWT40" s="42"/>
      <c r="BWU40" s="42"/>
      <c r="BWV40" s="42"/>
      <c r="BWW40" s="42"/>
      <c r="BWX40" s="42"/>
      <c r="BWY40" s="42"/>
      <c r="BWZ40" s="42"/>
      <c r="BXA40" s="42"/>
      <c r="BXB40" s="42"/>
      <c r="BXC40" s="42"/>
      <c r="BXD40" s="42"/>
      <c r="BXE40" s="42"/>
      <c r="BXF40" s="42"/>
      <c r="BXG40" s="42"/>
      <c r="BXH40" s="42"/>
      <c r="BXI40" s="42"/>
      <c r="BXJ40" s="42"/>
      <c r="BXK40" s="42"/>
      <c r="BXL40" s="42"/>
      <c r="BXM40" s="42"/>
      <c r="BXN40" s="42"/>
      <c r="BXO40" s="42"/>
      <c r="BXP40" s="42"/>
      <c r="BXQ40" s="42"/>
      <c r="BXR40" s="42"/>
      <c r="BXS40" s="42"/>
      <c r="BXT40" s="42"/>
      <c r="BXU40" s="42"/>
      <c r="BXV40" s="42"/>
      <c r="BXW40" s="42"/>
      <c r="BXX40" s="42"/>
      <c r="BXY40" s="42"/>
      <c r="BXZ40" s="42"/>
      <c r="BYA40" s="42"/>
      <c r="BYB40" s="42"/>
      <c r="BYC40" s="42"/>
      <c r="BYD40" s="42"/>
      <c r="BYE40" s="42"/>
      <c r="BYF40" s="42"/>
      <c r="BYG40" s="42"/>
      <c r="BYH40" s="42"/>
      <c r="BYI40" s="42"/>
      <c r="BYJ40" s="42"/>
      <c r="BYK40" s="42"/>
      <c r="BYL40" s="42"/>
      <c r="BYM40" s="42"/>
      <c r="BYN40" s="42"/>
      <c r="BYO40" s="42"/>
      <c r="BYP40" s="42"/>
      <c r="BYQ40" s="42"/>
      <c r="BYR40" s="42"/>
      <c r="BYS40" s="42"/>
      <c r="BYT40" s="42"/>
      <c r="BYU40" s="42"/>
      <c r="BYV40" s="42"/>
      <c r="BYW40" s="42"/>
      <c r="BYX40" s="42"/>
      <c r="BYY40" s="42"/>
      <c r="BYZ40" s="42"/>
      <c r="BZA40" s="42"/>
      <c r="BZB40" s="42"/>
      <c r="BZC40" s="42"/>
      <c r="BZD40" s="42"/>
      <c r="BZE40" s="42"/>
      <c r="BZF40" s="42"/>
      <c r="BZG40" s="42"/>
      <c r="BZH40" s="42"/>
      <c r="BZI40" s="42"/>
      <c r="BZJ40" s="42"/>
      <c r="BZK40" s="42"/>
      <c r="BZL40" s="42"/>
      <c r="BZM40" s="42"/>
      <c r="BZN40" s="42"/>
      <c r="BZO40" s="42"/>
      <c r="BZP40" s="42"/>
      <c r="BZQ40" s="42"/>
      <c r="BZR40" s="42"/>
      <c r="BZS40" s="42"/>
      <c r="BZT40" s="42"/>
      <c r="BZU40" s="42"/>
      <c r="BZV40" s="42"/>
      <c r="BZW40" s="42"/>
      <c r="BZX40" s="42"/>
      <c r="BZY40" s="42"/>
      <c r="BZZ40" s="42"/>
      <c r="CAA40" s="42"/>
      <c r="CAB40" s="42"/>
      <c r="CAC40" s="42"/>
      <c r="CAD40" s="42"/>
      <c r="CAE40" s="42"/>
      <c r="CAF40" s="42"/>
      <c r="CAG40" s="42"/>
      <c r="CAH40" s="42"/>
      <c r="CAI40" s="42"/>
      <c r="CAJ40" s="42"/>
      <c r="CAK40" s="42"/>
      <c r="CAL40" s="42"/>
      <c r="CAM40" s="42"/>
      <c r="CAN40" s="42"/>
      <c r="CAO40" s="42"/>
      <c r="CAP40" s="42"/>
      <c r="CAQ40" s="42"/>
      <c r="CAR40" s="42"/>
      <c r="CAS40" s="42"/>
      <c r="CAT40" s="42"/>
      <c r="CAU40" s="42"/>
      <c r="CAV40" s="42"/>
      <c r="CAW40" s="42"/>
      <c r="CAX40" s="42"/>
      <c r="CAY40" s="42"/>
      <c r="CAZ40" s="42"/>
      <c r="CBA40" s="42"/>
      <c r="CBB40" s="42"/>
      <c r="CBC40" s="42"/>
      <c r="CBD40" s="42"/>
      <c r="CBE40" s="42"/>
      <c r="CBF40" s="42"/>
      <c r="CBG40" s="42"/>
      <c r="CBH40" s="42"/>
      <c r="CBI40" s="42"/>
      <c r="CBJ40" s="42"/>
      <c r="CBK40" s="42"/>
      <c r="CBL40" s="42"/>
      <c r="CBM40" s="42"/>
      <c r="CBN40" s="42"/>
      <c r="CBO40" s="42"/>
      <c r="CBP40" s="42"/>
      <c r="CBQ40" s="42"/>
      <c r="CBR40" s="42"/>
      <c r="CBS40" s="42"/>
      <c r="CBT40" s="42"/>
      <c r="CBU40" s="42"/>
      <c r="CBV40" s="42"/>
      <c r="CBW40" s="42"/>
      <c r="CBX40" s="42"/>
      <c r="CBY40" s="42"/>
      <c r="CBZ40" s="42"/>
      <c r="CCA40" s="42"/>
      <c r="CCB40" s="42"/>
      <c r="CCC40" s="42"/>
      <c r="CCD40" s="42"/>
      <c r="CCE40" s="42"/>
      <c r="CCF40" s="42"/>
      <c r="CCG40" s="42"/>
      <c r="CCH40" s="42"/>
      <c r="CCI40" s="42"/>
      <c r="CCJ40" s="42"/>
      <c r="CCK40" s="42"/>
      <c r="CCL40" s="42"/>
      <c r="CCM40" s="42"/>
      <c r="CCN40" s="42"/>
      <c r="CCO40" s="42"/>
      <c r="CCP40" s="42"/>
      <c r="CCQ40" s="42"/>
      <c r="CCR40" s="42"/>
      <c r="CCS40" s="42"/>
      <c r="CCT40" s="42"/>
      <c r="CCU40" s="42"/>
      <c r="CCV40" s="42"/>
      <c r="CCW40" s="42"/>
      <c r="CCX40" s="42"/>
      <c r="CCY40" s="42"/>
      <c r="CCZ40" s="42"/>
      <c r="CDA40" s="42"/>
      <c r="CDB40" s="42"/>
      <c r="CDC40" s="42"/>
      <c r="CDD40" s="42"/>
      <c r="CDE40" s="42"/>
      <c r="CDF40" s="42"/>
      <c r="CDG40" s="42"/>
      <c r="CDH40" s="42"/>
      <c r="CDI40" s="42"/>
      <c r="CDJ40" s="42"/>
      <c r="CDK40" s="42"/>
      <c r="CDL40" s="42"/>
      <c r="CDM40" s="42"/>
      <c r="CDN40" s="42"/>
      <c r="CDO40" s="42"/>
      <c r="CDP40" s="42"/>
      <c r="CDQ40" s="42"/>
      <c r="CDR40" s="42"/>
      <c r="CDS40" s="42"/>
      <c r="CDT40" s="42"/>
      <c r="CDU40" s="42"/>
      <c r="CDV40" s="42"/>
      <c r="CDW40" s="42"/>
      <c r="CDX40" s="42"/>
      <c r="CDY40" s="42"/>
      <c r="CDZ40" s="42"/>
      <c r="CEA40" s="42"/>
      <c r="CEB40" s="42"/>
      <c r="CEC40" s="42"/>
      <c r="CED40" s="42"/>
      <c r="CEE40" s="42"/>
      <c r="CEF40" s="42"/>
      <c r="CEG40" s="42"/>
      <c r="CEH40" s="42"/>
      <c r="CEI40" s="42"/>
      <c r="CEJ40" s="42"/>
      <c r="CEK40" s="42"/>
      <c r="CEL40" s="42"/>
      <c r="CEM40" s="42"/>
      <c r="CEN40" s="42"/>
      <c r="CEO40" s="42"/>
      <c r="CEP40" s="42"/>
      <c r="CEQ40" s="42"/>
      <c r="CER40" s="42"/>
      <c r="CES40" s="42"/>
      <c r="CET40" s="42"/>
      <c r="CEU40" s="42"/>
      <c r="CEV40" s="42"/>
      <c r="CEW40" s="42"/>
      <c r="CEX40" s="42"/>
      <c r="CEY40" s="42"/>
      <c r="CEZ40" s="42"/>
      <c r="CFA40" s="42"/>
      <c r="CFB40" s="42"/>
      <c r="CFC40" s="42"/>
      <c r="CFD40" s="42"/>
      <c r="CFE40" s="42"/>
      <c r="CFF40" s="42"/>
      <c r="CFG40" s="42"/>
      <c r="CFH40" s="42"/>
      <c r="CFI40" s="42"/>
      <c r="CFJ40" s="42"/>
      <c r="CFK40" s="42"/>
      <c r="CFL40" s="42"/>
      <c r="CFM40" s="42"/>
      <c r="CFN40" s="42"/>
      <c r="CFO40" s="42"/>
      <c r="CFP40" s="42"/>
      <c r="CFQ40" s="42"/>
      <c r="CFR40" s="42"/>
      <c r="CFS40" s="42"/>
      <c r="CFT40" s="42"/>
      <c r="CFU40" s="42"/>
      <c r="CFV40" s="42"/>
      <c r="CFW40" s="42"/>
      <c r="CFX40" s="42"/>
      <c r="CFY40" s="42"/>
      <c r="CFZ40" s="42"/>
      <c r="CGA40" s="42"/>
      <c r="CGB40" s="42"/>
      <c r="CGC40" s="42"/>
      <c r="CGD40" s="42"/>
      <c r="CGE40" s="42"/>
      <c r="CGF40" s="42"/>
      <c r="CGG40" s="42"/>
      <c r="CGH40" s="42"/>
      <c r="CGI40" s="42"/>
      <c r="CGJ40" s="42"/>
      <c r="CGK40" s="42"/>
      <c r="CGL40" s="42"/>
      <c r="CGM40" s="42"/>
      <c r="CGN40" s="42"/>
      <c r="CGO40" s="42"/>
      <c r="CGP40" s="42"/>
      <c r="CGQ40" s="42"/>
      <c r="CGR40" s="42"/>
      <c r="CGS40" s="42"/>
      <c r="CGT40" s="42"/>
      <c r="CGU40" s="42"/>
      <c r="CGV40" s="42"/>
      <c r="CGW40" s="42"/>
      <c r="CGX40" s="42"/>
      <c r="CGY40" s="42"/>
      <c r="CGZ40" s="42"/>
      <c r="CHA40" s="42"/>
      <c r="CHB40" s="42"/>
      <c r="CHC40" s="42"/>
      <c r="CHD40" s="42"/>
      <c r="CHE40" s="42"/>
      <c r="CHF40" s="42"/>
      <c r="CHG40" s="42"/>
      <c r="CHH40" s="42"/>
      <c r="CHI40" s="42"/>
      <c r="CHJ40" s="42"/>
      <c r="CHK40" s="42"/>
      <c r="CHL40" s="42"/>
      <c r="CHM40" s="42"/>
      <c r="CHN40" s="42"/>
      <c r="CHO40" s="42"/>
      <c r="CHP40" s="42"/>
      <c r="CHQ40" s="42"/>
      <c r="CHR40" s="42"/>
      <c r="CHS40" s="42"/>
      <c r="CHT40" s="42"/>
      <c r="CHU40" s="42"/>
      <c r="CHV40" s="42"/>
      <c r="CHW40" s="42"/>
      <c r="CHX40" s="42"/>
      <c r="CHY40" s="42"/>
      <c r="CHZ40" s="42"/>
      <c r="CIA40" s="42"/>
      <c r="CIB40" s="42"/>
      <c r="CIC40" s="42"/>
      <c r="CID40" s="42"/>
      <c r="CIE40" s="42"/>
      <c r="CIF40" s="42"/>
      <c r="CIG40" s="42"/>
      <c r="CIH40" s="42"/>
      <c r="CII40" s="42"/>
      <c r="CIJ40" s="42"/>
      <c r="CIK40" s="42"/>
      <c r="CIL40" s="42"/>
      <c r="CIM40" s="42"/>
      <c r="CIN40" s="42"/>
      <c r="CIO40" s="42"/>
      <c r="CIP40" s="42"/>
      <c r="CIQ40" s="42"/>
      <c r="CIR40" s="42"/>
      <c r="CIS40" s="42"/>
      <c r="CIT40" s="42"/>
      <c r="CIU40" s="42"/>
      <c r="CIV40" s="42"/>
      <c r="CIW40" s="42"/>
      <c r="CIX40" s="42"/>
      <c r="CIY40" s="42"/>
      <c r="CIZ40" s="42"/>
      <c r="CJA40" s="42"/>
      <c r="CJB40" s="42"/>
      <c r="CJC40" s="42"/>
      <c r="CJD40" s="42"/>
      <c r="CJE40" s="42"/>
      <c r="CJF40" s="42"/>
      <c r="CJG40" s="42"/>
      <c r="CJH40" s="42"/>
      <c r="CJI40" s="42"/>
      <c r="CJJ40" s="42"/>
      <c r="CJK40" s="42"/>
      <c r="CJL40" s="42"/>
      <c r="CJM40" s="42"/>
      <c r="CJN40" s="42"/>
      <c r="CJO40" s="42"/>
      <c r="CJP40" s="42"/>
      <c r="CJQ40" s="42"/>
      <c r="CJR40" s="42"/>
      <c r="CJS40" s="42"/>
      <c r="CJT40" s="42"/>
      <c r="CJU40" s="42"/>
      <c r="CJV40" s="42"/>
      <c r="CJW40" s="42"/>
      <c r="CJX40" s="42"/>
      <c r="CJY40" s="42"/>
      <c r="CJZ40" s="42"/>
      <c r="CKA40" s="42"/>
      <c r="CKB40" s="42"/>
      <c r="CKC40" s="42"/>
      <c r="CKD40" s="42"/>
      <c r="CKE40" s="42"/>
      <c r="CKF40" s="42"/>
      <c r="CKG40" s="42"/>
      <c r="CKH40" s="42"/>
      <c r="CKI40" s="42"/>
      <c r="CKJ40" s="42"/>
      <c r="CKK40" s="42"/>
      <c r="CKL40" s="42"/>
      <c r="CKM40" s="42"/>
      <c r="CKN40" s="42"/>
      <c r="CKO40" s="42"/>
      <c r="CKP40" s="42"/>
      <c r="CKQ40" s="42"/>
      <c r="CKR40" s="42"/>
      <c r="CKS40" s="42"/>
      <c r="CKT40" s="42"/>
      <c r="CKU40" s="42"/>
      <c r="CKV40" s="42"/>
      <c r="CKW40" s="42"/>
      <c r="CKX40" s="42"/>
      <c r="CKY40" s="42"/>
      <c r="CKZ40" s="42"/>
      <c r="CLA40" s="42"/>
      <c r="CLB40" s="42"/>
      <c r="CLC40" s="42"/>
      <c r="CLD40" s="42"/>
      <c r="CLE40" s="42"/>
      <c r="CLF40" s="42"/>
      <c r="CLG40" s="42"/>
      <c r="CLH40" s="42"/>
      <c r="CLI40" s="42"/>
      <c r="CLJ40" s="42"/>
      <c r="CLK40" s="42"/>
      <c r="CLL40" s="42"/>
      <c r="CLM40" s="42"/>
      <c r="CLN40" s="42"/>
      <c r="CLO40" s="42"/>
      <c r="CLP40" s="42"/>
      <c r="CLQ40" s="42"/>
      <c r="CLR40" s="42"/>
      <c r="CLS40" s="42"/>
      <c r="CLT40" s="42"/>
      <c r="CLU40" s="42"/>
      <c r="CLV40" s="42"/>
      <c r="CLW40" s="42"/>
      <c r="CLX40" s="42"/>
      <c r="CLY40" s="42"/>
      <c r="CLZ40" s="42"/>
      <c r="CMA40" s="42"/>
      <c r="CMB40" s="42"/>
      <c r="CMC40" s="42"/>
      <c r="CMD40" s="42"/>
      <c r="CME40" s="42"/>
      <c r="CMF40" s="42"/>
      <c r="CMG40" s="42"/>
      <c r="CMH40" s="42"/>
      <c r="CMI40" s="42"/>
      <c r="CMJ40" s="42"/>
      <c r="CMK40" s="42"/>
      <c r="CML40" s="42"/>
      <c r="CMM40" s="42"/>
      <c r="CMN40" s="42"/>
      <c r="CMO40" s="42"/>
      <c r="CMP40" s="42"/>
      <c r="CMQ40" s="42"/>
      <c r="CMR40" s="42"/>
      <c r="CMS40" s="42"/>
      <c r="CMT40" s="42"/>
      <c r="CMU40" s="42"/>
      <c r="CMV40" s="42"/>
      <c r="CMW40" s="42"/>
      <c r="CMX40" s="42"/>
      <c r="CMY40" s="42"/>
      <c r="CMZ40" s="42"/>
      <c r="CNA40" s="42"/>
      <c r="CNB40" s="42"/>
      <c r="CNC40" s="42"/>
      <c r="CND40" s="42"/>
      <c r="CNE40" s="42"/>
      <c r="CNF40" s="42"/>
      <c r="CNG40" s="42"/>
      <c r="CNH40" s="42"/>
      <c r="CNI40" s="42"/>
      <c r="CNJ40" s="42"/>
      <c r="CNK40" s="42"/>
      <c r="CNL40" s="42"/>
      <c r="CNM40" s="42"/>
      <c r="CNN40" s="42"/>
      <c r="CNO40" s="42"/>
      <c r="CNP40" s="42"/>
      <c r="CNQ40" s="42"/>
      <c r="CNR40" s="42"/>
      <c r="CNS40" s="42"/>
      <c r="CNT40" s="42"/>
      <c r="CNU40" s="42"/>
      <c r="CNV40" s="42"/>
      <c r="CNW40" s="42"/>
      <c r="CNX40" s="42"/>
      <c r="CNY40" s="42"/>
      <c r="CNZ40" s="42"/>
      <c r="COA40" s="42"/>
      <c r="COB40" s="42"/>
      <c r="COC40" s="42"/>
      <c r="COD40" s="42"/>
      <c r="COE40" s="42"/>
      <c r="COF40" s="42"/>
      <c r="COG40" s="42"/>
      <c r="COH40" s="42"/>
      <c r="COI40" s="42"/>
      <c r="COJ40" s="42"/>
      <c r="COK40" s="42"/>
      <c r="COL40" s="42"/>
      <c r="COM40" s="42"/>
      <c r="CON40" s="42"/>
      <c r="COO40" s="42"/>
      <c r="COP40" s="42"/>
      <c r="COQ40" s="42"/>
      <c r="COR40" s="42"/>
      <c r="COS40" s="42"/>
      <c r="COT40" s="42"/>
      <c r="COU40" s="42"/>
      <c r="COV40" s="42"/>
      <c r="COW40" s="42"/>
      <c r="COX40" s="42"/>
      <c r="COY40" s="42"/>
      <c r="COZ40" s="42"/>
      <c r="CPA40" s="42"/>
      <c r="CPB40" s="42"/>
      <c r="CPC40" s="42"/>
      <c r="CPD40" s="42"/>
      <c r="CPE40" s="42"/>
      <c r="CPF40" s="42"/>
      <c r="CPG40" s="42"/>
      <c r="CPH40" s="42"/>
      <c r="CPI40" s="42"/>
      <c r="CPJ40" s="42"/>
      <c r="CPK40" s="42"/>
      <c r="CPL40" s="42"/>
      <c r="CPM40" s="42"/>
      <c r="CPN40" s="42"/>
      <c r="CPO40" s="42"/>
      <c r="CPP40" s="42"/>
      <c r="CPQ40" s="42"/>
      <c r="CPR40" s="42"/>
      <c r="CPS40" s="42"/>
      <c r="CPT40" s="42"/>
      <c r="CPU40" s="42"/>
      <c r="CPV40" s="42"/>
      <c r="CPW40" s="42"/>
      <c r="CPX40" s="42"/>
      <c r="CPY40" s="42"/>
      <c r="CPZ40" s="42"/>
      <c r="CQA40" s="42"/>
      <c r="CQB40" s="42"/>
      <c r="CQC40" s="42"/>
      <c r="CQD40" s="42"/>
      <c r="CQE40" s="42"/>
      <c r="CQF40" s="42"/>
      <c r="CQG40" s="42"/>
      <c r="CQH40" s="42"/>
      <c r="CQI40" s="42"/>
      <c r="CQJ40" s="42"/>
      <c r="CQK40" s="42"/>
      <c r="CQL40" s="42"/>
      <c r="CQM40" s="42"/>
      <c r="CQN40" s="42"/>
      <c r="CQO40" s="42"/>
      <c r="CQP40" s="42"/>
      <c r="CQQ40" s="42"/>
      <c r="CQR40" s="42"/>
      <c r="CQS40" s="42"/>
      <c r="CQT40" s="42"/>
      <c r="CQU40" s="42"/>
      <c r="CQV40" s="42"/>
      <c r="CQW40" s="42"/>
      <c r="CQX40" s="42"/>
      <c r="CQY40" s="42"/>
      <c r="CQZ40" s="42"/>
      <c r="CRA40" s="42"/>
      <c r="CRB40" s="42"/>
      <c r="CRC40" s="42"/>
      <c r="CRD40" s="42"/>
      <c r="CRE40" s="42"/>
      <c r="CRF40" s="42"/>
      <c r="CRG40" s="42"/>
      <c r="CRH40" s="42"/>
      <c r="CRI40" s="42"/>
      <c r="CRJ40" s="42"/>
      <c r="CRK40" s="42"/>
      <c r="CRL40" s="42"/>
      <c r="CRM40" s="42"/>
      <c r="CRN40" s="42"/>
      <c r="CRO40" s="42"/>
      <c r="CRP40" s="42"/>
      <c r="CRQ40" s="42"/>
      <c r="CRR40" s="42"/>
      <c r="CRS40" s="42"/>
      <c r="CRT40" s="42"/>
      <c r="CRU40" s="42"/>
      <c r="CRV40" s="42"/>
      <c r="CRW40" s="42"/>
      <c r="CRX40" s="42"/>
      <c r="CRY40" s="42"/>
      <c r="CRZ40" s="42"/>
      <c r="CSA40" s="42"/>
      <c r="CSB40" s="42"/>
      <c r="CSC40" s="42"/>
      <c r="CSD40" s="42"/>
      <c r="CSE40" s="42"/>
      <c r="CSF40" s="42"/>
      <c r="CSG40" s="42"/>
      <c r="CSH40" s="42"/>
      <c r="CSI40" s="42"/>
      <c r="CSJ40" s="42"/>
      <c r="CSK40" s="42"/>
      <c r="CSL40" s="42"/>
      <c r="CSM40" s="42"/>
      <c r="CSN40" s="42"/>
      <c r="CSO40" s="42"/>
      <c r="CSP40" s="42"/>
      <c r="CSQ40" s="42"/>
      <c r="CSR40" s="42"/>
      <c r="CSS40" s="42"/>
      <c r="CST40" s="42"/>
      <c r="CSU40" s="42"/>
      <c r="CSV40" s="42"/>
      <c r="CSW40" s="42"/>
      <c r="CSX40" s="42"/>
      <c r="CSY40" s="42"/>
      <c r="CSZ40" s="42"/>
      <c r="CTA40" s="42"/>
      <c r="CTB40" s="42"/>
      <c r="CTC40" s="42"/>
      <c r="CTD40" s="42"/>
      <c r="CTE40" s="42"/>
      <c r="CTF40" s="42"/>
      <c r="CTG40" s="42"/>
      <c r="CTH40" s="42"/>
      <c r="CTI40" s="42"/>
      <c r="CTJ40" s="42"/>
      <c r="CTK40" s="42"/>
      <c r="CTL40" s="42"/>
      <c r="CTM40" s="42"/>
      <c r="CTN40" s="42"/>
      <c r="CTO40" s="42"/>
      <c r="CTP40" s="42"/>
      <c r="CTQ40" s="42"/>
      <c r="CTR40" s="42"/>
      <c r="CTS40" s="42"/>
      <c r="CTT40" s="42"/>
      <c r="CTU40" s="42"/>
      <c r="CTV40" s="42"/>
      <c r="CTW40" s="42"/>
      <c r="CTX40" s="42"/>
      <c r="CTY40" s="42"/>
      <c r="CTZ40" s="42"/>
      <c r="CUA40" s="42"/>
      <c r="CUB40" s="42"/>
      <c r="CUC40" s="42"/>
      <c r="CUD40" s="42"/>
      <c r="CUE40" s="42"/>
      <c r="CUF40" s="42"/>
      <c r="CUG40" s="42"/>
      <c r="CUH40" s="42"/>
      <c r="CUI40" s="42"/>
      <c r="CUJ40" s="42"/>
      <c r="CUK40" s="42"/>
      <c r="CUL40" s="42"/>
      <c r="CUM40" s="42"/>
      <c r="CUN40" s="42"/>
      <c r="CUO40" s="42"/>
      <c r="CUP40" s="42"/>
      <c r="CUQ40" s="42"/>
      <c r="CUR40" s="42"/>
      <c r="CUS40" s="42"/>
      <c r="CUT40" s="42"/>
      <c r="CUU40" s="42"/>
      <c r="CUV40" s="42"/>
      <c r="CUW40" s="42"/>
      <c r="CUX40" s="42"/>
      <c r="CUY40" s="42"/>
      <c r="CUZ40" s="42"/>
      <c r="CVA40" s="42"/>
      <c r="CVB40" s="42"/>
      <c r="CVC40" s="42"/>
      <c r="CVD40" s="42"/>
      <c r="CVE40" s="42"/>
      <c r="CVF40" s="42"/>
      <c r="CVG40" s="42"/>
      <c r="CVH40" s="42"/>
      <c r="CVI40" s="42"/>
      <c r="CVJ40" s="42"/>
      <c r="CVK40" s="42"/>
      <c r="CVL40" s="42"/>
      <c r="CVM40" s="42"/>
      <c r="CVN40" s="42"/>
      <c r="CVO40" s="42"/>
      <c r="CVP40" s="42"/>
      <c r="CVQ40" s="42"/>
      <c r="CVR40" s="42"/>
      <c r="CVS40" s="42"/>
      <c r="CVT40" s="42"/>
      <c r="CVU40" s="42"/>
      <c r="CVV40" s="42"/>
      <c r="CVW40" s="42"/>
      <c r="CVX40" s="42"/>
      <c r="CVY40" s="42"/>
      <c r="CVZ40" s="42"/>
      <c r="CWA40" s="42"/>
      <c r="CWB40" s="42"/>
      <c r="CWC40" s="42"/>
      <c r="CWD40" s="42"/>
      <c r="CWE40" s="42"/>
      <c r="CWF40" s="42"/>
      <c r="CWG40" s="42"/>
      <c r="CWH40" s="42"/>
      <c r="CWI40" s="42"/>
      <c r="CWJ40" s="42"/>
      <c r="CWK40" s="42"/>
      <c r="CWL40" s="42"/>
      <c r="CWM40" s="42"/>
      <c r="CWN40" s="42"/>
      <c r="CWO40" s="42"/>
      <c r="CWP40" s="42"/>
      <c r="CWQ40" s="42"/>
      <c r="CWR40" s="42"/>
      <c r="CWS40" s="42"/>
      <c r="CWT40" s="42"/>
      <c r="CWU40" s="42"/>
      <c r="CWV40" s="42"/>
      <c r="CWW40" s="42"/>
      <c r="CWX40" s="42"/>
      <c r="CWY40" s="42"/>
      <c r="CWZ40" s="42"/>
      <c r="CXA40" s="42"/>
      <c r="CXB40" s="42"/>
      <c r="CXC40" s="42"/>
      <c r="CXD40" s="42"/>
      <c r="CXE40" s="42"/>
      <c r="CXF40" s="42"/>
      <c r="CXG40" s="42"/>
      <c r="CXH40" s="42"/>
      <c r="CXI40" s="42"/>
      <c r="CXJ40" s="42"/>
      <c r="CXK40" s="42"/>
      <c r="CXL40" s="42"/>
      <c r="CXM40" s="42"/>
      <c r="CXN40" s="42"/>
      <c r="CXO40" s="42"/>
      <c r="CXP40" s="42"/>
      <c r="CXQ40" s="42"/>
      <c r="CXR40" s="42"/>
      <c r="CXS40" s="42"/>
      <c r="CXT40" s="42"/>
      <c r="CXU40" s="42"/>
      <c r="CXV40" s="42"/>
      <c r="CXW40" s="42"/>
      <c r="CXX40" s="42"/>
      <c r="CXY40" s="42"/>
      <c r="CXZ40" s="42"/>
      <c r="CYA40" s="42"/>
      <c r="CYB40" s="42"/>
      <c r="CYC40" s="42"/>
      <c r="CYD40" s="42"/>
      <c r="CYE40" s="42"/>
      <c r="CYF40" s="42"/>
      <c r="CYG40" s="42"/>
      <c r="CYH40" s="42"/>
      <c r="CYI40" s="42"/>
      <c r="CYJ40" s="42"/>
      <c r="CYK40" s="42"/>
      <c r="CYL40" s="42"/>
      <c r="CYM40" s="42"/>
      <c r="CYN40" s="42"/>
      <c r="CYO40" s="42"/>
      <c r="CYP40" s="42"/>
      <c r="CYQ40" s="42"/>
      <c r="CYR40" s="42"/>
      <c r="CYS40" s="42"/>
      <c r="CYT40" s="42"/>
      <c r="CYU40" s="42"/>
      <c r="CYV40" s="42"/>
      <c r="CYW40" s="42"/>
      <c r="CYX40" s="42"/>
      <c r="CYY40" s="42"/>
      <c r="CYZ40" s="42"/>
      <c r="CZA40" s="42"/>
      <c r="CZB40" s="42"/>
      <c r="CZC40" s="42"/>
      <c r="CZD40" s="42"/>
      <c r="CZE40" s="42"/>
      <c r="CZF40" s="42"/>
      <c r="CZG40" s="42"/>
      <c r="CZH40" s="42"/>
      <c r="CZI40" s="42"/>
      <c r="CZJ40" s="42"/>
      <c r="CZK40" s="42"/>
      <c r="CZL40" s="42"/>
      <c r="CZM40" s="42"/>
      <c r="CZN40" s="42"/>
      <c r="CZO40" s="42"/>
      <c r="CZP40" s="42"/>
      <c r="CZQ40" s="42"/>
      <c r="CZR40" s="42"/>
      <c r="CZS40" s="42"/>
      <c r="CZT40" s="42"/>
      <c r="CZU40" s="42"/>
      <c r="CZV40" s="42"/>
      <c r="CZW40" s="42"/>
      <c r="CZX40" s="42"/>
      <c r="CZY40" s="42"/>
      <c r="CZZ40" s="42"/>
      <c r="DAA40" s="42"/>
      <c r="DAB40" s="42"/>
      <c r="DAC40" s="42"/>
      <c r="DAD40" s="42"/>
      <c r="DAE40" s="42"/>
      <c r="DAF40" s="42"/>
      <c r="DAG40" s="42"/>
      <c r="DAH40" s="42"/>
      <c r="DAI40" s="42"/>
      <c r="DAJ40" s="42"/>
      <c r="DAK40" s="42"/>
      <c r="DAL40" s="42"/>
      <c r="DAM40" s="42"/>
      <c r="DAN40" s="42"/>
      <c r="DAO40" s="42"/>
      <c r="DAP40" s="42"/>
      <c r="DAQ40" s="42"/>
      <c r="DAR40" s="42"/>
      <c r="DAS40" s="42"/>
      <c r="DAT40" s="42"/>
      <c r="DAU40" s="42"/>
      <c r="DAV40" s="42"/>
      <c r="DAW40" s="42"/>
      <c r="DAX40" s="42"/>
      <c r="DAY40" s="42"/>
      <c r="DAZ40" s="42"/>
      <c r="DBA40" s="42"/>
      <c r="DBB40" s="42"/>
      <c r="DBC40" s="42"/>
      <c r="DBD40" s="42"/>
      <c r="DBE40" s="42"/>
      <c r="DBF40" s="42"/>
      <c r="DBG40" s="42"/>
      <c r="DBH40" s="42"/>
      <c r="DBI40" s="42"/>
      <c r="DBJ40" s="42"/>
      <c r="DBK40" s="42"/>
      <c r="DBL40" s="42"/>
      <c r="DBM40" s="42"/>
      <c r="DBN40" s="42"/>
      <c r="DBO40" s="42"/>
      <c r="DBP40" s="42"/>
      <c r="DBQ40" s="42"/>
      <c r="DBR40" s="42"/>
      <c r="DBS40" s="42"/>
      <c r="DBT40" s="42"/>
      <c r="DBU40" s="42"/>
      <c r="DBV40" s="42"/>
      <c r="DBW40" s="42"/>
      <c r="DBX40" s="42"/>
      <c r="DBY40" s="42"/>
      <c r="DBZ40" s="42"/>
      <c r="DCA40" s="42"/>
      <c r="DCB40" s="42"/>
      <c r="DCC40" s="42"/>
      <c r="DCD40" s="42"/>
      <c r="DCE40" s="42"/>
      <c r="DCF40" s="42"/>
      <c r="DCG40" s="42"/>
      <c r="DCH40" s="42"/>
      <c r="DCI40" s="42"/>
      <c r="DCJ40" s="42"/>
      <c r="DCK40" s="42"/>
      <c r="DCL40" s="42"/>
      <c r="DCM40" s="42"/>
      <c r="DCN40" s="42"/>
      <c r="DCO40" s="42"/>
      <c r="DCP40" s="42"/>
      <c r="DCQ40" s="42"/>
      <c r="DCR40" s="42"/>
      <c r="DCS40" s="42"/>
      <c r="DCT40" s="42"/>
      <c r="DCU40" s="42"/>
      <c r="DCV40" s="42"/>
      <c r="DCW40" s="42"/>
      <c r="DCX40" s="42"/>
      <c r="DCY40" s="42"/>
      <c r="DCZ40" s="42"/>
      <c r="DDA40" s="42"/>
      <c r="DDB40" s="42"/>
      <c r="DDC40" s="42"/>
      <c r="DDD40" s="42"/>
      <c r="DDE40" s="42"/>
      <c r="DDF40" s="42"/>
      <c r="DDG40" s="42"/>
      <c r="DDH40" s="42"/>
      <c r="DDI40" s="42"/>
      <c r="DDJ40" s="42"/>
      <c r="DDK40" s="42"/>
      <c r="DDL40" s="42"/>
      <c r="DDM40" s="42"/>
      <c r="DDN40" s="42"/>
      <c r="DDO40" s="42"/>
      <c r="DDP40" s="42"/>
      <c r="DDQ40" s="42"/>
      <c r="DDR40" s="42"/>
      <c r="DDS40" s="42"/>
      <c r="DDT40" s="42"/>
      <c r="DDU40" s="42"/>
      <c r="DDV40" s="42"/>
      <c r="DDW40" s="42"/>
      <c r="DDX40" s="42"/>
      <c r="DDY40" s="42"/>
      <c r="DDZ40" s="42"/>
      <c r="DEA40" s="42"/>
      <c r="DEB40" s="42"/>
      <c r="DEC40" s="42"/>
      <c r="DED40" s="42"/>
      <c r="DEE40" s="42"/>
      <c r="DEF40" s="42"/>
      <c r="DEG40" s="42"/>
      <c r="DEH40" s="42"/>
      <c r="DEI40" s="42"/>
      <c r="DEJ40" s="42"/>
      <c r="DEK40" s="42"/>
      <c r="DEL40" s="42"/>
      <c r="DEM40" s="42"/>
      <c r="DEN40" s="42"/>
      <c r="DEO40" s="42"/>
      <c r="DEP40" s="42"/>
      <c r="DEQ40" s="42"/>
      <c r="DER40" s="42"/>
      <c r="DES40" s="42"/>
      <c r="DET40" s="42"/>
      <c r="DEU40" s="42"/>
      <c r="DEV40" s="42"/>
      <c r="DEW40" s="42"/>
      <c r="DEX40" s="42"/>
      <c r="DEY40" s="42"/>
      <c r="DEZ40" s="42"/>
      <c r="DFA40" s="42"/>
      <c r="DFB40" s="42"/>
      <c r="DFC40" s="42"/>
      <c r="DFD40" s="42"/>
      <c r="DFE40" s="42"/>
      <c r="DFF40" s="42"/>
      <c r="DFG40" s="42"/>
      <c r="DFH40" s="42"/>
      <c r="DFI40" s="42"/>
      <c r="DFJ40" s="42"/>
      <c r="DFK40" s="42"/>
      <c r="DFL40" s="42"/>
      <c r="DFM40" s="42"/>
      <c r="DFN40" s="42"/>
      <c r="DFO40" s="42"/>
      <c r="DFP40" s="42"/>
      <c r="DFQ40" s="42"/>
      <c r="DFR40" s="42"/>
      <c r="DFS40" s="42"/>
      <c r="DFT40" s="42"/>
      <c r="DFU40" s="42"/>
      <c r="DFV40" s="42"/>
      <c r="DFW40" s="42"/>
      <c r="DFX40" s="42"/>
      <c r="DFY40" s="42"/>
      <c r="DFZ40" s="42"/>
      <c r="DGA40" s="42"/>
      <c r="DGB40" s="42"/>
      <c r="DGC40" s="42"/>
      <c r="DGD40" s="42"/>
      <c r="DGE40" s="42"/>
      <c r="DGF40" s="42"/>
      <c r="DGG40" s="42"/>
      <c r="DGH40" s="42"/>
      <c r="DGI40" s="42"/>
      <c r="DGJ40" s="42"/>
      <c r="DGK40" s="42"/>
      <c r="DGL40" s="42"/>
      <c r="DGM40" s="42"/>
      <c r="DGN40" s="42"/>
      <c r="DGO40" s="42"/>
      <c r="DGP40" s="42"/>
      <c r="DGQ40" s="42"/>
      <c r="DGR40" s="42"/>
      <c r="DGS40" s="42"/>
      <c r="DGT40" s="42"/>
      <c r="DGU40" s="42"/>
      <c r="DGV40" s="42"/>
      <c r="DGW40" s="42"/>
      <c r="DGX40" s="42"/>
      <c r="DGY40" s="42"/>
      <c r="DGZ40" s="42"/>
      <c r="DHA40" s="42"/>
      <c r="DHB40" s="42"/>
      <c r="DHC40" s="42"/>
      <c r="DHD40" s="42"/>
      <c r="DHE40" s="42"/>
      <c r="DHF40" s="42"/>
      <c r="DHG40" s="42"/>
      <c r="DHH40" s="42"/>
      <c r="DHI40" s="42"/>
      <c r="DHJ40" s="42"/>
      <c r="DHK40" s="42"/>
      <c r="DHL40" s="42"/>
      <c r="DHM40" s="42"/>
      <c r="DHN40" s="42"/>
      <c r="DHO40" s="42"/>
      <c r="DHP40" s="42"/>
      <c r="DHQ40" s="42"/>
      <c r="DHR40" s="42"/>
      <c r="DHS40" s="42"/>
      <c r="DHT40" s="42"/>
      <c r="DHU40" s="42"/>
      <c r="DHV40" s="42"/>
      <c r="DHW40" s="42"/>
      <c r="DHX40" s="42"/>
      <c r="DHY40" s="42"/>
      <c r="DHZ40" s="42"/>
      <c r="DIA40" s="42"/>
      <c r="DIB40" s="42"/>
      <c r="DIC40" s="42"/>
      <c r="DID40" s="42"/>
      <c r="DIE40" s="42"/>
      <c r="DIF40" s="42"/>
      <c r="DIG40" s="42"/>
      <c r="DIH40" s="42"/>
      <c r="DII40" s="42"/>
      <c r="DIJ40" s="42"/>
      <c r="DIK40" s="42"/>
      <c r="DIL40" s="42"/>
      <c r="DIM40" s="42"/>
      <c r="DIN40" s="42"/>
      <c r="DIO40" s="42"/>
      <c r="DIP40" s="42"/>
      <c r="DIQ40" s="42"/>
      <c r="DIR40" s="42"/>
      <c r="DIS40" s="42"/>
      <c r="DIT40" s="42"/>
      <c r="DIU40" s="42"/>
      <c r="DIV40" s="42"/>
      <c r="DIW40" s="42"/>
      <c r="DIX40" s="42"/>
      <c r="DIY40" s="42"/>
      <c r="DIZ40" s="42"/>
      <c r="DJA40" s="42"/>
      <c r="DJB40" s="42"/>
      <c r="DJC40" s="42"/>
      <c r="DJD40" s="42"/>
      <c r="DJE40" s="42"/>
      <c r="DJF40" s="42"/>
      <c r="DJG40" s="42"/>
      <c r="DJH40" s="42"/>
      <c r="DJI40" s="42"/>
      <c r="DJJ40" s="42"/>
      <c r="DJK40" s="42"/>
      <c r="DJL40" s="42"/>
      <c r="DJM40" s="42"/>
      <c r="DJN40" s="42"/>
      <c r="DJO40" s="42"/>
      <c r="DJP40" s="42"/>
      <c r="DJQ40" s="42"/>
      <c r="DJR40" s="42"/>
      <c r="DJS40" s="42"/>
      <c r="DJT40" s="42"/>
      <c r="DJU40" s="42"/>
      <c r="DJV40" s="42"/>
      <c r="DJW40" s="42"/>
      <c r="DJX40" s="42"/>
      <c r="DJY40" s="42"/>
      <c r="DJZ40" s="42"/>
      <c r="DKA40" s="42"/>
      <c r="DKB40" s="42"/>
      <c r="DKC40" s="42"/>
      <c r="DKD40" s="42"/>
      <c r="DKE40" s="42"/>
      <c r="DKF40" s="42"/>
      <c r="DKG40" s="42"/>
      <c r="DKH40" s="42"/>
      <c r="DKI40" s="42"/>
      <c r="DKJ40" s="42"/>
      <c r="DKK40" s="42"/>
      <c r="DKL40" s="42"/>
      <c r="DKM40" s="42"/>
      <c r="DKN40" s="42"/>
      <c r="DKO40" s="42"/>
      <c r="DKP40" s="42"/>
      <c r="DKQ40" s="42"/>
      <c r="DKR40" s="42"/>
      <c r="DKS40" s="42"/>
      <c r="DKT40" s="42"/>
      <c r="DKU40" s="42"/>
      <c r="DKV40" s="42"/>
      <c r="DKW40" s="42"/>
      <c r="DKX40" s="42"/>
      <c r="DKY40" s="42"/>
      <c r="DKZ40" s="42"/>
      <c r="DLA40" s="42"/>
      <c r="DLB40" s="42"/>
      <c r="DLC40" s="42"/>
      <c r="DLD40" s="42"/>
      <c r="DLE40" s="42"/>
      <c r="DLF40" s="42"/>
      <c r="DLG40" s="42"/>
      <c r="DLH40" s="42"/>
      <c r="DLI40" s="42"/>
      <c r="DLJ40" s="42"/>
      <c r="DLK40" s="42"/>
      <c r="DLL40" s="42"/>
      <c r="DLM40" s="42"/>
      <c r="DLN40" s="42"/>
      <c r="DLO40" s="42"/>
      <c r="DLP40" s="42"/>
      <c r="DLQ40" s="42"/>
      <c r="DLR40" s="42"/>
      <c r="DLS40" s="42"/>
      <c r="DLT40" s="42"/>
      <c r="DLU40" s="42"/>
      <c r="DLV40" s="42"/>
      <c r="DLW40" s="42"/>
      <c r="DLX40" s="42"/>
      <c r="DLY40" s="42"/>
      <c r="DLZ40" s="42"/>
      <c r="DMA40" s="42"/>
      <c r="DMB40" s="42"/>
      <c r="DMC40" s="42"/>
      <c r="DMD40" s="42"/>
      <c r="DME40" s="42"/>
      <c r="DMF40" s="42"/>
      <c r="DMG40" s="42"/>
      <c r="DMH40" s="42"/>
      <c r="DMI40" s="42"/>
      <c r="DMJ40" s="42"/>
      <c r="DMK40" s="42"/>
      <c r="DML40" s="42"/>
      <c r="DMM40" s="42"/>
      <c r="DMN40" s="42"/>
      <c r="DMO40" s="42"/>
      <c r="DMP40" s="42"/>
      <c r="DMQ40" s="42"/>
      <c r="DMR40" s="42"/>
      <c r="DMS40" s="42"/>
      <c r="DMT40" s="42"/>
      <c r="DMU40" s="42"/>
      <c r="DMV40" s="42"/>
      <c r="DMW40" s="42"/>
      <c r="DMX40" s="42"/>
      <c r="DMY40" s="42"/>
      <c r="DMZ40" s="42"/>
      <c r="DNA40" s="42"/>
      <c r="DNB40" s="42"/>
      <c r="DNC40" s="42"/>
      <c r="DND40" s="42"/>
      <c r="DNE40" s="42"/>
      <c r="DNF40" s="42"/>
      <c r="DNG40" s="42"/>
      <c r="DNH40" s="42"/>
      <c r="DNI40" s="42"/>
      <c r="DNJ40" s="42"/>
      <c r="DNK40" s="42"/>
      <c r="DNL40" s="42"/>
      <c r="DNM40" s="42"/>
      <c r="DNN40" s="42"/>
      <c r="DNO40" s="42"/>
      <c r="DNP40" s="42"/>
      <c r="DNQ40" s="42"/>
      <c r="DNR40" s="42"/>
      <c r="DNS40" s="42"/>
      <c r="DNT40" s="42"/>
      <c r="DNU40" s="42"/>
      <c r="DNV40" s="42"/>
      <c r="DNW40" s="42"/>
      <c r="DNX40" s="42"/>
      <c r="DNY40" s="42"/>
      <c r="DNZ40" s="42"/>
      <c r="DOA40" s="42"/>
      <c r="DOB40" s="42"/>
      <c r="DOC40" s="42"/>
      <c r="DOD40" s="42"/>
      <c r="DOE40" s="42"/>
      <c r="DOF40" s="42"/>
      <c r="DOG40" s="42"/>
      <c r="DOH40" s="42"/>
      <c r="DOI40" s="42"/>
      <c r="DOJ40" s="42"/>
      <c r="DOK40" s="42"/>
      <c r="DOL40" s="42"/>
      <c r="DOM40" s="42"/>
      <c r="DON40" s="42"/>
      <c r="DOO40" s="42"/>
      <c r="DOP40" s="42"/>
      <c r="DOQ40" s="42"/>
      <c r="DOR40" s="42"/>
      <c r="DOS40" s="42"/>
      <c r="DOT40" s="42"/>
      <c r="DOU40" s="42"/>
      <c r="DOV40" s="42"/>
      <c r="DOW40" s="42"/>
      <c r="DOX40" s="42"/>
      <c r="DOY40" s="42"/>
      <c r="DOZ40" s="42"/>
      <c r="DPA40" s="42"/>
      <c r="DPB40" s="42"/>
      <c r="DPC40" s="42"/>
      <c r="DPD40" s="42"/>
      <c r="DPE40" s="42"/>
      <c r="DPF40" s="42"/>
      <c r="DPG40" s="42"/>
      <c r="DPH40" s="42"/>
      <c r="DPI40" s="42"/>
      <c r="DPJ40" s="42"/>
      <c r="DPK40" s="42"/>
      <c r="DPL40" s="42"/>
      <c r="DPM40" s="42"/>
      <c r="DPN40" s="42"/>
      <c r="DPO40" s="42"/>
      <c r="DPP40" s="42"/>
      <c r="DPQ40" s="42"/>
      <c r="DPR40" s="42"/>
      <c r="DPS40" s="42"/>
      <c r="DPT40" s="42"/>
      <c r="DPU40" s="42"/>
      <c r="DPV40" s="42"/>
      <c r="DPW40" s="42"/>
      <c r="DPX40" s="42"/>
      <c r="DPY40" s="42"/>
      <c r="DPZ40" s="42"/>
      <c r="DQA40" s="42"/>
      <c r="DQB40" s="42"/>
      <c r="DQC40" s="42"/>
      <c r="DQD40" s="42"/>
      <c r="DQE40" s="42"/>
      <c r="DQF40" s="42"/>
      <c r="DQG40" s="42"/>
      <c r="DQH40" s="42"/>
      <c r="DQI40" s="42"/>
      <c r="DQJ40" s="42"/>
      <c r="DQK40" s="42"/>
      <c r="DQL40" s="42"/>
      <c r="DQM40" s="42"/>
      <c r="DQN40" s="42"/>
      <c r="DQO40" s="42"/>
      <c r="DQP40" s="42"/>
      <c r="DQQ40" s="42"/>
      <c r="DQR40" s="42"/>
      <c r="DQS40" s="42"/>
      <c r="DQT40" s="42"/>
      <c r="DQU40" s="42"/>
      <c r="DQV40" s="42"/>
      <c r="DQW40" s="42"/>
      <c r="DQX40" s="42"/>
      <c r="DQY40" s="42"/>
      <c r="DQZ40" s="42"/>
      <c r="DRA40" s="42"/>
      <c r="DRB40" s="42"/>
      <c r="DRC40" s="42"/>
      <c r="DRD40" s="42"/>
      <c r="DRE40" s="42"/>
      <c r="DRF40" s="42"/>
      <c r="DRG40" s="42"/>
      <c r="DRH40" s="42"/>
      <c r="DRI40" s="42"/>
      <c r="DRJ40" s="42"/>
      <c r="DRK40" s="42"/>
      <c r="DRL40" s="42"/>
      <c r="DRM40" s="42"/>
      <c r="DRN40" s="42"/>
      <c r="DRO40" s="42"/>
      <c r="DRP40" s="42"/>
      <c r="DRQ40" s="42"/>
      <c r="DRR40" s="42"/>
      <c r="DRS40" s="42"/>
      <c r="DRT40" s="42"/>
      <c r="DRU40" s="42"/>
      <c r="DRV40" s="42"/>
      <c r="DRW40" s="42"/>
      <c r="DRX40" s="42"/>
      <c r="DRY40" s="42"/>
      <c r="DRZ40" s="42"/>
      <c r="DSA40" s="42"/>
      <c r="DSB40" s="42"/>
      <c r="DSC40" s="42"/>
      <c r="DSD40" s="42"/>
      <c r="DSE40" s="42"/>
      <c r="DSF40" s="42"/>
      <c r="DSG40" s="42"/>
      <c r="DSH40" s="42"/>
      <c r="DSI40" s="42"/>
      <c r="DSJ40" s="42"/>
      <c r="DSK40" s="42"/>
      <c r="DSL40" s="42"/>
      <c r="DSM40" s="42"/>
      <c r="DSN40" s="42"/>
      <c r="DSO40" s="42"/>
      <c r="DSP40" s="42"/>
      <c r="DSQ40" s="42"/>
      <c r="DSR40" s="42"/>
      <c r="DSS40" s="42"/>
      <c r="DST40" s="42"/>
      <c r="DSU40" s="42"/>
      <c r="DSV40" s="42"/>
      <c r="DSW40" s="42"/>
      <c r="DSX40" s="42"/>
      <c r="DSY40" s="42"/>
      <c r="DSZ40" s="42"/>
      <c r="DTA40" s="42"/>
      <c r="DTB40" s="42"/>
      <c r="DTC40" s="42"/>
      <c r="DTD40" s="42"/>
      <c r="DTE40" s="42"/>
      <c r="DTF40" s="42"/>
      <c r="DTG40" s="42"/>
      <c r="DTH40" s="42"/>
      <c r="DTI40" s="42"/>
      <c r="DTJ40" s="42"/>
      <c r="DTK40" s="42"/>
      <c r="DTL40" s="42"/>
      <c r="DTM40" s="42"/>
      <c r="DTN40" s="42"/>
      <c r="DTO40" s="42"/>
      <c r="DTP40" s="42"/>
      <c r="DTQ40" s="42"/>
      <c r="DTR40" s="42"/>
      <c r="DTS40" s="42"/>
      <c r="DTT40" s="42"/>
      <c r="DTU40" s="42"/>
      <c r="DTV40" s="42"/>
      <c r="DTW40" s="42"/>
      <c r="DTX40" s="42"/>
      <c r="DTY40" s="42"/>
      <c r="DTZ40" s="42"/>
      <c r="DUA40" s="42"/>
      <c r="DUB40" s="42"/>
      <c r="DUC40" s="42"/>
      <c r="DUD40" s="42"/>
      <c r="DUE40" s="42"/>
      <c r="DUF40" s="42"/>
      <c r="DUG40" s="42"/>
      <c r="DUH40" s="42"/>
      <c r="DUI40" s="42"/>
      <c r="DUJ40" s="42"/>
      <c r="DUK40" s="42"/>
      <c r="DUL40" s="42"/>
      <c r="DUM40" s="42"/>
      <c r="DUN40" s="42"/>
      <c r="DUO40" s="42"/>
      <c r="DUP40" s="42"/>
      <c r="DUQ40" s="42"/>
      <c r="DUR40" s="42"/>
      <c r="DUS40" s="42"/>
      <c r="DUT40" s="42"/>
      <c r="DUU40" s="42"/>
      <c r="DUV40" s="42"/>
      <c r="DUW40" s="42"/>
      <c r="DUX40" s="42"/>
      <c r="DUY40" s="42"/>
      <c r="DUZ40" s="42"/>
      <c r="DVA40" s="42"/>
      <c r="DVB40" s="42"/>
      <c r="DVC40" s="42"/>
      <c r="DVD40" s="42"/>
      <c r="DVE40" s="42"/>
      <c r="DVF40" s="42"/>
      <c r="DVG40" s="42"/>
      <c r="DVH40" s="42"/>
      <c r="DVI40" s="42"/>
      <c r="DVJ40" s="42"/>
      <c r="DVK40" s="42"/>
      <c r="DVL40" s="42"/>
      <c r="DVM40" s="42"/>
      <c r="DVN40" s="42"/>
      <c r="DVO40" s="42"/>
      <c r="DVP40" s="42"/>
      <c r="DVQ40" s="42"/>
      <c r="DVR40" s="42"/>
      <c r="DVS40" s="42"/>
      <c r="DVT40" s="42"/>
      <c r="DVU40" s="42"/>
      <c r="DVV40" s="42"/>
      <c r="DVW40" s="42"/>
      <c r="DVX40" s="42"/>
      <c r="DVY40" s="42"/>
      <c r="DVZ40" s="42"/>
      <c r="DWA40" s="42"/>
      <c r="DWB40" s="42"/>
      <c r="DWC40" s="42"/>
      <c r="DWD40" s="42"/>
      <c r="DWE40" s="42"/>
      <c r="DWF40" s="42"/>
      <c r="DWG40" s="42"/>
      <c r="DWH40" s="42"/>
      <c r="DWI40" s="42"/>
      <c r="DWJ40" s="42"/>
      <c r="DWK40" s="42"/>
      <c r="DWL40" s="42"/>
      <c r="DWM40" s="42"/>
      <c r="DWN40" s="42"/>
      <c r="DWO40" s="42"/>
      <c r="DWP40" s="42"/>
      <c r="DWQ40" s="42"/>
      <c r="DWR40" s="42"/>
      <c r="DWS40" s="42"/>
      <c r="DWT40" s="42"/>
      <c r="DWU40" s="42"/>
      <c r="DWV40" s="42"/>
      <c r="DWW40" s="42"/>
      <c r="DWX40" s="42"/>
      <c r="DWY40" s="42"/>
      <c r="DWZ40" s="42"/>
      <c r="DXA40" s="42"/>
      <c r="DXB40" s="42"/>
      <c r="DXC40" s="42"/>
      <c r="DXD40" s="42"/>
      <c r="DXE40" s="42"/>
      <c r="DXF40" s="42"/>
      <c r="DXG40" s="42"/>
      <c r="DXH40" s="42"/>
      <c r="DXI40" s="42"/>
      <c r="DXJ40" s="42"/>
      <c r="DXK40" s="42"/>
      <c r="DXL40" s="42"/>
      <c r="DXM40" s="42"/>
      <c r="DXN40" s="42"/>
      <c r="DXO40" s="42"/>
      <c r="DXP40" s="42"/>
      <c r="DXQ40" s="42"/>
      <c r="DXR40" s="42"/>
      <c r="DXS40" s="42"/>
      <c r="DXT40" s="42"/>
      <c r="DXU40" s="42"/>
      <c r="DXV40" s="42"/>
      <c r="DXW40" s="42"/>
      <c r="DXX40" s="42"/>
      <c r="DXY40" s="42"/>
      <c r="DXZ40" s="42"/>
      <c r="DYA40" s="42"/>
      <c r="DYB40" s="42"/>
      <c r="DYC40" s="42"/>
      <c r="DYD40" s="42"/>
      <c r="DYE40" s="42"/>
      <c r="DYF40" s="42"/>
      <c r="DYG40" s="42"/>
      <c r="DYH40" s="42"/>
      <c r="DYI40" s="42"/>
      <c r="DYJ40" s="42"/>
      <c r="DYK40" s="42"/>
      <c r="DYL40" s="42"/>
      <c r="DYM40" s="42"/>
      <c r="DYN40" s="42"/>
      <c r="DYO40" s="42"/>
      <c r="DYP40" s="42"/>
      <c r="DYQ40" s="42"/>
      <c r="DYR40" s="42"/>
      <c r="DYS40" s="42"/>
      <c r="DYT40" s="42"/>
      <c r="DYU40" s="42"/>
      <c r="DYV40" s="42"/>
      <c r="DYW40" s="42"/>
      <c r="DYX40" s="42"/>
      <c r="DYY40" s="42"/>
      <c r="DYZ40" s="42"/>
      <c r="DZA40" s="42"/>
      <c r="DZB40" s="42"/>
      <c r="DZC40" s="42"/>
      <c r="DZD40" s="42"/>
      <c r="DZE40" s="42"/>
      <c r="DZF40" s="42"/>
      <c r="DZG40" s="42"/>
      <c r="DZH40" s="42"/>
      <c r="DZI40" s="42"/>
      <c r="DZJ40" s="42"/>
      <c r="DZK40" s="42"/>
      <c r="DZL40" s="42"/>
      <c r="DZM40" s="42"/>
      <c r="DZN40" s="42"/>
      <c r="DZO40" s="42"/>
      <c r="DZP40" s="42"/>
      <c r="DZQ40" s="42"/>
      <c r="DZR40" s="42"/>
      <c r="DZS40" s="42"/>
      <c r="DZT40" s="42"/>
      <c r="DZU40" s="42"/>
      <c r="DZV40" s="42"/>
      <c r="DZW40" s="42"/>
      <c r="DZX40" s="42"/>
      <c r="DZY40" s="42"/>
      <c r="DZZ40" s="42"/>
      <c r="EAA40" s="42"/>
      <c r="EAB40" s="42"/>
      <c r="EAC40" s="42"/>
      <c r="EAD40" s="42"/>
      <c r="EAE40" s="42"/>
      <c r="EAF40" s="42"/>
      <c r="EAG40" s="42"/>
      <c r="EAH40" s="42"/>
      <c r="EAI40" s="42"/>
      <c r="EAJ40" s="42"/>
      <c r="EAK40" s="42"/>
      <c r="EAL40" s="42"/>
      <c r="EAM40" s="42"/>
      <c r="EAN40" s="42"/>
      <c r="EAO40" s="42"/>
      <c r="EAP40" s="42"/>
      <c r="EAQ40" s="42"/>
      <c r="EAR40" s="42"/>
      <c r="EAS40" s="42"/>
      <c r="EAT40" s="42"/>
      <c r="EAU40" s="42"/>
      <c r="EAV40" s="42"/>
      <c r="EAW40" s="42"/>
      <c r="EAX40" s="42"/>
      <c r="EAY40" s="42"/>
      <c r="EAZ40" s="42"/>
      <c r="EBA40" s="42"/>
      <c r="EBB40" s="42"/>
      <c r="EBC40" s="42"/>
      <c r="EBD40" s="42"/>
      <c r="EBE40" s="42"/>
      <c r="EBF40" s="42"/>
      <c r="EBG40" s="42"/>
      <c r="EBH40" s="42"/>
      <c r="EBI40" s="42"/>
      <c r="EBJ40" s="42"/>
      <c r="EBK40" s="42"/>
      <c r="EBL40" s="42"/>
      <c r="EBM40" s="42"/>
      <c r="EBN40" s="42"/>
      <c r="EBO40" s="42"/>
      <c r="EBP40" s="42"/>
      <c r="EBQ40" s="42"/>
      <c r="EBR40" s="42"/>
      <c r="EBS40" s="42"/>
      <c r="EBT40" s="42"/>
      <c r="EBU40" s="42"/>
      <c r="EBV40" s="42"/>
      <c r="EBW40" s="42"/>
      <c r="EBX40" s="42"/>
      <c r="EBY40" s="42"/>
      <c r="EBZ40" s="42"/>
      <c r="ECA40" s="42"/>
      <c r="ECB40" s="42"/>
      <c r="ECC40" s="42"/>
      <c r="ECD40" s="42"/>
      <c r="ECE40" s="42"/>
      <c r="ECF40" s="42"/>
      <c r="ECG40" s="42"/>
      <c r="ECH40" s="42"/>
      <c r="ECI40" s="42"/>
      <c r="ECJ40" s="42"/>
      <c r="ECK40" s="42"/>
      <c r="ECL40" s="42"/>
      <c r="ECM40" s="42"/>
      <c r="ECN40" s="42"/>
      <c r="ECO40" s="42"/>
      <c r="ECP40" s="42"/>
      <c r="ECQ40" s="42"/>
      <c r="ECR40" s="42"/>
      <c r="ECS40" s="42"/>
      <c r="ECT40" s="42"/>
      <c r="ECU40" s="42"/>
      <c r="ECV40" s="42"/>
      <c r="ECW40" s="42"/>
      <c r="ECX40" s="42"/>
      <c r="ECY40" s="42"/>
      <c r="ECZ40" s="42"/>
      <c r="EDA40" s="42"/>
      <c r="EDB40" s="42"/>
      <c r="EDC40" s="42"/>
      <c r="EDD40" s="42"/>
      <c r="EDE40" s="42"/>
      <c r="EDF40" s="42"/>
      <c r="EDG40" s="42"/>
      <c r="EDH40" s="42"/>
      <c r="EDI40" s="42"/>
      <c r="EDJ40" s="42"/>
      <c r="EDK40" s="42"/>
      <c r="EDL40" s="42"/>
      <c r="EDM40" s="42"/>
      <c r="EDN40" s="42"/>
      <c r="EDO40" s="42"/>
      <c r="EDP40" s="42"/>
      <c r="EDQ40" s="42"/>
      <c r="EDR40" s="42"/>
      <c r="EDS40" s="42"/>
      <c r="EDT40" s="42"/>
      <c r="EDU40" s="42"/>
      <c r="EDV40" s="42"/>
      <c r="EDW40" s="42"/>
      <c r="EDX40" s="42"/>
      <c r="EDY40" s="42"/>
      <c r="EDZ40" s="42"/>
      <c r="EEA40" s="42"/>
      <c r="EEB40" s="42"/>
      <c r="EEC40" s="42"/>
      <c r="EED40" s="42"/>
      <c r="EEE40" s="42"/>
      <c r="EEF40" s="42"/>
      <c r="EEG40" s="42"/>
      <c r="EEH40" s="42"/>
      <c r="EEI40" s="42"/>
      <c r="EEJ40" s="42"/>
      <c r="EEK40" s="42"/>
      <c r="EEL40" s="42"/>
      <c r="EEM40" s="42"/>
      <c r="EEN40" s="42"/>
      <c r="EEO40" s="42"/>
      <c r="EEP40" s="42"/>
      <c r="EEQ40" s="42"/>
      <c r="EER40" s="42"/>
      <c r="EES40" s="42"/>
      <c r="EET40" s="42"/>
      <c r="EEU40" s="42"/>
      <c r="EEV40" s="42"/>
      <c r="EEW40" s="42"/>
      <c r="EEX40" s="42"/>
      <c r="EEY40" s="42"/>
      <c r="EEZ40" s="42"/>
      <c r="EFA40" s="42"/>
      <c r="EFB40" s="42"/>
      <c r="EFC40" s="42"/>
      <c r="EFD40" s="42"/>
      <c r="EFE40" s="42"/>
      <c r="EFF40" s="42"/>
      <c r="EFG40" s="42"/>
      <c r="EFH40" s="42"/>
      <c r="EFI40" s="42"/>
      <c r="EFJ40" s="42"/>
      <c r="EFK40" s="42"/>
      <c r="EFL40" s="42"/>
      <c r="EFM40" s="42"/>
      <c r="EFN40" s="42"/>
      <c r="EFO40" s="42"/>
      <c r="EFP40" s="42"/>
      <c r="EFQ40" s="42"/>
      <c r="EFR40" s="42"/>
      <c r="EFS40" s="42"/>
      <c r="EFT40" s="42"/>
      <c r="EFU40" s="42"/>
      <c r="EFV40" s="42"/>
      <c r="EFW40" s="42"/>
      <c r="EFX40" s="42"/>
      <c r="EFY40" s="42"/>
      <c r="EFZ40" s="42"/>
      <c r="EGA40" s="42"/>
      <c r="EGB40" s="42"/>
      <c r="EGC40" s="42"/>
      <c r="EGD40" s="42"/>
      <c r="EGE40" s="42"/>
      <c r="EGF40" s="42"/>
      <c r="EGG40" s="42"/>
      <c r="EGH40" s="42"/>
      <c r="EGI40" s="42"/>
      <c r="EGJ40" s="42"/>
      <c r="EGK40" s="42"/>
      <c r="EGL40" s="42"/>
      <c r="EGM40" s="42"/>
      <c r="EGN40" s="42"/>
      <c r="EGO40" s="42"/>
      <c r="EGP40" s="42"/>
      <c r="EGQ40" s="42"/>
      <c r="EGR40" s="42"/>
      <c r="EGS40" s="42"/>
      <c r="EGT40" s="42"/>
      <c r="EGU40" s="42"/>
      <c r="EGV40" s="42"/>
      <c r="EGW40" s="42"/>
      <c r="EGX40" s="42"/>
      <c r="EGY40" s="42"/>
      <c r="EGZ40" s="42"/>
      <c r="EHA40" s="42"/>
      <c r="EHB40" s="42"/>
      <c r="EHC40" s="42"/>
      <c r="EHD40" s="42"/>
      <c r="EHE40" s="42"/>
      <c r="EHF40" s="42"/>
      <c r="EHG40" s="42"/>
      <c r="EHH40" s="42"/>
      <c r="EHI40" s="42"/>
      <c r="EHJ40" s="42"/>
      <c r="EHK40" s="42"/>
      <c r="EHL40" s="42"/>
      <c r="EHM40" s="42"/>
      <c r="EHN40" s="42"/>
      <c r="EHO40" s="42"/>
      <c r="EHP40" s="42"/>
      <c r="EHQ40" s="42"/>
      <c r="EHR40" s="42"/>
      <c r="EHS40" s="42"/>
      <c r="EHT40" s="42"/>
      <c r="EHU40" s="42"/>
      <c r="EHV40" s="42"/>
      <c r="EHW40" s="42"/>
      <c r="EHX40" s="42"/>
      <c r="EHY40" s="42"/>
      <c r="EHZ40" s="42"/>
      <c r="EIA40" s="42"/>
      <c r="EIB40" s="42"/>
      <c r="EIC40" s="42"/>
      <c r="EID40" s="42"/>
      <c r="EIE40" s="42"/>
      <c r="EIF40" s="42"/>
      <c r="EIG40" s="42"/>
      <c r="EIH40" s="42"/>
      <c r="EII40" s="42"/>
      <c r="EIJ40" s="42"/>
      <c r="EIK40" s="42"/>
      <c r="EIL40" s="42"/>
      <c r="EIM40" s="42"/>
      <c r="EIN40" s="42"/>
      <c r="EIO40" s="42"/>
      <c r="EIP40" s="42"/>
      <c r="EIQ40" s="42"/>
      <c r="EIR40" s="42"/>
      <c r="EIS40" s="42"/>
      <c r="EIT40" s="42"/>
      <c r="EIU40" s="42"/>
      <c r="EIV40" s="42"/>
      <c r="EIW40" s="42"/>
      <c r="EIX40" s="42"/>
      <c r="EIY40" s="42"/>
      <c r="EIZ40" s="42"/>
      <c r="EJA40" s="42"/>
      <c r="EJB40" s="42"/>
      <c r="EJC40" s="42"/>
      <c r="EJD40" s="42"/>
      <c r="EJE40" s="42"/>
      <c r="EJF40" s="42"/>
      <c r="EJG40" s="42"/>
      <c r="EJH40" s="42"/>
      <c r="EJI40" s="42"/>
      <c r="EJJ40" s="42"/>
      <c r="EJK40" s="42"/>
      <c r="EJL40" s="42"/>
      <c r="EJM40" s="42"/>
      <c r="EJN40" s="42"/>
      <c r="EJO40" s="42"/>
      <c r="EJP40" s="42"/>
      <c r="EJQ40" s="42"/>
      <c r="EJR40" s="42"/>
      <c r="EJS40" s="42"/>
      <c r="EJT40" s="42"/>
      <c r="EJU40" s="42"/>
      <c r="EJV40" s="42"/>
      <c r="EJW40" s="42"/>
      <c r="EJX40" s="42"/>
      <c r="EJY40" s="42"/>
      <c r="EJZ40" s="42"/>
      <c r="EKA40" s="42"/>
      <c r="EKB40" s="42"/>
      <c r="EKC40" s="42"/>
      <c r="EKD40" s="42"/>
      <c r="EKE40" s="42"/>
      <c r="EKF40" s="42"/>
      <c r="EKG40" s="42"/>
      <c r="EKH40" s="42"/>
      <c r="EKI40" s="42"/>
      <c r="EKJ40" s="42"/>
      <c r="EKK40" s="42"/>
      <c r="EKL40" s="42"/>
      <c r="EKM40" s="42"/>
      <c r="EKN40" s="42"/>
      <c r="EKO40" s="42"/>
      <c r="EKP40" s="42"/>
      <c r="EKQ40" s="42"/>
      <c r="EKR40" s="42"/>
      <c r="EKS40" s="42"/>
      <c r="EKT40" s="42"/>
      <c r="EKU40" s="42"/>
      <c r="EKV40" s="42"/>
      <c r="EKW40" s="42"/>
      <c r="EKX40" s="42"/>
      <c r="EKY40" s="42"/>
      <c r="EKZ40" s="42"/>
      <c r="ELA40" s="42"/>
      <c r="ELB40" s="42"/>
      <c r="ELC40" s="42"/>
      <c r="ELD40" s="42"/>
      <c r="ELE40" s="42"/>
      <c r="ELF40" s="42"/>
      <c r="ELG40" s="42"/>
      <c r="ELH40" s="42"/>
      <c r="ELI40" s="42"/>
      <c r="ELJ40" s="42"/>
      <c r="ELK40" s="42"/>
      <c r="ELL40" s="42"/>
      <c r="ELM40" s="42"/>
      <c r="ELN40" s="42"/>
      <c r="ELO40" s="42"/>
      <c r="ELP40" s="42"/>
      <c r="ELQ40" s="42"/>
      <c r="ELR40" s="42"/>
      <c r="ELS40" s="42"/>
      <c r="ELT40" s="42"/>
      <c r="ELU40" s="42"/>
      <c r="ELV40" s="42"/>
      <c r="ELW40" s="42"/>
      <c r="ELX40" s="42"/>
      <c r="ELY40" s="42"/>
      <c r="ELZ40" s="42"/>
      <c r="EMA40" s="42"/>
      <c r="EMB40" s="42"/>
      <c r="EMC40" s="42"/>
      <c r="EMD40" s="42"/>
      <c r="EME40" s="42"/>
      <c r="EMF40" s="42"/>
      <c r="EMG40" s="42"/>
      <c r="EMH40" s="42"/>
      <c r="EMI40" s="42"/>
      <c r="EMJ40" s="42"/>
      <c r="EMK40" s="42"/>
      <c r="EML40" s="42"/>
      <c r="EMM40" s="42"/>
      <c r="EMN40" s="42"/>
      <c r="EMO40" s="42"/>
      <c r="EMP40" s="42"/>
      <c r="EMQ40" s="42"/>
      <c r="EMR40" s="42"/>
      <c r="EMS40" s="42"/>
      <c r="EMT40" s="42"/>
      <c r="EMU40" s="42"/>
      <c r="EMV40" s="42"/>
      <c r="EMW40" s="42"/>
      <c r="EMX40" s="42"/>
      <c r="EMY40" s="42"/>
      <c r="EMZ40" s="42"/>
      <c r="ENA40" s="42"/>
      <c r="ENB40" s="42"/>
      <c r="ENC40" s="42"/>
      <c r="END40" s="42"/>
      <c r="ENE40" s="42"/>
      <c r="ENF40" s="42"/>
      <c r="ENG40" s="42"/>
      <c r="ENH40" s="42"/>
      <c r="ENI40" s="42"/>
      <c r="ENJ40" s="42"/>
      <c r="ENK40" s="42"/>
      <c r="ENL40" s="42"/>
      <c r="ENM40" s="42"/>
      <c r="ENN40" s="42"/>
      <c r="ENO40" s="42"/>
      <c r="ENP40" s="42"/>
      <c r="ENQ40" s="42"/>
      <c r="ENR40" s="42"/>
      <c r="ENS40" s="42"/>
      <c r="ENT40" s="42"/>
      <c r="ENU40" s="42"/>
      <c r="ENV40" s="42"/>
      <c r="ENW40" s="42"/>
      <c r="ENX40" s="42"/>
      <c r="ENY40" s="42"/>
      <c r="ENZ40" s="42"/>
      <c r="EOA40" s="42"/>
      <c r="EOB40" s="42"/>
      <c r="EOC40" s="42"/>
      <c r="EOD40" s="42"/>
      <c r="EOE40" s="42"/>
      <c r="EOF40" s="42"/>
      <c r="EOG40" s="42"/>
      <c r="EOH40" s="42"/>
      <c r="EOI40" s="42"/>
      <c r="EOJ40" s="42"/>
      <c r="EOK40" s="42"/>
      <c r="EOL40" s="42"/>
      <c r="EOM40" s="42"/>
      <c r="EON40" s="42"/>
      <c r="EOO40" s="42"/>
      <c r="EOP40" s="42"/>
      <c r="EOQ40" s="42"/>
      <c r="EOR40" s="42"/>
      <c r="EOS40" s="42"/>
      <c r="EOT40" s="42"/>
      <c r="EOU40" s="42"/>
      <c r="EOV40" s="42"/>
      <c r="EOW40" s="42"/>
      <c r="EOX40" s="42"/>
      <c r="EOY40" s="42"/>
      <c r="EOZ40" s="42"/>
      <c r="EPA40" s="42"/>
      <c r="EPB40" s="42"/>
      <c r="EPC40" s="42"/>
      <c r="EPD40" s="42"/>
      <c r="EPE40" s="42"/>
      <c r="EPF40" s="42"/>
      <c r="EPG40" s="42"/>
      <c r="EPH40" s="42"/>
      <c r="EPI40" s="42"/>
      <c r="EPJ40" s="42"/>
      <c r="EPK40" s="42"/>
      <c r="EPL40" s="42"/>
      <c r="EPM40" s="42"/>
      <c r="EPN40" s="42"/>
      <c r="EPO40" s="42"/>
      <c r="EPP40" s="42"/>
      <c r="EPQ40" s="42"/>
      <c r="EPR40" s="42"/>
      <c r="EPS40" s="42"/>
      <c r="EPT40" s="42"/>
      <c r="EPU40" s="42"/>
      <c r="EPV40" s="42"/>
      <c r="EPW40" s="42"/>
      <c r="EPX40" s="42"/>
      <c r="EPY40" s="42"/>
      <c r="EPZ40" s="42"/>
      <c r="EQA40" s="42"/>
      <c r="EQB40" s="42"/>
      <c r="EQC40" s="42"/>
      <c r="EQD40" s="42"/>
      <c r="EQE40" s="42"/>
      <c r="EQF40" s="42"/>
      <c r="EQG40" s="42"/>
      <c r="EQH40" s="42"/>
      <c r="EQI40" s="42"/>
      <c r="EQJ40" s="42"/>
      <c r="EQK40" s="42"/>
      <c r="EQL40" s="42"/>
      <c r="EQM40" s="42"/>
      <c r="EQN40" s="42"/>
      <c r="EQO40" s="42"/>
      <c r="EQP40" s="42"/>
      <c r="EQQ40" s="42"/>
      <c r="EQR40" s="42"/>
      <c r="EQS40" s="42"/>
      <c r="EQT40" s="42"/>
      <c r="EQU40" s="42"/>
      <c r="EQV40" s="42"/>
      <c r="EQW40" s="42"/>
      <c r="EQX40" s="42"/>
      <c r="EQY40" s="42"/>
      <c r="EQZ40" s="42"/>
      <c r="ERA40" s="42"/>
      <c r="ERB40" s="42"/>
      <c r="ERC40" s="42"/>
      <c r="ERD40" s="42"/>
      <c r="ERE40" s="42"/>
      <c r="ERF40" s="42"/>
      <c r="ERG40" s="42"/>
      <c r="ERH40" s="42"/>
      <c r="ERI40" s="42"/>
      <c r="ERJ40" s="42"/>
      <c r="ERK40" s="42"/>
      <c r="ERL40" s="42"/>
      <c r="ERM40" s="42"/>
      <c r="ERN40" s="42"/>
      <c r="ERO40" s="42"/>
      <c r="ERP40" s="42"/>
      <c r="ERQ40" s="42"/>
      <c r="ERR40" s="42"/>
      <c r="ERS40" s="42"/>
      <c r="ERT40" s="42"/>
      <c r="ERU40" s="42"/>
      <c r="ERV40" s="42"/>
      <c r="ERW40" s="42"/>
      <c r="ERX40" s="42"/>
      <c r="ERY40" s="42"/>
      <c r="ERZ40" s="42"/>
      <c r="ESA40" s="42"/>
      <c r="ESB40" s="42"/>
      <c r="ESC40" s="42"/>
      <c r="ESD40" s="42"/>
      <c r="ESE40" s="42"/>
      <c r="ESF40" s="42"/>
      <c r="ESG40" s="42"/>
      <c r="ESH40" s="42"/>
      <c r="ESI40" s="42"/>
      <c r="ESJ40" s="42"/>
      <c r="ESK40" s="42"/>
      <c r="ESL40" s="42"/>
      <c r="ESM40" s="42"/>
      <c r="ESN40" s="42"/>
      <c r="ESO40" s="42"/>
      <c r="ESP40" s="42"/>
      <c r="ESQ40" s="42"/>
      <c r="ESR40" s="42"/>
      <c r="ESS40" s="42"/>
      <c r="EST40" s="42"/>
      <c r="ESU40" s="42"/>
      <c r="ESV40" s="42"/>
      <c r="ESW40" s="42"/>
      <c r="ESX40" s="42"/>
      <c r="ESY40" s="42"/>
      <c r="ESZ40" s="42"/>
      <c r="ETA40" s="42"/>
      <c r="ETB40" s="42"/>
      <c r="ETC40" s="42"/>
      <c r="ETD40" s="42"/>
      <c r="ETE40" s="42"/>
      <c r="ETF40" s="42"/>
      <c r="ETG40" s="42"/>
      <c r="ETH40" s="42"/>
      <c r="ETI40" s="42"/>
      <c r="ETJ40" s="42"/>
      <c r="ETK40" s="42"/>
      <c r="ETL40" s="42"/>
      <c r="ETM40" s="42"/>
      <c r="ETN40" s="42"/>
      <c r="ETO40" s="42"/>
      <c r="ETP40" s="42"/>
      <c r="ETQ40" s="42"/>
      <c r="ETR40" s="42"/>
      <c r="ETS40" s="42"/>
      <c r="ETT40" s="42"/>
      <c r="ETU40" s="42"/>
      <c r="ETV40" s="42"/>
      <c r="ETW40" s="42"/>
      <c r="ETX40" s="42"/>
      <c r="ETY40" s="42"/>
      <c r="ETZ40" s="42"/>
      <c r="EUA40" s="42"/>
      <c r="EUB40" s="42"/>
      <c r="EUC40" s="42"/>
      <c r="EUD40" s="42"/>
      <c r="EUE40" s="42"/>
      <c r="EUF40" s="42"/>
      <c r="EUG40" s="42"/>
      <c r="EUH40" s="42"/>
      <c r="EUI40" s="42"/>
      <c r="EUJ40" s="42"/>
      <c r="EUK40" s="42"/>
      <c r="EUL40" s="42"/>
      <c r="EUM40" s="42"/>
      <c r="EUN40" s="42"/>
      <c r="EUO40" s="42"/>
      <c r="EUP40" s="42"/>
      <c r="EUQ40" s="42"/>
      <c r="EUR40" s="42"/>
      <c r="EUS40" s="42"/>
      <c r="EUT40" s="42"/>
      <c r="EUU40" s="42"/>
      <c r="EUV40" s="42"/>
      <c r="EUW40" s="42"/>
      <c r="EUX40" s="42"/>
      <c r="EUY40" s="42"/>
      <c r="EUZ40" s="42"/>
      <c r="EVA40" s="42"/>
      <c r="EVB40" s="42"/>
      <c r="EVC40" s="42"/>
      <c r="EVD40" s="42"/>
      <c r="EVE40" s="42"/>
      <c r="EVF40" s="42"/>
      <c r="EVG40" s="42"/>
      <c r="EVH40" s="42"/>
      <c r="EVI40" s="42"/>
      <c r="EVJ40" s="42"/>
      <c r="EVK40" s="42"/>
      <c r="EVL40" s="42"/>
      <c r="EVM40" s="42"/>
      <c r="EVN40" s="42"/>
      <c r="EVO40" s="42"/>
      <c r="EVP40" s="42"/>
      <c r="EVQ40" s="42"/>
      <c r="EVR40" s="42"/>
      <c r="EVS40" s="42"/>
      <c r="EVT40" s="42"/>
      <c r="EVU40" s="42"/>
      <c r="EVV40" s="42"/>
      <c r="EVW40" s="42"/>
      <c r="EVX40" s="42"/>
      <c r="EVY40" s="42"/>
      <c r="EVZ40" s="42"/>
      <c r="EWA40" s="42"/>
      <c r="EWB40" s="42"/>
      <c r="EWC40" s="42"/>
      <c r="EWD40" s="42"/>
      <c r="EWE40" s="42"/>
      <c r="EWF40" s="42"/>
      <c r="EWG40" s="42"/>
      <c r="EWH40" s="42"/>
      <c r="EWI40" s="42"/>
      <c r="EWJ40" s="42"/>
      <c r="EWK40" s="42"/>
      <c r="EWL40" s="42"/>
      <c r="EWM40" s="42"/>
      <c r="EWN40" s="42"/>
      <c r="EWO40" s="42"/>
      <c r="EWP40" s="42"/>
      <c r="EWQ40" s="42"/>
      <c r="EWR40" s="42"/>
      <c r="EWS40" s="42"/>
      <c r="EWT40" s="42"/>
      <c r="EWU40" s="42"/>
      <c r="EWV40" s="42"/>
      <c r="EWW40" s="42"/>
      <c r="EWX40" s="42"/>
      <c r="EWY40" s="42"/>
      <c r="EWZ40" s="42"/>
      <c r="EXA40" s="42"/>
      <c r="EXB40" s="42"/>
      <c r="EXC40" s="42"/>
      <c r="EXD40" s="42"/>
      <c r="EXE40" s="42"/>
      <c r="EXF40" s="42"/>
      <c r="EXG40" s="42"/>
      <c r="EXH40" s="42"/>
      <c r="EXI40" s="42"/>
      <c r="EXJ40" s="42"/>
      <c r="EXK40" s="42"/>
      <c r="EXL40" s="42"/>
      <c r="EXM40" s="42"/>
      <c r="EXN40" s="42"/>
      <c r="EXO40" s="42"/>
      <c r="EXP40" s="42"/>
      <c r="EXQ40" s="42"/>
      <c r="EXR40" s="42"/>
      <c r="EXS40" s="42"/>
      <c r="EXT40" s="42"/>
      <c r="EXU40" s="42"/>
      <c r="EXV40" s="42"/>
      <c r="EXW40" s="42"/>
      <c r="EXX40" s="42"/>
      <c r="EXY40" s="42"/>
      <c r="EXZ40" s="42"/>
      <c r="EYA40" s="42"/>
      <c r="EYB40" s="42"/>
      <c r="EYC40" s="42"/>
      <c r="EYD40" s="42"/>
      <c r="EYE40" s="42"/>
      <c r="EYF40" s="42"/>
      <c r="EYG40" s="42"/>
      <c r="EYH40" s="42"/>
      <c r="EYI40" s="42"/>
      <c r="EYJ40" s="42"/>
      <c r="EYK40" s="42"/>
      <c r="EYL40" s="42"/>
      <c r="EYM40" s="42"/>
      <c r="EYN40" s="42"/>
      <c r="EYO40" s="42"/>
      <c r="EYP40" s="42"/>
      <c r="EYQ40" s="42"/>
      <c r="EYR40" s="42"/>
      <c r="EYS40" s="42"/>
      <c r="EYT40" s="42"/>
      <c r="EYU40" s="42"/>
      <c r="EYV40" s="42"/>
      <c r="EYW40" s="42"/>
      <c r="EYX40" s="42"/>
      <c r="EYY40" s="42"/>
      <c r="EYZ40" s="42"/>
      <c r="EZA40" s="42"/>
      <c r="EZB40" s="42"/>
      <c r="EZC40" s="42"/>
      <c r="EZD40" s="42"/>
      <c r="EZE40" s="42"/>
      <c r="EZF40" s="42"/>
      <c r="EZG40" s="42"/>
      <c r="EZH40" s="42"/>
      <c r="EZI40" s="42"/>
      <c r="EZJ40" s="42"/>
      <c r="EZK40" s="42"/>
      <c r="EZL40" s="42"/>
      <c r="EZM40" s="42"/>
      <c r="EZN40" s="42"/>
      <c r="EZO40" s="42"/>
      <c r="EZP40" s="42"/>
      <c r="EZQ40" s="42"/>
      <c r="EZR40" s="42"/>
      <c r="EZS40" s="42"/>
      <c r="EZT40" s="42"/>
      <c r="EZU40" s="42"/>
      <c r="EZV40" s="42"/>
      <c r="EZW40" s="42"/>
      <c r="EZX40" s="42"/>
      <c r="EZY40" s="42"/>
      <c r="EZZ40" s="42"/>
      <c r="FAA40" s="42"/>
      <c r="FAB40" s="42"/>
      <c r="FAC40" s="42"/>
      <c r="FAD40" s="42"/>
      <c r="FAE40" s="42"/>
      <c r="FAF40" s="42"/>
      <c r="FAG40" s="42"/>
      <c r="FAH40" s="42"/>
      <c r="FAI40" s="42"/>
      <c r="FAJ40" s="42"/>
      <c r="FAK40" s="42"/>
      <c r="FAL40" s="42"/>
      <c r="FAM40" s="42"/>
      <c r="FAN40" s="42"/>
      <c r="FAO40" s="42"/>
      <c r="FAP40" s="42"/>
      <c r="FAQ40" s="42"/>
      <c r="FAR40" s="42"/>
      <c r="FAS40" s="42"/>
      <c r="FAT40" s="42"/>
      <c r="FAU40" s="42"/>
      <c r="FAV40" s="42"/>
      <c r="FAW40" s="42"/>
      <c r="FAX40" s="42"/>
      <c r="FAY40" s="42"/>
      <c r="FAZ40" s="42"/>
      <c r="FBA40" s="42"/>
      <c r="FBB40" s="42"/>
      <c r="FBC40" s="42"/>
      <c r="FBD40" s="42"/>
      <c r="FBE40" s="42"/>
      <c r="FBF40" s="42"/>
      <c r="FBG40" s="42"/>
      <c r="FBH40" s="42"/>
      <c r="FBI40" s="42"/>
      <c r="FBJ40" s="42"/>
      <c r="FBK40" s="42"/>
      <c r="FBL40" s="42"/>
      <c r="FBM40" s="42"/>
      <c r="FBN40" s="42"/>
      <c r="FBO40" s="42"/>
      <c r="FBP40" s="42"/>
      <c r="FBQ40" s="42"/>
      <c r="FBR40" s="42"/>
      <c r="FBS40" s="42"/>
      <c r="FBT40" s="42"/>
      <c r="FBU40" s="42"/>
      <c r="FBV40" s="42"/>
      <c r="FBW40" s="42"/>
      <c r="FBX40" s="42"/>
      <c r="FBY40" s="42"/>
      <c r="FBZ40" s="42"/>
      <c r="FCA40" s="42"/>
      <c r="FCB40" s="42"/>
      <c r="FCC40" s="42"/>
      <c r="FCD40" s="42"/>
      <c r="FCE40" s="42"/>
      <c r="FCF40" s="42"/>
      <c r="FCG40" s="42"/>
      <c r="FCH40" s="42"/>
      <c r="FCI40" s="42"/>
      <c r="FCJ40" s="42"/>
      <c r="FCK40" s="42"/>
      <c r="FCL40" s="42"/>
      <c r="FCM40" s="42"/>
      <c r="FCN40" s="42"/>
      <c r="FCO40" s="42"/>
      <c r="FCP40" s="42"/>
      <c r="FCQ40" s="42"/>
      <c r="FCR40" s="42"/>
      <c r="FCS40" s="42"/>
      <c r="FCT40" s="42"/>
      <c r="FCU40" s="42"/>
      <c r="FCV40" s="42"/>
      <c r="FCW40" s="42"/>
      <c r="FCX40" s="42"/>
      <c r="FCY40" s="42"/>
      <c r="FCZ40" s="42"/>
      <c r="FDA40" s="42"/>
      <c r="FDB40" s="42"/>
      <c r="FDC40" s="42"/>
      <c r="FDD40" s="42"/>
      <c r="FDE40" s="42"/>
      <c r="FDF40" s="42"/>
      <c r="FDG40" s="42"/>
      <c r="FDH40" s="42"/>
      <c r="FDI40" s="42"/>
      <c r="FDJ40" s="42"/>
      <c r="FDK40" s="42"/>
      <c r="FDL40" s="42"/>
      <c r="FDM40" s="42"/>
      <c r="FDN40" s="42"/>
      <c r="FDO40" s="42"/>
      <c r="FDP40" s="42"/>
      <c r="FDQ40" s="42"/>
      <c r="FDR40" s="42"/>
      <c r="FDS40" s="42"/>
      <c r="FDT40" s="42"/>
      <c r="FDU40" s="42"/>
      <c r="FDV40" s="42"/>
      <c r="FDW40" s="42"/>
      <c r="FDX40" s="42"/>
      <c r="FDY40" s="42"/>
      <c r="FDZ40" s="42"/>
      <c r="FEA40" s="42"/>
      <c r="FEB40" s="42"/>
      <c r="FEC40" s="42"/>
      <c r="FED40" s="42"/>
      <c r="FEE40" s="42"/>
      <c r="FEF40" s="42"/>
      <c r="FEG40" s="42"/>
      <c r="FEH40" s="42"/>
      <c r="FEI40" s="42"/>
      <c r="FEJ40" s="42"/>
      <c r="FEK40" s="42"/>
      <c r="FEL40" s="42"/>
      <c r="FEM40" s="42"/>
      <c r="FEN40" s="42"/>
      <c r="FEO40" s="42"/>
      <c r="FEP40" s="42"/>
      <c r="FEQ40" s="42"/>
      <c r="FER40" s="42"/>
      <c r="FES40" s="42"/>
      <c r="FET40" s="42"/>
      <c r="FEU40" s="42"/>
      <c r="FEV40" s="42"/>
      <c r="FEW40" s="42"/>
      <c r="FEX40" s="42"/>
      <c r="FEY40" s="42"/>
      <c r="FEZ40" s="42"/>
      <c r="FFA40" s="42"/>
      <c r="FFB40" s="42"/>
      <c r="FFC40" s="42"/>
      <c r="FFD40" s="42"/>
      <c r="FFE40" s="42"/>
      <c r="FFF40" s="42"/>
      <c r="FFG40" s="42"/>
      <c r="FFH40" s="42"/>
      <c r="FFI40" s="42"/>
      <c r="FFJ40" s="42"/>
      <c r="FFK40" s="42"/>
      <c r="FFL40" s="42"/>
      <c r="FFM40" s="42"/>
      <c r="FFN40" s="42"/>
      <c r="FFO40" s="42"/>
      <c r="FFP40" s="42"/>
      <c r="FFQ40" s="42"/>
      <c r="FFR40" s="42"/>
      <c r="FFS40" s="42"/>
      <c r="FFT40" s="42"/>
      <c r="FFU40" s="42"/>
      <c r="FFV40" s="42"/>
      <c r="FFW40" s="42"/>
      <c r="FFX40" s="42"/>
      <c r="FFY40" s="42"/>
      <c r="FFZ40" s="42"/>
      <c r="FGA40" s="42"/>
      <c r="FGB40" s="42"/>
      <c r="FGC40" s="42"/>
      <c r="FGD40" s="42"/>
      <c r="FGE40" s="42"/>
      <c r="FGF40" s="42"/>
      <c r="FGG40" s="42"/>
      <c r="FGH40" s="42"/>
      <c r="FGI40" s="42"/>
      <c r="FGJ40" s="42"/>
      <c r="FGK40" s="42"/>
      <c r="FGL40" s="42"/>
      <c r="FGM40" s="42"/>
      <c r="FGN40" s="42"/>
      <c r="FGO40" s="42"/>
      <c r="FGP40" s="42"/>
      <c r="FGQ40" s="42"/>
      <c r="FGR40" s="42"/>
      <c r="FGS40" s="42"/>
      <c r="FGT40" s="42"/>
      <c r="FGU40" s="42"/>
      <c r="FGV40" s="42"/>
      <c r="FGW40" s="42"/>
      <c r="FGX40" s="42"/>
      <c r="FGY40" s="42"/>
      <c r="FGZ40" s="42"/>
      <c r="FHA40" s="42"/>
      <c r="FHB40" s="42"/>
      <c r="FHC40" s="42"/>
      <c r="FHD40" s="42"/>
      <c r="FHE40" s="42"/>
      <c r="FHF40" s="42"/>
      <c r="FHG40" s="42"/>
      <c r="FHH40" s="42"/>
      <c r="FHI40" s="42"/>
      <c r="FHJ40" s="42"/>
      <c r="FHK40" s="42"/>
      <c r="FHL40" s="42"/>
      <c r="FHM40" s="42"/>
      <c r="FHN40" s="42"/>
      <c r="FHO40" s="42"/>
      <c r="FHP40" s="42"/>
      <c r="FHQ40" s="42"/>
      <c r="FHR40" s="42"/>
      <c r="FHS40" s="42"/>
      <c r="FHT40" s="42"/>
      <c r="FHU40" s="42"/>
      <c r="FHV40" s="42"/>
      <c r="FHW40" s="42"/>
      <c r="FHX40" s="42"/>
      <c r="FHY40" s="42"/>
      <c r="FHZ40" s="42"/>
      <c r="FIA40" s="42"/>
      <c r="FIB40" s="42"/>
      <c r="FIC40" s="42"/>
      <c r="FID40" s="42"/>
      <c r="FIE40" s="42"/>
      <c r="FIF40" s="42"/>
      <c r="FIG40" s="42"/>
      <c r="FIH40" s="42"/>
      <c r="FII40" s="42"/>
      <c r="FIJ40" s="42"/>
      <c r="FIK40" s="42"/>
      <c r="FIL40" s="42"/>
      <c r="FIM40" s="42"/>
      <c r="FIN40" s="42"/>
      <c r="FIO40" s="42"/>
      <c r="FIP40" s="42"/>
      <c r="FIQ40" s="42"/>
      <c r="FIR40" s="42"/>
      <c r="FIS40" s="42"/>
      <c r="FIT40" s="42"/>
      <c r="FIU40" s="42"/>
      <c r="FIV40" s="42"/>
      <c r="FIW40" s="42"/>
      <c r="FIX40" s="42"/>
      <c r="FIY40" s="42"/>
      <c r="FIZ40" s="42"/>
      <c r="FJA40" s="42"/>
      <c r="FJB40" s="42"/>
      <c r="FJC40" s="42"/>
      <c r="FJD40" s="42"/>
      <c r="FJE40" s="42"/>
      <c r="FJF40" s="42"/>
      <c r="FJG40" s="42"/>
      <c r="FJH40" s="42"/>
      <c r="FJI40" s="42"/>
      <c r="FJJ40" s="42"/>
      <c r="FJK40" s="42"/>
      <c r="FJL40" s="42"/>
      <c r="FJM40" s="42"/>
      <c r="FJN40" s="42"/>
      <c r="FJO40" s="42"/>
      <c r="FJP40" s="42"/>
      <c r="FJQ40" s="42"/>
      <c r="FJR40" s="42"/>
      <c r="FJS40" s="42"/>
      <c r="FJT40" s="42"/>
      <c r="FJU40" s="42"/>
      <c r="FJV40" s="42"/>
      <c r="FJW40" s="42"/>
      <c r="FJX40" s="42"/>
      <c r="FJY40" s="42"/>
      <c r="FJZ40" s="42"/>
      <c r="FKA40" s="42"/>
      <c r="FKB40" s="42"/>
      <c r="FKC40" s="42"/>
      <c r="FKD40" s="42"/>
      <c r="FKE40" s="42"/>
      <c r="FKF40" s="42"/>
      <c r="FKG40" s="42"/>
      <c r="FKH40" s="42"/>
      <c r="FKI40" s="42"/>
      <c r="FKJ40" s="42"/>
      <c r="FKK40" s="42"/>
      <c r="FKL40" s="42"/>
      <c r="FKM40" s="42"/>
      <c r="FKN40" s="42"/>
      <c r="FKO40" s="42"/>
      <c r="FKP40" s="42"/>
      <c r="FKQ40" s="42"/>
      <c r="FKR40" s="42"/>
      <c r="FKS40" s="42"/>
      <c r="FKT40" s="42"/>
      <c r="FKU40" s="42"/>
      <c r="FKV40" s="42"/>
      <c r="FKW40" s="42"/>
      <c r="FKX40" s="42"/>
      <c r="FKY40" s="42"/>
      <c r="FKZ40" s="42"/>
      <c r="FLA40" s="42"/>
      <c r="FLB40" s="42"/>
      <c r="FLC40" s="42"/>
      <c r="FLD40" s="42"/>
      <c r="FLE40" s="42"/>
      <c r="FLF40" s="42"/>
      <c r="FLG40" s="42"/>
      <c r="FLH40" s="42"/>
      <c r="FLI40" s="42"/>
      <c r="FLJ40" s="42"/>
      <c r="FLK40" s="42"/>
      <c r="FLL40" s="42"/>
      <c r="FLM40" s="42"/>
      <c r="FLN40" s="42"/>
      <c r="FLO40" s="42"/>
      <c r="FLP40" s="42"/>
      <c r="FLQ40" s="42"/>
      <c r="FLR40" s="42"/>
      <c r="FLS40" s="42"/>
      <c r="FLT40" s="42"/>
      <c r="FLU40" s="42"/>
      <c r="FLV40" s="42"/>
      <c r="FLW40" s="42"/>
      <c r="FLX40" s="42"/>
      <c r="FLY40" s="42"/>
      <c r="FLZ40" s="42"/>
      <c r="FMA40" s="42"/>
      <c r="FMB40" s="42"/>
      <c r="FMC40" s="42"/>
      <c r="FMD40" s="42"/>
      <c r="FME40" s="42"/>
      <c r="FMF40" s="42"/>
      <c r="FMG40" s="42"/>
      <c r="FMH40" s="42"/>
      <c r="FMI40" s="42"/>
      <c r="FMJ40" s="42"/>
      <c r="FMK40" s="42"/>
      <c r="FML40" s="42"/>
      <c r="FMM40" s="42"/>
      <c r="FMN40" s="42"/>
      <c r="FMO40" s="42"/>
      <c r="FMP40" s="42"/>
      <c r="FMQ40" s="42"/>
      <c r="FMR40" s="42"/>
      <c r="FMS40" s="42"/>
      <c r="FMT40" s="42"/>
      <c r="FMU40" s="42"/>
      <c r="FMV40" s="42"/>
      <c r="FMW40" s="42"/>
      <c r="FMX40" s="42"/>
      <c r="FMY40" s="42"/>
      <c r="FMZ40" s="42"/>
      <c r="FNA40" s="42"/>
      <c r="FNB40" s="42"/>
      <c r="FNC40" s="42"/>
      <c r="FND40" s="42"/>
      <c r="FNE40" s="42"/>
      <c r="FNF40" s="42"/>
      <c r="FNG40" s="42"/>
      <c r="FNH40" s="42"/>
      <c r="FNI40" s="42"/>
      <c r="FNJ40" s="42"/>
      <c r="FNK40" s="42"/>
      <c r="FNL40" s="42"/>
      <c r="FNM40" s="42"/>
      <c r="FNN40" s="42"/>
      <c r="FNO40" s="42"/>
      <c r="FNP40" s="42"/>
      <c r="FNQ40" s="42"/>
      <c r="FNR40" s="42"/>
      <c r="FNS40" s="42"/>
      <c r="FNT40" s="42"/>
      <c r="FNU40" s="42"/>
      <c r="FNV40" s="42"/>
      <c r="FNW40" s="42"/>
      <c r="FNX40" s="42"/>
      <c r="FNY40" s="42"/>
      <c r="FNZ40" s="42"/>
      <c r="FOA40" s="42"/>
      <c r="FOB40" s="42"/>
      <c r="FOC40" s="42"/>
      <c r="FOD40" s="42"/>
      <c r="FOE40" s="42"/>
      <c r="FOF40" s="42"/>
      <c r="FOG40" s="42"/>
      <c r="FOH40" s="42"/>
      <c r="FOI40" s="42"/>
      <c r="FOJ40" s="42"/>
      <c r="FOK40" s="42"/>
      <c r="FOL40" s="42"/>
      <c r="FOM40" s="42"/>
      <c r="FON40" s="42"/>
      <c r="FOO40" s="42"/>
      <c r="FOP40" s="42"/>
      <c r="FOQ40" s="42"/>
      <c r="FOR40" s="42"/>
      <c r="FOS40" s="42"/>
      <c r="FOT40" s="42"/>
      <c r="FOU40" s="42"/>
      <c r="FOV40" s="42"/>
      <c r="FOW40" s="42"/>
      <c r="FOX40" s="42"/>
      <c r="FOY40" s="42"/>
      <c r="FOZ40" s="42"/>
      <c r="FPA40" s="42"/>
      <c r="FPB40" s="42"/>
      <c r="FPC40" s="42"/>
      <c r="FPD40" s="42"/>
      <c r="FPE40" s="42"/>
      <c r="FPF40" s="42"/>
      <c r="FPG40" s="42"/>
      <c r="FPH40" s="42"/>
      <c r="FPI40" s="42"/>
      <c r="FPJ40" s="42"/>
      <c r="FPK40" s="42"/>
      <c r="FPL40" s="42"/>
      <c r="FPM40" s="42"/>
      <c r="FPN40" s="42"/>
      <c r="FPO40" s="42"/>
      <c r="FPP40" s="42"/>
      <c r="FPQ40" s="42"/>
      <c r="FPR40" s="42"/>
      <c r="FPS40" s="42"/>
      <c r="FPT40" s="42"/>
      <c r="FPU40" s="42"/>
      <c r="FPV40" s="42"/>
      <c r="FPW40" s="42"/>
      <c r="FPX40" s="42"/>
      <c r="FPY40" s="42"/>
      <c r="FPZ40" s="42"/>
      <c r="FQA40" s="42"/>
      <c r="FQB40" s="42"/>
      <c r="FQC40" s="42"/>
      <c r="FQD40" s="42"/>
      <c r="FQE40" s="42"/>
      <c r="FQF40" s="42"/>
      <c r="FQG40" s="42"/>
      <c r="FQH40" s="42"/>
      <c r="FQI40" s="42"/>
      <c r="FQJ40" s="42"/>
      <c r="FQK40" s="42"/>
      <c r="FQL40" s="42"/>
      <c r="FQM40" s="42"/>
      <c r="FQN40" s="42"/>
      <c r="FQO40" s="42"/>
      <c r="FQP40" s="42"/>
      <c r="FQQ40" s="42"/>
      <c r="FQR40" s="42"/>
      <c r="FQS40" s="42"/>
      <c r="FQT40" s="42"/>
      <c r="FQU40" s="42"/>
      <c r="FQV40" s="42"/>
      <c r="FQW40" s="42"/>
      <c r="FQX40" s="42"/>
      <c r="FQY40" s="42"/>
      <c r="FQZ40" s="42"/>
      <c r="FRA40" s="42"/>
      <c r="FRB40" s="42"/>
      <c r="FRC40" s="42"/>
      <c r="FRD40" s="42"/>
      <c r="FRE40" s="42"/>
      <c r="FRF40" s="42"/>
      <c r="FRG40" s="42"/>
      <c r="FRH40" s="42"/>
      <c r="FRI40" s="42"/>
      <c r="FRJ40" s="42"/>
      <c r="FRK40" s="42"/>
      <c r="FRL40" s="42"/>
      <c r="FRM40" s="42"/>
      <c r="FRN40" s="42"/>
      <c r="FRO40" s="42"/>
      <c r="FRP40" s="42"/>
      <c r="FRQ40" s="42"/>
      <c r="FRR40" s="42"/>
      <c r="FRS40" s="42"/>
      <c r="FRT40" s="42"/>
      <c r="FRU40" s="42"/>
      <c r="FRV40" s="42"/>
      <c r="FRW40" s="42"/>
      <c r="FRX40" s="42"/>
      <c r="FRY40" s="42"/>
      <c r="FRZ40" s="42"/>
      <c r="FSA40" s="42"/>
      <c r="FSB40" s="42"/>
      <c r="FSC40" s="42"/>
      <c r="FSD40" s="42"/>
      <c r="FSE40" s="42"/>
      <c r="FSF40" s="42"/>
      <c r="FSG40" s="42"/>
      <c r="FSH40" s="42"/>
      <c r="FSI40" s="42"/>
      <c r="FSJ40" s="42"/>
      <c r="FSK40" s="42"/>
      <c r="FSL40" s="42"/>
      <c r="FSM40" s="42"/>
      <c r="FSN40" s="42"/>
      <c r="FSO40" s="42"/>
      <c r="FSP40" s="42"/>
      <c r="FSQ40" s="42"/>
      <c r="FSR40" s="42"/>
      <c r="FSS40" s="42"/>
      <c r="FST40" s="42"/>
      <c r="FSU40" s="42"/>
      <c r="FSV40" s="42"/>
      <c r="FSW40" s="42"/>
      <c r="FSX40" s="42"/>
      <c r="FSY40" s="42"/>
      <c r="FSZ40" s="42"/>
      <c r="FTA40" s="42"/>
      <c r="FTB40" s="42"/>
      <c r="FTC40" s="42"/>
      <c r="FTD40" s="42"/>
      <c r="FTE40" s="42"/>
      <c r="FTF40" s="42"/>
      <c r="FTG40" s="42"/>
      <c r="FTH40" s="42"/>
      <c r="FTI40" s="42"/>
      <c r="FTJ40" s="42"/>
      <c r="FTK40" s="42"/>
      <c r="FTL40" s="42"/>
      <c r="FTM40" s="42"/>
      <c r="FTN40" s="42"/>
      <c r="FTO40" s="42"/>
      <c r="FTP40" s="42"/>
      <c r="FTQ40" s="42"/>
      <c r="FTR40" s="42"/>
      <c r="FTS40" s="42"/>
      <c r="FTT40" s="42"/>
      <c r="FTU40" s="42"/>
      <c r="FTV40" s="42"/>
      <c r="FTW40" s="42"/>
      <c r="FTX40" s="42"/>
      <c r="FTY40" s="42"/>
      <c r="FTZ40" s="42"/>
      <c r="FUA40" s="42"/>
      <c r="FUB40" s="42"/>
      <c r="FUC40" s="42"/>
      <c r="FUD40" s="42"/>
      <c r="FUE40" s="42"/>
      <c r="FUF40" s="42"/>
      <c r="FUG40" s="42"/>
      <c r="FUH40" s="42"/>
      <c r="FUI40" s="42"/>
      <c r="FUJ40" s="42"/>
      <c r="FUK40" s="42"/>
      <c r="FUL40" s="42"/>
      <c r="FUM40" s="42"/>
      <c r="FUN40" s="42"/>
      <c r="FUO40" s="42"/>
      <c r="FUP40" s="42"/>
      <c r="FUQ40" s="42"/>
      <c r="FUR40" s="42"/>
      <c r="FUS40" s="42"/>
      <c r="FUT40" s="42"/>
      <c r="FUU40" s="42"/>
      <c r="FUV40" s="42"/>
      <c r="FUW40" s="42"/>
      <c r="FUX40" s="42"/>
      <c r="FUY40" s="42"/>
      <c r="FUZ40" s="42"/>
      <c r="FVA40" s="42"/>
      <c r="FVB40" s="42"/>
      <c r="FVC40" s="42"/>
      <c r="FVD40" s="42"/>
      <c r="FVE40" s="42"/>
      <c r="FVF40" s="42"/>
      <c r="FVG40" s="42"/>
      <c r="FVH40" s="42"/>
      <c r="FVI40" s="42"/>
      <c r="FVJ40" s="42"/>
      <c r="FVK40" s="42"/>
      <c r="FVL40" s="42"/>
      <c r="FVM40" s="42"/>
      <c r="FVN40" s="42"/>
      <c r="FVO40" s="42"/>
      <c r="FVP40" s="42"/>
      <c r="FVQ40" s="42"/>
      <c r="FVR40" s="42"/>
      <c r="FVS40" s="42"/>
      <c r="FVT40" s="42"/>
      <c r="FVU40" s="42"/>
      <c r="FVV40" s="42"/>
      <c r="FVW40" s="42"/>
      <c r="FVX40" s="42"/>
      <c r="FVY40" s="42"/>
      <c r="FVZ40" s="42"/>
      <c r="FWA40" s="42"/>
      <c r="FWB40" s="42"/>
      <c r="FWC40" s="42"/>
      <c r="FWD40" s="42"/>
      <c r="FWE40" s="42"/>
      <c r="FWF40" s="42"/>
      <c r="FWG40" s="42"/>
      <c r="FWH40" s="42"/>
      <c r="FWI40" s="42"/>
      <c r="FWJ40" s="42"/>
      <c r="FWK40" s="42"/>
      <c r="FWL40" s="42"/>
      <c r="FWM40" s="42"/>
      <c r="FWN40" s="42"/>
      <c r="FWO40" s="42"/>
      <c r="FWP40" s="42"/>
      <c r="FWQ40" s="42"/>
      <c r="FWR40" s="42"/>
      <c r="FWS40" s="42"/>
      <c r="FWT40" s="42"/>
      <c r="FWU40" s="42"/>
      <c r="FWV40" s="42"/>
      <c r="FWW40" s="42"/>
      <c r="FWX40" s="42"/>
      <c r="FWY40" s="42"/>
      <c r="FWZ40" s="42"/>
      <c r="FXA40" s="42"/>
      <c r="FXB40" s="42"/>
      <c r="FXC40" s="42"/>
      <c r="FXD40" s="42"/>
      <c r="FXE40" s="42"/>
      <c r="FXF40" s="42"/>
      <c r="FXG40" s="42"/>
      <c r="FXH40" s="42"/>
      <c r="FXI40" s="42"/>
      <c r="FXJ40" s="42"/>
      <c r="FXK40" s="42"/>
      <c r="FXL40" s="42"/>
      <c r="FXM40" s="42"/>
      <c r="FXN40" s="42"/>
      <c r="FXO40" s="42"/>
      <c r="FXP40" s="42"/>
      <c r="FXQ40" s="42"/>
      <c r="FXR40" s="42"/>
      <c r="FXS40" s="42"/>
      <c r="FXT40" s="42"/>
      <c r="FXU40" s="42"/>
      <c r="FXV40" s="42"/>
      <c r="FXW40" s="42"/>
      <c r="FXX40" s="42"/>
      <c r="FXY40" s="42"/>
      <c r="FXZ40" s="42"/>
      <c r="FYA40" s="42"/>
      <c r="FYB40" s="42"/>
      <c r="FYC40" s="42"/>
      <c r="FYD40" s="42"/>
      <c r="FYE40" s="42"/>
      <c r="FYF40" s="42"/>
      <c r="FYG40" s="42"/>
      <c r="FYH40" s="42"/>
      <c r="FYI40" s="42"/>
      <c r="FYJ40" s="42"/>
      <c r="FYK40" s="42"/>
      <c r="FYL40" s="42"/>
      <c r="FYM40" s="42"/>
      <c r="FYN40" s="42"/>
      <c r="FYO40" s="42"/>
      <c r="FYP40" s="42"/>
      <c r="FYQ40" s="42"/>
      <c r="FYR40" s="42"/>
      <c r="FYS40" s="42"/>
      <c r="FYT40" s="42"/>
      <c r="FYU40" s="42"/>
      <c r="FYV40" s="42"/>
      <c r="FYW40" s="42"/>
      <c r="FYX40" s="42"/>
      <c r="FYY40" s="42"/>
      <c r="FYZ40" s="42"/>
      <c r="FZA40" s="42"/>
      <c r="FZB40" s="42"/>
      <c r="FZC40" s="42"/>
      <c r="FZD40" s="42"/>
      <c r="FZE40" s="42"/>
      <c r="FZF40" s="42"/>
      <c r="FZG40" s="42"/>
      <c r="FZH40" s="42"/>
      <c r="FZI40" s="42"/>
      <c r="FZJ40" s="42"/>
      <c r="FZK40" s="42"/>
      <c r="FZL40" s="42"/>
      <c r="FZM40" s="42"/>
      <c r="FZN40" s="42"/>
      <c r="FZO40" s="42"/>
      <c r="FZP40" s="42"/>
      <c r="FZQ40" s="42"/>
      <c r="FZR40" s="42"/>
      <c r="FZS40" s="42"/>
      <c r="FZT40" s="42"/>
      <c r="FZU40" s="42"/>
      <c r="FZV40" s="42"/>
      <c r="FZW40" s="42"/>
      <c r="FZX40" s="42"/>
      <c r="FZY40" s="42"/>
      <c r="FZZ40" s="42"/>
      <c r="GAA40" s="42"/>
      <c r="GAB40" s="42"/>
      <c r="GAC40" s="42"/>
      <c r="GAD40" s="42"/>
      <c r="GAE40" s="42"/>
      <c r="GAF40" s="42"/>
      <c r="GAG40" s="42"/>
      <c r="GAH40" s="42"/>
      <c r="GAI40" s="42"/>
      <c r="GAJ40" s="42"/>
      <c r="GAK40" s="42"/>
      <c r="GAL40" s="42"/>
      <c r="GAM40" s="42"/>
      <c r="GAN40" s="42"/>
      <c r="GAO40" s="42"/>
      <c r="GAP40" s="42"/>
      <c r="GAQ40" s="42"/>
      <c r="GAR40" s="42"/>
      <c r="GAS40" s="42"/>
      <c r="GAT40" s="42"/>
      <c r="GAU40" s="42"/>
      <c r="GAV40" s="42"/>
      <c r="GAW40" s="42"/>
      <c r="GAX40" s="42"/>
      <c r="GAY40" s="42"/>
      <c r="GAZ40" s="42"/>
      <c r="GBA40" s="42"/>
      <c r="GBB40" s="42"/>
      <c r="GBC40" s="42"/>
      <c r="GBD40" s="42"/>
      <c r="GBE40" s="42"/>
      <c r="GBF40" s="42"/>
      <c r="GBG40" s="42"/>
      <c r="GBH40" s="42"/>
      <c r="GBI40" s="42"/>
      <c r="GBJ40" s="42"/>
      <c r="GBK40" s="42"/>
      <c r="GBL40" s="42"/>
      <c r="GBM40" s="42"/>
      <c r="GBN40" s="42"/>
      <c r="GBO40" s="42"/>
      <c r="GBP40" s="42"/>
      <c r="GBQ40" s="42"/>
      <c r="GBR40" s="42"/>
      <c r="GBS40" s="42"/>
      <c r="GBT40" s="42"/>
      <c r="GBU40" s="42"/>
      <c r="GBV40" s="42"/>
      <c r="GBW40" s="42"/>
      <c r="GBX40" s="42"/>
      <c r="GBY40" s="42"/>
      <c r="GBZ40" s="42"/>
      <c r="GCA40" s="42"/>
      <c r="GCB40" s="42"/>
      <c r="GCC40" s="42"/>
      <c r="GCD40" s="42"/>
      <c r="GCE40" s="42"/>
      <c r="GCF40" s="42"/>
      <c r="GCG40" s="42"/>
      <c r="GCH40" s="42"/>
      <c r="GCI40" s="42"/>
      <c r="GCJ40" s="42"/>
      <c r="GCK40" s="42"/>
      <c r="GCL40" s="42"/>
      <c r="GCM40" s="42"/>
      <c r="GCN40" s="42"/>
      <c r="GCO40" s="42"/>
      <c r="GCP40" s="42"/>
      <c r="GCQ40" s="42"/>
      <c r="GCR40" s="42"/>
      <c r="GCS40" s="42"/>
      <c r="GCT40" s="42"/>
      <c r="GCU40" s="42"/>
      <c r="GCV40" s="42"/>
      <c r="GCW40" s="42"/>
      <c r="GCX40" s="42"/>
      <c r="GCY40" s="42"/>
      <c r="GCZ40" s="42"/>
      <c r="GDA40" s="42"/>
      <c r="GDB40" s="42"/>
      <c r="GDC40" s="42"/>
      <c r="GDD40" s="42"/>
      <c r="GDE40" s="42"/>
      <c r="GDF40" s="42"/>
      <c r="GDG40" s="42"/>
      <c r="GDH40" s="42"/>
      <c r="GDI40" s="42"/>
      <c r="GDJ40" s="42"/>
      <c r="GDK40" s="42"/>
      <c r="GDL40" s="42"/>
      <c r="GDM40" s="42"/>
      <c r="GDN40" s="42"/>
      <c r="GDO40" s="42"/>
      <c r="GDP40" s="42"/>
      <c r="GDQ40" s="42"/>
      <c r="GDR40" s="42"/>
      <c r="GDS40" s="42"/>
      <c r="GDT40" s="42"/>
      <c r="GDU40" s="42"/>
      <c r="GDV40" s="42"/>
      <c r="GDW40" s="42"/>
      <c r="GDX40" s="42"/>
      <c r="GDY40" s="42"/>
      <c r="GDZ40" s="42"/>
      <c r="GEA40" s="42"/>
      <c r="GEB40" s="42"/>
      <c r="GEC40" s="42"/>
      <c r="GED40" s="42"/>
      <c r="GEE40" s="42"/>
      <c r="GEF40" s="42"/>
      <c r="GEG40" s="42"/>
      <c r="GEH40" s="42"/>
      <c r="GEI40" s="42"/>
      <c r="GEJ40" s="42"/>
      <c r="GEK40" s="42"/>
      <c r="GEL40" s="42"/>
      <c r="GEM40" s="42"/>
      <c r="GEN40" s="42"/>
      <c r="GEO40" s="42"/>
      <c r="GEP40" s="42"/>
      <c r="GEQ40" s="42"/>
      <c r="GER40" s="42"/>
      <c r="GES40" s="42"/>
      <c r="GET40" s="42"/>
      <c r="GEU40" s="42"/>
      <c r="GEV40" s="42"/>
      <c r="GEW40" s="42"/>
      <c r="GEX40" s="42"/>
      <c r="GEY40" s="42"/>
      <c r="GEZ40" s="42"/>
      <c r="GFA40" s="42"/>
      <c r="GFB40" s="42"/>
      <c r="GFC40" s="42"/>
      <c r="GFD40" s="42"/>
      <c r="GFE40" s="42"/>
      <c r="GFF40" s="42"/>
      <c r="GFG40" s="42"/>
      <c r="GFH40" s="42"/>
      <c r="GFI40" s="42"/>
      <c r="GFJ40" s="42"/>
      <c r="GFK40" s="42"/>
      <c r="GFL40" s="42"/>
      <c r="GFM40" s="42"/>
      <c r="GFN40" s="42"/>
      <c r="GFO40" s="42"/>
      <c r="GFP40" s="42"/>
      <c r="GFQ40" s="42"/>
      <c r="GFR40" s="42"/>
      <c r="GFS40" s="42"/>
      <c r="GFT40" s="42"/>
      <c r="GFU40" s="42"/>
      <c r="GFV40" s="42"/>
      <c r="GFW40" s="42"/>
      <c r="GFX40" s="42"/>
      <c r="GFY40" s="42"/>
      <c r="GFZ40" s="42"/>
      <c r="GGA40" s="42"/>
      <c r="GGB40" s="42"/>
      <c r="GGC40" s="42"/>
      <c r="GGD40" s="42"/>
      <c r="GGE40" s="42"/>
      <c r="GGF40" s="42"/>
      <c r="GGG40" s="42"/>
      <c r="GGH40" s="42"/>
      <c r="GGI40" s="42"/>
      <c r="GGJ40" s="42"/>
      <c r="GGK40" s="42"/>
      <c r="GGL40" s="42"/>
      <c r="GGM40" s="42"/>
      <c r="GGN40" s="42"/>
      <c r="GGO40" s="42"/>
      <c r="GGP40" s="42"/>
      <c r="GGQ40" s="42"/>
      <c r="GGR40" s="42"/>
      <c r="GGS40" s="42"/>
      <c r="GGT40" s="42"/>
      <c r="GGU40" s="42"/>
      <c r="GGV40" s="42"/>
      <c r="GGW40" s="42"/>
      <c r="GGX40" s="42"/>
      <c r="GGY40" s="42"/>
      <c r="GGZ40" s="42"/>
      <c r="GHA40" s="42"/>
      <c r="GHB40" s="42"/>
      <c r="GHC40" s="42"/>
      <c r="GHD40" s="42"/>
      <c r="GHE40" s="42"/>
      <c r="GHF40" s="42"/>
      <c r="GHG40" s="42"/>
      <c r="GHH40" s="42"/>
      <c r="GHI40" s="42"/>
      <c r="GHJ40" s="42"/>
      <c r="GHK40" s="42"/>
      <c r="GHL40" s="42"/>
      <c r="GHM40" s="42"/>
      <c r="GHN40" s="42"/>
      <c r="GHO40" s="42"/>
      <c r="GHP40" s="42"/>
      <c r="GHQ40" s="42"/>
      <c r="GHR40" s="42"/>
      <c r="GHS40" s="42"/>
      <c r="GHT40" s="42"/>
      <c r="GHU40" s="42"/>
      <c r="GHV40" s="42"/>
      <c r="GHW40" s="42"/>
      <c r="GHX40" s="42"/>
      <c r="GHY40" s="42"/>
      <c r="GHZ40" s="42"/>
      <c r="GIA40" s="42"/>
      <c r="GIB40" s="42"/>
      <c r="GIC40" s="42"/>
      <c r="GID40" s="42"/>
      <c r="GIE40" s="42"/>
      <c r="GIF40" s="42"/>
      <c r="GIG40" s="42"/>
      <c r="GIH40" s="42"/>
      <c r="GII40" s="42"/>
      <c r="GIJ40" s="42"/>
      <c r="GIK40" s="42"/>
      <c r="GIL40" s="42"/>
      <c r="GIM40" s="42"/>
      <c r="GIN40" s="42"/>
      <c r="GIO40" s="42"/>
      <c r="GIP40" s="42"/>
      <c r="GIQ40" s="42"/>
      <c r="GIR40" s="42"/>
      <c r="GIS40" s="42"/>
      <c r="GIT40" s="42"/>
      <c r="GIU40" s="42"/>
      <c r="GIV40" s="42"/>
      <c r="GIW40" s="42"/>
      <c r="GIX40" s="42"/>
      <c r="GIY40" s="42"/>
      <c r="GIZ40" s="42"/>
      <c r="GJA40" s="42"/>
      <c r="GJB40" s="42"/>
      <c r="GJC40" s="42"/>
      <c r="GJD40" s="42"/>
      <c r="GJE40" s="42"/>
      <c r="GJF40" s="42"/>
      <c r="GJG40" s="42"/>
      <c r="GJH40" s="42"/>
      <c r="GJI40" s="42"/>
      <c r="GJJ40" s="42"/>
      <c r="GJK40" s="42"/>
      <c r="GJL40" s="42"/>
      <c r="GJM40" s="42"/>
      <c r="GJN40" s="42"/>
      <c r="GJO40" s="42"/>
      <c r="GJP40" s="42"/>
      <c r="GJQ40" s="42"/>
      <c r="GJR40" s="42"/>
      <c r="GJS40" s="42"/>
      <c r="GJT40" s="42"/>
      <c r="GJU40" s="42"/>
      <c r="GJV40" s="42"/>
      <c r="GJW40" s="42"/>
      <c r="GJX40" s="42"/>
      <c r="GJY40" s="42"/>
      <c r="GJZ40" s="42"/>
      <c r="GKA40" s="42"/>
      <c r="GKB40" s="42"/>
      <c r="GKC40" s="42"/>
      <c r="GKD40" s="42"/>
      <c r="GKE40" s="42"/>
      <c r="GKF40" s="42"/>
      <c r="GKG40" s="42"/>
      <c r="GKH40" s="42"/>
      <c r="GKI40" s="42"/>
      <c r="GKJ40" s="42"/>
      <c r="GKK40" s="42"/>
      <c r="GKL40" s="42"/>
      <c r="GKM40" s="42"/>
      <c r="GKN40" s="42"/>
      <c r="GKO40" s="42"/>
      <c r="GKP40" s="42"/>
      <c r="GKQ40" s="42"/>
      <c r="GKR40" s="42"/>
      <c r="GKS40" s="42"/>
      <c r="GKT40" s="42"/>
      <c r="GKU40" s="42"/>
      <c r="GKV40" s="42"/>
      <c r="GKW40" s="42"/>
      <c r="GKX40" s="42"/>
      <c r="GKY40" s="42"/>
      <c r="GKZ40" s="42"/>
      <c r="GLA40" s="42"/>
      <c r="GLB40" s="42"/>
      <c r="GLC40" s="42"/>
      <c r="GLD40" s="42"/>
      <c r="GLE40" s="42"/>
      <c r="GLF40" s="42"/>
      <c r="GLG40" s="42"/>
      <c r="GLH40" s="42"/>
      <c r="GLI40" s="42"/>
      <c r="GLJ40" s="42"/>
      <c r="GLK40" s="42"/>
      <c r="GLL40" s="42"/>
      <c r="GLM40" s="42"/>
      <c r="GLN40" s="42"/>
      <c r="GLO40" s="42"/>
      <c r="GLP40" s="42"/>
      <c r="GLQ40" s="42"/>
      <c r="GLR40" s="42"/>
      <c r="GLS40" s="42"/>
      <c r="GLT40" s="42"/>
      <c r="GLU40" s="42"/>
      <c r="GLV40" s="42"/>
      <c r="GLW40" s="42"/>
      <c r="GLX40" s="42"/>
      <c r="GLY40" s="42"/>
      <c r="GLZ40" s="42"/>
      <c r="GMA40" s="42"/>
      <c r="GMB40" s="42"/>
      <c r="GMC40" s="42"/>
      <c r="GMD40" s="42"/>
      <c r="GME40" s="42"/>
      <c r="GMF40" s="42"/>
      <c r="GMG40" s="42"/>
      <c r="GMH40" s="42"/>
      <c r="GMI40" s="42"/>
      <c r="GMJ40" s="42"/>
      <c r="GMK40" s="42"/>
      <c r="GML40" s="42"/>
      <c r="GMM40" s="42"/>
      <c r="GMN40" s="42"/>
      <c r="GMO40" s="42"/>
      <c r="GMP40" s="42"/>
      <c r="GMQ40" s="42"/>
      <c r="GMR40" s="42"/>
      <c r="GMS40" s="42"/>
      <c r="GMT40" s="42"/>
      <c r="GMU40" s="42"/>
      <c r="GMV40" s="42"/>
      <c r="GMW40" s="42"/>
      <c r="GMX40" s="42"/>
      <c r="GMY40" s="42"/>
      <c r="GMZ40" s="42"/>
      <c r="GNA40" s="42"/>
      <c r="GNB40" s="42"/>
      <c r="GNC40" s="42"/>
      <c r="GND40" s="42"/>
      <c r="GNE40" s="42"/>
      <c r="GNF40" s="42"/>
      <c r="GNG40" s="42"/>
      <c r="GNH40" s="42"/>
      <c r="GNI40" s="42"/>
      <c r="GNJ40" s="42"/>
      <c r="GNK40" s="42"/>
      <c r="GNL40" s="42"/>
      <c r="GNM40" s="42"/>
      <c r="GNN40" s="42"/>
      <c r="GNO40" s="42"/>
      <c r="GNP40" s="42"/>
      <c r="GNQ40" s="42"/>
      <c r="GNR40" s="42"/>
      <c r="GNS40" s="42"/>
      <c r="GNT40" s="42"/>
      <c r="GNU40" s="42"/>
      <c r="GNV40" s="42"/>
      <c r="GNW40" s="42"/>
      <c r="GNX40" s="42"/>
      <c r="GNY40" s="42"/>
      <c r="GNZ40" s="42"/>
      <c r="GOA40" s="42"/>
      <c r="GOB40" s="42"/>
      <c r="GOC40" s="42"/>
      <c r="GOD40" s="42"/>
      <c r="GOE40" s="42"/>
      <c r="GOF40" s="42"/>
      <c r="GOG40" s="42"/>
      <c r="GOH40" s="42"/>
      <c r="GOI40" s="42"/>
      <c r="GOJ40" s="42"/>
      <c r="GOK40" s="42"/>
      <c r="GOL40" s="42"/>
      <c r="GOM40" s="42"/>
      <c r="GON40" s="42"/>
      <c r="GOO40" s="42"/>
      <c r="GOP40" s="42"/>
      <c r="GOQ40" s="42"/>
      <c r="GOR40" s="42"/>
      <c r="GOS40" s="42"/>
      <c r="GOT40" s="42"/>
      <c r="GOU40" s="42"/>
      <c r="GOV40" s="42"/>
      <c r="GOW40" s="42"/>
      <c r="GOX40" s="42"/>
      <c r="GOY40" s="42"/>
      <c r="GOZ40" s="42"/>
      <c r="GPA40" s="42"/>
      <c r="GPB40" s="42"/>
      <c r="GPC40" s="42"/>
      <c r="GPD40" s="42"/>
      <c r="GPE40" s="42"/>
      <c r="GPF40" s="42"/>
      <c r="GPG40" s="42"/>
      <c r="GPH40" s="42"/>
      <c r="GPI40" s="42"/>
      <c r="GPJ40" s="42"/>
      <c r="GPK40" s="42"/>
      <c r="GPL40" s="42"/>
      <c r="GPM40" s="42"/>
      <c r="GPN40" s="42"/>
      <c r="GPO40" s="42"/>
      <c r="GPP40" s="42"/>
      <c r="GPQ40" s="42"/>
      <c r="GPR40" s="42"/>
      <c r="GPS40" s="42"/>
      <c r="GPT40" s="42"/>
      <c r="GPU40" s="42"/>
      <c r="GPV40" s="42"/>
      <c r="GPW40" s="42"/>
      <c r="GPX40" s="42"/>
      <c r="GPY40" s="42"/>
      <c r="GPZ40" s="42"/>
      <c r="GQA40" s="42"/>
      <c r="GQB40" s="42"/>
      <c r="GQC40" s="42"/>
      <c r="GQD40" s="42"/>
      <c r="GQE40" s="42"/>
      <c r="GQF40" s="42"/>
      <c r="GQG40" s="42"/>
      <c r="GQH40" s="42"/>
      <c r="GQI40" s="42"/>
      <c r="GQJ40" s="42"/>
      <c r="GQK40" s="42"/>
      <c r="GQL40" s="42"/>
      <c r="GQM40" s="42"/>
      <c r="GQN40" s="42"/>
      <c r="GQO40" s="42"/>
      <c r="GQP40" s="42"/>
      <c r="GQQ40" s="42"/>
      <c r="GQR40" s="42"/>
      <c r="GQS40" s="42"/>
      <c r="GQT40" s="42"/>
      <c r="GQU40" s="42"/>
      <c r="GQV40" s="42"/>
      <c r="GQW40" s="42"/>
      <c r="GQX40" s="42"/>
      <c r="GQY40" s="42"/>
      <c r="GQZ40" s="42"/>
      <c r="GRA40" s="42"/>
      <c r="GRB40" s="42"/>
      <c r="GRC40" s="42"/>
      <c r="GRD40" s="42"/>
      <c r="GRE40" s="42"/>
      <c r="GRF40" s="42"/>
      <c r="GRG40" s="42"/>
      <c r="GRH40" s="42"/>
      <c r="GRI40" s="42"/>
      <c r="GRJ40" s="42"/>
      <c r="GRK40" s="42"/>
      <c r="GRL40" s="42"/>
      <c r="GRM40" s="42"/>
      <c r="GRN40" s="42"/>
      <c r="GRO40" s="42"/>
      <c r="GRP40" s="42"/>
      <c r="GRQ40" s="42"/>
      <c r="GRR40" s="42"/>
      <c r="GRS40" s="42"/>
      <c r="GRT40" s="42"/>
      <c r="GRU40" s="42"/>
      <c r="GRV40" s="42"/>
      <c r="GRW40" s="42"/>
      <c r="GRX40" s="42"/>
      <c r="GRY40" s="42"/>
      <c r="GRZ40" s="42"/>
      <c r="GSA40" s="42"/>
      <c r="GSB40" s="42"/>
      <c r="GSC40" s="42"/>
      <c r="GSD40" s="42"/>
      <c r="GSE40" s="42"/>
      <c r="GSF40" s="42"/>
      <c r="GSG40" s="42"/>
      <c r="GSH40" s="42"/>
      <c r="GSI40" s="42"/>
      <c r="GSJ40" s="42"/>
      <c r="GSK40" s="42"/>
      <c r="GSL40" s="42"/>
      <c r="GSM40" s="42"/>
      <c r="GSN40" s="42"/>
      <c r="GSO40" s="42"/>
      <c r="GSP40" s="42"/>
      <c r="GSQ40" s="42"/>
      <c r="GSR40" s="42"/>
      <c r="GSS40" s="42"/>
      <c r="GST40" s="42"/>
      <c r="GSU40" s="42"/>
      <c r="GSV40" s="42"/>
      <c r="GSW40" s="42"/>
      <c r="GSX40" s="42"/>
      <c r="GSY40" s="42"/>
      <c r="GSZ40" s="42"/>
      <c r="GTA40" s="42"/>
      <c r="GTB40" s="42"/>
      <c r="GTC40" s="42"/>
      <c r="GTD40" s="42"/>
      <c r="GTE40" s="42"/>
      <c r="GTF40" s="42"/>
      <c r="GTG40" s="42"/>
      <c r="GTH40" s="42"/>
      <c r="GTI40" s="42"/>
      <c r="GTJ40" s="42"/>
      <c r="GTK40" s="42"/>
      <c r="GTL40" s="42"/>
      <c r="GTM40" s="42"/>
      <c r="GTN40" s="42"/>
      <c r="GTO40" s="42"/>
      <c r="GTP40" s="42"/>
      <c r="GTQ40" s="42"/>
      <c r="GTR40" s="42"/>
      <c r="GTS40" s="42"/>
      <c r="GTT40" s="42"/>
      <c r="GTU40" s="42"/>
      <c r="GTV40" s="42"/>
      <c r="GTW40" s="42"/>
      <c r="GTX40" s="42"/>
      <c r="GTY40" s="42"/>
      <c r="GTZ40" s="42"/>
      <c r="GUA40" s="42"/>
      <c r="GUB40" s="42"/>
      <c r="GUC40" s="42"/>
      <c r="GUD40" s="42"/>
      <c r="GUE40" s="42"/>
      <c r="GUF40" s="42"/>
      <c r="GUG40" s="42"/>
      <c r="GUH40" s="42"/>
      <c r="GUI40" s="42"/>
      <c r="GUJ40" s="42"/>
      <c r="GUK40" s="42"/>
      <c r="GUL40" s="42"/>
      <c r="GUM40" s="42"/>
      <c r="GUN40" s="42"/>
      <c r="GUO40" s="42"/>
      <c r="GUP40" s="42"/>
      <c r="GUQ40" s="42"/>
      <c r="GUR40" s="42"/>
      <c r="GUS40" s="42"/>
      <c r="GUT40" s="42"/>
      <c r="GUU40" s="42"/>
      <c r="GUV40" s="42"/>
      <c r="GUW40" s="42"/>
      <c r="GUX40" s="42"/>
      <c r="GUY40" s="42"/>
      <c r="GUZ40" s="42"/>
      <c r="GVA40" s="42"/>
      <c r="GVB40" s="42"/>
      <c r="GVC40" s="42"/>
      <c r="GVD40" s="42"/>
      <c r="GVE40" s="42"/>
      <c r="GVF40" s="42"/>
      <c r="GVG40" s="42"/>
      <c r="GVH40" s="42"/>
      <c r="GVI40" s="42"/>
      <c r="GVJ40" s="42"/>
      <c r="GVK40" s="42"/>
      <c r="GVL40" s="42"/>
      <c r="GVM40" s="42"/>
      <c r="GVN40" s="42"/>
      <c r="GVO40" s="42"/>
      <c r="GVP40" s="42"/>
      <c r="GVQ40" s="42"/>
      <c r="GVR40" s="42"/>
      <c r="GVS40" s="42"/>
      <c r="GVT40" s="42"/>
      <c r="GVU40" s="42"/>
      <c r="GVV40" s="42"/>
      <c r="GVW40" s="42"/>
      <c r="GVX40" s="42"/>
      <c r="GVY40" s="42"/>
      <c r="GVZ40" s="42"/>
      <c r="GWA40" s="42"/>
      <c r="GWB40" s="42"/>
      <c r="GWC40" s="42"/>
      <c r="GWD40" s="42"/>
      <c r="GWE40" s="42"/>
      <c r="GWF40" s="42"/>
      <c r="GWG40" s="42"/>
      <c r="GWH40" s="42"/>
      <c r="GWI40" s="42"/>
      <c r="GWJ40" s="42"/>
      <c r="GWK40" s="42"/>
      <c r="GWL40" s="42"/>
      <c r="GWM40" s="42"/>
      <c r="GWN40" s="42"/>
      <c r="GWO40" s="42"/>
      <c r="GWP40" s="42"/>
      <c r="GWQ40" s="42"/>
      <c r="GWR40" s="42"/>
      <c r="GWS40" s="42"/>
      <c r="GWT40" s="42"/>
      <c r="GWU40" s="42"/>
      <c r="GWV40" s="42"/>
      <c r="GWW40" s="42"/>
      <c r="GWX40" s="42"/>
      <c r="GWY40" s="42"/>
      <c r="GWZ40" s="42"/>
      <c r="GXA40" s="42"/>
      <c r="GXB40" s="42"/>
      <c r="GXC40" s="42"/>
      <c r="GXD40" s="42"/>
      <c r="GXE40" s="42"/>
      <c r="GXF40" s="42"/>
      <c r="GXG40" s="42"/>
      <c r="GXH40" s="42"/>
      <c r="GXI40" s="42"/>
      <c r="GXJ40" s="42"/>
      <c r="GXK40" s="42"/>
      <c r="GXL40" s="42"/>
      <c r="GXM40" s="42"/>
      <c r="GXN40" s="42"/>
      <c r="GXO40" s="42"/>
      <c r="GXP40" s="42"/>
      <c r="GXQ40" s="42"/>
      <c r="GXR40" s="42"/>
      <c r="GXS40" s="42"/>
      <c r="GXT40" s="42"/>
      <c r="GXU40" s="42"/>
      <c r="GXV40" s="42"/>
      <c r="GXW40" s="42"/>
      <c r="GXX40" s="42"/>
      <c r="GXY40" s="42"/>
      <c r="GXZ40" s="42"/>
      <c r="GYA40" s="42"/>
      <c r="GYB40" s="42"/>
      <c r="GYC40" s="42"/>
      <c r="GYD40" s="42"/>
      <c r="GYE40" s="42"/>
      <c r="GYF40" s="42"/>
      <c r="GYG40" s="42"/>
      <c r="GYH40" s="42"/>
      <c r="GYI40" s="42"/>
      <c r="GYJ40" s="42"/>
      <c r="GYK40" s="42"/>
      <c r="GYL40" s="42"/>
      <c r="GYM40" s="42"/>
      <c r="GYN40" s="42"/>
      <c r="GYO40" s="42"/>
      <c r="GYP40" s="42"/>
      <c r="GYQ40" s="42"/>
      <c r="GYR40" s="42"/>
      <c r="GYS40" s="42"/>
      <c r="GYT40" s="42"/>
      <c r="GYU40" s="42"/>
      <c r="GYV40" s="42"/>
      <c r="GYW40" s="42"/>
      <c r="GYX40" s="42"/>
      <c r="GYY40" s="42"/>
      <c r="GYZ40" s="42"/>
      <c r="GZA40" s="42"/>
      <c r="GZB40" s="42"/>
      <c r="GZC40" s="42"/>
      <c r="GZD40" s="42"/>
      <c r="GZE40" s="42"/>
      <c r="GZF40" s="42"/>
      <c r="GZG40" s="42"/>
      <c r="GZH40" s="42"/>
      <c r="GZI40" s="42"/>
      <c r="GZJ40" s="42"/>
      <c r="GZK40" s="42"/>
      <c r="GZL40" s="42"/>
      <c r="GZM40" s="42"/>
      <c r="GZN40" s="42"/>
      <c r="GZO40" s="42"/>
      <c r="GZP40" s="42"/>
      <c r="GZQ40" s="42"/>
      <c r="GZR40" s="42"/>
      <c r="GZS40" s="42"/>
      <c r="GZT40" s="42"/>
      <c r="GZU40" s="42"/>
      <c r="GZV40" s="42"/>
      <c r="GZW40" s="42"/>
      <c r="GZX40" s="42"/>
      <c r="GZY40" s="42"/>
      <c r="GZZ40" s="42"/>
      <c r="HAA40" s="42"/>
      <c r="HAB40" s="42"/>
      <c r="HAC40" s="42"/>
      <c r="HAD40" s="42"/>
      <c r="HAE40" s="42"/>
      <c r="HAF40" s="42"/>
      <c r="HAG40" s="42"/>
      <c r="HAH40" s="42"/>
      <c r="HAI40" s="42"/>
      <c r="HAJ40" s="42"/>
      <c r="HAK40" s="42"/>
      <c r="HAL40" s="42"/>
      <c r="HAM40" s="42"/>
      <c r="HAN40" s="42"/>
      <c r="HAO40" s="42"/>
      <c r="HAP40" s="42"/>
      <c r="HAQ40" s="42"/>
      <c r="HAR40" s="42"/>
      <c r="HAS40" s="42"/>
      <c r="HAT40" s="42"/>
      <c r="HAU40" s="42"/>
      <c r="HAV40" s="42"/>
      <c r="HAW40" s="42"/>
      <c r="HAX40" s="42"/>
      <c r="HAY40" s="42"/>
      <c r="HAZ40" s="42"/>
      <c r="HBA40" s="42"/>
      <c r="HBB40" s="42"/>
      <c r="HBC40" s="42"/>
      <c r="HBD40" s="42"/>
      <c r="HBE40" s="42"/>
      <c r="HBF40" s="42"/>
      <c r="HBG40" s="42"/>
      <c r="HBH40" s="42"/>
      <c r="HBI40" s="42"/>
      <c r="HBJ40" s="42"/>
      <c r="HBK40" s="42"/>
      <c r="HBL40" s="42"/>
      <c r="HBM40" s="42"/>
      <c r="HBN40" s="42"/>
      <c r="HBO40" s="42"/>
      <c r="HBP40" s="42"/>
      <c r="HBQ40" s="42"/>
      <c r="HBR40" s="42"/>
      <c r="HBS40" s="42"/>
      <c r="HBT40" s="42"/>
      <c r="HBU40" s="42"/>
      <c r="HBV40" s="42"/>
      <c r="HBW40" s="42"/>
      <c r="HBX40" s="42"/>
      <c r="HBY40" s="42"/>
      <c r="HBZ40" s="42"/>
      <c r="HCA40" s="42"/>
      <c r="HCB40" s="42"/>
      <c r="HCC40" s="42"/>
      <c r="HCD40" s="42"/>
      <c r="HCE40" s="42"/>
      <c r="HCF40" s="42"/>
      <c r="HCG40" s="42"/>
      <c r="HCH40" s="42"/>
      <c r="HCI40" s="42"/>
      <c r="HCJ40" s="42"/>
      <c r="HCK40" s="42"/>
      <c r="HCL40" s="42"/>
      <c r="HCM40" s="42"/>
      <c r="HCN40" s="42"/>
      <c r="HCO40" s="42"/>
      <c r="HCP40" s="42"/>
      <c r="HCQ40" s="42"/>
      <c r="HCR40" s="42"/>
      <c r="HCS40" s="42"/>
      <c r="HCT40" s="42"/>
      <c r="HCU40" s="42"/>
      <c r="HCV40" s="42"/>
      <c r="HCW40" s="42"/>
      <c r="HCX40" s="42"/>
      <c r="HCY40" s="42"/>
      <c r="HCZ40" s="42"/>
      <c r="HDA40" s="42"/>
      <c r="HDB40" s="42"/>
      <c r="HDC40" s="42"/>
      <c r="HDD40" s="42"/>
      <c r="HDE40" s="42"/>
      <c r="HDF40" s="42"/>
      <c r="HDG40" s="42"/>
      <c r="HDH40" s="42"/>
      <c r="HDI40" s="42"/>
      <c r="HDJ40" s="42"/>
      <c r="HDK40" s="42"/>
      <c r="HDL40" s="42"/>
      <c r="HDM40" s="42"/>
      <c r="HDN40" s="42"/>
      <c r="HDO40" s="42"/>
      <c r="HDP40" s="42"/>
      <c r="HDQ40" s="42"/>
      <c r="HDR40" s="42"/>
      <c r="HDS40" s="42"/>
      <c r="HDT40" s="42"/>
      <c r="HDU40" s="42"/>
      <c r="HDV40" s="42"/>
      <c r="HDW40" s="42"/>
      <c r="HDX40" s="42"/>
      <c r="HDY40" s="42"/>
      <c r="HDZ40" s="42"/>
      <c r="HEA40" s="42"/>
      <c r="HEB40" s="42"/>
      <c r="HEC40" s="42"/>
      <c r="HED40" s="42"/>
      <c r="HEE40" s="42"/>
      <c r="HEF40" s="42"/>
      <c r="HEG40" s="42"/>
      <c r="HEH40" s="42"/>
      <c r="HEI40" s="42"/>
      <c r="HEJ40" s="42"/>
      <c r="HEK40" s="42"/>
      <c r="HEL40" s="42"/>
      <c r="HEM40" s="42"/>
      <c r="HEN40" s="42"/>
      <c r="HEO40" s="42"/>
      <c r="HEP40" s="42"/>
      <c r="HEQ40" s="42"/>
      <c r="HER40" s="42"/>
      <c r="HES40" s="42"/>
      <c r="HET40" s="42"/>
      <c r="HEU40" s="42"/>
      <c r="HEV40" s="42"/>
      <c r="HEW40" s="42"/>
      <c r="HEX40" s="42"/>
      <c r="HEY40" s="42"/>
      <c r="HEZ40" s="42"/>
      <c r="HFA40" s="42"/>
      <c r="HFB40" s="42"/>
      <c r="HFC40" s="42"/>
      <c r="HFD40" s="42"/>
      <c r="HFE40" s="42"/>
      <c r="HFF40" s="42"/>
      <c r="HFG40" s="42"/>
      <c r="HFH40" s="42"/>
      <c r="HFI40" s="42"/>
      <c r="HFJ40" s="42"/>
      <c r="HFK40" s="42"/>
      <c r="HFL40" s="42"/>
      <c r="HFM40" s="42"/>
      <c r="HFN40" s="42"/>
      <c r="HFO40" s="42"/>
      <c r="HFP40" s="42"/>
      <c r="HFQ40" s="42"/>
      <c r="HFR40" s="42"/>
      <c r="HFS40" s="42"/>
      <c r="HFT40" s="42"/>
      <c r="HFU40" s="42"/>
      <c r="HFV40" s="42"/>
      <c r="HFW40" s="42"/>
      <c r="HFX40" s="42"/>
      <c r="HFY40" s="42"/>
      <c r="HFZ40" s="42"/>
      <c r="HGA40" s="42"/>
      <c r="HGB40" s="42"/>
      <c r="HGC40" s="42"/>
      <c r="HGD40" s="42"/>
      <c r="HGE40" s="42"/>
      <c r="HGF40" s="42"/>
      <c r="HGG40" s="42"/>
      <c r="HGH40" s="42"/>
      <c r="HGI40" s="42"/>
      <c r="HGJ40" s="42"/>
      <c r="HGK40" s="42"/>
      <c r="HGL40" s="42"/>
      <c r="HGM40" s="42"/>
      <c r="HGN40" s="42"/>
      <c r="HGO40" s="42"/>
      <c r="HGP40" s="42"/>
      <c r="HGQ40" s="42"/>
      <c r="HGR40" s="42"/>
      <c r="HGS40" s="42"/>
      <c r="HGT40" s="42"/>
      <c r="HGU40" s="42"/>
      <c r="HGV40" s="42"/>
      <c r="HGW40" s="42"/>
      <c r="HGX40" s="42"/>
      <c r="HGY40" s="42"/>
      <c r="HGZ40" s="42"/>
      <c r="HHA40" s="42"/>
      <c r="HHB40" s="42"/>
      <c r="HHC40" s="42"/>
      <c r="HHD40" s="42"/>
      <c r="HHE40" s="42"/>
      <c r="HHF40" s="42"/>
      <c r="HHG40" s="42"/>
      <c r="HHH40" s="42"/>
      <c r="HHI40" s="42"/>
      <c r="HHJ40" s="42"/>
      <c r="HHK40" s="42"/>
      <c r="HHL40" s="42"/>
      <c r="HHM40" s="42"/>
      <c r="HHN40" s="42"/>
      <c r="HHO40" s="42"/>
      <c r="HHP40" s="42"/>
      <c r="HHQ40" s="42"/>
      <c r="HHR40" s="42"/>
      <c r="HHS40" s="42"/>
      <c r="HHT40" s="42"/>
      <c r="HHU40" s="42"/>
      <c r="HHV40" s="42"/>
      <c r="HHW40" s="42"/>
      <c r="HHX40" s="42"/>
      <c r="HHY40" s="42"/>
      <c r="HHZ40" s="42"/>
      <c r="HIA40" s="42"/>
      <c r="HIB40" s="42"/>
      <c r="HIC40" s="42"/>
      <c r="HID40" s="42"/>
      <c r="HIE40" s="42"/>
      <c r="HIF40" s="42"/>
      <c r="HIG40" s="42"/>
      <c r="HIH40" s="42"/>
      <c r="HII40" s="42"/>
      <c r="HIJ40" s="42"/>
      <c r="HIK40" s="42"/>
      <c r="HIL40" s="42"/>
      <c r="HIM40" s="42"/>
      <c r="HIN40" s="42"/>
      <c r="HIO40" s="42"/>
      <c r="HIP40" s="42"/>
      <c r="HIQ40" s="42"/>
      <c r="HIR40" s="42"/>
      <c r="HIS40" s="42"/>
      <c r="HIT40" s="42"/>
      <c r="HIU40" s="42"/>
      <c r="HIV40" s="42"/>
      <c r="HIW40" s="42"/>
      <c r="HIX40" s="42"/>
      <c r="HIY40" s="42"/>
      <c r="HIZ40" s="42"/>
      <c r="HJA40" s="42"/>
      <c r="HJB40" s="42"/>
      <c r="HJC40" s="42"/>
      <c r="HJD40" s="42"/>
      <c r="HJE40" s="42"/>
      <c r="HJF40" s="42"/>
      <c r="HJG40" s="42"/>
      <c r="HJH40" s="42"/>
      <c r="HJI40" s="42"/>
      <c r="HJJ40" s="42"/>
      <c r="HJK40" s="42"/>
      <c r="HJL40" s="42"/>
      <c r="HJM40" s="42"/>
      <c r="HJN40" s="42"/>
      <c r="HJO40" s="42"/>
      <c r="HJP40" s="42"/>
      <c r="HJQ40" s="42"/>
      <c r="HJR40" s="42"/>
      <c r="HJS40" s="42"/>
      <c r="HJT40" s="42"/>
      <c r="HJU40" s="42"/>
      <c r="HJV40" s="42"/>
      <c r="HJW40" s="42"/>
      <c r="HJX40" s="42"/>
      <c r="HJY40" s="42"/>
      <c r="HJZ40" s="42"/>
      <c r="HKA40" s="42"/>
      <c r="HKB40" s="42"/>
      <c r="HKC40" s="42"/>
      <c r="HKD40" s="42"/>
      <c r="HKE40" s="42"/>
      <c r="HKF40" s="42"/>
      <c r="HKG40" s="42"/>
      <c r="HKH40" s="42"/>
      <c r="HKI40" s="42"/>
      <c r="HKJ40" s="42"/>
      <c r="HKK40" s="42"/>
      <c r="HKL40" s="42"/>
      <c r="HKM40" s="42"/>
      <c r="HKN40" s="42"/>
      <c r="HKO40" s="42"/>
      <c r="HKP40" s="42"/>
      <c r="HKQ40" s="42"/>
      <c r="HKR40" s="42"/>
      <c r="HKS40" s="42"/>
      <c r="HKT40" s="42"/>
      <c r="HKU40" s="42"/>
      <c r="HKV40" s="42"/>
      <c r="HKW40" s="42"/>
      <c r="HKX40" s="42"/>
      <c r="HKY40" s="42"/>
      <c r="HKZ40" s="42"/>
      <c r="HLA40" s="42"/>
      <c r="HLB40" s="42"/>
      <c r="HLC40" s="42"/>
      <c r="HLD40" s="42"/>
      <c r="HLE40" s="42"/>
      <c r="HLF40" s="42"/>
      <c r="HLG40" s="42"/>
      <c r="HLH40" s="42"/>
      <c r="HLI40" s="42"/>
      <c r="HLJ40" s="42"/>
      <c r="HLK40" s="42"/>
      <c r="HLL40" s="42"/>
      <c r="HLM40" s="42"/>
      <c r="HLN40" s="42"/>
      <c r="HLO40" s="42"/>
      <c r="HLP40" s="42"/>
      <c r="HLQ40" s="42"/>
      <c r="HLR40" s="42"/>
      <c r="HLS40" s="42"/>
      <c r="HLT40" s="42"/>
      <c r="HLU40" s="42"/>
      <c r="HLV40" s="42"/>
      <c r="HLW40" s="42"/>
      <c r="HLX40" s="42"/>
      <c r="HLY40" s="42"/>
      <c r="HLZ40" s="42"/>
      <c r="HMA40" s="42"/>
      <c r="HMB40" s="42"/>
      <c r="HMC40" s="42"/>
      <c r="HMD40" s="42"/>
      <c r="HME40" s="42"/>
      <c r="HMF40" s="42"/>
      <c r="HMG40" s="42"/>
      <c r="HMH40" s="42"/>
      <c r="HMI40" s="42"/>
      <c r="HMJ40" s="42"/>
      <c r="HMK40" s="42"/>
      <c r="HML40" s="42"/>
      <c r="HMM40" s="42"/>
      <c r="HMN40" s="42"/>
      <c r="HMO40" s="42"/>
      <c r="HMP40" s="42"/>
      <c r="HMQ40" s="42"/>
      <c r="HMR40" s="42"/>
      <c r="HMS40" s="42"/>
      <c r="HMT40" s="42"/>
      <c r="HMU40" s="42"/>
      <c r="HMV40" s="42"/>
      <c r="HMW40" s="42"/>
      <c r="HMX40" s="42"/>
      <c r="HMY40" s="42"/>
      <c r="HMZ40" s="42"/>
      <c r="HNA40" s="42"/>
      <c r="HNB40" s="42"/>
      <c r="HNC40" s="42"/>
      <c r="HND40" s="42"/>
      <c r="HNE40" s="42"/>
      <c r="HNF40" s="42"/>
      <c r="HNG40" s="42"/>
      <c r="HNH40" s="42"/>
      <c r="HNI40" s="42"/>
      <c r="HNJ40" s="42"/>
      <c r="HNK40" s="42"/>
      <c r="HNL40" s="42"/>
      <c r="HNM40" s="42"/>
      <c r="HNN40" s="42"/>
      <c r="HNO40" s="42"/>
      <c r="HNP40" s="42"/>
      <c r="HNQ40" s="42"/>
      <c r="HNR40" s="42"/>
      <c r="HNS40" s="42"/>
      <c r="HNT40" s="42"/>
      <c r="HNU40" s="42"/>
      <c r="HNV40" s="42"/>
      <c r="HNW40" s="42"/>
      <c r="HNX40" s="42"/>
      <c r="HNY40" s="42"/>
      <c r="HNZ40" s="42"/>
      <c r="HOA40" s="42"/>
      <c r="HOB40" s="42"/>
      <c r="HOC40" s="42"/>
      <c r="HOD40" s="42"/>
      <c r="HOE40" s="42"/>
      <c r="HOF40" s="42"/>
      <c r="HOG40" s="42"/>
      <c r="HOH40" s="42"/>
      <c r="HOI40" s="42"/>
      <c r="HOJ40" s="42"/>
      <c r="HOK40" s="42"/>
      <c r="HOL40" s="42"/>
      <c r="HOM40" s="42"/>
      <c r="HON40" s="42"/>
      <c r="HOO40" s="42"/>
      <c r="HOP40" s="42"/>
      <c r="HOQ40" s="42"/>
      <c r="HOR40" s="42"/>
      <c r="HOS40" s="42"/>
      <c r="HOT40" s="42"/>
      <c r="HOU40" s="42"/>
      <c r="HOV40" s="42"/>
      <c r="HOW40" s="42"/>
      <c r="HOX40" s="42"/>
      <c r="HOY40" s="42"/>
      <c r="HOZ40" s="42"/>
      <c r="HPA40" s="42"/>
      <c r="HPB40" s="42"/>
      <c r="HPC40" s="42"/>
      <c r="HPD40" s="42"/>
      <c r="HPE40" s="42"/>
      <c r="HPF40" s="42"/>
      <c r="HPG40" s="42"/>
      <c r="HPH40" s="42"/>
      <c r="HPI40" s="42"/>
      <c r="HPJ40" s="42"/>
      <c r="HPK40" s="42"/>
      <c r="HPL40" s="42"/>
      <c r="HPM40" s="42"/>
      <c r="HPN40" s="42"/>
      <c r="HPO40" s="42"/>
      <c r="HPP40" s="42"/>
      <c r="HPQ40" s="42"/>
      <c r="HPR40" s="42"/>
      <c r="HPS40" s="42"/>
      <c r="HPT40" s="42"/>
      <c r="HPU40" s="42"/>
      <c r="HPV40" s="42"/>
      <c r="HPW40" s="42"/>
      <c r="HPX40" s="42"/>
      <c r="HPY40" s="42"/>
      <c r="HPZ40" s="42"/>
      <c r="HQA40" s="42"/>
      <c r="HQB40" s="42"/>
      <c r="HQC40" s="42"/>
      <c r="HQD40" s="42"/>
      <c r="HQE40" s="42"/>
      <c r="HQF40" s="42"/>
      <c r="HQG40" s="42"/>
      <c r="HQH40" s="42"/>
      <c r="HQI40" s="42"/>
      <c r="HQJ40" s="42"/>
      <c r="HQK40" s="42"/>
      <c r="HQL40" s="42"/>
      <c r="HQM40" s="42"/>
      <c r="HQN40" s="42"/>
      <c r="HQO40" s="42"/>
      <c r="HQP40" s="42"/>
      <c r="HQQ40" s="42"/>
      <c r="HQR40" s="42"/>
      <c r="HQS40" s="42"/>
      <c r="HQT40" s="42"/>
      <c r="HQU40" s="42"/>
      <c r="HQV40" s="42"/>
      <c r="HQW40" s="42"/>
      <c r="HQX40" s="42"/>
      <c r="HQY40" s="42"/>
      <c r="HQZ40" s="42"/>
      <c r="HRA40" s="42"/>
      <c r="HRB40" s="42"/>
      <c r="HRC40" s="42"/>
      <c r="HRD40" s="42"/>
      <c r="HRE40" s="42"/>
      <c r="HRF40" s="42"/>
      <c r="HRG40" s="42"/>
      <c r="HRH40" s="42"/>
      <c r="HRI40" s="42"/>
      <c r="HRJ40" s="42"/>
      <c r="HRK40" s="42"/>
      <c r="HRL40" s="42"/>
      <c r="HRM40" s="42"/>
      <c r="HRN40" s="42"/>
      <c r="HRO40" s="42"/>
      <c r="HRP40" s="42"/>
      <c r="HRQ40" s="42"/>
      <c r="HRR40" s="42"/>
      <c r="HRS40" s="42"/>
      <c r="HRT40" s="42"/>
      <c r="HRU40" s="42"/>
      <c r="HRV40" s="42"/>
      <c r="HRW40" s="42"/>
      <c r="HRX40" s="42"/>
      <c r="HRY40" s="42"/>
      <c r="HRZ40" s="42"/>
      <c r="HSA40" s="42"/>
      <c r="HSB40" s="42"/>
      <c r="HSC40" s="42"/>
      <c r="HSD40" s="42"/>
      <c r="HSE40" s="42"/>
      <c r="HSF40" s="42"/>
      <c r="HSG40" s="42"/>
      <c r="HSH40" s="42"/>
      <c r="HSI40" s="42"/>
      <c r="HSJ40" s="42"/>
      <c r="HSK40" s="42"/>
      <c r="HSL40" s="42"/>
      <c r="HSM40" s="42"/>
      <c r="HSN40" s="42"/>
      <c r="HSO40" s="42"/>
      <c r="HSP40" s="42"/>
      <c r="HSQ40" s="42"/>
      <c r="HSR40" s="42"/>
      <c r="HSS40" s="42"/>
      <c r="HST40" s="42"/>
      <c r="HSU40" s="42"/>
      <c r="HSV40" s="42"/>
      <c r="HSW40" s="42"/>
      <c r="HSX40" s="42"/>
      <c r="HSY40" s="42"/>
      <c r="HSZ40" s="42"/>
      <c r="HTA40" s="42"/>
      <c r="HTB40" s="42"/>
      <c r="HTC40" s="42"/>
      <c r="HTD40" s="42"/>
      <c r="HTE40" s="42"/>
      <c r="HTF40" s="42"/>
      <c r="HTG40" s="42"/>
      <c r="HTH40" s="42"/>
      <c r="HTI40" s="42"/>
      <c r="HTJ40" s="42"/>
      <c r="HTK40" s="42"/>
      <c r="HTL40" s="42"/>
      <c r="HTM40" s="42"/>
      <c r="HTN40" s="42"/>
      <c r="HTO40" s="42"/>
      <c r="HTP40" s="42"/>
      <c r="HTQ40" s="42"/>
      <c r="HTR40" s="42"/>
      <c r="HTS40" s="42"/>
      <c r="HTT40" s="42"/>
      <c r="HTU40" s="42"/>
      <c r="HTV40" s="42"/>
      <c r="HTW40" s="42"/>
      <c r="HTX40" s="42"/>
      <c r="HTY40" s="42"/>
      <c r="HTZ40" s="42"/>
      <c r="HUA40" s="42"/>
      <c r="HUB40" s="42"/>
      <c r="HUC40" s="42"/>
      <c r="HUD40" s="42"/>
      <c r="HUE40" s="42"/>
      <c r="HUF40" s="42"/>
      <c r="HUG40" s="42"/>
      <c r="HUH40" s="42"/>
      <c r="HUI40" s="42"/>
      <c r="HUJ40" s="42"/>
      <c r="HUK40" s="42"/>
      <c r="HUL40" s="42"/>
      <c r="HUM40" s="42"/>
      <c r="HUN40" s="42"/>
      <c r="HUO40" s="42"/>
      <c r="HUP40" s="42"/>
      <c r="HUQ40" s="42"/>
      <c r="HUR40" s="42"/>
      <c r="HUS40" s="42"/>
      <c r="HUT40" s="42"/>
      <c r="HUU40" s="42"/>
      <c r="HUV40" s="42"/>
      <c r="HUW40" s="42"/>
      <c r="HUX40" s="42"/>
      <c r="HUY40" s="42"/>
      <c r="HUZ40" s="42"/>
      <c r="HVA40" s="42"/>
      <c r="HVB40" s="42"/>
      <c r="HVC40" s="42"/>
      <c r="HVD40" s="42"/>
      <c r="HVE40" s="42"/>
      <c r="HVF40" s="42"/>
      <c r="HVG40" s="42"/>
      <c r="HVH40" s="42"/>
      <c r="HVI40" s="42"/>
      <c r="HVJ40" s="42"/>
      <c r="HVK40" s="42"/>
      <c r="HVL40" s="42"/>
      <c r="HVM40" s="42"/>
      <c r="HVN40" s="42"/>
      <c r="HVO40" s="42"/>
      <c r="HVP40" s="42"/>
      <c r="HVQ40" s="42"/>
      <c r="HVR40" s="42"/>
      <c r="HVS40" s="42"/>
      <c r="HVT40" s="42"/>
      <c r="HVU40" s="42"/>
      <c r="HVV40" s="42"/>
      <c r="HVW40" s="42"/>
      <c r="HVX40" s="42"/>
      <c r="HVY40" s="42"/>
      <c r="HVZ40" s="42"/>
      <c r="HWA40" s="42"/>
      <c r="HWB40" s="42"/>
      <c r="HWC40" s="42"/>
      <c r="HWD40" s="42"/>
      <c r="HWE40" s="42"/>
      <c r="HWF40" s="42"/>
      <c r="HWG40" s="42"/>
      <c r="HWH40" s="42"/>
      <c r="HWI40" s="42"/>
      <c r="HWJ40" s="42"/>
      <c r="HWK40" s="42"/>
      <c r="HWL40" s="42"/>
      <c r="HWM40" s="42"/>
      <c r="HWN40" s="42"/>
      <c r="HWO40" s="42"/>
      <c r="HWP40" s="42"/>
      <c r="HWQ40" s="42"/>
      <c r="HWR40" s="42"/>
      <c r="HWS40" s="42"/>
      <c r="HWT40" s="42"/>
      <c r="HWU40" s="42"/>
      <c r="HWV40" s="42"/>
      <c r="HWW40" s="42"/>
      <c r="HWX40" s="42"/>
      <c r="HWY40" s="42"/>
      <c r="HWZ40" s="42"/>
      <c r="HXA40" s="42"/>
      <c r="HXB40" s="42"/>
      <c r="HXC40" s="42"/>
      <c r="HXD40" s="42"/>
      <c r="HXE40" s="42"/>
      <c r="HXF40" s="42"/>
      <c r="HXG40" s="42"/>
      <c r="HXH40" s="42"/>
      <c r="HXI40" s="42"/>
      <c r="HXJ40" s="42"/>
      <c r="HXK40" s="42"/>
      <c r="HXL40" s="42"/>
      <c r="HXM40" s="42"/>
      <c r="HXN40" s="42"/>
      <c r="HXO40" s="42"/>
      <c r="HXP40" s="42"/>
      <c r="HXQ40" s="42"/>
      <c r="HXR40" s="42"/>
      <c r="HXS40" s="42"/>
      <c r="HXT40" s="42"/>
      <c r="HXU40" s="42"/>
      <c r="HXV40" s="42"/>
      <c r="HXW40" s="42"/>
      <c r="HXX40" s="42"/>
      <c r="HXY40" s="42"/>
      <c r="HXZ40" s="42"/>
      <c r="HYA40" s="42"/>
      <c r="HYB40" s="42"/>
      <c r="HYC40" s="42"/>
      <c r="HYD40" s="42"/>
      <c r="HYE40" s="42"/>
      <c r="HYF40" s="42"/>
      <c r="HYG40" s="42"/>
      <c r="HYH40" s="42"/>
      <c r="HYI40" s="42"/>
      <c r="HYJ40" s="42"/>
      <c r="HYK40" s="42"/>
      <c r="HYL40" s="42"/>
      <c r="HYM40" s="42"/>
      <c r="HYN40" s="42"/>
      <c r="HYO40" s="42"/>
      <c r="HYP40" s="42"/>
      <c r="HYQ40" s="42"/>
      <c r="HYR40" s="42"/>
      <c r="HYS40" s="42"/>
      <c r="HYT40" s="42"/>
      <c r="HYU40" s="42"/>
      <c r="HYV40" s="42"/>
      <c r="HYW40" s="42"/>
      <c r="HYX40" s="42"/>
      <c r="HYY40" s="42"/>
      <c r="HYZ40" s="42"/>
      <c r="HZA40" s="42"/>
      <c r="HZB40" s="42"/>
      <c r="HZC40" s="42"/>
      <c r="HZD40" s="42"/>
      <c r="HZE40" s="42"/>
      <c r="HZF40" s="42"/>
      <c r="HZG40" s="42"/>
      <c r="HZH40" s="42"/>
      <c r="HZI40" s="42"/>
      <c r="HZJ40" s="42"/>
      <c r="HZK40" s="42"/>
      <c r="HZL40" s="42"/>
      <c r="HZM40" s="42"/>
      <c r="HZN40" s="42"/>
      <c r="HZO40" s="42"/>
      <c r="HZP40" s="42"/>
      <c r="HZQ40" s="42"/>
      <c r="HZR40" s="42"/>
      <c r="HZS40" s="42"/>
      <c r="HZT40" s="42"/>
      <c r="HZU40" s="42"/>
      <c r="HZV40" s="42"/>
      <c r="HZW40" s="42"/>
      <c r="HZX40" s="42"/>
      <c r="HZY40" s="42"/>
      <c r="HZZ40" s="42"/>
      <c r="IAA40" s="42"/>
      <c r="IAB40" s="42"/>
      <c r="IAC40" s="42"/>
      <c r="IAD40" s="42"/>
      <c r="IAE40" s="42"/>
      <c r="IAF40" s="42"/>
      <c r="IAG40" s="42"/>
      <c r="IAH40" s="42"/>
      <c r="IAI40" s="42"/>
      <c r="IAJ40" s="42"/>
      <c r="IAK40" s="42"/>
      <c r="IAL40" s="42"/>
      <c r="IAM40" s="42"/>
      <c r="IAN40" s="42"/>
      <c r="IAO40" s="42"/>
      <c r="IAP40" s="42"/>
      <c r="IAQ40" s="42"/>
      <c r="IAR40" s="42"/>
      <c r="IAS40" s="42"/>
      <c r="IAT40" s="42"/>
      <c r="IAU40" s="42"/>
      <c r="IAV40" s="42"/>
      <c r="IAW40" s="42"/>
      <c r="IAX40" s="42"/>
      <c r="IAY40" s="42"/>
      <c r="IAZ40" s="42"/>
      <c r="IBA40" s="42"/>
      <c r="IBB40" s="42"/>
      <c r="IBC40" s="42"/>
      <c r="IBD40" s="42"/>
      <c r="IBE40" s="42"/>
      <c r="IBF40" s="42"/>
      <c r="IBG40" s="42"/>
      <c r="IBH40" s="42"/>
      <c r="IBI40" s="42"/>
      <c r="IBJ40" s="42"/>
      <c r="IBK40" s="42"/>
      <c r="IBL40" s="42"/>
      <c r="IBM40" s="42"/>
      <c r="IBN40" s="42"/>
      <c r="IBO40" s="42"/>
      <c r="IBP40" s="42"/>
      <c r="IBQ40" s="42"/>
      <c r="IBR40" s="42"/>
      <c r="IBS40" s="42"/>
      <c r="IBT40" s="42"/>
      <c r="IBU40" s="42"/>
      <c r="IBV40" s="42"/>
      <c r="IBW40" s="42"/>
      <c r="IBX40" s="42"/>
      <c r="IBY40" s="42"/>
      <c r="IBZ40" s="42"/>
      <c r="ICA40" s="42"/>
      <c r="ICB40" s="42"/>
      <c r="ICC40" s="42"/>
      <c r="ICD40" s="42"/>
      <c r="ICE40" s="42"/>
      <c r="ICF40" s="42"/>
      <c r="ICG40" s="42"/>
      <c r="ICH40" s="42"/>
      <c r="ICI40" s="42"/>
      <c r="ICJ40" s="42"/>
      <c r="ICK40" s="42"/>
      <c r="ICL40" s="42"/>
      <c r="ICM40" s="42"/>
      <c r="ICN40" s="42"/>
      <c r="ICO40" s="42"/>
      <c r="ICP40" s="42"/>
      <c r="ICQ40" s="42"/>
      <c r="ICR40" s="42"/>
      <c r="ICS40" s="42"/>
      <c r="ICT40" s="42"/>
      <c r="ICU40" s="42"/>
      <c r="ICV40" s="42"/>
      <c r="ICW40" s="42"/>
      <c r="ICX40" s="42"/>
      <c r="ICY40" s="42"/>
      <c r="ICZ40" s="42"/>
      <c r="IDA40" s="42"/>
      <c r="IDB40" s="42"/>
      <c r="IDC40" s="42"/>
      <c r="IDD40" s="42"/>
      <c r="IDE40" s="42"/>
      <c r="IDF40" s="42"/>
      <c r="IDG40" s="42"/>
      <c r="IDH40" s="42"/>
      <c r="IDI40" s="42"/>
      <c r="IDJ40" s="42"/>
      <c r="IDK40" s="42"/>
      <c r="IDL40" s="42"/>
      <c r="IDM40" s="42"/>
      <c r="IDN40" s="42"/>
      <c r="IDO40" s="42"/>
      <c r="IDP40" s="42"/>
      <c r="IDQ40" s="42"/>
      <c r="IDR40" s="42"/>
      <c r="IDS40" s="42"/>
      <c r="IDT40" s="42"/>
      <c r="IDU40" s="42"/>
      <c r="IDV40" s="42"/>
      <c r="IDW40" s="42"/>
      <c r="IDX40" s="42"/>
      <c r="IDY40" s="42"/>
      <c r="IDZ40" s="42"/>
      <c r="IEA40" s="42"/>
      <c r="IEB40" s="42"/>
      <c r="IEC40" s="42"/>
      <c r="IED40" s="42"/>
      <c r="IEE40" s="42"/>
      <c r="IEF40" s="42"/>
      <c r="IEG40" s="42"/>
      <c r="IEH40" s="42"/>
      <c r="IEI40" s="42"/>
      <c r="IEJ40" s="42"/>
      <c r="IEK40" s="42"/>
      <c r="IEL40" s="42"/>
      <c r="IEM40" s="42"/>
      <c r="IEN40" s="42"/>
      <c r="IEO40" s="42"/>
      <c r="IEP40" s="42"/>
      <c r="IEQ40" s="42"/>
      <c r="IER40" s="42"/>
      <c r="IES40" s="42"/>
      <c r="IET40" s="42"/>
      <c r="IEU40" s="42"/>
      <c r="IEV40" s="42"/>
      <c r="IEW40" s="42"/>
      <c r="IEX40" s="42"/>
      <c r="IEY40" s="42"/>
      <c r="IEZ40" s="42"/>
      <c r="IFA40" s="42"/>
      <c r="IFB40" s="42"/>
      <c r="IFC40" s="42"/>
      <c r="IFD40" s="42"/>
      <c r="IFE40" s="42"/>
      <c r="IFF40" s="42"/>
      <c r="IFG40" s="42"/>
      <c r="IFH40" s="42"/>
      <c r="IFI40" s="42"/>
      <c r="IFJ40" s="42"/>
      <c r="IFK40" s="42"/>
      <c r="IFL40" s="42"/>
      <c r="IFM40" s="42"/>
      <c r="IFN40" s="42"/>
      <c r="IFO40" s="42"/>
      <c r="IFP40" s="42"/>
      <c r="IFQ40" s="42"/>
      <c r="IFR40" s="42"/>
      <c r="IFS40" s="42"/>
      <c r="IFT40" s="42"/>
      <c r="IFU40" s="42"/>
      <c r="IFV40" s="42"/>
      <c r="IFW40" s="42"/>
      <c r="IFX40" s="42"/>
      <c r="IFY40" s="42"/>
      <c r="IFZ40" s="42"/>
      <c r="IGA40" s="42"/>
      <c r="IGB40" s="42"/>
      <c r="IGC40" s="42"/>
      <c r="IGD40" s="42"/>
      <c r="IGE40" s="42"/>
      <c r="IGF40" s="42"/>
      <c r="IGG40" s="42"/>
      <c r="IGH40" s="42"/>
      <c r="IGI40" s="42"/>
      <c r="IGJ40" s="42"/>
      <c r="IGK40" s="42"/>
      <c r="IGL40" s="42"/>
      <c r="IGM40" s="42"/>
      <c r="IGN40" s="42"/>
      <c r="IGO40" s="42"/>
      <c r="IGP40" s="42"/>
      <c r="IGQ40" s="42"/>
      <c r="IGR40" s="42"/>
      <c r="IGS40" s="42"/>
      <c r="IGT40" s="42"/>
      <c r="IGU40" s="42"/>
      <c r="IGV40" s="42"/>
      <c r="IGW40" s="42"/>
      <c r="IGX40" s="42"/>
      <c r="IGY40" s="42"/>
      <c r="IGZ40" s="42"/>
      <c r="IHA40" s="42"/>
      <c r="IHB40" s="42"/>
      <c r="IHC40" s="42"/>
      <c r="IHD40" s="42"/>
      <c r="IHE40" s="42"/>
      <c r="IHF40" s="42"/>
      <c r="IHG40" s="42"/>
      <c r="IHH40" s="42"/>
      <c r="IHI40" s="42"/>
      <c r="IHJ40" s="42"/>
      <c r="IHK40" s="42"/>
      <c r="IHL40" s="42"/>
      <c r="IHM40" s="42"/>
      <c r="IHN40" s="42"/>
      <c r="IHO40" s="42"/>
      <c r="IHP40" s="42"/>
      <c r="IHQ40" s="42"/>
      <c r="IHR40" s="42"/>
      <c r="IHS40" s="42"/>
      <c r="IHT40" s="42"/>
      <c r="IHU40" s="42"/>
      <c r="IHV40" s="42"/>
      <c r="IHW40" s="42"/>
      <c r="IHX40" s="42"/>
      <c r="IHY40" s="42"/>
      <c r="IHZ40" s="42"/>
      <c r="IIA40" s="42"/>
      <c r="IIB40" s="42"/>
      <c r="IIC40" s="42"/>
      <c r="IID40" s="42"/>
      <c r="IIE40" s="42"/>
      <c r="IIF40" s="42"/>
      <c r="IIG40" s="42"/>
      <c r="IIH40" s="42"/>
      <c r="III40" s="42"/>
      <c r="IIJ40" s="42"/>
      <c r="IIK40" s="42"/>
      <c r="IIL40" s="42"/>
      <c r="IIM40" s="42"/>
      <c r="IIN40" s="42"/>
      <c r="IIO40" s="42"/>
      <c r="IIP40" s="42"/>
      <c r="IIQ40" s="42"/>
      <c r="IIR40" s="42"/>
      <c r="IIS40" s="42"/>
      <c r="IIT40" s="42"/>
      <c r="IIU40" s="42"/>
      <c r="IIV40" s="42"/>
      <c r="IIW40" s="42"/>
      <c r="IIX40" s="42"/>
      <c r="IIY40" s="42"/>
      <c r="IIZ40" s="42"/>
      <c r="IJA40" s="42"/>
      <c r="IJB40" s="42"/>
      <c r="IJC40" s="42"/>
      <c r="IJD40" s="42"/>
      <c r="IJE40" s="42"/>
      <c r="IJF40" s="42"/>
      <c r="IJG40" s="42"/>
      <c r="IJH40" s="42"/>
      <c r="IJI40" s="42"/>
      <c r="IJJ40" s="42"/>
      <c r="IJK40" s="42"/>
      <c r="IJL40" s="42"/>
      <c r="IJM40" s="42"/>
      <c r="IJN40" s="42"/>
      <c r="IJO40" s="42"/>
      <c r="IJP40" s="42"/>
      <c r="IJQ40" s="42"/>
      <c r="IJR40" s="42"/>
      <c r="IJS40" s="42"/>
      <c r="IJT40" s="42"/>
      <c r="IJU40" s="42"/>
      <c r="IJV40" s="42"/>
      <c r="IJW40" s="42"/>
      <c r="IJX40" s="42"/>
      <c r="IJY40" s="42"/>
      <c r="IJZ40" s="42"/>
      <c r="IKA40" s="42"/>
      <c r="IKB40" s="42"/>
      <c r="IKC40" s="42"/>
      <c r="IKD40" s="42"/>
      <c r="IKE40" s="42"/>
      <c r="IKF40" s="42"/>
      <c r="IKG40" s="42"/>
      <c r="IKH40" s="42"/>
      <c r="IKI40" s="42"/>
      <c r="IKJ40" s="42"/>
      <c r="IKK40" s="42"/>
      <c r="IKL40" s="42"/>
      <c r="IKM40" s="42"/>
      <c r="IKN40" s="42"/>
      <c r="IKO40" s="42"/>
      <c r="IKP40" s="42"/>
      <c r="IKQ40" s="42"/>
      <c r="IKR40" s="42"/>
      <c r="IKS40" s="42"/>
      <c r="IKT40" s="42"/>
      <c r="IKU40" s="42"/>
      <c r="IKV40" s="42"/>
      <c r="IKW40" s="42"/>
      <c r="IKX40" s="42"/>
      <c r="IKY40" s="42"/>
      <c r="IKZ40" s="42"/>
      <c r="ILA40" s="42"/>
      <c r="ILB40" s="42"/>
      <c r="ILC40" s="42"/>
      <c r="ILD40" s="42"/>
      <c r="ILE40" s="42"/>
      <c r="ILF40" s="42"/>
      <c r="ILG40" s="42"/>
      <c r="ILH40" s="42"/>
      <c r="ILI40" s="42"/>
      <c r="ILJ40" s="42"/>
      <c r="ILK40" s="42"/>
      <c r="ILL40" s="42"/>
      <c r="ILM40" s="42"/>
      <c r="ILN40" s="42"/>
      <c r="ILO40" s="42"/>
      <c r="ILP40" s="42"/>
      <c r="ILQ40" s="42"/>
      <c r="ILR40" s="42"/>
      <c r="ILS40" s="42"/>
      <c r="ILT40" s="42"/>
      <c r="ILU40" s="42"/>
      <c r="ILV40" s="42"/>
      <c r="ILW40" s="42"/>
      <c r="ILX40" s="42"/>
      <c r="ILY40" s="42"/>
      <c r="ILZ40" s="42"/>
      <c r="IMA40" s="42"/>
      <c r="IMB40" s="42"/>
      <c r="IMC40" s="42"/>
      <c r="IMD40" s="42"/>
      <c r="IME40" s="42"/>
      <c r="IMF40" s="42"/>
      <c r="IMG40" s="42"/>
      <c r="IMH40" s="42"/>
      <c r="IMI40" s="42"/>
      <c r="IMJ40" s="42"/>
      <c r="IMK40" s="42"/>
      <c r="IML40" s="42"/>
      <c r="IMM40" s="42"/>
      <c r="IMN40" s="42"/>
      <c r="IMO40" s="42"/>
      <c r="IMP40" s="42"/>
      <c r="IMQ40" s="42"/>
      <c r="IMR40" s="42"/>
      <c r="IMS40" s="42"/>
      <c r="IMT40" s="42"/>
      <c r="IMU40" s="42"/>
      <c r="IMV40" s="42"/>
      <c r="IMW40" s="42"/>
      <c r="IMX40" s="42"/>
      <c r="IMY40" s="42"/>
      <c r="IMZ40" s="42"/>
      <c r="INA40" s="42"/>
      <c r="INB40" s="42"/>
      <c r="INC40" s="42"/>
      <c r="IND40" s="42"/>
      <c r="INE40" s="42"/>
      <c r="INF40" s="42"/>
      <c r="ING40" s="42"/>
      <c r="INH40" s="42"/>
      <c r="INI40" s="42"/>
      <c r="INJ40" s="42"/>
      <c r="INK40" s="42"/>
      <c r="INL40" s="42"/>
      <c r="INM40" s="42"/>
      <c r="INN40" s="42"/>
      <c r="INO40" s="42"/>
      <c r="INP40" s="42"/>
      <c r="INQ40" s="42"/>
      <c r="INR40" s="42"/>
      <c r="INS40" s="42"/>
      <c r="INT40" s="42"/>
      <c r="INU40" s="42"/>
      <c r="INV40" s="42"/>
      <c r="INW40" s="42"/>
      <c r="INX40" s="42"/>
      <c r="INY40" s="42"/>
      <c r="INZ40" s="42"/>
      <c r="IOA40" s="42"/>
      <c r="IOB40" s="42"/>
      <c r="IOC40" s="42"/>
      <c r="IOD40" s="42"/>
      <c r="IOE40" s="42"/>
      <c r="IOF40" s="42"/>
      <c r="IOG40" s="42"/>
      <c r="IOH40" s="42"/>
      <c r="IOI40" s="42"/>
      <c r="IOJ40" s="42"/>
      <c r="IOK40" s="42"/>
      <c r="IOL40" s="42"/>
      <c r="IOM40" s="42"/>
      <c r="ION40" s="42"/>
      <c r="IOO40" s="42"/>
      <c r="IOP40" s="42"/>
      <c r="IOQ40" s="42"/>
      <c r="IOR40" s="42"/>
      <c r="IOS40" s="42"/>
      <c r="IOT40" s="42"/>
      <c r="IOU40" s="42"/>
      <c r="IOV40" s="42"/>
      <c r="IOW40" s="42"/>
      <c r="IOX40" s="42"/>
      <c r="IOY40" s="42"/>
      <c r="IOZ40" s="42"/>
      <c r="IPA40" s="42"/>
      <c r="IPB40" s="42"/>
      <c r="IPC40" s="42"/>
      <c r="IPD40" s="42"/>
      <c r="IPE40" s="42"/>
      <c r="IPF40" s="42"/>
      <c r="IPG40" s="42"/>
      <c r="IPH40" s="42"/>
      <c r="IPI40" s="42"/>
      <c r="IPJ40" s="42"/>
      <c r="IPK40" s="42"/>
      <c r="IPL40" s="42"/>
      <c r="IPM40" s="42"/>
      <c r="IPN40" s="42"/>
      <c r="IPO40" s="42"/>
      <c r="IPP40" s="42"/>
      <c r="IPQ40" s="42"/>
      <c r="IPR40" s="42"/>
      <c r="IPS40" s="42"/>
      <c r="IPT40" s="42"/>
      <c r="IPU40" s="42"/>
      <c r="IPV40" s="42"/>
      <c r="IPW40" s="42"/>
      <c r="IPX40" s="42"/>
      <c r="IPY40" s="42"/>
      <c r="IPZ40" s="42"/>
      <c r="IQA40" s="42"/>
      <c r="IQB40" s="42"/>
      <c r="IQC40" s="42"/>
      <c r="IQD40" s="42"/>
      <c r="IQE40" s="42"/>
      <c r="IQF40" s="42"/>
      <c r="IQG40" s="42"/>
      <c r="IQH40" s="42"/>
      <c r="IQI40" s="42"/>
      <c r="IQJ40" s="42"/>
      <c r="IQK40" s="42"/>
      <c r="IQL40" s="42"/>
      <c r="IQM40" s="42"/>
      <c r="IQN40" s="42"/>
      <c r="IQO40" s="42"/>
      <c r="IQP40" s="42"/>
      <c r="IQQ40" s="42"/>
      <c r="IQR40" s="42"/>
      <c r="IQS40" s="42"/>
      <c r="IQT40" s="42"/>
      <c r="IQU40" s="42"/>
      <c r="IQV40" s="42"/>
      <c r="IQW40" s="42"/>
      <c r="IQX40" s="42"/>
      <c r="IQY40" s="42"/>
      <c r="IQZ40" s="42"/>
      <c r="IRA40" s="42"/>
      <c r="IRB40" s="42"/>
      <c r="IRC40" s="42"/>
      <c r="IRD40" s="42"/>
      <c r="IRE40" s="42"/>
      <c r="IRF40" s="42"/>
      <c r="IRG40" s="42"/>
      <c r="IRH40" s="42"/>
      <c r="IRI40" s="42"/>
      <c r="IRJ40" s="42"/>
      <c r="IRK40" s="42"/>
      <c r="IRL40" s="42"/>
      <c r="IRM40" s="42"/>
      <c r="IRN40" s="42"/>
      <c r="IRO40" s="42"/>
      <c r="IRP40" s="42"/>
      <c r="IRQ40" s="42"/>
      <c r="IRR40" s="42"/>
      <c r="IRS40" s="42"/>
      <c r="IRT40" s="42"/>
      <c r="IRU40" s="42"/>
      <c r="IRV40" s="42"/>
      <c r="IRW40" s="42"/>
      <c r="IRX40" s="42"/>
      <c r="IRY40" s="42"/>
      <c r="IRZ40" s="42"/>
      <c r="ISA40" s="42"/>
      <c r="ISB40" s="42"/>
      <c r="ISC40" s="42"/>
      <c r="ISD40" s="42"/>
      <c r="ISE40" s="42"/>
      <c r="ISF40" s="42"/>
      <c r="ISG40" s="42"/>
      <c r="ISH40" s="42"/>
      <c r="ISI40" s="42"/>
      <c r="ISJ40" s="42"/>
      <c r="ISK40" s="42"/>
      <c r="ISL40" s="42"/>
      <c r="ISM40" s="42"/>
      <c r="ISN40" s="42"/>
      <c r="ISO40" s="42"/>
      <c r="ISP40" s="42"/>
      <c r="ISQ40" s="42"/>
      <c r="ISR40" s="42"/>
      <c r="ISS40" s="42"/>
      <c r="IST40" s="42"/>
      <c r="ISU40" s="42"/>
      <c r="ISV40" s="42"/>
      <c r="ISW40" s="42"/>
      <c r="ISX40" s="42"/>
      <c r="ISY40" s="42"/>
      <c r="ISZ40" s="42"/>
      <c r="ITA40" s="42"/>
      <c r="ITB40" s="42"/>
      <c r="ITC40" s="42"/>
      <c r="ITD40" s="42"/>
      <c r="ITE40" s="42"/>
      <c r="ITF40" s="42"/>
      <c r="ITG40" s="42"/>
      <c r="ITH40" s="42"/>
      <c r="ITI40" s="42"/>
      <c r="ITJ40" s="42"/>
      <c r="ITK40" s="42"/>
      <c r="ITL40" s="42"/>
      <c r="ITM40" s="42"/>
      <c r="ITN40" s="42"/>
      <c r="ITO40" s="42"/>
      <c r="ITP40" s="42"/>
      <c r="ITQ40" s="42"/>
      <c r="ITR40" s="42"/>
      <c r="ITS40" s="42"/>
      <c r="ITT40" s="42"/>
      <c r="ITU40" s="42"/>
      <c r="ITV40" s="42"/>
      <c r="ITW40" s="42"/>
      <c r="ITX40" s="42"/>
      <c r="ITY40" s="42"/>
      <c r="ITZ40" s="42"/>
      <c r="IUA40" s="42"/>
      <c r="IUB40" s="42"/>
      <c r="IUC40" s="42"/>
      <c r="IUD40" s="42"/>
      <c r="IUE40" s="42"/>
      <c r="IUF40" s="42"/>
      <c r="IUG40" s="42"/>
      <c r="IUH40" s="42"/>
      <c r="IUI40" s="42"/>
      <c r="IUJ40" s="42"/>
      <c r="IUK40" s="42"/>
      <c r="IUL40" s="42"/>
      <c r="IUM40" s="42"/>
      <c r="IUN40" s="42"/>
      <c r="IUO40" s="42"/>
      <c r="IUP40" s="42"/>
      <c r="IUQ40" s="42"/>
      <c r="IUR40" s="42"/>
      <c r="IUS40" s="42"/>
      <c r="IUT40" s="42"/>
      <c r="IUU40" s="42"/>
      <c r="IUV40" s="42"/>
      <c r="IUW40" s="42"/>
      <c r="IUX40" s="42"/>
      <c r="IUY40" s="42"/>
      <c r="IUZ40" s="42"/>
      <c r="IVA40" s="42"/>
      <c r="IVB40" s="42"/>
      <c r="IVC40" s="42"/>
      <c r="IVD40" s="42"/>
      <c r="IVE40" s="42"/>
      <c r="IVF40" s="42"/>
      <c r="IVG40" s="42"/>
      <c r="IVH40" s="42"/>
      <c r="IVI40" s="42"/>
      <c r="IVJ40" s="42"/>
      <c r="IVK40" s="42"/>
      <c r="IVL40" s="42"/>
      <c r="IVM40" s="42"/>
      <c r="IVN40" s="42"/>
      <c r="IVO40" s="42"/>
      <c r="IVP40" s="42"/>
      <c r="IVQ40" s="42"/>
      <c r="IVR40" s="42"/>
      <c r="IVS40" s="42"/>
      <c r="IVT40" s="42"/>
      <c r="IVU40" s="42"/>
      <c r="IVV40" s="42"/>
      <c r="IVW40" s="42"/>
      <c r="IVX40" s="42"/>
      <c r="IVY40" s="42"/>
      <c r="IVZ40" s="42"/>
      <c r="IWA40" s="42"/>
      <c r="IWB40" s="42"/>
      <c r="IWC40" s="42"/>
      <c r="IWD40" s="42"/>
      <c r="IWE40" s="42"/>
      <c r="IWF40" s="42"/>
      <c r="IWG40" s="42"/>
      <c r="IWH40" s="42"/>
      <c r="IWI40" s="42"/>
      <c r="IWJ40" s="42"/>
      <c r="IWK40" s="42"/>
      <c r="IWL40" s="42"/>
      <c r="IWM40" s="42"/>
      <c r="IWN40" s="42"/>
      <c r="IWO40" s="42"/>
      <c r="IWP40" s="42"/>
      <c r="IWQ40" s="42"/>
      <c r="IWR40" s="42"/>
      <c r="IWS40" s="42"/>
      <c r="IWT40" s="42"/>
      <c r="IWU40" s="42"/>
      <c r="IWV40" s="42"/>
      <c r="IWW40" s="42"/>
      <c r="IWX40" s="42"/>
      <c r="IWY40" s="42"/>
      <c r="IWZ40" s="42"/>
      <c r="IXA40" s="42"/>
      <c r="IXB40" s="42"/>
      <c r="IXC40" s="42"/>
      <c r="IXD40" s="42"/>
      <c r="IXE40" s="42"/>
      <c r="IXF40" s="42"/>
      <c r="IXG40" s="42"/>
      <c r="IXH40" s="42"/>
      <c r="IXI40" s="42"/>
      <c r="IXJ40" s="42"/>
      <c r="IXK40" s="42"/>
      <c r="IXL40" s="42"/>
      <c r="IXM40" s="42"/>
      <c r="IXN40" s="42"/>
      <c r="IXO40" s="42"/>
      <c r="IXP40" s="42"/>
      <c r="IXQ40" s="42"/>
      <c r="IXR40" s="42"/>
      <c r="IXS40" s="42"/>
      <c r="IXT40" s="42"/>
      <c r="IXU40" s="42"/>
      <c r="IXV40" s="42"/>
      <c r="IXW40" s="42"/>
      <c r="IXX40" s="42"/>
      <c r="IXY40" s="42"/>
      <c r="IXZ40" s="42"/>
      <c r="IYA40" s="42"/>
      <c r="IYB40" s="42"/>
      <c r="IYC40" s="42"/>
      <c r="IYD40" s="42"/>
      <c r="IYE40" s="42"/>
      <c r="IYF40" s="42"/>
      <c r="IYG40" s="42"/>
      <c r="IYH40" s="42"/>
      <c r="IYI40" s="42"/>
      <c r="IYJ40" s="42"/>
      <c r="IYK40" s="42"/>
      <c r="IYL40" s="42"/>
      <c r="IYM40" s="42"/>
      <c r="IYN40" s="42"/>
      <c r="IYO40" s="42"/>
      <c r="IYP40" s="42"/>
      <c r="IYQ40" s="42"/>
      <c r="IYR40" s="42"/>
      <c r="IYS40" s="42"/>
      <c r="IYT40" s="42"/>
      <c r="IYU40" s="42"/>
      <c r="IYV40" s="42"/>
      <c r="IYW40" s="42"/>
      <c r="IYX40" s="42"/>
      <c r="IYY40" s="42"/>
      <c r="IYZ40" s="42"/>
      <c r="IZA40" s="42"/>
      <c r="IZB40" s="42"/>
      <c r="IZC40" s="42"/>
      <c r="IZD40" s="42"/>
      <c r="IZE40" s="42"/>
      <c r="IZF40" s="42"/>
      <c r="IZG40" s="42"/>
      <c r="IZH40" s="42"/>
      <c r="IZI40" s="42"/>
      <c r="IZJ40" s="42"/>
      <c r="IZK40" s="42"/>
      <c r="IZL40" s="42"/>
      <c r="IZM40" s="42"/>
      <c r="IZN40" s="42"/>
      <c r="IZO40" s="42"/>
      <c r="IZP40" s="42"/>
      <c r="IZQ40" s="42"/>
      <c r="IZR40" s="42"/>
      <c r="IZS40" s="42"/>
      <c r="IZT40" s="42"/>
      <c r="IZU40" s="42"/>
      <c r="IZV40" s="42"/>
      <c r="IZW40" s="42"/>
      <c r="IZX40" s="42"/>
      <c r="IZY40" s="42"/>
      <c r="IZZ40" s="42"/>
      <c r="JAA40" s="42"/>
      <c r="JAB40" s="42"/>
      <c r="JAC40" s="42"/>
      <c r="JAD40" s="42"/>
      <c r="JAE40" s="42"/>
      <c r="JAF40" s="42"/>
      <c r="JAG40" s="42"/>
      <c r="JAH40" s="42"/>
      <c r="JAI40" s="42"/>
      <c r="JAJ40" s="42"/>
      <c r="JAK40" s="42"/>
      <c r="JAL40" s="42"/>
      <c r="JAM40" s="42"/>
      <c r="JAN40" s="42"/>
      <c r="JAO40" s="42"/>
      <c r="JAP40" s="42"/>
      <c r="JAQ40" s="42"/>
      <c r="JAR40" s="42"/>
      <c r="JAS40" s="42"/>
      <c r="JAT40" s="42"/>
      <c r="JAU40" s="42"/>
      <c r="JAV40" s="42"/>
      <c r="JAW40" s="42"/>
      <c r="JAX40" s="42"/>
      <c r="JAY40" s="42"/>
      <c r="JAZ40" s="42"/>
      <c r="JBA40" s="42"/>
      <c r="JBB40" s="42"/>
      <c r="JBC40" s="42"/>
      <c r="JBD40" s="42"/>
      <c r="JBE40" s="42"/>
      <c r="JBF40" s="42"/>
      <c r="JBG40" s="42"/>
      <c r="JBH40" s="42"/>
      <c r="JBI40" s="42"/>
      <c r="JBJ40" s="42"/>
      <c r="JBK40" s="42"/>
      <c r="JBL40" s="42"/>
      <c r="JBM40" s="42"/>
      <c r="JBN40" s="42"/>
      <c r="JBO40" s="42"/>
      <c r="JBP40" s="42"/>
      <c r="JBQ40" s="42"/>
      <c r="JBR40" s="42"/>
      <c r="JBS40" s="42"/>
      <c r="JBT40" s="42"/>
      <c r="JBU40" s="42"/>
      <c r="JBV40" s="42"/>
      <c r="JBW40" s="42"/>
      <c r="JBX40" s="42"/>
      <c r="JBY40" s="42"/>
      <c r="JBZ40" s="42"/>
      <c r="JCA40" s="42"/>
      <c r="JCB40" s="42"/>
      <c r="JCC40" s="42"/>
      <c r="JCD40" s="42"/>
      <c r="JCE40" s="42"/>
      <c r="JCF40" s="42"/>
      <c r="JCG40" s="42"/>
      <c r="JCH40" s="42"/>
      <c r="JCI40" s="42"/>
      <c r="JCJ40" s="42"/>
      <c r="JCK40" s="42"/>
      <c r="JCL40" s="42"/>
      <c r="JCM40" s="42"/>
      <c r="JCN40" s="42"/>
      <c r="JCO40" s="42"/>
      <c r="JCP40" s="42"/>
      <c r="JCQ40" s="42"/>
      <c r="JCR40" s="42"/>
      <c r="JCS40" s="42"/>
      <c r="JCT40" s="42"/>
      <c r="JCU40" s="42"/>
      <c r="JCV40" s="42"/>
      <c r="JCW40" s="42"/>
      <c r="JCX40" s="42"/>
      <c r="JCY40" s="42"/>
      <c r="JCZ40" s="42"/>
      <c r="JDA40" s="42"/>
      <c r="JDB40" s="42"/>
      <c r="JDC40" s="42"/>
      <c r="JDD40" s="42"/>
      <c r="JDE40" s="42"/>
      <c r="JDF40" s="42"/>
      <c r="JDG40" s="42"/>
      <c r="JDH40" s="42"/>
      <c r="JDI40" s="42"/>
      <c r="JDJ40" s="42"/>
      <c r="JDK40" s="42"/>
      <c r="JDL40" s="42"/>
      <c r="JDM40" s="42"/>
      <c r="JDN40" s="42"/>
      <c r="JDO40" s="42"/>
      <c r="JDP40" s="42"/>
      <c r="JDQ40" s="42"/>
      <c r="JDR40" s="42"/>
      <c r="JDS40" s="42"/>
      <c r="JDT40" s="42"/>
      <c r="JDU40" s="42"/>
      <c r="JDV40" s="42"/>
      <c r="JDW40" s="42"/>
      <c r="JDX40" s="42"/>
      <c r="JDY40" s="42"/>
      <c r="JDZ40" s="42"/>
      <c r="JEA40" s="42"/>
      <c r="JEB40" s="42"/>
      <c r="JEC40" s="42"/>
      <c r="JED40" s="42"/>
      <c r="JEE40" s="42"/>
      <c r="JEF40" s="42"/>
      <c r="JEG40" s="42"/>
      <c r="JEH40" s="42"/>
      <c r="JEI40" s="42"/>
      <c r="JEJ40" s="42"/>
      <c r="JEK40" s="42"/>
      <c r="JEL40" s="42"/>
      <c r="JEM40" s="42"/>
      <c r="JEN40" s="42"/>
      <c r="JEO40" s="42"/>
      <c r="JEP40" s="42"/>
      <c r="JEQ40" s="42"/>
      <c r="JER40" s="42"/>
      <c r="JES40" s="42"/>
      <c r="JET40" s="42"/>
      <c r="JEU40" s="42"/>
      <c r="JEV40" s="42"/>
      <c r="JEW40" s="42"/>
      <c r="JEX40" s="42"/>
      <c r="JEY40" s="42"/>
      <c r="JEZ40" s="42"/>
      <c r="JFA40" s="42"/>
      <c r="JFB40" s="42"/>
      <c r="JFC40" s="42"/>
      <c r="JFD40" s="42"/>
      <c r="JFE40" s="42"/>
      <c r="JFF40" s="42"/>
      <c r="JFG40" s="42"/>
      <c r="JFH40" s="42"/>
      <c r="JFI40" s="42"/>
      <c r="JFJ40" s="42"/>
      <c r="JFK40" s="42"/>
      <c r="JFL40" s="42"/>
      <c r="JFM40" s="42"/>
      <c r="JFN40" s="42"/>
      <c r="JFO40" s="42"/>
      <c r="JFP40" s="42"/>
      <c r="JFQ40" s="42"/>
      <c r="JFR40" s="42"/>
      <c r="JFS40" s="42"/>
      <c r="JFT40" s="42"/>
      <c r="JFU40" s="42"/>
      <c r="JFV40" s="42"/>
      <c r="JFW40" s="42"/>
      <c r="JFX40" s="42"/>
      <c r="JFY40" s="42"/>
      <c r="JFZ40" s="42"/>
      <c r="JGA40" s="42"/>
      <c r="JGB40" s="42"/>
      <c r="JGC40" s="42"/>
      <c r="JGD40" s="42"/>
      <c r="JGE40" s="42"/>
      <c r="JGF40" s="42"/>
      <c r="JGG40" s="42"/>
      <c r="JGH40" s="42"/>
      <c r="JGI40" s="42"/>
      <c r="JGJ40" s="42"/>
      <c r="JGK40" s="42"/>
      <c r="JGL40" s="42"/>
      <c r="JGM40" s="42"/>
      <c r="JGN40" s="42"/>
      <c r="JGO40" s="42"/>
      <c r="JGP40" s="42"/>
      <c r="JGQ40" s="42"/>
      <c r="JGR40" s="42"/>
      <c r="JGS40" s="42"/>
      <c r="JGT40" s="42"/>
      <c r="JGU40" s="42"/>
      <c r="JGV40" s="42"/>
      <c r="JGW40" s="42"/>
      <c r="JGX40" s="42"/>
      <c r="JGY40" s="42"/>
      <c r="JGZ40" s="42"/>
      <c r="JHA40" s="42"/>
      <c r="JHB40" s="42"/>
      <c r="JHC40" s="42"/>
      <c r="JHD40" s="42"/>
      <c r="JHE40" s="42"/>
      <c r="JHF40" s="42"/>
      <c r="JHG40" s="42"/>
      <c r="JHH40" s="42"/>
      <c r="JHI40" s="42"/>
      <c r="JHJ40" s="42"/>
      <c r="JHK40" s="42"/>
      <c r="JHL40" s="42"/>
      <c r="JHM40" s="42"/>
      <c r="JHN40" s="42"/>
      <c r="JHO40" s="42"/>
      <c r="JHP40" s="42"/>
      <c r="JHQ40" s="42"/>
      <c r="JHR40" s="42"/>
      <c r="JHS40" s="42"/>
      <c r="JHT40" s="42"/>
      <c r="JHU40" s="42"/>
      <c r="JHV40" s="42"/>
      <c r="JHW40" s="42"/>
      <c r="JHX40" s="42"/>
      <c r="JHY40" s="42"/>
      <c r="JHZ40" s="42"/>
      <c r="JIA40" s="42"/>
      <c r="JIB40" s="42"/>
      <c r="JIC40" s="42"/>
      <c r="JID40" s="42"/>
      <c r="JIE40" s="42"/>
      <c r="JIF40" s="42"/>
      <c r="JIG40" s="42"/>
      <c r="JIH40" s="42"/>
      <c r="JII40" s="42"/>
      <c r="JIJ40" s="42"/>
      <c r="JIK40" s="42"/>
      <c r="JIL40" s="42"/>
      <c r="JIM40" s="42"/>
      <c r="JIN40" s="42"/>
      <c r="JIO40" s="42"/>
      <c r="JIP40" s="42"/>
      <c r="JIQ40" s="42"/>
      <c r="JIR40" s="42"/>
      <c r="JIS40" s="42"/>
      <c r="JIT40" s="42"/>
      <c r="JIU40" s="42"/>
      <c r="JIV40" s="42"/>
      <c r="JIW40" s="42"/>
      <c r="JIX40" s="42"/>
      <c r="JIY40" s="42"/>
      <c r="JIZ40" s="42"/>
      <c r="JJA40" s="42"/>
      <c r="JJB40" s="42"/>
      <c r="JJC40" s="42"/>
      <c r="JJD40" s="42"/>
      <c r="JJE40" s="42"/>
      <c r="JJF40" s="42"/>
      <c r="JJG40" s="42"/>
      <c r="JJH40" s="42"/>
      <c r="JJI40" s="42"/>
      <c r="JJJ40" s="42"/>
      <c r="JJK40" s="42"/>
      <c r="JJL40" s="42"/>
      <c r="JJM40" s="42"/>
      <c r="JJN40" s="42"/>
      <c r="JJO40" s="42"/>
      <c r="JJP40" s="42"/>
      <c r="JJQ40" s="42"/>
      <c r="JJR40" s="42"/>
      <c r="JJS40" s="42"/>
      <c r="JJT40" s="42"/>
      <c r="JJU40" s="42"/>
      <c r="JJV40" s="42"/>
      <c r="JJW40" s="42"/>
      <c r="JJX40" s="42"/>
      <c r="JJY40" s="42"/>
      <c r="JJZ40" s="42"/>
      <c r="JKA40" s="42"/>
      <c r="JKB40" s="42"/>
      <c r="JKC40" s="42"/>
      <c r="JKD40" s="42"/>
      <c r="JKE40" s="42"/>
      <c r="JKF40" s="42"/>
      <c r="JKG40" s="42"/>
      <c r="JKH40" s="42"/>
      <c r="JKI40" s="42"/>
      <c r="JKJ40" s="42"/>
      <c r="JKK40" s="42"/>
      <c r="JKL40" s="42"/>
      <c r="JKM40" s="42"/>
      <c r="JKN40" s="42"/>
      <c r="JKO40" s="42"/>
      <c r="JKP40" s="42"/>
      <c r="JKQ40" s="42"/>
      <c r="JKR40" s="42"/>
      <c r="JKS40" s="42"/>
      <c r="JKT40" s="42"/>
      <c r="JKU40" s="42"/>
      <c r="JKV40" s="42"/>
      <c r="JKW40" s="42"/>
      <c r="JKX40" s="42"/>
      <c r="JKY40" s="42"/>
      <c r="JKZ40" s="42"/>
      <c r="JLA40" s="42"/>
      <c r="JLB40" s="42"/>
      <c r="JLC40" s="42"/>
      <c r="JLD40" s="42"/>
      <c r="JLE40" s="42"/>
      <c r="JLF40" s="42"/>
      <c r="JLG40" s="42"/>
      <c r="JLH40" s="42"/>
      <c r="JLI40" s="42"/>
      <c r="JLJ40" s="42"/>
      <c r="JLK40" s="42"/>
      <c r="JLL40" s="42"/>
      <c r="JLM40" s="42"/>
      <c r="JLN40" s="42"/>
      <c r="JLO40" s="42"/>
      <c r="JLP40" s="42"/>
      <c r="JLQ40" s="42"/>
      <c r="JLR40" s="42"/>
      <c r="JLS40" s="42"/>
      <c r="JLT40" s="42"/>
      <c r="JLU40" s="42"/>
      <c r="JLV40" s="42"/>
      <c r="JLW40" s="42"/>
      <c r="JLX40" s="42"/>
      <c r="JLY40" s="42"/>
      <c r="JLZ40" s="42"/>
      <c r="JMA40" s="42"/>
      <c r="JMB40" s="42"/>
      <c r="JMC40" s="42"/>
      <c r="JMD40" s="42"/>
      <c r="JME40" s="42"/>
      <c r="JMF40" s="42"/>
      <c r="JMG40" s="42"/>
      <c r="JMH40" s="42"/>
      <c r="JMI40" s="42"/>
      <c r="JMJ40" s="42"/>
      <c r="JMK40" s="42"/>
      <c r="JML40" s="42"/>
      <c r="JMM40" s="42"/>
      <c r="JMN40" s="42"/>
      <c r="JMO40" s="42"/>
      <c r="JMP40" s="42"/>
      <c r="JMQ40" s="42"/>
      <c r="JMR40" s="42"/>
      <c r="JMS40" s="42"/>
      <c r="JMT40" s="42"/>
      <c r="JMU40" s="42"/>
      <c r="JMV40" s="42"/>
      <c r="JMW40" s="42"/>
      <c r="JMX40" s="42"/>
      <c r="JMY40" s="42"/>
      <c r="JMZ40" s="42"/>
      <c r="JNA40" s="42"/>
      <c r="JNB40" s="42"/>
      <c r="JNC40" s="42"/>
      <c r="JND40" s="42"/>
      <c r="JNE40" s="42"/>
      <c r="JNF40" s="42"/>
      <c r="JNG40" s="42"/>
      <c r="JNH40" s="42"/>
      <c r="JNI40" s="42"/>
      <c r="JNJ40" s="42"/>
      <c r="JNK40" s="42"/>
      <c r="JNL40" s="42"/>
      <c r="JNM40" s="42"/>
      <c r="JNN40" s="42"/>
      <c r="JNO40" s="42"/>
      <c r="JNP40" s="42"/>
      <c r="JNQ40" s="42"/>
      <c r="JNR40" s="42"/>
      <c r="JNS40" s="42"/>
      <c r="JNT40" s="42"/>
      <c r="JNU40" s="42"/>
      <c r="JNV40" s="42"/>
      <c r="JNW40" s="42"/>
      <c r="JNX40" s="42"/>
      <c r="JNY40" s="42"/>
      <c r="JNZ40" s="42"/>
      <c r="JOA40" s="42"/>
      <c r="JOB40" s="42"/>
      <c r="JOC40" s="42"/>
      <c r="JOD40" s="42"/>
      <c r="JOE40" s="42"/>
      <c r="JOF40" s="42"/>
      <c r="JOG40" s="42"/>
      <c r="JOH40" s="42"/>
      <c r="JOI40" s="42"/>
      <c r="JOJ40" s="42"/>
      <c r="JOK40" s="42"/>
      <c r="JOL40" s="42"/>
      <c r="JOM40" s="42"/>
      <c r="JON40" s="42"/>
      <c r="JOO40" s="42"/>
      <c r="JOP40" s="42"/>
      <c r="JOQ40" s="42"/>
      <c r="JOR40" s="42"/>
      <c r="JOS40" s="42"/>
      <c r="JOT40" s="42"/>
      <c r="JOU40" s="42"/>
      <c r="JOV40" s="42"/>
      <c r="JOW40" s="42"/>
      <c r="JOX40" s="42"/>
      <c r="JOY40" s="42"/>
      <c r="JOZ40" s="42"/>
      <c r="JPA40" s="42"/>
      <c r="JPB40" s="42"/>
      <c r="JPC40" s="42"/>
      <c r="JPD40" s="42"/>
      <c r="JPE40" s="42"/>
      <c r="JPF40" s="42"/>
      <c r="JPG40" s="42"/>
      <c r="JPH40" s="42"/>
      <c r="JPI40" s="42"/>
      <c r="JPJ40" s="42"/>
      <c r="JPK40" s="42"/>
      <c r="JPL40" s="42"/>
      <c r="JPM40" s="42"/>
      <c r="JPN40" s="42"/>
      <c r="JPO40" s="42"/>
      <c r="JPP40" s="42"/>
      <c r="JPQ40" s="42"/>
      <c r="JPR40" s="42"/>
      <c r="JPS40" s="42"/>
      <c r="JPT40" s="42"/>
      <c r="JPU40" s="42"/>
      <c r="JPV40" s="42"/>
      <c r="JPW40" s="42"/>
      <c r="JPX40" s="42"/>
      <c r="JPY40" s="42"/>
      <c r="JPZ40" s="42"/>
      <c r="JQA40" s="42"/>
      <c r="JQB40" s="42"/>
      <c r="JQC40" s="42"/>
      <c r="JQD40" s="42"/>
      <c r="JQE40" s="42"/>
      <c r="JQF40" s="42"/>
      <c r="JQG40" s="42"/>
      <c r="JQH40" s="42"/>
      <c r="JQI40" s="42"/>
      <c r="JQJ40" s="42"/>
      <c r="JQK40" s="42"/>
      <c r="JQL40" s="42"/>
      <c r="JQM40" s="42"/>
      <c r="JQN40" s="42"/>
      <c r="JQO40" s="42"/>
      <c r="JQP40" s="42"/>
      <c r="JQQ40" s="42"/>
      <c r="JQR40" s="42"/>
      <c r="JQS40" s="42"/>
      <c r="JQT40" s="42"/>
      <c r="JQU40" s="42"/>
      <c r="JQV40" s="42"/>
      <c r="JQW40" s="42"/>
      <c r="JQX40" s="42"/>
      <c r="JQY40" s="42"/>
      <c r="JQZ40" s="42"/>
      <c r="JRA40" s="42"/>
      <c r="JRB40" s="42"/>
      <c r="JRC40" s="42"/>
      <c r="JRD40" s="42"/>
      <c r="JRE40" s="42"/>
      <c r="JRF40" s="42"/>
      <c r="JRG40" s="42"/>
      <c r="JRH40" s="42"/>
      <c r="JRI40" s="42"/>
      <c r="JRJ40" s="42"/>
      <c r="JRK40" s="42"/>
      <c r="JRL40" s="42"/>
      <c r="JRM40" s="42"/>
      <c r="JRN40" s="42"/>
      <c r="JRO40" s="42"/>
      <c r="JRP40" s="42"/>
      <c r="JRQ40" s="42"/>
      <c r="JRR40" s="42"/>
      <c r="JRS40" s="42"/>
      <c r="JRT40" s="42"/>
      <c r="JRU40" s="42"/>
      <c r="JRV40" s="42"/>
      <c r="JRW40" s="42"/>
      <c r="JRX40" s="42"/>
      <c r="JRY40" s="42"/>
      <c r="JRZ40" s="42"/>
      <c r="JSA40" s="42"/>
      <c r="JSB40" s="42"/>
      <c r="JSC40" s="42"/>
      <c r="JSD40" s="42"/>
      <c r="JSE40" s="42"/>
      <c r="JSF40" s="42"/>
      <c r="JSG40" s="42"/>
      <c r="JSH40" s="42"/>
      <c r="JSI40" s="42"/>
      <c r="JSJ40" s="42"/>
      <c r="JSK40" s="42"/>
      <c r="JSL40" s="42"/>
      <c r="JSM40" s="42"/>
      <c r="JSN40" s="42"/>
      <c r="JSO40" s="42"/>
      <c r="JSP40" s="42"/>
      <c r="JSQ40" s="42"/>
      <c r="JSR40" s="42"/>
      <c r="JSS40" s="42"/>
      <c r="JST40" s="42"/>
      <c r="JSU40" s="42"/>
      <c r="JSV40" s="42"/>
      <c r="JSW40" s="42"/>
      <c r="JSX40" s="42"/>
      <c r="JSY40" s="42"/>
      <c r="JSZ40" s="42"/>
      <c r="JTA40" s="42"/>
      <c r="JTB40" s="42"/>
      <c r="JTC40" s="42"/>
      <c r="JTD40" s="42"/>
      <c r="JTE40" s="42"/>
      <c r="JTF40" s="42"/>
      <c r="JTG40" s="42"/>
      <c r="JTH40" s="42"/>
      <c r="JTI40" s="42"/>
      <c r="JTJ40" s="42"/>
      <c r="JTK40" s="42"/>
      <c r="JTL40" s="42"/>
      <c r="JTM40" s="42"/>
      <c r="JTN40" s="42"/>
      <c r="JTO40" s="42"/>
      <c r="JTP40" s="42"/>
      <c r="JTQ40" s="42"/>
      <c r="JTR40" s="42"/>
      <c r="JTS40" s="42"/>
      <c r="JTT40" s="42"/>
      <c r="JTU40" s="42"/>
      <c r="JTV40" s="42"/>
      <c r="JTW40" s="42"/>
      <c r="JTX40" s="42"/>
      <c r="JTY40" s="42"/>
      <c r="JTZ40" s="42"/>
      <c r="JUA40" s="42"/>
      <c r="JUB40" s="42"/>
      <c r="JUC40" s="42"/>
      <c r="JUD40" s="42"/>
      <c r="JUE40" s="42"/>
      <c r="JUF40" s="42"/>
      <c r="JUG40" s="42"/>
      <c r="JUH40" s="42"/>
      <c r="JUI40" s="42"/>
      <c r="JUJ40" s="42"/>
      <c r="JUK40" s="42"/>
      <c r="JUL40" s="42"/>
      <c r="JUM40" s="42"/>
      <c r="JUN40" s="42"/>
      <c r="JUO40" s="42"/>
      <c r="JUP40" s="42"/>
      <c r="JUQ40" s="42"/>
      <c r="JUR40" s="42"/>
      <c r="JUS40" s="42"/>
      <c r="JUT40" s="42"/>
      <c r="JUU40" s="42"/>
      <c r="JUV40" s="42"/>
      <c r="JUW40" s="42"/>
      <c r="JUX40" s="42"/>
      <c r="JUY40" s="42"/>
      <c r="JUZ40" s="42"/>
      <c r="JVA40" s="42"/>
      <c r="JVB40" s="42"/>
      <c r="JVC40" s="42"/>
      <c r="JVD40" s="42"/>
      <c r="JVE40" s="42"/>
      <c r="JVF40" s="42"/>
      <c r="JVG40" s="42"/>
      <c r="JVH40" s="42"/>
      <c r="JVI40" s="42"/>
      <c r="JVJ40" s="42"/>
      <c r="JVK40" s="42"/>
      <c r="JVL40" s="42"/>
      <c r="JVM40" s="42"/>
      <c r="JVN40" s="42"/>
      <c r="JVO40" s="42"/>
      <c r="JVP40" s="42"/>
      <c r="JVQ40" s="42"/>
      <c r="JVR40" s="42"/>
      <c r="JVS40" s="42"/>
      <c r="JVT40" s="42"/>
      <c r="JVU40" s="42"/>
      <c r="JVV40" s="42"/>
      <c r="JVW40" s="42"/>
      <c r="JVX40" s="42"/>
      <c r="JVY40" s="42"/>
      <c r="JVZ40" s="42"/>
      <c r="JWA40" s="42"/>
      <c r="JWB40" s="42"/>
      <c r="JWC40" s="42"/>
      <c r="JWD40" s="42"/>
      <c r="JWE40" s="42"/>
      <c r="JWF40" s="42"/>
      <c r="JWG40" s="42"/>
      <c r="JWH40" s="42"/>
      <c r="JWI40" s="42"/>
      <c r="JWJ40" s="42"/>
      <c r="JWK40" s="42"/>
      <c r="JWL40" s="42"/>
      <c r="JWM40" s="42"/>
      <c r="JWN40" s="42"/>
      <c r="JWO40" s="42"/>
      <c r="JWP40" s="42"/>
      <c r="JWQ40" s="42"/>
      <c r="JWR40" s="42"/>
      <c r="JWS40" s="42"/>
      <c r="JWT40" s="42"/>
      <c r="JWU40" s="42"/>
      <c r="JWV40" s="42"/>
      <c r="JWW40" s="42"/>
      <c r="JWX40" s="42"/>
      <c r="JWY40" s="42"/>
      <c r="JWZ40" s="42"/>
      <c r="JXA40" s="42"/>
      <c r="JXB40" s="42"/>
      <c r="JXC40" s="42"/>
      <c r="JXD40" s="42"/>
      <c r="JXE40" s="42"/>
      <c r="JXF40" s="42"/>
      <c r="JXG40" s="42"/>
      <c r="JXH40" s="42"/>
      <c r="JXI40" s="42"/>
      <c r="JXJ40" s="42"/>
      <c r="JXK40" s="42"/>
      <c r="JXL40" s="42"/>
      <c r="JXM40" s="42"/>
      <c r="JXN40" s="42"/>
      <c r="JXO40" s="42"/>
      <c r="JXP40" s="42"/>
      <c r="JXQ40" s="42"/>
      <c r="JXR40" s="42"/>
      <c r="JXS40" s="42"/>
      <c r="JXT40" s="42"/>
      <c r="JXU40" s="42"/>
      <c r="JXV40" s="42"/>
      <c r="JXW40" s="42"/>
      <c r="JXX40" s="42"/>
      <c r="JXY40" s="42"/>
      <c r="JXZ40" s="42"/>
      <c r="JYA40" s="42"/>
      <c r="JYB40" s="42"/>
      <c r="JYC40" s="42"/>
      <c r="JYD40" s="42"/>
      <c r="JYE40" s="42"/>
      <c r="JYF40" s="42"/>
      <c r="JYG40" s="42"/>
      <c r="JYH40" s="42"/>
      <c r="JYI40" s="42"/>
      <c r="JYJ40" s="42"/>
      <c r="JYK40" s="42"/>
      <c r="JYL40" s="42"/>
      <c r="JYM40" s="42"/>
      <c r="JYN40" s="42"/>
      <c r="JYO40" s="42"/>
      <c r="JYP40" s="42"/>
      <c r="JYQ40" s="42"/>
      <c r="JYR40" s="42"/>
      <c r="JYS40" s="42"/>
      <c r="JYT40" s="42"/>
      <c r="JYU40" s="42"/>
      <c r="JYV40" s="42"/>
      <c r="JYW40" s="42"/>
      <c r="JYX40" s="42"/>
      <c r="JYY40" s="42"/>
      <c r="JYZ40" s="42"/>
      <c r="JZA40" s="42"/>
      <c r="JZB40" s="42"/>
      <c r="JZC40" s="42"/>
      <c r="JZD40" s="42"/>
      <c r="JZE40" s="42"/>
      <c r="JZF40" s="42"/>
      <c r="JZG40" s="42"/>
      <c r="JZH40" s="42"/>
      <c r="JZI40" s="42"/>
      <c r="JZJ40" s="42"/>
      <c r="JZK40" s="42"/>
      <c r="JZL40" s="42"/>
      <c r="JZM40" s="42"/>
      <c r="JZN40" s="42"/>
      <c r="JZO40" s="42"/>
      <c r="JZP40" s="42"/>
      <c r="JZQ40" s="42"/>
      <c r="JZR40" s="42"/>
      <c r="JZS40" s="42"/>
      <c r="JZT40" s="42"/>
      <c r="JZU40" s="42"/>
      <c r="JZV40" s="42"/>
      <c r="JZW40" s="42"/>
      <c r="JZX40" s="42"/>
      <c r="JZY40" s="42"/>
      <c r="JZZ40" s="42"/>
      <c r="KAA40" s="42"/>
      <c r="KAB40" s="42"/>
      <c r="KAC40" s="42"/>
      <c r="KAD40" s="42"/>
      <c r="KAE40" s="42"/>
      <c r="KAF40" s="42"/>
      <c r="KAG40" s="42"/>
      <c r="KAH40" s="42"/>
      <c r="KAI40" s="42"/>
      <c r="KAJ40" s="42"/>
      <c r="KAK40" s="42"/>
      <c r="KAL40" s="42"/>
      <c r="KAM40" s="42"/>
      <c r="KAN40" s="42"/>
      <c r="KAO40" s="42"/>
      <c r="KAP40" s="42"/>
      <c r="KAQ40" s="42"/>
      <c r="KAR40" s="42"/>
      <c r="KAS40" s="42"/>
      <c r="KAT40" s="42"/>
      <c r="KAU40" s="42"/>
      <c r="KAV40" s="42"/>
      <c r="KAW40" s="42"/>
      <c r="KAX40" s="42"/>
      <c r="KAY40" s="42"/>
      <c r="KAZ40" s="42"/>
      <c r="KBA40" s="42"/>
      <c r="KBB40" s="42"/>
      <c r="KBC40" s="42"/>
      <c r="KBD40" s="42"/>
      <c r="KBE40" s="42"/>
      <c r="KBF40" s="42"/>
      <c r="KBG40" s="42"/>
      <c r="KBH40" s="42"/>
      <c r="KBI40" s="42"/>
      <c r="KBJ40" s="42"/>
      <c r="KBK40" s="42"/>
      <c r="KBL40" s="42"/>
      <c r="KBM40" s="42"/>
      <c r="KBN40" s="42"/>
      <c r="KBO40" s="42"/>
      <c r="KBP40" s="42"/>
      <c r="KBQ40" s="42"/>
      <c r="KBR40" s="42"/>
      <c r="KBS40" s="42"/>
      <c r="KBT40" s="42"/>
      <c r="KBU40" s="42"/>
      <c r="KBV40" s="42"/>
      <c r="KBW40" s="42"/>
      <c r="KBX40" s="42"/>
      <c r="KBY40" s="42"/>
      <c r="KBZ40" s="42"/>
      <c r="KCA40" s="42"/>
      <c r="KCB40" s="42"/>
      <c r="KCC40" s="42"/>
      <c r="KCD40" s="42"/>
      <c r="KCE40" s="42"/>
      <c r="KCF40" s="42"/>
      <c r="KCG40" s="42"/>
      <c r="KCH40" s="42"/>
      <c r="KCI40" s="42"/>
      <c r="KCJ40" s="42"/>
      <c r="KCK40" s="42"/>
      <c r="KCL40" s="42"/>
      <c r="KCM40" s="42"/>
      <c r="KCN40" s="42"/>
      <c r="KCO40" s="42"/>
      <c r="KCP40" s="42"/>
      <c r="KCQ40" s="42"/>
      <c r="KCR40" s="42"/>
      <c r="KCS40" s="42"/>
      <c r="KCT40" s="42"/>
      <c r="KCU40" s="42"/>
      <c r="KCV40" s="42"/>
      <c r="KCW40" s="42"/>
      <c r="KCX40" s="42"/>
      <c r="KCY40" s="42"/>
      <c r="KCZ40" s="42"/>
      <c r="KDA40" s="42"/>
      <c r="KDB40" s="42"/>
      <c r="KDC40" s="42"/>
      <c r="KDD40" s="42"/>
      <c r="KDE40" s="42"/>
      <c r="KDF40" s="42"/>
      <c r="KDG40" s="42"/>
      <c r="KDH40" s="42"/>
      <c r="KDI40" s="42"/>
      <c r="KDJ40" s="42"/>
      <c r="KDK40" s="42"/>
      <c r="KDL40" s="42"/>
      <c r="KDM40" s="42"/>
      <c r="KDN40" s="42"/>
      <c r="KDO40" s="42"/>
      <c r="KDP40" s="42"/>
      <c r="KDQ40" s="42"/>
      <c r="KDR40" s="42"/>
      <c r="KDS40" s="42"/>
      <c r="KDT40" s="42"/>
      <c r="KDU40" s="42"/>
      <c r="KDV40" s="42"/>
      <c r="KDW40" s="42"/>
      <c r="KDX40" s="42"/>
      <c r="KDY40" s="42"/>
      <c r="KDZ40" s="42"/>
      <c r="KEA40" s="42"/>
      <c r="KEB40" s="42"/>
      <c r="KEC40" s="42"/>
      <c r="KED40" s="42"/>
      <c r="KEE40" s="42"/>
      <c r="KEF40" s="42"/>
      <c r="KEG40" s="42"/>
      <c r="KEH40" s="42"/>
      <c r="KEI40" s="42"/>
      <c r="KEJ40" s="42"/>
      <c r="KEK40" s="42"/>
      <c r="KEL40" s="42"/>
      <c r="KEM40" s="42"/>
      <c r="KEN40" s="42"/>
      <c r="KEO40" s="42"/>
      <c r="KEP40" s="42"/>
      <c r="KEQ40" s="42"/>
      <c r="KER40" s="42"/>
      <c r="KES40" s="42"/>
      <c r="KET40" s="42"/>
      <c r="KEU40" s="42"/>
      <c r="KEV40" s="42"/>
      <c r="KEW40" s="42"/>
      <c r="KEX40" s="42"/>
      <c r="KEY40" s="42"/>
      <c r="KEZ40" s="42"/>
      <c r="KFA40" s="42"/>
      <c r="KFB40" s="42"/>
      <c r="KFC40" s="42"/>
      <c r="KFD40" s="42"/>
      <c r="KFE40" s="42"/>
      <c r="KFF40" s="42"/>
      <c r="KFG40" s="42"/>
      <c r="KFH40" s="42"/>
      <c r="KFI40" s="42"/>
      <c r="KFJ40" s="42"/>
      <c r="KFK40" s="42"/>
      <c r="KFL40" s="42"/>
      <c r="KFM40" s="42"/>
      <c r="KFN40" s="42"/>
      <c r="KFO40" s="42"/>
      <c r="KFP40" s="42"/>
      <c r="KFQ40" s="42"/>
      <c r="KFR40" s="42"/>
      <c r="KFS40" s="42"/>
      <c r="KFT40" s="42"/>
      <c r="KFU40" s="42"/>
      <c r="KFV40" s="42"/>
      <c r="KFW40" s="42"/>
      <c r="KFX40" s="42"/>
      <c r="KFY40" s="42"/>
      <c r="KFZ40" s="42"/>
      <c r="KGA40" s="42"/>
      <c r="KGB40" s="42"/>
      <c r="KGC40" s="42"/>
      <c r="KGD40" s="42"/>
      <c r="KGE40" s="42"/>
      <c r="KGF40" s="42"/>
      <c r="KGG40" s="42"/>
      <c r="KGH40" s="42"/>
      <c r="KGI40" s="42"/>
      <c r="KGJ40" s="42"/>
      <c r="KGK40" s="42"/>
      <c r="KGL40" s="42"/>
      <c r="KGM40" s="42"/>
      <c r="KGN40" s="42"/>
      <c r="KGO40" s="42"/>
      <c r="KGP40" s="42"/>
      <c r="KGQ40" s="42"/>
      <c r="KGR40" s="42"/>
      <c r="KGS40" s="42"/>
      <c r="KGT40" s="42"/>
      <c r="KGU40" s="42"/>
      <c r="KGV40" s="42"/>
      <c r="KGW40" s="42"/>
      <c r="KGX40" s="42"/>
      <c r="KGY40" s="42"/>
      <c r="KGZ40" s="42"/>
      <c r="KHA40" s="42"/>
      <c r="KHB40" s="42"/>
      <c r="KHC40" s="42"/>
      <c r="KHD40" s="42"/>
      <c r="KHE40" s="42"/>
      <c r="KHF40" s="42"/>
      <c r="KHG40" s="42"/>
      <c r="KHH40" s="42"/>
      <c r="KHI40" s="42"/>
      <c r="KHJ40" s="42"/>
      <c r="KHK40" s="42"/>
      <c r="KHL40" s="42"/>
      <c r="KHM40" s="42"/>
      <c r="KHN40" s="42"/>
      <c r="KHO40" s="42"/>
      <c r="KHP40" s="42"/>
      <c r="KHQ40" s="42"/>
      <c r="KHR40" s="42"/>
      <c r="KHS40" s="42"/>
      <c r="KHT40" s="42"/>
      <c r="KHU40" s="42"/>
      <c r="KHV40" s="42"/>
      <c r="KHW40" s="42"/>
      <c r="KHX40" s="42"/>
      <c r="KHY40" s="42"/>
      <c r="KHZ40" s="42"/>
      <c r="KIA40" s="42"/>
      <c r="KIB40" s="42"/>
      <c r="KIC40" s="42"/>
      <c r="KID40" s="42"/>
      <c r="KIE40" s="42"/>
      <c r="KIF40" s="42"/>
      <c r="KIG40" s="42"/>
      <c r="KIH40" s="42"/>
      <c r="KII40" s="42"/>
      <c r="KIJ40" s="42"/>
      <c r="KIK40" s="42"/>
      <c r="KIL40" s="42"/>
      <c r="KIM40" s="42"/>
      <c r="KIN40" s="42"/>
      <c r="KIO40" s="42"/>
      <c r="KIP40" s="42"/>
      <c r="KIQ40" s="42"/>
      <c r="KIR40" s="42"/>
      <c r="KIS40" s="42"/>
      <c r="KIT40" s="42"/>
      <c r="KIU40" s="42"/>
      <c r="KIV40" s="42"/>
      <c r="KIW40" s="42"/>
      <c r="KIX40" s="42"/>
      <c r="KIY40" s="42"/>
      <c r="KIZ40" s="42"/>
      <c r="KJA40" s="42"/>
      <c r="KJB40" s="42"/>
      <c r="KJC40" s="42"/>
      <c r="KJD40" s="42"/>
      <c r="KJE40" s="42"/>
      <c r="KJF40" s="42"/>
      <c r="KJG40" s="42"/>
      <c r="KJH40" s="42"/>
      <c r="KJI40" s="42"/>
      <c r="KJJ40" s="42"/>
      <c r="KJK40" s="42"/>
      <c r="KJL40" s="42"/>
      <c r="KJM40" s="42"/>
      <c r="KJN40" s="42"/>
      <c r="KJO40" s="42"/>
      <c r="KJP40" s="42"/>
      <c r="KJQ40" s="42"/>
      <c r="KJR40" s="42"/>
      <c r="KJS40" s="42"/>
      <c r="KJT40" s="42"/>
      <c r="KJU40" s="42"/>
      <c r="KJV40" s="42"/>
      <c r="KJW40" s="42"/>
      <c r="KJX40" s="42"/>
      <c r="KJY40" s="42"/>
      <c r="KJZ40" s="42"/>
      <c r="KKA40" s="42"/>
      <c r="KKB40" s="42"/>
      <c r="KKC40" s="42"/>
      <c r="KKD40" s="42"/>
      <c r="KKE40" s="42"/>
      <c r="KKF40" s="42"/>
      <c r="KKG40" s="42"/>
      <c r="KKH40" s="42"/>
      <c r="KKI40" s="42"/>
      <c r="KKJ40" s="42"/>
      <c r="KKK40" s="42"/>
      <c r="KKL40" s="42"/>
      <c r="KKM40" s="42"/>
      <c r="KKN40" s="42"/>
      <c r="KKO40" s="42"/>
      <c r="KKP40" s="42"/>
      <c r="KKQ40" s="42"/>
      <c r="KKR40" s="42"/>
      <c r="KKS40" s="42"/>
      <c r="KKT40" s="42"/>
      <c r="KKU40" s="42"/>
      <c r="KKV40" s="42"/>
      <c r="KKW40" s="42"/>
      <c r="KKX40" s="42"/>
      <c r="KKY40" s="42"/>
      <c r="KKZ40" s="42"/>
      <c r="KLA40" s="42"/>
      <c r="KLB40" s="42"/>
      <c r="KLC40" s="42"/>
      <c r="KLD40" s="42"/>
      <c r="KLE40" s="42"/>
      <c r="KLF40" s="42"/>
      <c r="KLG40" s="42"/>
      <c r="KLH40" s="42"/>
      <c r="KLI40" s="42"/>
      <c r="KLJ40" s="42"/>
      <c r="KLK40" s="42"/>
      <c r="KLL40" s="42"/>
      <c r="KLM40" s="42"/>
      <c r="KLN40" s="42"/>
      <c r="KLO40" s="42"/>
      <c r="KLP40" s="42"/>
      <c r="KLQ40" s="42"/>
      <c r="KLR40" s="42"/>
      <c r="KLS40" s="42"/>
      <c r="KLT40" s="42"/>
      <c r="KLU40" s="42"/>
      <c r="KLV40" s="42"/>
      <c r="KLW40" s="42"/>
      <c r="KLX40" s="42"/>
      <c r="KLY40" s="42"/>
      <c r="KLZ40" s="42"/>
      <c r="KMA40" s="42"/>
      <c r="KMB40" s="42"/>
      <c r="KMC40" s="42"/>
      <c r="KMD40" s="42"/>
      <c r="KME40" s="42"/>
      <c r="KMF40" s="42"/>
      <c r="KMG40" s="42"/>
      <c r="KMH40" s="42"/>
      <c r="KMI40" s="42"/>
      <c r="KMJ40" s="42"/>
      <c r="KMK40" s="42"/>
      <c r="KML40" s="42"/>
      <c r="KMM40" s="42"/>
      <c r="KMN40" s="42"/>
      <c r="KMO40" s="42"/>
      <c r="KMP40" s="42"/>
      <c r="KMQ40" s="42"/>
      <c r="KMR40" s="42"/>
      <c r="KMS40" s="42"/>
      <c r="KMT40" s="42"/>
      <c r="KMU40" s="42"/>
      <c r="KMV40" s="42"/>
      <c r="KMW40" s="42"/>
      <c r="KMX40" s="42"/>
      <c r="KMY40" s="42"/>
      <c r="KMZ40" s="42"/>
      <c r="KNA40" s="42"/>
      <c r="KNB40" s="42"/>
      <c r="KNC40" s="42"/>
      <c r="KND40" s="42"/>
      <c r="KNE40" s="42"/>
      <c r="KNF40" s="42"/>
      <c r="KNG40" s="42"/>
      <c r="KNH40" s="42"/>
      <c r="KNI40" s="42"/>
      <c r="KNJ40" s="42"/>
      <c r="KNK40" s="42"/>
      <c r="KNL40" s="42"/>
      <c r="KNM40" s="42"/>
      <c r="KNN40" s="42"/>
      <c r="KNO40" s="42"/>
      <c r="KNP40" s="42"/>
      <c r="KNQ40" s="42"/>
      <c r="KNR40" s="42"/>
      <c r="KNS40" s="42"/>
      <c r="KNT40" s="42"/>
      <c r="KNU40" s="42"/>
      <c r="KNV40" s="42"/>
      <c r="KNW40" s="42"/>
      <c r="KNX40" s="42"/>
      <c r="KNY40" s="42"/>
      <c r="KNZ40" s="42"/>
      <c r="KOA40" s="42"/>
      <c r="KOB40" s="42"/>
      <c r="KOC40" s="42"/>
      <c r="KOD40" s="42"/>
      <c r="KOE40" s="42"/>
      <c r="KOF40" s="42"/>
      <c r="KOG40" s="42"/>
      <c r="KOH40" s="42"/>
      <c r="KOI40" s="42"/>
      <c r="KOJ40" s="42"/>
      <c r="KOK40" s="42"/>
      <c r="KOL40" s="42"/>
      <c r="KOM40" s="42"/>
      <c r="KON40" s="42"/>
      <c r="KOO40" s="42"/>
      <c r="KOP40" s="42"/>
      <c r="KOQ40" s="42"/>
      <c r="KOR40" s="42"/>
      <c r="KOS40" s="42"/>
      <c r="KOT40" s="42"/>
      <c r="KOU40" s="42"/>
      <c r="KOV40" s="42"/>
      <c r="KOW40" s="42"/>
      <c r="KOX40" s="42"/>
      <c r="KOY40" s="42"/>
      <c r="KOZ40" s="42"/>
      <c r="KPA40" s="42"/>
      <c r="KPB40" s="42"/>
      <c r="KPC40" s="42"/>
      <c r="KPD40" s="42"/>
      <c r="KPE40" s="42"/>
      <c r="KPF40" s="42"/>
      <c r="KPG40" s="42"/>
      <c r="KPH40" s="42"/>
      <c r="KPI40" s="42"/>
      <c r="KPJ40" s="42"/>
      <c r="KPK40" s="42"/>
      <c r="KPL40" s="42"/>
      <c r="KPM40" s="42"/>
      <c r="KPN40" s="42"/>
      <c r="KPO40" s="42"/>
      <c r="KPP40" s="42"/>
      <c r="KPQ40" s="42"/>
      <c r="KPR40" s="42"/>
      <c r="KPS40" s="42"/>
      <c r="KPT40" s="42"/>
      <c r="KPU40" s="42"/>
      <c r="KPV40" s="42"/>
      <c r="KPW40" s="42"/>
      <c r="KPX40" s="42"/>
      <c r="KPY40" s="42"/>
      <c r="KPZ40" s="42"/>
      <c r="KQA40" s="42"/>
      <c r="KQB40" s="42"/>
      <c r="KQC40" s="42"/>
      <c r="KQD40" s="42"/>
      <c r="KQE40" s="42"/>
      <c r="KQF40" s="42"/>
      <c r="KQG40" s="42"/>
      <c r="KQH40" s="42"/>
      <c r="KQI40" s="42"/>
      <c r="KQJ40" s="42"/>
      <c r="KQK40" s="42"/>
      <c r="KQL40" s="42"/>
      <c r="KQM40" s="42"/>
      <c r="KQN40" s="42"/>
      <c r="KQO40" s="42"/>
      <c r="KQP40" s="42"/>
      <c r="KQQ40" s="42"/>
      <c r="KQR40" s="42"/>
      <c r="KQS40" s="42"/>
      <c r="KQT40" s="42"/>
      <c r="KQU40" s="42"/>
      <c r="KQV40" s="42"/>
      <c r="KQW40" s="42"/>
      <c r="KQX40" s="42"/>
      <c r="KQY40" s="42"/>
      <c r="KQZ40" s="42"/>
      <c r="KRA40" s="42"/>
      <c r="KRB40" s="42"/>
      <c r="KRC40" s="42"/>
      <c r="KRD40" s="42"/>
      <c r="KRE40" s="42"/>
      <c r="KRF40" s="42"/>
      <c r="KRG40" s="42"/>
      <c r="KRH40" s="42"/>
      <c r="KRI40" s="42"/>
      <c r="KRJ40" s="42"/>
      <c r="KRK40" s="42"/>
      <c r="KRL40" s="42"/>
      <c r="KRM40" s="42"/>
      <c r="KRN40" s="42"/>
      <c r="KRO40" s="42"/>
      <c r="KRP40" s="42"/>
      <c r="KRQ40" s="42"/>
      <c r="KRR40" s="42"/>
      <c r="KRS40" s="42"/>
      <c r="KRT40" s="42"/>
      <c r="KRU40" s="42"/>
      <c r="KRV40" s="42"/>
      <c r="KRW40" s="42"/>
      <c r="KRX40" s="42"/>
      <c r="KRY40" s="42"/>
      <c r="KRZ40" s="42"/>
      <c r="KSA40" s="42"/>
      <c r="KSB40" s="42"/>
      <c r="KSC40" s="42"/>
      <c r="KSD40" s="42"/>
      <c r="KSE40" s="42"/>
      <c r="KSF40" s="42"/>
      <c r="KSG40" s="42"/>
      <c r="KSH40" s="42"/>
      <c r="KSI40" s="42"/>
      <c r="KSJ40" s="42"/>
      <c r="KSK40" s="42"/>
      <c r="KSL40" s="42"/>
      <c r="KSM40" s="42"/>
      <c r="KSN40" s="42"/>
      <c r="KSO40" s="42"/>
      <c r="KSP40" s="42"/>
      <c r="KSQ40" s="42"/>
      <c r="KSR40" s="42"/>
      <c r="KSS40" s="42"/>
      <c r="KST40" s="42"/>
      <c r="KSU40" s="42"/>
      <c r="KSV40" s="42"/>
      <c r="KSW40" s="42"/>
      <c r="KSX40" s="42"/>
      <c r="KSY40" s="42"/>
      <c r="KSZ40" s="42"/>
      <c r="KTA40" s="42"/>
      <c r="KTB40" s="42"/>
      <c r="KTC40" s="42"/>
      <c r="KTD40" s="42"/>
      <c r="KTE40" s="42"/>
      <c r="KTF40" s="42"/>
      <c r="KTG40" s="42"/>
      <c r="KTH40" s="42"/>
      <c r="KTI40" s="42"/>
      <c r="KTJ40" s="42"/>
      <c r="KTK40" s="42"/>
      <c r="KTL40" s="42"/>
      <c r="KTM40" s="42"/>
      <c r="KTN40" s="42"/>
      <c r="KTO40" s="42"/>
      <c r="KTP40" s="42"/>
      <c r="KTQ40" s="42"/>
      <c r="KTR40" s="42"/>
      <c r="KTS40" s="42"/>
      <c r="KTT40" s="42"/>
      <c r="KTU40" s="42"/>
      <c r="KTV40" s="42"/>
      <c r="KTW40" s="42"/>
      <c r="KTX40" s="42"/>
      <c r="KTY40" s="42"/>
      <c r="KTZ40" s="42"/>
      <c r="KUA40" s="42"/>
      <c r="KUB40" s="42"/>
      <c r="KUC40" s="42"/>
      <c r="KUD40" s="42"/>
      <c r="KUE40" s="42"/>
      <c r="KUF40" s="42"/>
      <c r="KUG40" s="42"/>
      <c r="KUH40" s="42"/>
      <c r="KUI40" s="42"/>
      <c r="KUJ40" s="42"/>
      <c r="KUK40" s="42"/>
      <c r="KUL40" s="42"/>
      <c r="KUM40" s="42"/>
      <c r="KUN40" s="42"/>
      <c r="KUO40" s="42"/>
      <c r="KUP40" s="42"/>
      <c r="KUQ40" s="42"/>
      <c r="KUR40" s="42"/>
      <c r="KUS40" s="42"/>
      <c r="KUT40" s="42"/>
      <c r="KUU40" s="42"/>
      <c r="KUV40" s="42"/>
      <c r="KUW40" s="42"/>
      <c r="KUX40" s="42"/>
      <c r="KUY40" s="42"/>
      <c r="KUZ40" s="42"/>
      <c r="KVA40" s="42"/>
      <c r="KVB40" s="42"/>
      <c r="KVC40" s="42"/>
      <c r="KVD40" s="42"/>
      <c r="KVE40" s="42"/>
      <c r="KVF40" s="42"/>
      <c r="KVG40" s="42"/>
      <c r="KVH40" s="42"/>
      <c r="KVI40" s="42"/>
      <c r="KVJ40" s="42"/>
      <c r="KVK40" s="42"/>
      <c r="KVL40" s="42"/>
      <c r="KVM40" s="42"/>
      <c r="KVN40" s="42"/>
      <c r="KVO40" s="42"/>
      <c r="KVP40" s="42"/>
      <c r="KVQ40" s="42"/>
      <c r="KVR40" s="42"/>
      <c r="KVS40" s="42"/>
      <c r="KVT40" s="42"/>
      <c r="KVU40" s="42"/>
      <c r="KVV40" s="42"/>
      <c r="KVW40" s="42"/>
      <c r="KVX40" s="42"/>
      <c r="KVY40" s="42"/>
      <c r="KVZ40" s="42"/>
      <c r="KWA40" s="42"/>
      <c r="KWB40" s="42"/>
      <c r="KWC40" s="42"/>
      <c r="KWD40" s="42"/>
      <c r="KWE40" s="42"/>
      <c r="KWF40" s="42"/>
      <c r="KWG40" s="42"/>
      <c r="KWH40" s="42"/>
      <c r="KWI40" s="42"/>
      <c r="KWJ40" s="42"/>
      <c r="KWK40" s="42"/>
      <c r="KWL40" s="42"/>
      <c r="KWM40" s="42"/>
      <c r="KWN40" s="42"/>
      <c r="KWO40" s="42"/>
      <c r="KWP40" s="42"/>
      <c r="KWQ40" s="42"/>
      <c r="KWR40" s="42"/>
      <c r="KWS40" s="42"/>
      <c r="KWT40" s="42"/>
      <c r="KWU40" s="42"/>
      <c r="KWV40" s="42"/>
      <c r="KWW40" s="42"/>
      <c r="KWX40" s="42"/>
      <c r="KWY40" s="42"/>
      <c r="KWZ40" s="42"/>
      <c r="KXA40" s="42"/>
      <c r="KXB40" s="42"/>
      <c r="KXC40" s="42"/>
      <c r="KXD40" s="42"/>
      <c r="KXE40" s="42"/>
      <c r="KXF40" s="42"/>
      <c r="KXG40" s="42"/>
      <c r="KXH40" s="42"/>
      <c r="KXI40" s="42"/>
      <c r="KXJ40" s="42"/>
      <c r="KXK40" s="42"/>
      <c r="KXL40" s="42"/>
      <c r="KXM40" s="42"/>
      <c r="KXN40" s="42"/>
      <c r="KXO40" s="42"/>
      <c r="KXP40" s="42"/>
      <c r="KXQ40" s="42"/>
      <c r="KXR40" s="42"/>
      <c r="KXS40" s="42"/>
      <c r="KXT40" s="42"/>
      <c r="KXU40" s="42"/>
      <c r="KXV40" s="42"/>
      <c r="KXW40" s="42"/>
      <c r="KXX40" s="42"/>
      <c r="KXY40" s="42"/>
      <c r="KXZ40" s="42"/>
      <c r="KYA40" s="42"/>
      <c r="KYB40" s="42"/>
      <c r="KYC40" s="42"/>
      <c r="KYD40" s="42"/>
      <c r="KYE40" s="42"/>
      <c r="KYF40" s="42"/>
      <c r="KYG40" s="42"/>
      <c r="KYH40" s="42"/>
      <c r="KYI40" s="42"/>
      <c r="KYJ40" s="42"/>
      <c r="KYK40" s="42"/>
      <c r="KYL40" s="42"/>
      <c r="KYM40" s="42"/>
      <c r="KYN40" s="42"/>
      <c r="KYO40" s="42"/>
      <c r="KYP40" s="42"/>
      <c r="KYQ40" s="42"/>
      <c r="KYR40" s="42"/>
      <c r="KYS40" s="42"/>
      <c r="KYT40" s="42"/>
      <c r="KYU40" s="42"/>
      <c r="KYV40" s="42"/>
      <c r="KYW40" s="42"/>
      <c r="KYX40" s="42"/>
      <c r="KYY40" s="42"/>
      <c r="KYZ40" s="42"/>
      <c r="KZA40" s="42"/>
      <c r="KZB40" s="42"/>
      <c r="KZC40" s="42"/>
      <c r="KZD40" s="42"/>
      <c r="KZE40" s="42"/>
      <c r="KZF40" s="42"/>
      <c r="KZG40" s="42"/>
      <c r="KZH40" s="42"/>
      <c r="KZI40" s="42"/>
      <c r="KZJ40" s="42"/>
      <c r="KZK40" s="42"/>
      <c r="KZL40" s="42"/>
      <c r="KZM40" s="42"/>
      <c r="KZN40" s="42"/>
      <c r="KZO40" s="42"/>
      <c r="KZP40" s="42"/>
      <c r="KZQ40" s="42"/>
      <c r="KZR40" s="42"/>
      <c r="KZS40" s="42"/>
      <c r="KZT40" s="42"/>
      <c r="KZU40" s="42"/>
      <c r="KZV40" s="42"/>
      <c r="KZW40" s="42"/>
      <c r="KZX40" s="42"/>
      <c r="KZY40" s="42"/>
      <c r="KZZ40" s="42"/>
      <c r="LAA40" s="42"/>
      <c r="LAB40" s="42"/>
      <c r="LAC40" s="42"/>
      <c r="LAD40" s="42"/>
      <c r="LAE40" s="42"/>
      <c r="LAF40" s="42"/>
      <c r="LAG40" s="42"/>
      <c r="LAH40" s="42"/>
      <c r="LAI40" s="42"/>
      <c r="LAJ40" s="42"/>
      <c r="LAK40" s="42"/>
      <c r="LAL40" s="42"/>
      <c r="LAM40" s="42"/>
      <c r="LAN40" s="42"/>
      <c r="LAO40" s="42"/>
      <c r="LAP40" s="42"/>
      <c r="LAQ40" s="42"/>
      <c r="LAR40" s="42"/>
      <c r="LAS40" s="42"/>
      <c r="LAT40" s="42"/>
      <c r="LAU40" s="42"/>
      <c r="LAV40" s="42"/>
      <c r="LAW40" s="42"/>
      <c r="LAX40" s="42"/>
      <c r="LAY40" s="42"/>
      <c r="LAZ40" s="42"/>
      <c r="LBA40" s="42"/>
      <c r="LBB40" s="42"/>
      <c r="LBC40" s="42"/>
      <c r="LBD40" s="42"/>
      <c r="LBE40" s="42"/>
      <c r="LBF40" s="42"/>
      <c r="LBG40" s="42"/>
      <c r="LBH40" s="42"/>
      <c r="LBI40" s="42"/>
      <c r="LBJ40" s="42"/>
      <c r="LBK40" s="42"/>
      <c r="LBL40" s="42"/>
      <c r="LBM40" s="42"/>
      <c r="LBN40" s="42"/>
      <c r="LBO40" s="42"/>
      <c r="LBP40" s="42"/>
      <c r="LBQ40" s="42"/>
      <c r="LBR40" s="42"/>
      <c r="LBS40" s="42"/>
      <c r="LBT40" s="42"/>
      <c r="LBU40" s="42"/>
      <c r="LBV40" s="42"/>
      <c r="LBW40" s="42"/>
      <c r="LBX40" s="42"/>
      <c r="LBY40" s="42"/>
      <c r="LBZ40" s="42"/>
      <c r="LCA40" s="42"/>
      <c r="LCB40" s="42"/>
      <c r="LCC40" s="42"/>
      <c r="LCD40" s="42"/>
      <c r="LCE40" s="42"/>
      <c r="LCF40" s="42"/>
      <c r="LCG40" s="42"/>
      <c r="LCH40" s="42"/>
      <c r="LCI40" s="42"/>
      <c r="LCJ40" s="42"/>
      <c r="LCK40" s="42"/>
      <c r="LCL40" s="42"/>
      <c r="LCM40" s="42"/>
      <c r="LCN40" s="42"/>
      <c r="LCO40" s="42"/>
      <c r="LCP40" s="42"/>
      <c r="LCQ40" s="42"/>
      <c r="LCR40" s="42"/>
      <c r="LCS40" s="42"/>
      <c r="LCT40" s="42"/>
      <c r="LCU40" s="42"/>
      <c r="LCV40" s="42"/>
      <c r="LCW40" s="42"/>
      <c r="LCX40" s="42"/>
      <c r="LCY40" s="42"/>
      <c r="LCZ40" s="42"/>
      <c r="LDA40" s="42"/>
      <c r="LDB40" s="42"/>
      <c r="LDC40" s="42"/>
      <c r="LDD40" s="42"/>
      <c r="LDE40" s="42"/>
      <c r="LDF40" s="42"/>
      <c r="LDG40" s="42"/>
      <c r="LDH40" s="42"/>
      <c r="LDI40" s="42"/>
      <c r="LDJ40" s="42"/>
      <c r="LDK40" s="42"/>
      <c r="LDL40" s="42"/>
      <c r="LDM40" s="42"/>
      <c r="LDN40" s="42"/>
      <c r="LDO40" s="42"/>
      <c r="LDP40" s="42"/>
      <c r="LDQ40" s="42"/>
      <c r="LDR40" s="42"/>
      <c r="LDS40" s="42"/>
      <c r="LDT40" s="42"/>
      <c r="LDU40" s="42"/>
      <c r="LDV40" s="42"/>
      <c r="LDW40" s="42"/>
      <c r="LDX40" s="42"/>
      <c r="LDY40" s="42"/>
      <c r="LDZ40" s="42"/>
      <c r="LEA40" s="42"/>
      <c r="LEB40" s="42"/>
      <c r="LEC40" s="42"/>
      <c r="LED40" s="42"/>
      <c r="LEE40" s="42"/>
      <c r="LEF40" s="42"/>
      <c r="LEG40" s="42"/>
      <c r="LEH40" s="42"/>
      <c r="LEI40" s="42"/>
      <c r="LEJ40" s="42"/>
      <c r="LEK40" s="42"/>
      <c r="LEL40" s="42"/>
      <c r="LEM40" s="42"/>
      <c r="LEN40" s="42"/>
      <c r="LEO40" s="42"/>
      <c r="LEP40" s="42"/>
      <c r="LEQ40" s="42"/>
      <c r="LER40" s="42"/>
      <c r="LES40" s="42"/>
      <c r="LET40" s="42"/>
      <c r="LEU40" s="42"/>
      <c r="LEV40" s="42"/>
      <c r="LEW40" s="42"/>
      <c r="LEX40" s="42"/>
      <c r="LEY40" s="42"/>
      <c r="LEZ40" s="42"/>
      <c r="LFA40" s="42"/>
      <c r="LFB40" s="42"/>
      <c r="LFC40" s="42"/>
      <c r="LFD40" s="42"/>
      <c r="LFE40" s="42"/>
      <c r="LFF40" s="42"/>
      <c r="LFG40" s="42"/>
      <c r="LFH40" s="42"/>
      <c r="LFI40" s="42"/>
      <c r="LFJ40" s="42"/>
      <c r="LFK40" s="42"/>
      <c r="LFL40" s="42"/>
      <c r="LFM40" s="42"/>
      <c r="LFN40" s="42"/>
      <c r="LFO40" s="42"/>
      <c r="LFP40" s="42"/>
      <c r="LFQ40" s="42"/>
      <c r="LFR40" s="42"/>
      <c r="LFS40" s="42"/>
      <c r="LFT40" s="42"/>
      <c r="LFU40" s="42"/>
      <c r="LFV40" s="42"/>
      <c r="LFW40" s="42"/>
      <c r="LFX40" s="42"/>
      <c r="LFY40" s="42"/>
      <c r="LFZ40" s="42"/>
      <c r="LGA40" s="42"/>
      <c r="LGB40" s="42"/>
      <c r="LGC40" s="42"/>
      <c r="LGD40" s="42"/>
      <c r="LGE40" s="42"/>
      <c r="LGF40" s="42"/>
      <c r="LGG40" s="42"/>
      <c r="LGH40" s="42"/>
      <c r="LGI40" s="42"/>
      <c r="LGJ40" s="42"/>
      <c r="LGK40" s="42"/>
      <c r="LGL40" s="42"/>
      <c r="LGM40" s="42"/>
      <c r="LGN40" s="42"/>
      <c r="LGO40" s="42"/>
      <c r="LGP40" s="42"/>
      <c r="LGQ40" s="42"/>
      <c r="LGR40" s="42"/>
      <c r="LGS40" s="42"/>
      <c r="LGT40" s="42"/>
      <c r="LGU40" s="42"/>
      <c r="LGV40" s="42"/>
      <c r="LGW40" s="42"/>
      <c r="LGX40" s="42"/>
      <c r="LGY40" s="42"/>
      <c r="LGZ40" s="42"/>
      <c r="LHA40" s="42"/>
      <c r="LHB40" s="42"/>
      <c r="LHC40" s="42"/>
      <c r="LHD40" s="42"/>
      <c r="LHE40" s="42"/>
      <c r="LHF40" s="42"/>
      <c r="LHG40" s="42"/>
      <c r="LHH40" s="42"/>
      <c r="LHI40" s="42"/>
      <c r="LHJ40" s="42"/>
      <c r="LHK40" s="42"/>
      <c r="LHL40" s="42"/>
      <c r="LHM40" s="42"/>
      <c r="LHN40" s="42"/>
      <c r="LHO40" s="42"/>
      <c r="LHP40" s="42"/>
      <c r="LHQ40" s="42"/>
      <c r="LHR40" s="42"/>
      <c r="LHS40" s="42"/>
      <c r="LHT40" s="42"/>
      <c r="LHU40" s="42"/>
      <c r="LHV40" s="42"/>
      <c r="LHW40" s="42"/>
      <c r="LHX40" s="42"/>
      <c r="LHY40" s="42"/>
      <c r="LHZ40" s="42"/>
      <c r="LIA40" s="42"/>
      <c r="LIB40" s="42"/>
      <c r="LIC40" s="42"/>
      <c r="LID40" s="42"/>
      <c r="LIE40" s="42"/>
      <c r="LIF40" s="42"/>
      <c r="LIG40" s="42"/>
      <c r="LIH40" s="42"/>
      <c r="LII40" s="42"/>
      <c r="LIJ40" s="42"/>
      <c r="LIK40" s="42"/>
      <c r="LIL40" s="42"/>
      <c r="LIM40" s="42"/>
      <c r="LIN40" s="42"/>
      <c r="LIO40" s="42"/>
      <c r="LIP40" s="42"/>
      <c r="LIQ40" s="42"/>
      <c r="LIR40" s="42"/>
      <c r="LIS40" s="42"/>
      <c r="LIT40" s="42"/>
      <c r="LIU40" s="42"/>
      <c r="LIV40" s="42"/>
      <c r="LIW40" s="42"/>
      <c r="LIX40" s="42"/>
      <c r="LIY40" s="42"/>
      <c r="LIZ40" s="42"/>
      <c r="LJA40" s="42"/>
      <c r="LJB40" s="42"/>
      <c r="LJC40" s="42"/>
      <c r="LJD40" s="42"/>
      <c r="LJE40" s="42"/>
      <c r="LJF40" s="42"/>
      <c r="LJG40" s="42"/>
      <c r="LJH40" s="42"/>
      <c r="LJI40" s="42"/>
      <c r="LJJ40" s="42"/>
      <c r="LJK40" s="42"/>
      <c r="LJL40" s="42"/>
      <c r="LJM40" s="42"/>
      <c r="LJN40" s="42"/>
      <c r="LJO40" s="42"/>
      <c r="LJP40" s="42"/>
      <c r="LJQ40" s="42"/>
      <c r="LJR40" s="42"/>
      <c r="LJS40" s="42"/>
      <c r="LJT40" s="42"/>
      <c r="LJU40" s="42"/>
      <c r="LJV40" s="42"/>
      <c r="LJW40" s="42"/>
      <c r="LJX40" s="42"/>
      <c r="LJY40" s="42"/>
      <c r="LJZ40" s="42"/>
      <c r="LKA40" s="42"/>
      <c r="LKB40" s="42"/>
      <c r="LKC40" s="42"/>
      <c r="LKD40" s="42"/>
      <c r="LKE40" s="42"/>
      <c r="LKF40" s="42"/>
      <c r="LKG40" s="42"/>
      <c r="LKH40" s="42"/>
      <c r="LKI40" s="42"/>
      <c r="LKJ40" s="42"/>
      <c r="LKK40" s="42"/>
      <c r="LKL40" s="42"/>
      <c r="LKM40" s="42"/>
      <c r="LKN40" s="42"/>
      <c r="LKO40" s="42"/>
      <c r="LKP40" s="42"/>
      <c r="LKQ40" s="42"/>
      <c r="LKR40" s="42"/>
      <c r="LKS40" s="42"/>
      <c r="LKT40" s="42"/>
      <c r="LKU40" s="42"/>
      <c r="LKV40" s="42"/>
      <c r="LKW40" s="42"/>
      <c r="LKX40" s="42"/>
      <c r="LKY40" s="42"/>
      <c r="LKZ40" s="42"/>
      <c r="LLA40" s="42"/>
      <c r="LLB40" s="42"/>
      <c r="LLC40" s="42"/>
      <c r="LLD40" s="42"/>
      <c r="LLE40" s="42"/>
      <c r="LLF40" s="42"/>
      <c r="LLG40" s="42"/>
      <c r="LLH40" s="42"/>
      <c r="LLI40" s="42"/>
      <c r="LLJ40" s="42"/>
      <c r="LLK40" s="42"/>
      <c r="LLL40" s="42"/>
      <c r="LLM40" s="42"/>
      <c r="LLN40" s="42"/>
      <c r="LLO40" s="42"/>
      <c r="LLP40" s="42"/>
      <c r="LLQ40" s="42"/>
      <c r="LLR40" s="42"/>
      <c r="LLS40" s="42"/>
      <c r="LLT40" s="42"/>
      <c r="LLU40" s="42"/>
      <c r="LLV40" s="42"/>
      <c r="LLW40" s="42"/>
      <c r="LLX40" s="42"/>
      <c r="LLY40" s="42"/>
      <c r="LLZ40" s="42"/>
      <c r="LMA40" s="42"/>
      <c r="LMB40" s="42"/>
      <c r="LMC40" s="42"/>
      <c r="LMD40" s="42"/>
      <c r="LME40" s="42"/>
      <c r="LMF40" s="42"/>
      <c r="LMG40" s="42"/>
      <c r="LMH40" s="42"/>
      <c r="LMI40" s="42"/>
      <c r="LMJ40" s="42"/>
      <c r="LMK40" s="42"/>
      <c r="LML40" s="42"/>
      <c r="LMM40" s="42"/>
      <c r="LMN40" s="42"/>
      <c r="LMO40" s="42"/>
      <c r="LMP40" s="42"/>
      <c r="LMQ40" s="42"/>
      <c r="LMR40" s="42"/>
      <c r="LMS40" s="42"/>
      <c r="LMT40" s="42"/>
      <c r="LMU40" s="42"/>
      <c r="LMV40" s="42"/>
      <c r="LMW40" s="42"/>
      <c r="LMX40" s="42"/>
      <c r="LMY40" s="42"/>
      <c r="LMZ40" s="42"/>
      <c r="LNA40" s="42"/>
      <c r="LNB40" s="42"/>
      <c r="LNC40" s="42"/>
      <c r="LND40" s="42"/>
      <c r="LNE40" s="42"/>
      <c r="LNF40" s="42"/>
      <c r="LNG40" s="42"/>
      <c r="LNH40" s="42"/>
      <c r="LNI40" s="42"/>
      <c r="LNJ40" s="42"/>
      <c r="LNK40" s="42"/>
      <c r="LNL40" s="42"/>
      <c r="LNM40" s="42"/>
      <c r="LNN40" s="42"/>
      <c r="LNO40" s="42"/>
      <c r="LNP40" s="42"/>
      <c r="LNQ40" s="42"/>
      <c r="LNR40" s="42"/>
      <c r="LNS40" s="42"/>
      <c r="LNT40" s="42"/>
      <c r="LNU40" s="42"/>
      <c r="LNV40" s="42"/>
      <c r="LNW40" s="42"/>
      <c r="LNX40" s="42"/>
      <c r="LNY40" s="42"/>
      <c r="LNZ40" s="42"/>
      <c r="LOA40" s="42"/>
      <c r="LOB40" s="42"/>
      <c r="LOC40" s="42"/>
      <c r="LOD40" s="42"/>
      <c r="LOE40" s="42"/>
      <c r="LOF40" s="42"/>
      <c r="LOG40" s="42"/>
      <c r="LOH40" s="42"/>
      <c r="LOI40" s="42"/>
      <c r="LOJ40" s="42"/>
      <c r="LOK40" s="42"/>
      <c r="LOL40" s="42"/>
      <c r="LOM40" s="42"/>
      <c r="LON40" s="42"/>
      <c r="LOO40" s="42"/>
      <c r="LOP40" s="42"/>
      <c r="LOQ40" s="42"/>
      <c r="LOR40" s="42"/>
      <c r="LOS40" s="42"/>
      <c r="LOT40" s="42"/>
      <c r="LOU40" s="42"/>
      <c r="LOV40" s="42"/>
      <c r="LOW40" s="42"/>
      <c r="LOX40" s="42"/>
      <c r="LOY40" s="42"/>
      <c r="LOZ40" s="42"/>
      <c r="LPA40" s="42"/>
      <c r="LPB40" s="42"/>
      <c r="LPC40" s="42"/>
      <c r="LPD40" s="42"/>
      <c r="LPE40" s="42"/>
      <c r="LPF40" s="42"/>
      <c r="LPG40" s="42"/>
      <c r="LPH40" s="42"/>
      <c r="LPI40" s="42"/>
      <c r="LPJ40" s="42"/>
      <c r="LPK40" s="42"/>
      <c r="LPL40" s="42"/>
      <c r="LPM40" s="42"/>
      <c r="LPN40" s="42"/>
      <c r="LPO40" s="42"/>
      <c r="LPP40" s="42"/>
      <c r="LPQ40" s="42"/>
      <c r="LPR40" s="42"/>
      <c r="LPS40" s="42"/>
      <c r="LPT40" s="42"/>
      <c r="LPU40" s="42"/>
      <c r="LPV40" s="42"/>
      <c r="LPW40" s="42"/>
      <c r="LPX40" s="42"/>
      <c r="LPY40" s="42"/>
      <c r="LPZ40" s="42"/>
      <c r="LQA40" s="42"/>
      <c r="LQB40" s="42"/>
      <c r="LQC40" s="42"/>
      <c r="LQD40" s="42"/>
      <c r="LQE40" s="42"/>
      <c r="LQF40" s="42"/>
      <c r="LQG40" s="42"/>
      <c r="LQH40" s="42"/>
      <c r="LQI40" s="42"/>
      <c r="LQJ40" s="42"/>
      <c r="LQK40" s="42"/>
      <c r="LQL40" s="42"/>
      <c r="LQM40" s="42"/>
      <c r="LQN40" s="42"/>
      <c r="LQO40" s="42"/>
      <c r="LQP40" s="42"/>
      <c r="LQQ40" s="42"/>
      <c r="LQR40" s="42"/>
      <c r="LQS40" s="42"/>
      <c r="LQT40" s="42"/>
      <c r="LQU40" s="42"/>
      <c r="LQV40" s="42"/>
      <c r="LQW40" s="42"/>
      <c r="LQX40" s="42"/>
      <c r="LQY40" s="42"/>
      <c r="LQZ40" s="42"/>
      <c r="LRA40" s="42"/>
      <c r="LRB40" s="42"/>
      <c r="LRC40" s="42"/>
      <c r="LRD40" s="42"/>
      <c r="LRE40" s="42"/>
      <c r="LRF40" s="42"/>
      <c r="LRG40" s="42"/>
      <c r="LRH40" s="42"/>
      <c r="LRI40" s="42"/>
      <c r="LRJ40" s="42"/>
      <c r="LRK40" s="42"/>
      <c r="LRL40" s="42"/>
      <c r="LRM40" s="42"/>
      <c r="LRN40" s="42"/>
      <c r="LRO40" s="42"/>
      <c r="LRP40" s="42"/>
      <c r="LRQ40" s="42"/>
      <c r="LRR40" s="42"/>
      <c r="LRS40" s="42"/>
      <c r="LRT40" s="42"/>
      <c r="LRU40" s="42"/>
      <c r="LRV40" s="42"/>
      <c r="LRW40" s="42"/>
      <c r="LRX40" s="42"/>
      <c r="LRY40" s="42"/>
      <c r="LRZ40" s="42"/>
      <c r="LSA40" s="42"/>
      <c r="LSB40" s="42"/>
      <c r="LSC40" s="42"/>
      <c r="LSD40" s="42"/>
      <c r="LSE40" s="42"/>
      <c r="LSF40" s="42"/>
      <c r="LSG40" s="42"/>
      <c r="LSH40" s="42"/>
      <c r="LSI40" s="42"/>
      <c r="LSJ40" s="42"/>
      <c r="LSK40" s="42"/>
      <c r="LSL40" s="42"/>
      <c r="LSM40" s="42"/>
      <c r="LSN40" s="42"/>
      <c r="LSO40" s="42"/>
      <c r="LSP40" s="42"/>
      <c r="LSQ40" s="42"/>
      <c r="LSR40" s="42"/>
      <c r="LSS40" s="42"/>
      <c r="LST40" s="42"/>
      <c r="LSU40" s="42"/>
      <c r="LSV40" s="42"/>
      <c r="LSW40" s="42"/>
      <c r="LSX40" s="42"/>
      <c r="LSY40" s="42"/>
      <c r="LSZ40" s="42"/>
      <c r="LTA40" s="42"/>
      <c r="LTB40" s="42"/>
      <c r="LTC40" s="42"/>
      <c r="LTD40" s="42"/>
      <c r="LTE40" s="42"/>
      <c r="LTF40" s="42"/>
      <c r="LTG40" s="42"/>
      <c r="LTH40" s="42"/>
      <c r="LTI40" s="42"/>
      <c r="LTJ40" s="42"/>
      <c r="LTK40" s="42"/>
      <c r="LTL40" s="42"/>
      <c r="LTM40" s="42"/>
      <c r="LTN40" s="42"/>
      <c r="LTO40" s="42"/>
      <c r="LTP40" s="42"/>
      <c r="LTQ40" s="42"/>
      <c r="LTR40" s="42"/>
      <c r="LTS40" s="42"/>
      <c r="LTT40" s="42"/>
      <c r="LTU40" s="42"/>
      <c r="LTV40" s="42"/>
      <c r="LTW40" s="42"/>
      <c r="LTX40" s="42"/>
      <c r="LTY40" s="42"/>
      <c r="LTZ40" s="42"/>
      <c r="LUA40" s="42"/>
      <c r="LUB40" s="42"/>
      <c r="LUC40" s="42"/>
      <c r="LUD40" s="42"/>
      <c r="LUE40" s="42"/>
      <c r="LUF40" s="42"/>
      <c r="LUG40" s="42"/>
      <c r="LUH40" s="42"/>
      <c r="LUI40" s="42"/>
      <c r="LUJ40" s="42"/>
      <c r="LUK40" s="42"/>
      <c r="LUL40" s="42"/>
      <c r="LUM40" s="42"/>
      <c r="LUN40" s="42"/>
      <c r="LUO40" s="42"/>
      <c r="LUP40" s="42"/>
      <c r="LUQ40" s="42"/>
      <c r="LUR40" s="42"/>
      <c r="LUS40" s="42"/>
      <c r="LUT40" s="42"/>
      <c r="LUU40" s="42"/>
      <c r="LUV40" s="42"/>
      <c r="LUW40" s="42"/>
      <c r="LUX40" s="42"/>
      <c r="LUY40" s="42"/>
      <c r="LUZ40" s="42"/>
      <c r="LVA40" s="42"/>
      <c r="LVB40" s="42"/>
      <c r="LVC40" s="42"/>
      <c r="LVD40" s="42"/>
      <c r="LVE40" s="42"/>
      <c r="LVF40" s="42"/>
      <c r="LVG40" s="42"/>
      <c r="LVH40" s="42"/>
      <c r="LVI40" s="42"/>
      <c r="LVJ40" s="42"/>
      <c r="LVK40" s="42"/>
      <c r="LVL40" s="42"/>
      <c r="LVM40" s="42"/>
      <c r="LVN40" s="42"/>
      <c r="LVO40" s="42"/>
      <c r="LVP40" s="42"/>
      <c r="LVQ40" s="42"/>
      <c r="LVR40" s="42"/>
      <c r="LVS40" s="42"/>
      <c r="LVT40" s="42"/>
      <c r="LVU40" s="42"/>
      <c r="LVV40" s="42"/>
      <c r="LVW40" s="42"/>
      <c r="LVX40" s="42"/>
      <c r="LVY40" s="42"/>
      <c r="LVZ40" s="42"/>
      <c r="LWA40" s="42"/>
      <c r="LWB40" s="42"/>
      <c r="LWC40" s="42"/>
      <c r="LWD40" s="42"/>
      <c r="LWE40" s="42"/>
      <c r="LWF40" s="42"/>
      <c r="LWG40" s="42"/>
      <c r="LWH40" s="42"/>
      <c r="LWI40" s="42"/>
      <c r="LWJ40" s="42"/>
      <c r="LWK40" s="42"/>
      <c r="LWL40" s="42"/>
      <c r="LWM40" s="42"/>
      <c r="LWN40" s="42"/>
      <c r="LWO40" s="42"/>
      <c r="LWP40" s="42"/>
      <c r="LWQ40" s="42"/>
      <c r="LWR40" s="42"/>
      <c r="LWS40" s="42"/>
      <c r="LWT40" s="42"/>
      <c r="LWU40" s="42"/>
      <c r="LWV40" s="42"/>
      <c r="LWW40" s="42"/>
      <c r="LWX40" s="42"/>
      <c r="LWY40" s="42"/>
      <c r="LWZ40" s="42"/>
      <c r="LXA40" s="42"/>
      <c r="LXB40" s="42"/>
      <c r="LXC40" s="42"/>
      <c r="LXD40" s="42"/>
      <c r="LXE40" s="42"/>
      <c r="LXF40" s="42"/>
      <c r="LXG40" s="42"/>
      <c r="LXH40" s="42"/>
      <c r="LXI40" s="42"/>
      <c r="LXJ40" s="42"/>
      <c r="LXK40" s="42"/>
      <c r="LXL40" s="42"/>
      <c r="LXM40" s="42"/>
      <c r="LXN40" s="42"/>
      <c r="LXO40" s="42"/>
      <c r="LXP40" s="42"/>
      <c r="LXQ40" s="42"/>
      <c r="LXR40" s="42"/>
      <c r="LXS40" s="42"/>
      <c r="LXT40" s="42"/>
      <c r="LXU40" s="42"/>
      <c r="LXV40" s="42"/>
      <c r="LXW40" s="42"/>
      <c r="LXX40" s="42"/>
      <c r="LXY40" s="42"/>
      <c r="LXZ40" s="42"/>
      <c r="LYA40" s="42"/>
      <c r="LYB40" s="42"/>
      <c r="LYC40" s="42"/>
      <c r="LYD40" s="42"/>
      <c r="LYE40" s="42"/>
      <c r="LYF40" s="42"/>
      <c r="LYG40" s="42"/>
      <c r="LYH40" s="42"/>
      <c r="LYI40" s="42"/>
      <c r="LYJ40" s="42"/>
      <c r="LYK40" s="42"/>
      <c r="LYL40" s="42"/>
      <c r="LYM40" s="42"/>
      <c r="LYN40" s="42"/>
      <c r="LYO40" s="42"/>
      <c r="LYP40" s="42"/>
      <c r="LYQ40" s="42"/>
      <c r="LYR40" s="42"/>
      <c r="LYS40" s="42"/>
      <c r="LYT40" s="42"/>
      <c r="LYU40" s="42"/>
      <c r="LYV40" s="42"/>
      <c r="LYW40" s="42"/>
      <c r="LYX40" s="42"/>
      <c r="LYY40" s="42"/>
      <c r="LYZ40" s="42"/>
      <c r="LZA40" s="42"/>
      <c r="LZB40" s="42"/>
      <c r="LZC40" s="42"/>
      <c r="LZD40" s="42"/>
      <c r="LZE40" s="42"/>
      <c r="LZF40" s="42"/>
      <c r="LZG40" s="42"/>
      <c r="LZH40" s="42"/>
      <c r="LZI40" s="42"/>
      <c r="LZJ40" s="42"/>
      <c r="LZK40" s="42"/>
      <c r="LZL40" s="42"/>
      <c r="LZM40" s="42"/>
      <c r="LZN40" s="42"/>
      <c r="LZO40" s="42"/>
      <c r="LZP40" s="42"/>
      <c r="LZQ40" s="42"/>
      <c r="LZR40" s="42"/>
      <c r="LZS40" s="42"/>
      <c r="LZT40" s="42"/>
      <c r="LZU40" s="42"/>
      <c r="LZV40" s="42"/>
      <c r="LZW40" s="42"/>
      <c r="LZX40" s="42"/>
      <c r="LZY40" s="42"/>
      <c r="LZZ40" s="42"/>
      <c r="MAA40" s="42"/>
      <c r="MAB40" s="42"/>
      <c r="MAC40" s="42"/>
      <c r="MAD40" s="42"/>
      <c r="MAE40" s="42"/>
      <c r="MAF40" s="42"/>
      <c r="MAG40" s="42"/>
      <c r="MAH40" s="42"/>
      <c r="MAI40" s="42"/>
      <c r="MAJ40" s="42"/>
      <c r="MAK40" s="42"/>
      <c r="MAL40" s="42"/>
      <c r="MAM40" s="42"/>
      <c r="MAN40" s="42"/>
      <c r="MAO40" s="42"/>
      <c r="MAP40" s="42"/>
      <c r="MAQ40" s="42"/>
      <c r="MAR40" s="42"/>
      <c r="MAS40" s="42"/>
      <c r="MAT40" s="42"/>
      <c r="MAU40" s="42"/>
      <c r="MAV40" s="42"/>
      <c r="MAW40" s="42"/>
      <c r="MAX40" s="42"/>
      <c r="MAY40" s="42"/>
      <c r="MAZ40" s="42"/>
      <c r="MBA40" s="42"/>
      <c r="MBB40" s="42"/>
      <c r="MBC40" s="42"/>
      <c r="MBD40" s="42"/>
      <c r="MBE40" s="42"/>
      <c r="MBF40" s="42"/>
      <c r="MBG40" s="42"/>
      <c r="MBH40" s="42"/>
      <c r="MBI40" s="42"/>
      <c r="MBJ40" s="42"/>
      <c r="MBK40" s="42"/>
      <c r="MBL40" s="42"/>
      <c r="MBM40" s="42"/>
      <c r="MBN40" s="42"/>
      <c r="MBO40" s="42"/>
      <c r="MBP40" s="42"/>
      <c r="MBQ40" s="42"/>
      <c r="MBR40" s="42"/>
      <c r="MBS40" s="42"/>
      <c r="MBT40" s="42"/>
      <c r="MBU40" s="42"/>
      <c r="MBV40" s="42"/>
      <c r="MBW40" s="42"/>
      <c r="MBX40" s="42"/>
      <c r="MBY40" s="42"/>
      <c r="MBZ40" s="42"/>
      <c r="MCA40" s="42"/>
      <c r="MCB40" s="42"/>
      <c r="MCC40" s="42"/>
      <c r="MCD40" s="42"/>
      <c r="MCE40" s="42"/>
      <c r="MCF40" s="42"/>
      <c r="MCG40" s="42"/>
      <c r="MCH40" s="42"/>
      <c r="MCI40" s="42"/>
      <c r="MCJ40" s="42"/>
      <c r="MCK40" s="42"/>
      <c r="MCL40" s="42"/>
      <c r="MCM40" s="42"/>
      <c r="MCN40" s="42"/>
      <c r="MCO40" s="42"/>
      <c r="MCP40" s="42"/>
      <c r="MCQ40" s="42"/>
      <c r="MCR40" s="42"/>
      <c r="MCS40" s="42"/>
      <c r="MCT40" s="42"/>
      <c r="MCU40" s="42"/>
      <c r="MCV40" s="42"/>
      <c r="MCW40" s="42"/>
      <c r="MCX40" s="42"/>
      <c r="MCY40" s="42"/>
      <c r="MCZ40" s="42"/>
      <c r="MDA40" s="42"/>
      <c r="MDB40" s="42"/>
      <c r="MDC40" s="42"/>
      <c r="MDD40" s="42"/>
      <c r="MDE40" s="42"/>
      <c r="MDF40" s="42"/>
      <c r="MDG40" s="42"/>
      <c r="MDH40" s="42"/>
      <c r="MDI40" s="42"/>
      <c r="MDJ40" s="42"/>
      <c r="MDK40" s="42"/>
      <c r="MDL40" s="42"/>
      <c r="MDM40" s="42"/>
      <c r="MDN40" s="42"/>
      <c r="MDO40" s="42"/>
      <c r="MDP40" s="42"/>
      <c r="MDQ40" s="42"/>
      <c r="MDR40" s="42"/>
      <c r="MDS40" s="42"/>
      <c r="MDT40" s="42"/>
      <c r="MDU40" s="42"/>
      <c r="MDV40" s="42"/>
      <c r="MDW40" s="42"/>
      <c r="MDX40" s="42"/>
      <c r="MDY40" s="42"/>
      <c r="MDZ40" s="42"/>
      <c r="MEA40" s="42"/>
      <c r="MEB40" s="42"/>
      <c r="MEC40" s="42"/>
      <c r="MED40" s="42"/>
      <c r="MEE40" s="42"/>
      <c r="MEF40" s="42"/>
      <c r="MEG40" s="42"/>
      <c r="MEH40" s="42"/>
      <c r="MEI40" s="42"/>
      <c r="MEJ40" s="42"/>
      <c r="MEK40" s="42"/>
      <c r="MEL40" s="42"/>
      <c r="MEM40" s="42"/>
      <c r="MEN40" s="42"/>
      <c r="MEO40" s="42"/>
      <c r="MEP40" s="42"/>
      <c r="MEQ40" s="42"/>
      <c r="MER40" s="42"/>
      <c r="MES40" s="42"/>
      <c r="MET40" s="42"/>
      <c r="MEU40" s="42"/>
      <c r="MEV40" s="42"/>
      <c r="MEW40" s="42"/>
      <c r="MEX40" s="42"/>
      <c r="MEY40" s="42"/>
      <c r="MEZ40" s="42"/>
      <c r="MFA40" s="42"/>
      <c r="MFB40" s="42"/>
      <c r="MFC40" s="42"/>
      <c r="MFD40" s="42"/>
      <c r="MFE40" s="42"/>
      <c r="MFF40" s="42"/>
      <c r="MFG40" s="42"/>
      <c r="MFH40" s="42"/>
      <c r="MFI40" s="42"/>
      <c r="MFJ40" s="42"/>
      <c r="MFK40" s="42"/>
      <c r="MFL40" s="42"/>
      <c r="MFM40" s="42"/>
      <c r="MFN40" s="42"/>
      <c r="MFO40" s="42"/>
      <c r="MFP40" s="42"/>
      <c r="MFQ40" s="42"/>
      <c r="MFR40" s="42"/>
      <c r="MFS40" s="42"/>
      <c r="MFT40" s="42"/>
      <c r="MFU40" s="42"/>
      <c r="MFV40" s="42"/>
      <c r="MFW40" s="42"/>
      <c r="MFX40" s="42"/>
      <c r="MFY40" s="42"/>
      <c r="MFZ40" s="42"/>
      <c r="MGA40" s="42"/>
      <c r="MGB40" s="42"/>
      <c r="MGC40" s="42"/>
      <c r="MGD40" s="42"/>
      <c r="MGE40" s="42"/>
      <c r="MGF40" s="42"/>
      <c r="MGG40" s="42"/>
      <c r="MGH40" s="42"/>
      <c r="MGI40" s="42"/>
      <c r="MGJ40" s="42"/>
      <c r="MGK40" s="42"/>
      <c r="MGL40" s="42"/>
      <c r="MGM40" s="42"/>
      <c r="MGN40" s="42"/>
      <c r="MGO40" s="42"/>
      <c r="MGP40" s="42"/>
      <c r="MGQ40" s="42"/>
      <c r="MGR40" s="42"/>
      <c r="MGS40" s="42"/>
      <c r="MGT40" s="42"/>
      <c r="MGU40" s="42"/>
      <c r="MGV40" s="42"/>
      <c r="MGW40" s="42"/>
      <c r="MGX40" s="42"/>
      <c r="MGY40" s="42"/>
      <c r="MGZ40" s="42"/>
      <c r="MHA40" s="42"/>
      <c r="MHB40" s="42"/>
      <c r="MHC40" s="42"/>
      <c r="MHD40" s="42"/>
      <c r="MHE40" s="42"/>
      <c r="MHF40" s="42"/>
      <c r="MHG40" s="42"/>
      <c r="MHH40" s="42"/>
      <c r="MHI40" s="42"/>
      <c r="MHJ40" s="42"/>
      <c r="MHK40" s="42"/>
      <c r="MHL40" s="42"/>
      <c r="MHM40" s="42"/>
      <c r="MHN40" s="42"/>
      <c r="MHO40" s="42"/>
      <c r="MHP40" s="42"/>
      <c r="MHQ40" s="42"/>
      <c r="MHR40" s="42"/>
      <c r="MHS40" s="42"/>
      <c r="MHT40" s="42"/>
      <c r="MHU40" s="42"/>
      <c r="MHV40" s="42"/>
      <c r="MHW40" s="42"/>
      <c r="MHX40" s="42"/>
      <c r="MHY40" s="42"/>
      <c r="MHZ40" s="42"/>
      <c r="MIA40" s="42"/>
      <c r="MIB40" s="42"/>
      <c r="MIC40" s="42"/>
      <c r="MID40" s="42"/>
      <c r="MIE40" s="42"/>
      <c r="MIF40" s="42"/>
      <c r="MIG40" s="42"/>
      <c r="MIH40" s="42"/>
      <c r="MII40" s="42"/>
      <c r="MIJ40" s="42"/>
      <c r="MIK40" s="42"/>
      <c r="MIL40" s="42"/>
      <c r="MIM40" s="42"/>
      <c r="MIN40" s="42"/>
      <c r="MIO40" s="42"/>
      <c r="MIP40" s="42"/>
      <c r="MIQ40" s="42"/>
      <c r="MIR40" s="42"/>
      <c r="MIS40" s="42"/>
      <c r="MIT40" s="42"/>
      <c r="MIU40" s="42"/>
      <c r="MIV40" s="42"/>
      <c r="MIW40" s="42"/>
      <c r="MIX40" s="42"/>
      <c r="MIY40" s="42"/>
      <c r="MIZ40" s="42"/>
      <c r="MJA40" s="42"/>
      <c r="MJB40" s="42"/>
      <c r="MJC40" s="42"/>
      <c r="MJD40" s="42"/>
      <c r="MJE40" s="42"/>
      <c r="MJF40" s="42"/>
      <c r="MJG40" s="42"/>
      <c r="MJH40" s="42"/>
      <c r="MJI40" s="42"/>
      <c r="MJJ40" s="42"/>
      <c r="MJK40" s="42"/>
      <c r="MJL40" s="42"/>
      <c r="MJM40" s="42"/>
      <c r="MJN40" s="42"/>
      <c r="MJO40" s="42"/>
      <c r="MJP40" s="42"/>
      <c r="MJQ40" s="42"/>
      <c r="MJR40" s="42"/>
      <c r="MJS40" s="42"/>
      <c r="MJT40" s="42"/>
      <c r="MJU40" s="42"/>
      <c r="MJV40" s="42"/>
      <c r="MJW40" s="42"/>
      <c r="MJX40" s="42"/>
      <c r="MJY40" s="42"/>
      <c r="MJZ40" s="42"/>
      <c r="MKA40" s="42"/>
      <c r="MKB40" s="42"/>
      <c r="MKC40" s="42"/>
      <c r="MKD40" s="42"/>
      <c r="MKE40" s="42"/>
      <c r="MKF40" s="42"/>
      <c r="MKG40" s="42"/>
      <c r="MKH40" s="42"/>
      <c r="MKI40" s="42"/>
      <c r="MKJ40" s="42"/>
      <c r="MKK40" s="42"/>
      <c r="MKL40" s="42"/>
      <c r="MKM40" s="42"/>
      <c r="MKN40" s="42"/>
      <c r="MKO40" s="42"/>
      <c r="MKP40" s="42"/>
      <c r="MKQ40" s="42"/>
      <c r="MKR40" s="42"/>
      <c r="MKS40" s="42"/>
      <c r="MKT40" s="42"/>
      <c r="MKU40" s="42"/>
      <c r="MKV40" s="42"/>
      <c r="MKW40" s="42"/>
      <c r="MKX40" s="42"/>
      <c r="MKY40" s="42"/>
      <c r="MKZ40" s="42"/>
      <c r="MLA40" s="42"/>
      <c r="MLB40" s="42"/>
      <c r="MLC40" s="42"/>
      <c r="MLD40" s="42"/>
      <c r="MLE40" s="42"/>
      <c r="MLF40" s="42"/>
      <c r="MLG40" s="42"/>
      <c r="MLH40" s="42"/>
      <c r="MLI40" s="42"/>
      <c r="MLJ40" s="42"/>
      <c r="MLK40" s="42"/>
      <c r="MLL40" s="42"/>
      <c r="MLM40" s="42"/>
      <c r="MLN40" s="42"/>
      <c r="MLO40" s="42"/>
      <c r="MLP40" s="42"/>
      <c r="MLQ40" s="42"/>
      <c r="MLR40" s="42"/>
      <c r="MLS40" s="42"/>
      <c r="MLT40" s="42"/>
      <c r="MLU40" s="42"/>
      <c r="MLV40" s="42"/>
      <c r="MLW40" s="42"/>
      <c r="MLX40" s="42"/>
      <c r="MLY40" s="42"/>
      <c r="MLZ40" s="42"/>
      <c r="MMA40" s="42"/>
      <c r="MMB40" s="42"/>
      <c r="MMC40" s="42"/>
      <c r="MMD40" s="42"/>
      <c r="MME40" s="42"/>
      <c r="MMF40" s="42"/>
      <c r="MMG40" s="42"/>
      <c r="MMH40" s="42"/>
      <c r="MMI40" s="42"/>
      <c r="MMJ40" s="42"/>
      <c r="MMK40" s="42"/>
      <c r="MML40" s="42"/>
      <c r="MMM40" s="42"/>
      <c r="MMN40" s="42"/>
      <c r="MMO40" s="42"/>
      <c r="MMP40" s="42"/>
      <c r="MMQ40" s="42"/>
      <c r="MMR40" s="42"/>
      <c r="MMS40" s="42"/>
      <c r="MMT40" s="42"/>
      <c r="MMU40" s="42"/>
      <c r="MMV40" s="42"/>
      <c r="MMW40" s="42"/>
      <c r="MMX40" s="42"/>
      <c r="MMY40" s="42"/>
      <c r="MMZ40" s="42"/>
      <c r="MNA40" s="42"/>
      <c r="MNB40" s="42"/>
      <c r="MNC40" s="42"/>
      <c r="MND40" s="42"/>
      <c r="MNE40" s="42"/>
      <c r="MNF40" s="42"/>
      <c r="MNG40" s="42"/>
      <c r="MNH40" s="42"/>
      <c r="MNI40" s="42"/>
      <c r="MNJ40" s="42"/>
      <c r="MNK40" s="42"/>
      <c r="MNL40" s="42"/>
      <c r="MNM40" s="42"/>
      <c r="MNN40" s="42"/>
      <c r="MNO40" s="42"/>
      <c r="MNP40" s="42"/>
      <c r="MNQ40" s="42"/>
      <c r="MNR40" s="42"/>
      <c r="MNS40" s="42"/>
      <c r="MNT40" s="42"/>
      <c r="MNU40" s="42"/>
      <c r="MNV40" s="42"/>
      <c r="MNW40" s="42"/>
      <c r="MNX40" s="42"/>
      <c r="MNY40" s="42"/>
      <c r="MNZ40" s="42"/>
      <c r="MOA40" s="42"/>
      <c r="MOB40" s="42"/>
      <c r="MOC40" s="42"/>
      <c r="MOD40" s="42"/>
      <c r="MOE40" s="42"/>
      <c r="MOF40" s="42"/>
      <c r="MOG40" s="42"/>
      <c r="MOH40" s="42"/>
      <c r="MOI40" s="42"/>
      <c r="MOJ40" s="42"/>
      <c r="MOK40" s="42"/>
      <c r="MOL40" s="42"/>
      <c r="MOM40" s="42"/>
      <c r="MON40" s="42"/>
      <c r="MOO40" s="42"/>
      <c r="MOP40" s="42"/>
      <c r="MOQ40" s="42"/>
      <c r="MOR40" s="42"/>
      <c r="MOS40" s="42"/>
      <c r="MOT40" s="42"/>
      <c r="MOU40" s="42"/>
      <c r="MOV40" s="42"/>
      <c r="MOW40" s="42"/>
      <c r="MOX40" s="42"/>
      <c r="MOY40" s="42"/>
      <c r="MOZ40" s="42"/>
      <c r="MPA40" s="42"/>
      <c r="MPB40" s="42"/>
      <c r="MPC40" s="42"/>
      <c r="MPD40" s="42"/>
      <c r="MPE40" s="42"/>
      <c r="MPF40" s="42"/>
      <c r="MPG40" s="42"/>
      <c r="MPH40" s="42"/>
      <c r="MPI40" s="42"/>
      <c r="MPJ40" s="42"/>
      <c r="MPK40" s="42"/>
      <c r="MPL40" s="42"/>
      <c r="MPM40" s="42"/>
      <c r="MPN40" s="42"/>
      <c r="MPO40" s="42"/>
      <c r="MPP40" s="42"/>
      <c r="MPQ40" s="42"/>
      <c r="MPR40" s="42"/>
      <c r="MPS40" s="42"/>
      <c r="MPT40" s="42"/>
      <c r="MPU40" s="42"/>
      <c r="MPV40" s="42"/>
      <c r="MPW40" s="42"/>
      <c r="MPX40" s="42"/>
      <c r="MPY40" s="42"/>
      <c r="MPZ40" s="42"/>
      <c r="MQA40" s="42"/>
      <c r="MQB40" s="42"/>
      <c r="MQC40" s="42"/>
      <c r="MQD40" s="42"/>
      <c r="MQE40" s="42"/>
      <c r="MQF40" s="42"/>
      <c r="MQG40" s="42"/>
      <c r="MQH40" s="42"/>
      <c r="MQI40" s="42"/>
      <c r="MQJ40" s="42"/>
      <c r="MQK40" s="42"/>
      <c r="MQL40" s="42"/>
      <c r="MQM40" s="42"/>
      <c r="MQN40" s="42"/>
      <c r="MQO40" s="42"/>
      <c r="MQP40" s="42"/>
      <c r="MQQ40" s="42"/>
      <c r="MQR40" s="42"/>
      <c r="MQS40" s="42"/>
      <c r="MQT40" s="42"/>
      <c r="MQU40" s="42"/>
      <c r="MQV40" s="42"/>
      <c r="MQW40" s="42"/>
      <c r="MQX40" s="42"/>
      <c r="MQY40" s="42"/>
      <c r="MQZ40" s="42"/>
      <c r="MRA40" s="42"/>
      <c r="MRB40" s="42"/>
      <c r="MRC40" s="42"/>
      <c r="MRD40" s="42"/>
      <c r="MRE40" s="42"/>
      <c r="MRF40" s="42"/>
      <c r="MRG40" s="42"/>
      <c r="MRH40" s="42"/>
      <c r="MRI40" s="42"/>
      <c r="MRJ40" s="42"/>
      <c r="MRK40" s="42"/>
      <c r="MRL40" s="42"/>
      <c r="MRM40" s="42"/>
      <c r="MRN40" s="42"/>
      <c r="MRO40" s="42"/>
      <c r="MRP40" s="42"/>
      <c r="MRQ40" s="42"/>
      <c r="MRR40" s="42"/>
      <c r="MRS40" s="42"/>
      <c r="MRT40" s="42"/>
      <c r="MRU40" s="42"/>
      <c r="MRV40" s="42"/>
      <c r="MRW40" s="42"/>
      <c r="MRX40" s="42"/>
      <c r="MRY40" s="42"/>
      <c r="MRZ40" s="42"/>
      <c r="MSA40" s="42"/>
      <c r="MSB40" s="42"/>
      <c r="MSC40" s="42"/>
      <c r="MSD40" s="42"/>
      <c r="MSE40" s="42"/>
      <c r="MSF40" s="42"/>
      <c r="MSG40" s="42"/>
      <c r="MSH40" s="42"/>
      <c r="MSI40" s="42"/>
      <c r="MSJ40" s="42"/>
      <c r="MSK40" s="42"/>
      <c r="MSL40" s="42"/>
      <c r="MSM40" s="42"/>
      <c r="MSN40" s="42"/>
      <c r="MSO40" s="42"/>
      <c r="MSP40" s="42"/>
      <c r="MSQ40" s="42"/>
      <c r="MSR40" s="42"/>
      <c r="MSS40" s="42"/>
      <c r="MST40" s="42"/>
      <c r="MSU40" s="42"/>
      <c r="MSV40" s="42"/>
      <c r="MSW40" s="42"/>
      <c r="MSX40" s="42"/>
      <c r="MSY40" s="42"/>
      <c r="MSZ40" s="42"/>
      <c r="MTA40" s="42"/>
      <c r="MTB40" s="42"/>
      <c r="MTC40" s="42"/>
      <c r="MTD40" s="42"/>
      <c r="MTE40" s="42"/>
      <c r="MTF40" s="42"/>
      <c r="MTG40" s="42"/>
      <c r="MTH40" s="42"/>
      <c r="MTI40" s="42"/>
      <c r="MTJ40" s="42"/>
      <c r="MTK40" s="42"/>
      <c r="MTL40" s="42"/>
      <c r="MTM40" s="42"/>
      <c r="MTN40" s="42"/>
      <c r="MTO40" s="42"/>
      <c r="MTP40" s="42"/>
      <c r="MTQ40" s="42"/>
      <c r="MTR40" s="42"/>
      <c r="MTS40" s="42"/>
      <c r="MTT40" s="42"/>
      <c r="MTU40" s="42"/>
      <c r="MTV40" s="42"/>
      <c r="MTW40" s="42"/>
      <c r="MTX40" s="42"/>
      <c r="MTY40" s="42"/>
      <c r="MTZ40" s="42"/>
      <c r="MUA40" s="42"/>
      <c r="MUB40" s="42"/>
      <c r="MUC40" s="42"/>
      <c r="MUD40" s="42"/>
      <c r="MUE40" s="42"/>
      <c r="MUF40" s="42"/>
      <c r="MUG40" s="42"/>
      <c r="MUH40" s="42"/>
      <c r="MUI40" s="42"/>
      <c r="MUJ40" s="42"/>
      <c r="MUK40" s="42"/>
      <c r="MUL40" s="42"/>
      <c r="MUM40" s="42"/>
      <c r="MUN40" s="42"/>
      <c r="MUO40" s="42"/>
      <c r="MUP40" s="42"/>
      <c r="MUQ40" s="42"/>
      <c r="MUR40" s="42"/>
      <c r="MUS40" s="42"/>
      <c r="MUT40" s="42"/>
      <c r="MUU40" s="42"/>
      <c r="MUV40" s="42"/>
      <c r="MUW40" s="42"/>
      <c r="MUX40" s="42"/>
      <c r="MUY40" s="42"/>
      <c r="MUZ40" s="42"/>
      <c r="MVA40" s="42"/>
      <c r="MVB40" s="42"/>
      <c r="MVC40" s="42"/>
      <c r="MVD40" s="42"/>
      <c r="MVE40" s="42"/>
      <c r="MVF40" s="42"/>
      <c r="MVG40" s="42"/>
      <c r="MVH40" s="42"/>
      <c r="MVI40" s="42"/>
      <c r="MVJ40" s="42"/>
      <c r="MVK40" s="42"/>
      <c r="MVL40" s="42"/>
      <c r="MVM40" s="42"/>
      <c r="MVN40" s="42"/>
      <c r="MVO40" s="42"/>
      <c r="MVP40" s="42"/>
      <c r="MVQ40" s="42"/>
      <c r="MVR40" s="42"/>
      <c r="MVS40" s="42"/>
      <c r="MVT40" s="42"/>
      <c r="MVU40" s="42"/>
      <c r="MVV40" s="42"/>
      <c r="MVW40" s="42"/>
      <c r="MVX40" s="42"/>
      <c r="MVY40" s="42"/>
      <c r="MVZ40" s="42"/>
      <c r="MWA40" s="42"/>
      <c r="MWB40" s="42"/>
      <c r="MWC40" s="42"/>
      <c r="MWD40" s="42"/>
      <c r="MWE40" s="42"/>
      <c r="MWF40" s="42"/>
      <c r="MWG40" s="42"/>
      <c r="MWH40" s="42"/>
      <c r="MWI40" s="42"/>
      <c r="MWJ40" s="42"/>
      <c r="MWK40" s="42"/>
      <c r="MWL40" s="42"/>
      <c r="MWM40" s="42"/>
      <c r="MWN40" s="42"/>
      <c r="MWO40" s="42"/>
      <c r="MWP40" s="42"/>
      <c r="MWQ40" s="42"/>
      <c r="MWR40" s="42"/>
      <c r="MWS40" s="42"/>
      <c r="MWT40" s="42"/>
      <c r="MWU40" s="42"/>
      <c r="MWV40" s="42"/>
      <c r="MWW40" s="42"/>
      <c r="MWX40" s="42"/>
      <c r="MWY40" s="42"/>
      <c r="MWZ40" s="42"/>
      <c r="MXA40" s="42"/>
      <c r="MXB40" s="42"/>
      <c r="MXC40" s="42"/>
      <c r="MXD40" s="42"/>
      <c r="MXE40" s="42"/>
      <c r="MXF40" s="42"/>
      <c r="MXG40" s="42"/>
      <c r="MXH40" s="42"/>
      <c r="MXI40" s="42"/>
      <c r="MXJ40" s="42"/>
      <c r="MXK40" s="42"/>
      <c r="MXL40" s="42"/>
      <c r="MXM40" s="42"/>
      <c r="MXN40" s="42"/>
      <c r="MXO40" s="42"/>
      <c r="MXP40" s="42"/>
      <c r="MXQ40" s="42"/>
      <c r="MXR40" s="42"/>
      <c r="MXS40" s="42"/>
      <c r="MXT40" s="42"/>
      <c r="MXU40" s="42"/>
      <c r="MXV40" s="42"/>
      <c r="MXW40" s="42"/>
      <c r="MXX40" s="42"/>
      <c r="MXY40" s="42"/>
      <c r="MXZ40" s="42"/>
      <c r="MYA40" s="42"/>
      <c r="MYB40" s="42"/>
      <c r="MYC40" s="42"/>
      <c r="MYD40" s="42"/>
      <c r="MYE40" s="42"/>
      <c r="MYF40" s="42"/>
      <c r="MYG40" s="42"/>
      <c r="MYH40" s="42"/>
      <c r="MYI40" s="42"/>
      <c r="MYJ40" s="42"/>
      <c r="MYK40" s="42"/>
      <c r="MYL40" s="42"/>
      <c r="MYM40" s="42"/>
      <c r="MYN40" s="42"/>
      <c r="MYO40" s="42"/>
      <c r="MYP40" s="42"/>
      <c r="MYQ40" s="42"/>
      <c r="MYR40" s="42"/>
      <c r="MYS40" s="42"/>
      <c r="MYT40" s="42"/>
      <c r="MYU40" s="42"/>
      <c r="MYV40" s="42"/>
      <c r="MYW40" s="42"/>
      <c r="MYX40" s="42"/>
      <c r="MYY40" s="42"/>
      <c r="MYZ40" s="42"/>
      <c r="MZA40" s="42"/>
      <c r="MZB40" s="42"/>
      <c r="MZC40" s="42"/>
      <c r="MZD40" s="42"/>
      <c r="MZE40" s="42"/>
      <c r="MZF40" s="42"/>
      <c r="MZG40" s="42"/>
      <c r="MZH40" s="42"/>
      <c r="MZI40" s="42"/>
      <c r="MZJ40" s="42"/>
      <c r="MZK40" s="42"/>
      <c r="MZL40" s="42"/>
      <c r="MZM40" s="42"/>
      <c r="MZN40" s="42"/>
      <c r="MZO40" s="42"/>
      <c r="MZP40" s="42"/>
      <c r="MZQ40" s="42"/>
      <c r="MZR40" s="42"/>
      <c r="MZS40" s="42"/>
      <c r="MZT40" s="42"/>
      <c r="MZU40" s="42"/>
      <c r="MZV40" s="42"/>
      <c r="MZW40" s="42"/>
      <c r="MZX40" s="42"/>
      <c r="MZY40" s="42"/>
      <c r="MZZ40" s="42"/>
      <c r="NAA40" s="42"/>
      <c r="NAB40" s="42"/>
      <c r="NAC40" s="42"/>
      <c r="NAD40" s="42"/>
      <c r="NAE40" s="42"/>
      <c r="NAF40" s="42"/>
      <c r="NAG40" s="42"/>
      <c r="NAH40" s="42"/>
      <c r="NAI40" s="42"/>
      <c r="NAJ40" s="42"/>
      <c r="NAK40" s="42"/>
      <c r="NAL40" s="42"/>
      <c r="NAM40" s="42"/>
      <c r="NAN40" s="42"/>
      <c r="NAO40" s="42"/>
      <c r="NAP40" s="42"/>
      <c r="NAQ40" s="42"/>
      <c r="NAR40" s="42"/>
      <c r="NAS40" s="42"/>
      <c r="NAT40" s="42"/>
      <c r="NAU40" s="42"/>
      <c r="NAV40" s="42"/>
      <c r="NAW40" s="42"/>
      <c r="NAX40" s="42"/>
      <c r="NAY40" s="42"/>
      <c r="NAZ40" s="42"/>
      <c r="NBA40" s="42"/>
      <c r="NBB40" s="42"/>
      <c r="NBC40" s="42"/>
      <c r="NBD40" s="42"/>
      <c r="NBE40" s="42"/>
      <c r="NBF40" s="42"/>
      <c r="NBG40" s="42"/>
      <c r="NBH40" s="42"/>
      <c r="NBI40" s="42"/>
      <c r="NBJ40" s="42"/>
      <c r="NBK40" s="42"/>
      <c r="NBL40" s="42"/>
      <c r="NBM40" s="42"/>
      <c r="NBN40" s="42"/>
      <c r="NBO40" s="42"/>
      <c r="NBP40" s="42"/>
      <c r="NBQ40" s="42"/>
      <c r="NBR40" s="42"/>
      <c r="NBS40" s="42"/>
      <c r="NBT40" s="42"/>
      <c r="NBU40" s="42"/>
      <c r="NBV40" s="42"/>
      <c r="NBW40" s="42"/>
      <c r="NBX40" s="42"/>
      <c r="NBY40" s="42"/>
      <c r="NBZ40" s="42"/>
      <c r="NCA40" s="42"/>
      <c r="NCB40" s="42"/>
      <c r="NCC40" s="42"/>
      <c r="NCD40" s="42"/>
      <c r="NCE40" s="42"/>
      <c r="NCF40" s="42"/>
      <c r="NCG40" s="42"/>
      <c r="NCH40" s="42"/>
      <c r="NCI40" s="42"/>
      <c r="NCJ40" s="42"/>
      <c r="NCK40" s="42"/>
      <c r="NCL40" s="42"/>
      <c r="NCM40" s="42"/>
      <c r="NCN40" s="42"/>
      <c r="NCO40" s="42"/>
      <c r="NCP40" s="42"/>
      <c r="NCQ40" s="42"/>
      <c r="NCR40" s="42"/>
      <c r="NCS40" s="42"/>
      <c r="NCT40" s="42"/>
      <c r="NCU40" s="42"/>
      <c r="NCV40" s="42"/>
      <c r="NCW40" s="42"/>
      <c r="NCX40" s="42"/>
      <c r="NCY40" s="42"/>
      <c r="NCZ40" s="42"/>
      <c r="NDA40" s="42"/>
      <c r="NDB40" s="42"/>
      <c r="NDC40" s="42"/>
      <c r="NDD40" s="42"/>
      <c r="NDE40" s="42"/>
      <c r="NDF40" s="42"/>
      <c r="NDG40" s="42"/>
      <c r="NDH40" s="42"/>
      <c r="NDI40" s="42"/>
      <c r="NDJ40" s="42"/>
      <c r="NDK40" s="42"/>
      <c r="NDL40" s="42"/>
      <c r="NDM40" s="42"/>
      <c r="NDN40" s="42"/>
      <c r="NDO40" s="42"/>
      <c r="NDP40" s="42"/>
      <c r="NDQ40" s="42"/>
      <c r="NDR40" s="42"/>
      <c r="NDS40" s="42"/>
      <c r="NDT40" s="42"/>
      <c r="NDU40" s="42"/>
      <c r="NDV40" s="42"/>
      <c r="NDW40" s="42"/>
      <c r="NDX40" s="42"/>
      <c r="NDY40" s="42"/>
      <c r="NDZ40" s="42"/>
      <c r="NEA40" s="42"/>
      <c r="NEB40" s="42"/>
      <c r="NEC40" s="42"/>
      <c r="NED40" s="42"/>
      <c r="NEE40" s="42"/>
      <c r="NEF40" s="42"/>
      <c r="NEG40" s="42"/>
      <c r="NEH40" s="42"/>
      <c r="NEI40" s="42"/>
      <c r="NEJ40" s="42"/>
      <c r="NEK40" s="42"/>
      <c r="NEL40" s="42"/>
      <c r="NEM40" s="42"/>
      <c r="NEN40" s="42"/>
      <c r="NEO40" s="42"/>
      <c r="NEP40" s="42"/>
      <c r="NEQ40" s="42"/>
      <c r="NER40" s="42"/>
      <c r="NES40" s="42"/>
      <c r="NET40" s="42"/>
      <c r="NEU40" s="42"/>
      <c r="NEV40" s="42"/>
      <c r="NEW40" s="42"/>
      <c r="NEX40" s="42"/>
      <c r="NEY40" s="42"/>
      <c r="NEZ40" s="42"/>
      <c r="NFA40" s="42"/>
      <c r="NFB40" s="42"/>
      <c r="NFC40" s="42"/>
      <c r="NFD40" s="42"/>
      <c r="NFE40" s="42"/>
      <c r="NFF40" s="42"/>
      <c r="NFG40" s="42"/>
      <c r="NFH40" s="42"/>
      <c r="NFI40" s="42"/>
      <c r="NFJ40" s="42"/>
      <c r="NFK40" s="42"/>
      <c r="NFL40" s="42"/>
      <c r="NFM40" s="42"/>
      <c r="NFN40" s="42"/>
      <c r="NFO40" s="42"/>
      <c r="NFP40" s="42"/>
      <c r="NFQ40" s="42"/>
      <c r="NFR40" s="42"/>
      <c r="NFS40" s="42"/>
      <c r="NFT40" s="42"/>
      <c r="NFU40" s="42"/>
      <c r="NFV40" s="42"/>
      <c r="NFW40" s="42"/>
      <c r="NFX40" s="42"/>
      <c r="NFY40" s="42"/>
      <c r="NFZ40" s="42"/>
      <c r="NGA40" s="42"/>
      <c r="NGB40" s="42"/>
      <c r="NGC40" s="42"/>
      <c r="NGD40" s="42"/>
      <c r="NGE40" s="42"/>
      <c r="NGF40" s="42"/>
      <c r="NGG40" s="42"/>
      <c r="NGH40" s="42"/>
      <c r="NGI40" s="42"/>
      <c r="NGJ40" s="42"/>
      <c r="NGK40" s="42"/>
      <c r="NGL40" s="42"/>
      <c r="NGM40" s="42"/>
      <c r="NGN40" s="42"/>
      <c r="NGO40" s="42"/>
      <c r="NGP40" s="42"/>
      <c r="NGQ40" s="42"/>
      <c r="NGR40" s="42"/>
      <c r="NGS40" s="42"/>
      <c r="NGT40" s="42"/>
      <c r="NGU40" s="42"/>
      <c r="NGV40" s="42"/>
      <c r="NGW40" s="42"/>
      <c r="NGX40" s="42"/>
      <c r="NGY40" s="42"/>
      <c r="NGZ40" s="42"/>
      <c r="NHA40" s="42"/>
      <c r="NHB40" s="42"/>
      <c r="NHC40" s="42"/>
      <c r="NHD40" s="42"/>
      <c r="NHE40" s="42"/>
      <c r="NHF40" s="42"/>
      <c r="NHG40" s="42"/>
      <c r="NHH40" s="42"/>
      <c r="NHI40" s="42"/>
      <c r="NHJ40" s="42"/>
      <c r="NHK40" s="42"/>
      <c r="NHL40" s="42"/>
      <c r="NHM40" s="42"/>
      <c r="NHN40" s="42"/>
      <c r="NHO40" s="42"/>
      <c r="NHP40" s="42"/>
      <c r="NHQ40" s="42"/>
      <c r="NHR40" s="42"/>
      <c r="NHS40" s="42"/>
      <c r="NHT40" s="42"/>
      <c r="NHU40" s="42"/>
      <c r="NHV40" s="42"/>
      <c r="NHW40" s="42"/>
      <c r="NHX40" s="42"/>
      <c r="NHY40" s="42"/>
      <c r="NHZ40" s="42"/>
      <c r="NIA40" s="42"/>
      <c r="NIB40" s="42"/>
      <c r="NIC40" s="42"/>
      <c r="NID40" s="42"/>
      <c r="NIE40" s="42"/>
      <c r="NIF40" s="42"/>
      <c r="NIG40" s="42"/>
      <c r="NIH40" s="42"/>
      <c r="NII40" s="42"/>
      <c r="NIJ40" s="42"/>
      <c r="NIK40" s="42"/>
      <c r="NIL40" s="42"/>
      <c r="NIM40" s="42"/>
      <c r="NIN40" s="42"/>
      <c r="NIO40" s="42"/>
      <c r="NIP40" s="42"/>
      <c r="NIQ40" s="42"/>
      <c r="NIR40" s="42"/>
      <c r="NIS40" s="42"/>
      <c r="NIT40" s="42"/>
      <c r="NIU40" s="42"/>
      <c r="NIV40" s="42"/>
      <c r="NIW40" s="42"/>
      <c r="NIX40" s="42"/>
      <c r="NIY40" s="42"/>
      <c r="NIZ40" s="42"/>
      <c r="NJA40" s="42"/>
      <c r="NJB40" s="42"/>
      <c r="NJC40" s="42"/>
      <c r="NJD40" s="42"/>
      <c r="NJE40" s="42"/>
      <c r="NJF40" s="42"/>
      <c r="NJG40" s="42"/>
      <c r="NJH40" s="42"/>
      <c r="NJI40" s="42"/>
      <c r="NJJ40" s="42"/>
      <c r="NJK40" s="42"/>
      <c r="NJL40" s="42"/>
      <c r="NJM40" s="42"/>
      <c r="NJN40" s="42"/>
      <c r="NJO40" s="42"/>
      <c r="NJP40" s="42"/>
      <c r="NJQ40" s="42"/>
      <c r="NJR40" s="42"/>
      <c r="NJS40" s="42"/>
      <c r="NJT40" s="42"/>
      <c r="NJU40" s="42"/>
      <c r="NJV40" s="42"/>
      <c r="NJW40" s="42"/>
      <c r="NJX40" s="42"/>
      <c r="NJY40" s="42"/>
      <c r="NJZ40" s="42"/>
      <c r="NKA40" s="42"/>
      <c r="NKB40" s="42"/>
      <c r="NKC40" s="42"/>
      <c r="NKD40" s="42"/>
      <c r="NKE40" s="42"/>
      <c r="NKF40" s="42"/>
      <c r="NKG40" s="42"/>
      <c r="NKH40" s="42"/>
      <c r="NKI40" s="42"/>
      <c r="NKJ40" s="42"/>
      <c r="NKK40" s="42"/>
      <c r="NKL40" s="42"/>
      <c r="NKM40" s="42"/>
      <c r="NKN40" s="42"/>
      <c r="NKO40" s="42"/>
      <c r="NKP40" s="42"/>
      <c r="NKQ40" s="42"/>
      <c r="NKR40" s="42"/>
      <c r="NKS40" s="42"/>
      <c r="NKT40" s="42"/>
      <c r="NKU40" s="42"/>
      <c r="NKV40" s="42"/>
      <c r="NKW40" s="42"/>
      <c r="NKX40" s="42"/>
      <c r="NKY40" s="42"/>
      <c r="NKZ40" s="42"/>
      <c r="NLA40" s="42"/>
      <c r="NLB40" s="42"/>
      <c r="NLC40" s="42"/>
      <c r="NLD40" s="42"/>
      <c r="NLE40" s="42"/>
      <c r="NLF40" s="42"/>
      <c r="NLG40" s="42"/>
      <c r="NLH40" s="42"/>
      <c r="NLI40" s="42"/>
      <c r="NLJ40" s="42"/>
      <c r="NLK40" s="42"/>
      <c r="NLL40" s="42"/>
      <c r="NLM40" s="42"/>
      <c r="NLN40" s="42"/>
      <c r="NLO40" s="42"/>
      <c r="NLP40" s="42"/>
      <c r="NLQ40" s="42"/>
      <c r="NLR40" s="42"/>
      <c r="NLS40" s="42"/>
      <c r="NLT40" s="42"/>
      <c r="NLU40" s="42"/>
      <c r="NLV40" s="42"/>
      <c r="NLW40" s="42"/>
      <c r="NLX40" s="42"/>
      <c r="NLY40" s="42"/>
      <c r="NLZ40" s="42"/>
      <c r="NMA40" s="42"/>
      <c r="NMB40" s="42"/>
      <c r="NMC40" s="42"/>
      <c r="NMD40" s="42"/>
      <c r="NME40" s="42"/>
      <c r="NMF40" s="42"/>
      <c r="NMG40" s="42"/>
      <c r="NMH40" s="42"/>
      <c r="NMI40" s="42"/>
      <c r="NMJ40" s="42"/>
      <c r="NMK40" s="42"/>
      <c r="NML40" s="42"/>
      <c r="NMM40" s="42"/>
      <c r="NMN40" s="42"/>
      <c r="NMO40" s="42"/>
      <c r="NMP40" s="42"/>
      <c r="NMQ40" s="42"/>
      <c r="NMR40" s="42"/>
      <c r="NMS40" s="42"/>
      <c r="NMT40" s="42"/>
      <c r="NMU40" s="42"/>
      <c r="NMV40" s="42"/>
      <c r="NMW40" s="42"/>
      <c r="NMX40" s="42"/>
      <c r="NMY40" s="42"/>
      <c r="NMZ40" s="42"/>
      <c r="NNA40" s="42"/>
      <c r="NNB40" s="42"/>
      <c r="NNC40" s="42"/>
      <c r="NND40" s="42"/>
      <c r="NNE40" s="42"/>
      <c r="NNF40" s="42"/>
      <c r="NNG40" s="42"/>
      <c r="NNH40" s="42"/>
      <c r="NNI40" s="42"/>
      <c r="NNJ40" s="42"/>
      <c r="NNK40" s="42"/>
      <c r="NNL40" s="42"/>
      <c r="NNM40" s="42"/>
      <c r="NNN40" s="42"/>
      <c r="NNO40" s="42"/>
      <c r="NNP40" s="42"/>
      <c r="NNQ40" s="42"/>
      <c r="NNR40" s="42"/>
      <c r="NNS40" s="42"/>
      <c r="NNT40" s="42"/>
      <c r="NNU40" s="42"/>
      <c r="NNV40" s="42"/>
      <c r="NNW40" s="42"/>
      <c r="NNX40" s="42"/>
      <c r="NNY40" s="42"/>
      <c r="NNZ40" s="42"/>
      <c r="NOA40" s="42"/>
      <c r="NOB40" s="42"/>
      <c r="NOC40" s="42"/>
      <c r="NOD40" s="42"/>
      <c r="NOE40" s="42"/>
      <c r="NOF40" s="42"/>
      <c r="NOG40" s="42"/>
      <c r="NOH40" s="42"/>
      <c r="NOI40" s="42"/>
      <c r="NOJ40" s="42"/>
      <c r="NOK40" s="42"/>
      <c r="NOL40" s="42"/>
      <c r="NOM40" s="42"/>
      <c r="NON40" s="42"/>
      <c r="NOO40" s="42"/>
      <c r="NOP40" s="42"/>
      <c r="NOQ40" s="42"/>
      <c r="NOR40" s="42"/>
      <c r="NOS40" s="42"/>
      <c r="NOT40" s="42"/>
      <c r="NOU40" s="42"/>
      <c r="NOV40" s="42"/>
      <c r="NOW40" s="42"/>
      <c r="NOX40" s="42"/>
      <c r="NOY40" s="42"/>
      <c r="NOZ40" s="42"/>
      <c r="NPA40" s="42"/>
      <c r="NPB40" s="42"/>
      <c r="NPC40" s="42"/>
      <c r="NPD40" s="42"/>
      <c r="NPE40" s="42"/>
      <c r="NPF40" s="42"/>
      <c r="NPG40" s="42"/>
      <c r="NPH40" s="42"/>
      <c r="NPI40" s="42"/>
      <c r="NPJ40" s="42"/>
      <c r="NPK40" s="42"/>
      <c r="NPL40" s="42"/>
      <c r="NPM40" s="42"/>
      <c r="NPN40" s="42"/>
      <c r="NPO40" s="42"/>
      <c r="NPP40" s="42"/>
      <c r="NPQ40" s="42"/>
      <c r="NPR40" s="42"/>
      <c r="NPS40" s="42"/>
      <c r="NPT40" s="42"/>
      <c r="NPU40" s="42"/>
      <c r="NPV40" s="42"/>
      <c r="NPW40" s="42"/>
      <c r="NPX40" s="42"/>
      <c r="NPY40" s="42"/>
      <c r="NPZ40" s="42"/>
      <c r="NQA40" s="42"/>
      <c r="NQB40" s="42"/>
      <c r="NQC40" s="42"/>
      <c r="NQD40" s="42"/>
      <c r="NQE40" s="42"/>
      <c r="NQF40" s="42"/>
      <c r="NQG40" s="42"/>
      <c r="NQH40" s="42"/>
      <c r="NQI40" s="42"/>
      <c r="NQJ40" s="42"/>
      <c r="NQK40" s="42"/>
      <c r="NQL40" s="42"/>
      <c r="NQM40" s="42"/>
      <c r="NQN40" s="42"/>
      <c r="NQO40" s="42"/>
      <c r="NQP40" s="42"/>
      <c r="NQQ40" s="42"/>
      <c r="NQR40" s="42"/>
      <c r="NQS40" s="42"/>
      <c r="NQT40" s="42"/>
      <c r="NQU40" s="42"/>
      <c r="NQV40" s="42"/>
      <c r="NQW40" s="42"/>
      <c r="NQX40" s="42"/>
      <c r="NQY40" s="42"/>
      <c r="NQZ40" s="42"/>
      <c r="NRA40" s="42"/>
      <c r="NRB40" s="42"/>
      <c r="NRC40" s="42"/>
      <c r="NRD40" s="42"/>
      <c r="NRE40" s="42"/>
      <c r="NRF40" s="42"/>
      <c r="NRG40" s="42"/>
      <c r="NRH40" s="42"/>
      <c r="NRI40" s="42"/>
      <c r="NRJ40" s="42"/>
      <c r="NRK40" s="42"/>
      <c r="NRL40" s="42"/>
      <c r="NRM40" s="42"/>
      <c r="NRN40" s="42"/>
      <c r="NRO40" s="42"/>
      <c r="NRP40" s="42"/>
      <c r="NRQ40" s="42"/>
      <c r="NRR40" s="42"/>
      <c r="NRS40" s="42"/>
      <c r="NRT40" s="42"/>
      <c r="NRU40" s="42"/>
      <c r="NRV40" s="42"/>
      <c r="NRW40" s="42"/>
      <c r="NRX40" s="42"/>
      <c r="NRY40" s="42"/>
      <c r="NRZ40" s="42"/>
      <c r="NSA40" s="42"/>
      <c r="NSB40" s="42"/>
      <c r="NSC40" s="42"/>
      <c r="NSD40" s="42"/>
      <c r="NSE40" s="42"/>
      <c r="NSF40" s="42"/>
      <c r="NSG40" s="42"/>
      <c r="NSH40" s="42"/>
      <c r="NSI40" s="42"/>
      <c r="NSJ40" s="42"/>
      <c r="NSK40" s="42"/>
      <c r="NSL40" s="42"/>
      <c r="NSM40" s="42"/>
      <c r="NSN40" s="42"/>
      <c r="NSO40" s="42"/>
      <c r="NSP40" s="42"/>
      <c r="NSQ40" s="42"/>
      <c r="NSR40" s="42"/>
      <c r="NSS40" s="42"/>
      <c r="NST40" s="42"/>
      <c r="NSU40" s="42"/>
      <c r="NSV40" s="42"/>
      <c r="NSW40" s="42"/>
      <c r="NSX40" s="42"/>
      <c r="NSY40" s="42"/>
      <c r="NSZ40" s="42"/>
      <c r="NTA40" s="42"/>
      <c r="NTB40" s="42"/>
      <c r="NTC40" s="42"/>
      <c r="NTD40" s="42"/>
      <c r="NTE40" s="42"/>
      <c r="NTF40" s="42"/>
      <c r="NTG40" s="42"/>
      <c r="NTH40" s="42"/>
      <c r="NTI40" s="42"/>
      <c r="NTJ40" s="42"/>
      <c r="NTK40" s="42"/>
      <c r="NTL40" s="42"/>
      <c r="NTM40" s="42"/>
      <c r="NTN40" s="42"/>
      <c r="NTO40" s="42"/>
      <c r="NTP40" s="42"/>
      <c r="NTQ40" s="42"/>
      <c r="NTR40" s="42"/>
      <c r="NTS40" s="42"/>
      <c r="NTT40" s="42"/>
      <c r="NTU40" s="42"/>
      <c r="NTV40" s="42"/>
      <c r="NTW40" s="42"/>
      <c r="NTX40" s="42"/>
      <c r="NTY40" s="42"/>
      <c r="NTZ40" s="42"/>
      <c r="NUA40" s="42"/>
      <c r="NUB40" s="42"/>
      <c r="NUC40" s="42"/>
      <c r="NUD40" s="42"/>
      <c r="NUE40" s="42"/>
      <c r="NUF40" s="42"/>
      <c r="NUG40" s="42"/>
      <c r="NUH40" s="42"/>
      <c r="NUI40" s="42"/>
      <c r="NUJ40" s="42"/>
      <c r="NUK40" s="42"/>
      <c r="NUL40" s="42"/>
      <c r="NUM40" s="42"/>
      <c r="NUN40" s="42"/>
      <c r="NUO40" s="42"/>
      <c r="NUP40" s="42"/>
      <c r="NUQ40" s="42"/>
      <c r="NUR40" s="42"/>
      <c r="NUS40" s="42"/>
      <c r="NUT40" s="42"/>
      <c r="NUU40" s="42"/>
      <c r="NUV40" s="42"/>
      <c r="NUW40" s="42"/>
      <c r="NUX40" s="42"/>
      <c r="NUY40" s="42"/>
      <c r="NUZ40" s="42"/>
      <c r="NVA40" s="42"/>
      <c r="NVB40" s="42"/>
      <c r="NVC40" s="42"/>
      <c r="NVD40" s="42"/>
      <c r="NVE40" s="42"/>
      <c r="NVF40" s="42"/>
      <c r="NVG40" s="42"/>
      <c r="NVH40" s="42"/>
      <c r="NVI40" s="42"/>
      <c r="NVJ40" s="42"/>
      <c r="NVK40" s="42"/>
      <c r="NVL40" s="42"/>
      <c r="NVM40" s="42"/>
      <c r="NVN40" s="42"/>
      <c r="NVO40" s="42"/>
      <c r="NVP40" s="42"/>
      <c r="NVQ40" s="42"/>
      <c r="NVR40" s="42"/>
      <c r="NVS40" s="42"/>
      <c r="NVT40" s="42"/>
      <c r="NVU40" s="42"/>
      <c r="NVV40" s="42"/>
      <c r="NVW40" s="42"/>
      <c r="NVX40" s="42"/>
      <c r="NVY40" s="42"/>
      <c r="NVZ40" s="42"/>
      <c r="NWA40" s="42"/>
      <c r="NWB40" s="42"/>
      <c r="NWC40" s="42"/>
      <c r="NWD40" s="42"/>
      <c r="NWE40" s="42"/>
      <c r="NWF40" s="42"/>
      <c r="NWG40" s="42"/>
      <c r="NWH40" s="42"/>
      <c r="NWI40" s="42"/>
      <c r="NWJ40" s="42"/>
      <c r="NWK40" s="42"/>
      <c r="NWL40" s="42"/>
      <c r="NWM40" s="42"/>
      <c r="NWN40" s="42"/>
      <c r="NWO40" s="42"/>
      <c r="NWP40" s="42"/>
      <c r="NWQ40" s="42"/>
      <c r="NWR40" s="42"/>
      <c r="NWS40" s="42"/>
      <c r="NWT40" s="42"/>
      <c r="NWU40" s="42"/>
      <c r="NWV40" s="42"/>
      <c r="NWW40" s="42"/>
      <c r="NWX40" s="42"/>
      <c r="NWY40" s="42"/>
      <c r="NWZ40" s="42"/>
      <c r="NXA40" s="42"/>
      <c r="NXB40" s="42"/>
      <c r="NXC40" s="42"/>
      <c r="NXD40" s="42"/>
      <c r="NXE40" s="42"/>
      <c r="NXF40" s="42"/>
      <c r="NXG40" s="42"/>
      <c r="NXH40" s="42"/>
      <c r="NXI40" s="42"/>
      <c r="NXJ40" s="42"/>
      <c r="NXK40" s="42"/>
      <c r="NXL40" s="42"/>
      <c r="NXM40" s="42"/>
      <c r="NXN40" s="42"/>
      <c r="NXO40" s="42"/>
      <c r="NXP40" s="42"/>
      <c r="NXQ40" s="42"/>
      <c r="NXR40" s="42"/>
      <c r="NXS40" s="42"/>
      <c r="NXT40" s="42"/>
      <c r="NXU40" s="42"/>
      <c r="NXV40" s="42"/>
      <c r="NXW40" s="42"/>
      <c r="NXX40" s="42"/>
      <c r="NXY40" s="42"/>
      <c r="NXZ40" s="42"/>
      <c r="NYA40" s="42"/>
      <c r="NYB40" s="42"/>
      <c r="NYC40" s="42"/>
      <c r="NYD40" s="42"/>
      <c r="NYE40" s="42"/>
      <c r="NYF40" s="42"/>
      <c r="NYG40" s="42"/>
      <c r="NYH40" s="42"/>
      <c r="NYI40" s="42"/>
      <c r="NYJ40" s="42"/>
      <c r="NYK40" s="42"/>
      <c r="NYL40" s="42"/>
      <c r="NYM40" s="42"/>
      <c r="NYN40" s="42"/>
      <c r="NYO40" s="42"/>
      <c r="NYP40" s="42"/>
      <c r="NYQ40" s="42"/>
      <c r="NYR40" s="42"/>
      <c r="NYS40" s="42"/>
      <c r="NYT40" s="42"/>
      <c r="NYU40" s="42"/>
      <c r="NYV40" s="42"/>
      <c r="NYW40" s="42"/>
      <c r="NYX40" s="42"/>
      <c r="NYY40" s="42"/>
      <c r="NYZ40" s="42"/>
      <c r="NZA40" s="42"/>
      <c r="NZB40" s="42"/>
      <c r="NZC40" s="42"/>
      <c r="NZD40" s="42"/>
      <c r="NZE40" s="42"/>
      <c r="NZF40" s="42"/>
      <c r="NZG40" s="42"/>
      <c r="NZH40" s="42"/>
      <c r="NZI40" s="42"/>
      <c r="NZJ40" s="42"/>
      <c r="NZK40" s="42"/>
      <c r="NZL40" s="42"/>
      <c r="NZM40" s="42"/>
      <c r="NZN40" s="42"/>
      <c r="NZO40" s="42"/>
      <c r="NZP40" s="42"/>
      <c r="NZQ40" s="42"/>
      <c r="NZR40" s="42"/>
      <c r="NZS40" s="42"/>
      <c r="NZT40" s="42"/>
      <c r="NZU40" s="42"/>
      <c r="NZV40" s="42"/>
      <c r="NZW40" s="42"/>
      <c r="NZX40" s="42"/>
      <c r="NZY40" s="42"/>
      <c r="NZZ40" s="42"/>
      <c r="OAA40" s="42"/>
      <c r="OAB40" s="42"/>
      <c r="OAC40" s="42"/>
      <c r="OAD40" s="42"/>
      <c r="OAE40" s="42"/>
      <c r="OAF40" s="42"/>
      <c r="OAG40" s="42"/>
      <c r="OAH40" s="42"/>
      <c r="OAI40" s="42"/>
      <c r="OAJ40" s="42"/>
      <c r="OAK40" s="42"/>
      <c r="OAL40" s="42"/>
      <c r="OAM40" s="42"/>
      <c r="OAN40" s="42"/>
      <c r="OAO40" s="42"/>
      <c r="OAP40" s="42"/>
      <c r="OAQ40" s="42"/>
      <c r="OAR40" s="42"/>
      <c r="OAS40" s="42"/>
      <c r="OAT40" s="42"/>
      <c r="OAU40" s="42"/>
      <c r="OAV40" s="42"/>
      <c r="OAW40" s="42"/>
      <c r="OAX40" s="42"/>
      <c r="OAY40" s="42"/>
      <c r="OAZ40" s="42"/>
      <c r="OBA40" s="42"/>
      <c r="OBB40" s="42"/>
      <c r="OBC40" s="42"/>
      <c r="OBD40" s="42"/>
      <c r="OBE40" s="42"/>
      <c r="OBF40" s="42"/>
      <c r="OBG40" s="42"/>
      <c r="OBH40" s="42"/>
      <c r="OBI40" s="42"/>
      <c r="OBJ40" s="42"/>
      <c r="OBK40" s="42"/>
      <c r="OBL40" s="42"/>
      <c r="OBM40" s="42"/>
      <c r="OBN40" s="42"/>
      <c r="OBO40" s="42"/>
      <c r="OBP40" s="42"/>
      <c r="OBQ40" s="42"/>
      <c r="OBR40" s="42"/>
      <c r="OBS40" s="42"/>
      <c r="OBT40" s="42"/>
      <c r="OBU40" s="42"/>
      <c r="OBV40" s="42"/>
      <c r="OBW40" s="42"/>
      <c r="OBX40" s="42"/>
      <c r="OBY40" s="42"/>
      <c r="OBZ40" s="42"/>
      <c r="OCA40" s="42"/>
      <c r="OCB40" s="42"/>
      <c r="OCC40" s="42"/>
      <c r="OCD40" s="42"/>
      <c r="OCE40" s="42"/>
      <c r="OCF40" s="42"/>
      <c r="OCG40" s="42"/>
      <c r="OCH40" s="42"/>
      <c r="OCI40" s="42"/>
      <c r="OCJ40" s="42"/>
      <c r="OCK40" s="42"/>
      <c r="OCL40" s="42"/>
      <c r="OCM40" s="42"/>
      <c r="OCN40" s="42"/>
      <c r="OCO40" s="42"/>
      <c r="OCP40" s="42"/>
      <c r="OCQ40" s="42"/>
      <c r="OCR40" s="42"/>
      <c r="OCS40" s="42"/>
      <c r="OCT40" s="42"/>
      <c r="OCU40" s="42"/>
      <c r="OCV40" s="42"/>
      <c r="OCW40" s="42"/>
      <c r="OCX40" s="42"/>
      <c r="OCY40" s="42"/>
      <c r="OCZ40" s="42"/>
      <c r="ODA40" s="42"/>
      <c r="ODB40" s="42"/>
      <c r="ODC40" s="42"/>
      <c r="ODD40" s="42"/>
      <c r="ODE40" s="42"/>
      <c r="ODF40" s="42"/>
      <c r="ODG40" s="42"/>
      <c r="ODH40" s="42"/>
      <c r="ODI40" s="42"/>
      <c r="ODJ40" s="42"/>
      <c r="ODK40" s="42"/>
      <c r="ODL40" s="42"/>
      <c r="ODM40" s="42"/>
      <c r="ODN40" s="42"/>
      <c r="ODO40" s="42"/>
      <c r="ODP40" s="42"/>
      <c r="ODQ40" s="42"/>
      <c r="ODR40" s="42"/>
      <c r="ODS40" s="42"/>
      <c r="ODT40" s="42"/>
      <c r="ODU40" s="42"/>
      <c r="ODV40" s="42"/>
      <c r="ODW40" s="42"/>
      <c r="ODX40" s="42"/>
      <c r="ODY40" s="42"/>
      <c r="ODZ40" s="42"/>
      <c r="OEA40" s="42"/>
      <c r="OEB40" s="42"/>
      <c r="OEC40" s="42"/>
      <c r="OED40" s="42"/>
      <c r="OEE40" s="42"/>
      <c r="OEF40" s="42"/>
      <c r="OEG40" s="42"/>
      <c r="OEH40" s="42"/>
      <c r="OEI40" s="42"/>
      <c r="OEJ40" s="42"/>
      <c r="OEK40" s="42"/>
      <c r="OEL40" s="42"/>
      <c r="OEM40" s="42"/>
      <c r="OEN40" s="42"/>
      <c r="OEO40" s="42"/>
      <c r="OEP40" s="42"/>
      <c r="OEQ40" s="42"/>
      <c r="OER40" s="42"/>
      <c r="OES40" s="42"/>
      <c r="OET40" s="42"/>
      <c r="OEU40" s="42"/>
      <c r="OEV40" s="42"/>
      <c r="OEW40" s="42"/>
      <c r="OEX40" s="42"/>
      <c r="OEY40" s="42"/>
      <c r="OEZ40" s="42"/>
      <c r="OFA40" s="42"/>
      <c r="OFB40" s="42"/>
      <c r="OFC40" s="42"/>
      <c r="OFD40" s="42"/>
      <c r="OFE40" s="42"/>
      <c r="OFF40" s="42"/>
      <c r="OFG40" s="42"/>
      <c r="OFH40" s="42"/>
      <c r="OFI40" s="42"/>
      <c r="OFJ40" s="42"/>
      <c r="OFK40" s="42"/>
      <c r="OFL40" s="42"/>
      <c r="OFM40" s="42"/>
      <c r="OFN40" s="42"/>
      <c r="OFO40" s="42"/>
      <c r="OFP40" s="42"/>
      <c r="OFQ40" s="42"/>
      <c r="OFR40" s="42"/>
      <c r="OFS40" s="42"/>
      <c r="OFT40" s="42"/>
      <c r="OFU40" s="42"/>
      <c r="OFV40" s="42"/>
      <c r="OFW40" s="42"/>
      <c r="OFX40" s="42"/>
      <c r="OFY40" s="42"/>
      <c r="OFZ40" s="42"/>
      <c r="OGA40" s="42"/>
      <c r="OGB40" s="42"/>
      <c r="OGC40" s="42"/>
      <c r="OGD40" s="42"/>
      <c r="OGE40" s="42"/>
      <c r="OGF40" s="42"/>
      <c r="OGG40" s="42"/>
      <c r="OGH40" s="42"/>
      <c r="OGI40" s="42"/>
      <c r="OGJ40" s="42"/>
      <c r="OGK40" s="42"/>
      <c r="OGL40" s="42"/>
      <c r="OGM40" s="42"/>
      <c r="OGN40" s="42"/>
      <c r="OGO40" s="42"/>
      <c r="OGP40" s="42"/>
      <c r="OGQ40" s="42"/>
      <c r="OGR40" s="42"/>
      <c r="OGS40" s="42"/>
      <c r="OGT40" s="42"/>
      <c r="OGU40" s="42"/>
      <c r="OGV40" s="42"/>
      <c r="OGW40" s="42"/>
      <c r="OGX40" s="42"/>
      <c r="OGY40" s="42"/>
      <c r="OGZ40" s="42"/>
      <c r="OHA40" s="42"/>
      <c r="OHB40" s="42"/>
      <c r="OHC40" s="42"/>
      <c r="OHD40" s="42"/>
      <c r="OHE40" s="42"/>
      <c r="OHF40" s="42"/>
      <c r="OHG40" s="42"/>
      <c r="OHH40" s="42"/>
      <c r="OHI40" s="42"/>
      <c r="OHJ40" s="42"/>
      <c r="OHK40" s="42"/>
      <c r="OHL40" s="42"/>
      <c r="OHM40" s="42"/>
      <c r="OHN40" s="42"/>
      <c r="OHO40" s="42"/>
      <c r="OHP40" s="42"/>
      <c r="OHQ40" s="42"/>
      <c r="OHR40" s="42"/>
      <c r="OHS40" s="42"/>
      <c r="OHT40" s="42"/>
      <c r="OHU40" s="42"/>
      <c r="OHV40" s="42"/>
      <c r="OHW40" s="42"/>
      <c r="OHX40" s="42"/>
      <c r="OHY40" s="42"/>
      <c r="OHZ40" s="42"/>
      <c r="OIA40" s="42"/>
      <c r="OIB40" s="42"/>
      <c r="OIC40" s="42"/>
      <c r="OID40" s="42"/>
      <c r="OIE40" s="42"/>
      <c r="OIF40" s="42"/>
      <c r="OIG40" s="42"/>
      <c r="OIH40" s="42"/>
      <c r="OII40" s="42"/>
      <c r="OIJ40" s="42"/>
      <c r="OIK40" s="42"/>
      <c r="OIL40" s="42"/>
      <c r="OIM40" s="42"/>
      <c r="OIN40" s="42"/>
      <c r="OIO40" s="42"/>
      <c r="OIP40" s="42"/>
      <c r="OIQ40" s="42"/>
      <c r="OIR40" s="42"/>
      <c r="OIS40" s="42"/>
      <c r="OIT40" s="42"/>
      <c r="OIU40" s="42"/>
      <c r="OIV40" s="42"/>
      <c r="OIW40" s="42"/>
      <c r="OIX40" s="42"/>
      <c r="OIY40" s="42"/>
      <c r="OIZ40" s="42"/>
      <c r="OJA40" s="42"/>
      <c r="OJB40" s="42"/>
      <c r="OJC40" s="42"/>
      <c r="OJD40" s="42"/>
      <c r="OJE40" s="42"/>
      <c r="OJF40" s="42"/>
      <c r="OJG40" s="42"/>
      <c r="OJH40" s="42"/>
      <c r="OJI40" s="42"/>
      <c r="OJJ40" s="42"/>
      <c r="OJK40" s="42"/>
      <c r="OJL40" s="42"/>
      <c r="OJM40" s="42"/>
      <c r="OJN40" s="42"/>
      <c r="OJO40" s="42"/>
      <c r="OJP40" s="42"/>
      <c r="OJQ40" s="42"/>
      <c r="OJR40" s="42"/>
      <c r="OJS40" s="42"/>
      <c r="OJT40" s="42"/>
      <c r="OJU40" s="42"/>
      <c r="OJV40" s="42"/>
      <c r="OJW40" s="42"/>
      <c r="OJX40" s="42"/>
      <c r="OJY40" s="42"/>
      <c r="OJZ40" s="42"/>
      <c r="OKA40" s="42"/>
      <c r="OKB40" s="42"/>
      <c r="OKC40" s="42"/>
      <c r="OKD40" s="42"/>
      <c r="OKE40" s="42"/>
      <c r="OKF40" s="42"/>
      <c r="OKG40" s="42"/>
      <c r="OKH40" s="42"/>
      <c r="OKI40" s="42"/>
      <c r="OKJ40" s="42"/>
      <c r="OKK40" s="42"/>
      <c r="OKL40" s="42"/>
      <c r="OKM40" s="42"/>
      <c r="OKN40" s="42"/>
      <c r="OKO40" s="42"/>
      <c r="OKP40" s="42"/>
      <c r="OKQ40" s="42"/>
      <c r="OKR40" s="42"/>
      <c r="OKS40" s="42"/>
      <c r="OKT40" s="42"/>
      <c r="OKU40" s="42"/>
      <c r="OKV40" s="42"/>
      <c r="OKW40" s="42"/>
      <c r="OKX40" s="42"/>
      <c r="OKY40" s="42"/>
      <c r="OKZ40" s="42"/>
      <c r="OLA40" s="42"/>
      <c r="OLB40" s="42"/>
      <c r="OLC40" s="42"/>
      <c r="OLD40" s="42"/>
      <c r="OLE40" s="42"/>
      <c r="OLF40" s="42"/>
      <c r="OLG40" s="42"/>
      <c r="OLH40" s="42"/>
      <c r="OLI40" s="42"/>
      <c r="OLJ40" s="42"/>
      <c r="OLK40" s="42"/>
      <c r="OLL40" s="42"/>
      <c r="OLM40" s="42"/>
      <c r="OLN40" s="42"/>
      <c r="OLO40" s="42"/>
      <c r="OLP40" s="42"/>
      <c r="OLQ40" s="42"/>
      <c r="OLR40" s="42"/>
      <c r="OLS40" s="42"/>
      <c r="OLT40" s="42"/>
      <c r="OLU40" s="42"/>
      <c r="OLV40" s="42"/>
      <c r="OLW40" s="42"/>
      <c r="OLX40" s="42"/>
      <c r="OLY40" s="42"/>
      <c r="OLZ40" s="42"/>
      <c r="OMA40" s="42"/>
      <c r="OMB40" s="42"/>
      <c r="OMC40" s="42"/>
      <c r="OMD40" s="42"/>
      <c r="OME40" s="42"/>
      <c r="OMF40" s="42"/>
      <c r="OMG40" s="42"/>
      <c r="OMH40" s="42"/>
      <c r="OMI40" s="42"/>
      <c r="OMJ40" s="42"/>
      <c r="OMK40" s="42"/>
      <c r="OML40" s="42"/>
      <c r="OMM40" s="42"/>
      <c r="OMN40" s="42"/>
      <c r="OMO40" s="42"/>
      <c r="OMP40" s="42"/>
      <c r="OMQ40" s="42"/>
      <c r="OMR40" s="42"/>
      <c r="OMS40" s="42"/>
      <c r="OMT40" s="42"/>
      <c r="OMU40" s="42"/>
      <c r="OMV40" s="42"/>
      <c r="OMW40" s="42"/>
      <c r="OMX40" s="42"/>
      <c r="OMY40" s="42"/>
      <c r="OMZ40" s="42"/>
      <c r="ONA40" s="42"/>
      <c r="ONB40" s="42"/>
      <c r="ONC40" s="42"/>
      <c r="OND40" s="42"/>
      <c r="ONE40" s="42"/>
      <c r="ONF40" s="42"/>
      <c r="ONG40" s="42"/>
      <c r="ONH40" s="42"/>
      <c r="ONI40" s="42"/>
      <c r="ONJ40" s="42"/>
      <c r="ONK40" s="42"/>
      <c r="ONL40" s="42"/>
      <c r="ONM40" s="42"/>
      <c r="ONN40" s="42"/>
      <c r="ONO40" s="42"/>
      <c r="ONP40" s="42"/>
      <c r="ONQ40" s="42"/>
      <c r="ONR40" s="42"/>
      <c r="ONS40" s="42"/>
      <c r="ONT40" s="42"/>
      <c r="ONU40" s="42"/>
      <c r="ONV40" s="42"/>
      <c r="ONW40" s="42"/>
      <c r="ONX40" s="42"/>
      <c r="ONY40" s="42"/>
      <c r="ONZ40" s="42"/>
      <c r="OOA40" s="42"/>
      <c r="OOB40" s="42"/>
      <c r="OOC40" s="42"/>
      <c r="OOD40" s="42"/>
      <c r="OOE40" s="42"/>
      <c r="OOF40" s="42"/>
      <c r="OOG40" s="42"/>
      <c r="OOH40" s="42"/>
      <c r="OOI40" s="42"/>
      <c r="OOJ40" s="42"/>
      <c r="OOK40" s="42"/>
      <c r="OOL40" s="42"/>
      <c r="OOM40" s="42"/>
      <c r="OON40" s="42"/>
      <c r="OOO40" s="42"/>
      <c r="OOP40" s="42"/>
      <c r="OOQ40" s="42"/>
      <c r="OOR40" s="42"/>
      <c r="OOS40" s="42"/>
      <c r="OOT40" s="42"/>
      <c r="OOU40" s="42"/>
      <c r="OOV40" s="42"/>
      <c r="OOW40" s="42"/>
      <c r="OOX40" s="42"/>
      <c r="OOY40" s="42"/>
      <c r="OOZ40" s="42"/>
      <c r="OPA40" s="42"/>
      <c r="OPB40" s="42"/>
      <c r="OPC40" s="42"/>
      <c r="OPD40" s="42"/>
      <c r="OPE40" s="42"/>
      <c r="OPF40" s="42"/>
      <c r="OPG40" s="42"/>
      <c r="OPH40" s="42"/>
      <c r="OPI40" s="42"/>
      <c r="OPJ40" s="42"/>
      <c r="OPK40" s="42"/>
      <c r="OPL40" s="42"/>
      <c r="OPM40" s="42"/>
      <c r="OPN40" s="42"/>
      <c r="OPO40" s="42"/>
      <c r="OPP40" s="42"/>
      <c r="OPQ40" s="42"/>
      <c r="OPR40" s="42"/>
      <c r="OPS40" s="42"/>
      <c r="OPT40" s="42"/>
      <c r="OPU40" s="42"/>
      <c r="OPV40" s="42"/>
      <c r="OPW40" s="42"/>
      <c r="OPX40" s="42"/>
      <c r="OPY40" s="42"/>
      <c r="OPZ40" s="42"/>
      <c r="OQA40" s="42"/>
      <c r="OQB40" s="42"/>
      <c r="OQC40" s="42"/>
      <c r="OQD40" s="42"/>
      <c r="OQE40" s="42"/>
      <c r="OQF40" s="42"/>
      <c r="OQG40" s="42"/>
      <c r="OQH40" s="42"/>
      <c r="OQI40" s="42"/>
      <c r="OQJ40" s="42"/>
      <c r="OQK40" s="42"/>
      <c r="OQL40" s="42"/>
      <c r="OQM40" s="42"/>
      <c r="OQN40" s="42"/>
      <c r="OQO40" s="42"/>
      <c r="OQP40" s="42"/>
      <c r="OQQ40" s="42"/>
      <c r="OQR40" s="42"/>
      <c r="OQS40" s="42"/>
      <c r="OQT40" s="42"/>
      <c r="OQU40" s="42"/>
      <c r="OQV40" s="42"/>
      <c r="OQW40" s="42"/>
      <c r="OQX40" s="42"/>
      <c r="OQY40" s="42"/>
      <c r="OQZ40" s="42"/>
      <c r="ORA40" s="42"/>
      <c r="ORB40" s="42"/>
      <c r="ORC40" s="42"/>
      <c r="ORD40" s="42"/>
      <c r="ORE40" s="42"/>
      <c r="ORF40" s="42"/>
      <c r="ORG40" s="42"/>
      <c r="ORH40" s="42"/>
      <c r="ORI40" s="42"/>
      <c r="ORJ40" s="42"/>
      <c r="ORK40" s="42"/>
      <c r="ORL40" s="42"/>
      <c r="ORM40" s="42"/>
      <c r="ORN40" s="42"/>
      <c r="ORO40" s="42"/>
      <c r="ORP40" s="42"/>
      <c r="ORQ40" s="42"/>
      <c r="ORR40" s="42"/>
      <c r="ORS40" s="42"/>
      <c r="ORT40" s="42"/>
      <c r="ORU40" s="42"/>
      <c r="ORV40" s="42"/>
      <c r="ORW40" s="42"/>
      <c r="ORX40" s="42"/>
      <c r="ORY40" s="42"/>
      <c r="ORZ40" s="42"/>
      <c r="OSA40" s="42"/>
      <c r="OSB40" s="42"/>
      <c r="OSC40" s="42"/>
      <c r="OSD40" s="42"/>
      <c r="OSE40" s="42"/>
      <c r="OSF40" s="42"/>
      <c r="OSG40" s="42"/>
      <c r="OSH40" s="42"/>
      <c r="OSI40" s="42"/>
      <c r="OSJ40" s="42"/>
      <c r="OSK40" s="42"/>
      <c r="OSL40" s="42"/>
      <c r="OSM40" s="42"/>
      <c r="OSN40" s="42"/>
      <c r="OSO40" s="42"/>
      <c r="OSP40" s="42"/>
      <c r="OSQ40" s="42"/>
      <c r="OSR40" s="42"/>
      <c r="OSS40" s="42"/>
      <c r="OST40" s="42"/>
      <c r="OSU40" s="42"/>
      <c r="OSV40" s="42"/>
      <c r="OSW40" s="42"/>
      <c r="OSX40" s="42"/>
      <c r="OSY40" s="42"/>
      <c r="OSZ40" s="42"/>
      <c r="OTA40" s="42"/>
      <c r="OTB40" s="42"/>
      <c r="OTC40" s="42"/>
      <c r="OTD40" s="42"/>
      <c r="OTE40" s="42"/>
      <c r="OTF40" s="42"/>
      <c r="OTG40" s="42"/>
      <c r="OTH40" s="42"/>
      <c r="OTI40" s="42"/>
      <c r="OTJ40" s="42"/>
      <c r="OTK40" s="42"/>
      <c r="OTL40" s="42"/>
      <c r="OTM40" s="42"/>
      <c r="OTN40" s="42"/>
      <c r="OTO40" s="42"/>
      <c r="OTP40" s="42"/>
      <c r="OTQ40" s="42"/>
      <c r="OTR40" s="42"/>
      <c r="OTS40" s="42"/>
      <c r="OTT40" s="42"/>
      <c r="OTU40" s="42"/>
      <c r="OTV40" s="42"/>
      <c r="OTW40" s="42"/>
      <c r="OTX40" s="42"/>
      <c r="OTY40" s="42"/>
      <c r="OTZ40" s="42"/>
      <c r="OUA40" s="42"/>
      <c r="OUB40" s="42"/>
      <c r="OUC40" s="42"/>
      <c r="OUD40" s="42"/>
      <c r="OUE40" s="42"/>
      <c r="OUF40" s="42"/>
      <c r="OUG40" s="42"/>
      <c r="OUH40" s="42"/>
      <c r="OUI40" s="42"/>
      <c r="OUJ40" s="42"/>
      <c r="OUK40" s="42"/>
      <c r="OUL40" s="42"/>
      <c r="OUM40" s="42"/>
      <c r="OUN40" s="42"/>
      <c r="OUO40" s="42"/>
      <c r="OUP40" s="42"/>
      <c r="OUQ40" s="42"/>
      <c r="OUR40" s="42"/>
      <c r="OUS40" s="42"/>
      <c r="OUT40" s="42"/>
      <c r="OUU40" s="42"/>
      <c r="OUV40" s="42"/>
      <c r="OUW40" s="42"/>
      <c r="OUX40" s="42"/>
      <c r="OUY40" s="42"/>
      <c r="OUZ40" s="42"/>
      <c r="OVA40" s="42"/>
      <c r="OVB40" s="42"/>
      <c r="OVC40" s="42"/>
      <c r="OVD40" s="42"/>
      <c r="OVE40" s="42"/>
      <c r="OVF40" s="42"/>
      <c r="OVG40" s="42"/>
      <c r="OVH40" s="42"/>
      <c r="OVI40" s="42"/>
      <c r="OVJ40" s="42"/>
      <c r="OVK40" s="42"/>
      <c r="OVL40" s="42"/>
      <c r="OVM40" s="42"/>
      <c r="OVN40" s="42"/>
      <c r="OVO40" s="42"/>
      <c r="OVP40" s="42"/>
      <c r="OVQ40" s="42"/>
      <c r="OVR40" s="42"/>
      <c r="OVS40" s="42"/>
      <c r="OVT40" s="42"/>
      <c r="OVU40" s="42"/>
      <c r="OVV40" s="42"/>
      <c r="OVW40" s="42"/>
      <c r="OVX40" s="42"/>
      <c r="OVY40" s="42"/>
      <c r="OVZ40" s="42"/>
      <c r="OWA40" s="42"/>
      <c r="OWB40" s="42"/>
      <c r="OWC40" s="42"/>
      <c r="OWD40" s="42"/>
      <c r="OWE40" s="42"/>
      <c r="OWF40" s="42"/>
      <c r="OWG40" s="42"/>
      <c r="OWH40" s="42"/>
      <c r="OWI40" s="42"/>
      <c r="OWJ40" s="42"/>
      <c r="OWK40" s="42"/>
      <c r="OWL40" s="42"/>
      <c r="OWM40" s="42"/>
      <c r="OWN40" s="42"/>
      <c r="OWO40" s="42"/>
      <c r="OWP40" s="42"/>
      <c r="OWQ40" s="42"/>
      <c r="OWR40" s="42"/>
      <c r="OWS40" s="42"/>
      <c r="OWT40" s="42"/>
      <c r="OWU40" s="42"/>
      <c r="OWV40" s="42"/>
      <c r="OWW40" s="42"/>
      <c r="OWX40" s="42"/>
      <c r="OWY40" s="42"/>
      <c r="OWZ40" s="42"/>
      <c r="OXA40" s="42"/>
      <c r="OXB40" s="42"/>
      <c r="OXC40" s="42"/>
      <c r="OXD40" s="42"/>
      <c r="OXE40" s="42"/>
      <c r="OXF40" s="42"/>
      <c r="OXG40" s="42"/>
      <c r="OXH40" s="42"/>
      <c r="OXI40" s="42"/>
      <c r="OXJ40" s="42"/>
      <c r="OXK40" s="42"/>
      <c r="OXL40" s="42"/>
      <c r="OXM40" s="42"/>
      <c r="OXN40" s="42"/>
      <c r="OXO40" s="42"/>
      <c r="OXP40" s="42"/>
      <c r="OXQ40" s="42"/>
      <c r="OXR40" s="42"/>
      <c r="OXS40" s="42"/>
      <c r="OXT40" s="42"/>
      <c r="OXU40" s="42"/>
      <c r="OXV40" s="42"/>
      <c r="OXW40" s="42"/>
      <c r="OXX40" s="42"/>
      <c r="OXY40" s="42"/>
      <c r="OXZ40" s="42"/>
      <c r="OYA40" s="42"/>
      <c r="OYB40" s="42"/>
      <c r="OYC40" s="42"/>
      <c r="OYD40" s="42"/>
      <c r="OYE40" s="42"/>
      <c r="OYF40" s="42"/>
      <c r="OYG40" s="42"/>
      <c r="OYH40" s="42"/>
      <c r="OYI40" s="42"/>
      <c r="OYJ40" s="42"/>
      <c r="OYK40" s="42"/>
      <c r="OYL40" s="42"/>
      <c r="OYM40" s="42"/>
      <c r="OYN40" s="42"/>
      <c r="OYO40" s="42"/>
      <c r="OYP40" s="42"/>
      <c r="OYQ40" s="42"/>
      <c r="OYR40" s="42"/>
      <c r="OYS40" s="42"/>
      <c r="OYT40" s="42"/>
      <c r="OYU40" s="42"/>
      <c r="OYV40" s="42"/>
      <c r="OYW40" s="42"/>
      <c r="OYX40" s="42"/>
      <c r="OYY40" s="42"/>
      <c r="OYZ40" s="42"/>
      <c r="OZA40" s="42"/>
      <c r="OZB40" s="42"/>
      <c r="OZC40" s="42"/>
      <c r="OZD40" s="42"/>
      <c r="OZE40" s="42"/>
      <c r="OZF40" s="42"/>
      <c r="OZG40" s="42"/>
      <c r="OZH40" s="42"/>
      <c r="OZI40" s="42"/>
      <c r="OZJ40" s="42"/>
      <c r="OZK40" s="42"/>
      <c r="OZL40" s="42"/>
      <c r="OZM40" s="42"/>
      <c r="OZN40" s="42"/>
      <c r="OZO40" s="42"/>
      <c r="OZP40" s="42"/>
      <c r="OZQ40" s="42"/>
      <c r="OZR40" s="42"/>
      <c r="OZS40" s="42"/>
      <c r="OZT40" s="42"/>
      <c r="OZU40" s="42"/>
      <c r="OZV40" s="42"/>
      <c r="OZW40" s="42"/>
      <c r="OZX40" s="42"/>
      <c r="OZY40" s="42"/>
      <c r="OZZ40" s="42"/>
      <c r="PAA40" s="42"/>
      <c r="PAB40" s="42"/>
      <c r="PAC40" s="42"/>
      <c r="PAD40" s="42"/>
      <c r="PAE40" s="42"/>
      <c r="PAF40" s="42"/>
      <c r="PAG40" s="42"/>
      <c r="PAH40" s="42"/>
      <c r="PAI40" s="42"/>
      <c r="PAJ40" s="42"/>
      <c r="PAK40" s="42"/>
      <c r="PAL40" s="42"/>
      <c r="PAM40" s="42"/>
      <c r="PAN40" s="42"/>
      <c r="PAO40" s="42"/>
      <c r="PAP40" s="42"/>
      <c r="PAQ40" s="42"/>
      <c r="PAR40" s="42"/>
      <c r="PAS40" s="42"/>
      <c r="PAT40" s="42"/>
      <c r="PAU40" s="42"/>
      <c r="PAV40" s="42"/>
      <c r="PAW40" s="42"/>
      <c r="PAX40" s="42"/>
      <c r="PAY40" s="42"/>
      <c r="PAZ40" s="42"/>
      <c r="PBA40" s="42"/>
      <c r="PBB40" s="42"/>
      <c r="PBC40" s="42"/>
      <c r="PBD40" s="42"/>
      <c r="PBE40" s="42"/>
      <c r="PBF40" s="42"/>
      <c r="PBG40" s="42"/>
      <c r="PBH40" s="42"/>
      <c r="PBI40" s="42"/>
      <c r="PBJ40" s="42"/>
      <c r="PBK40" s="42"/>
      <c r="PBL40" s="42"/>
      <c r="PBM40" s="42"/>
      <c r="PBN40" s="42"/>
      <c r="PBO40" s="42"/>
      <c r="PBP40" s="42"/>
      <c r="PBQ40" s="42"/>
      <c r="PBR40" s="42"/>
      <c r="PBS40" s="42"/>
      <c r="PBT40" s="42"/>
      <c r="PBU40" s="42"/>
      <c r="PBV40" s="42"/>
      <c r="PBW40" s="42"/>
      <c r="PBX40" s="42"/>
      <c r="PBY40" s="42"/>
      <c r="PBZ40" s="42"/>
      <c r="PCA40" s="42"/>
      <c r="PCB40" s="42"/>
      <c r="PCC40" s="42"/>
      <c r="PCD40" s="42"/>
      <c r="PCE40" s="42"/>
      <c r="PCF40" s="42"/>
      <c r="PCG40" s="42"/>
      <c r="PCH40" s="42"/>
      <c r="PCI40" s="42"/>
      <c r="PCJ40" s="42"/>
      <c r="PCK40" s="42"/>
      <c r="PCL40" s="42"/>
      <c r="PCM40" s="42"/>
      <c r="PCN40" s="42"/>
      <c r="PCO40" s="42"/>
      <c r="PCP40" s="42"/>
      <c r="PCQ40" s="42"/>
      <c r="PCR40" s="42"/>
      <c r="PCS40" s="42"/>
      <c r="PCT40" s="42"/>
      <c r="PCU40" s="42"/>
      <c r="PCV40" s="42"/>
      <c r="PCW40" s="42"/>
      <c r="PCX40" s="42"/>
      <c r="PCY40" s="42"/>
      <c r="PCZ40" s="42"/>
      <c r="PDA40" s="42"/>
      <c r="PDB40" s="42"/>
      <c r="PDC40" s="42"/>
      <c r="PDD40" s="42"/>
      <c r="PDE40" s="42"/>
      <c r="PDF40" s="42"/>
      <c r="PDG40" s="42"/>
      <c r="PDH40" s="42"/>
      <c r="PDI40" s="42"/>
      <c r="PDJ40" s="42"/>
      <c r="PDK40" s="42"/>
      <c r="PDL40" s="42"/>
      <c r="PDM40" s="42"/>
      <c r="PDN40" s="42"/>
      <c r="PDO40" s="42"/>
      <c r="PDP40" s="42"/>
      <c r="PDQ40" s="42"/>
      <c r="PDR40" s="42"/>
      <c r="PDS40" s="42"/>
      <c r="PDT40" s="42"/>
      <c r="PDU40" s="42"/>
      <c r="PDV40" s="42"/>
      <c r="PDW40" s="42"/>
      <c r="PDX40" s="42"/>
      <c r="PDY40" s="42"/>
      <c r="PDZ40" s="42"/>
      <c r="PEA40" s="42"/>
      <c r="PEB40" s="42"/>
      <c r="PEC40" s="42"/>
      <c r="PED40" s="42"/>
      <c r="PEE40" s="42"/>
      <c r="PEF40" s="42"/>
      <c r="PEG40" s="42"/>
      <c r="PEH40" s="42"/>
      <c r="PEI40" s="42"/>
      <c r="PEJ40" s="42"/>
      <c r="PEK40" s="42"/>
      <c r="PEL40" s="42"/>
      <c r="PEM40" s="42"/>
      <c r="PEN40" s="42"/>
      <c r="PEO40" s="42"/>
      <c r="PEP40" s="42"/>
      <c r="PEQ40" s="42"/>
      <c r="PER40" s="42"/>
      <c r="PES40" s="42"/>
      <c r="PET40" s="42"/>
      <c r="PEU40" s="42"/>
      <c r="PEV40" s="42"/>
      <c r="PEW40" s="42"/>
      <c r="PEX40" s="42"/>
      <c r="PEY40" s="42"/>
      <c r="PEZ40" s="42"/>
      <c r="PFA40" s="42"/>
      <c r="PFB40" s="42"/>
      <c r="PFC40" s="42"/>
      <c r="PFD40" s="42"/>
      <c r="PFE40" s="42"/>
      <c r="PFF40" s="42"/>
      <c r="PFG40" s="42"/>
      <c r="PFH40" s="42"/>
      <c r="PFI40" s="42"/>
      <c r="PFJ40" s="42"/>
      <c r="PFK40" s="42"/>
      <c r="PFL40" s="42"/>
      <c r="PFM40" s="42"/>
      <c r="PFN40" s="42"/>
      <c r="PFO40" s="42"/>
      <c r="PFP40" s="42"/>
      <c r="PFQ40" s="42"/>
      <c r="PFR40" s="42"/>
      <c r="PFS40" s="42"/>
      <c r="PFT40" s="42"/>
      <c r="PFU40" s="42"/>
      <c r="PFV40" s="42"/>
      <c r="PFW40" s="42"/>
      <c r="PFX40" s="42"/>
      <c r="PFY40" s="42"/>
      <c r="PFZ40" s="42"/>
      <c r="PGA40" s="42"/>
      <c r="PGB40" s="42"/>
      <c r="PGC40" s="42"/>
      <c r="PGD40" s="42"/>
      <c r="PGE40" s="42"/>
      <c r="PGF40" s="42"/>
      <c r="PGG40" s="42"/>
      <c r="PGH40" s="42"/>
      <c r="PGI40" s="42"/>
      <c r="PGJ40" s="42"/>
      <c r="PGK40" s="42"/>
      <c r="PGL40" s="42"/>
      <c r="PGM40" s="42"/>
      <c r="PGN40" s="42"/>
      <c r="PGO40" s="42"/>
      <c r="PGP40" s="42"/>
      <c r="PGQ40" s="42"/>
      <c r="PGR40" s="42"/>
      <c r="PGS40" s="42"/>
      <c r="PGT40" s="42"/>
      <c r="PGU40" s="42"/>
      <c r="PGV40" s="42"/>
      <c r="PGW40" s="42"/>
      <c r="PGX40" s="42"/>
      <c r="PGY40" s="42"/>
      <c r="PGZ40" s="42"/>
      <c r="PHA40" s="42"/>
      <c r="PHB40" s="42"/>
      <c r="PHC40" s="42"/>
      <c r="PHD40" s="42"/>
      <c r="PHE40" s="42"/>
      <c r="PHF40" s="42"/>
      <c r="PHG40" s="42"/>
      <c r="PHH40" s="42"/>
      <c r="PHI40" s="42"/>
      <c r="PHJ40" s="42"/>
      <c r="PHK40" s="42"/>
      <c r="PHL40" s="42"/>
      <c r="PHM40" s="42"/>
      <c r="PHN40" s="42"/>
      <c r="PHO40" s="42"/>
      <c r="PHP40" s="42"/>
      <c r="PHQ40" s="42"/>
      <c r="PHR40" s="42"/>
      <c r="PHS40" s="42"/>
      <c r="PHT40" s="42"/>
      <c r="PHU40" s="42"/>
      <c r="PHV40" s="42"/>
      <c r="PHW40" s="42"/>
      <c r="PHX40" s="42"/>
      <c r="PHY40" s="42"/>
      <c r="PHZ40" s="42"/>
      <c r="PIA40" s="42"/>
      <c r="PIB40" s="42"/>
      <c r="PIC40" s="42"/>
      <c r="PID40" s="42"/>
      <c r="PIE40" s="42"/>
      <c r="PIF40" s="42"/>
      <c r="PIG40" s="42"/>
      <c r="PIH40" s="42"/>
      <c r="PII40" s="42"/>
      <c r="PIJ40" s="42"/>
      <c r="PIK40" s="42"/>
      <c r="PIL40" s="42"/>
      <c r="PIM40" s="42"/>
      <c r="PIN40" s="42"/>
      <c r="PIO40" s="42"/>
      <c r="PIP40" s="42"/>
      <c r="PIQ40" s="42"/>
      <c r="PIR40" s="42"/>
      <c r="PIS40" s="42"/>
      <c r="PIT40" s="42"/>
      <c r="PIU40" s="42"/>
      <c r="PIV40" s="42"/>
      <c r="PIW40" s="42"/>
      <c r="PIX40" s="42"/>
      <c r="PIY40" s="42"/>
      <c r="PIZ40" s="42"/>
      <c r="PJA40" s="42"/>
      <c r="PJB40" s="42"/>
      <c r="PJC40" s="42"/>
      <c r="PJD40" s="42"/>
      <c r="PJE40" s="42"/>
      <c r="PJF40" s="42"/>
      <c r="PJG40" s="42"/>
      <c r="PJH40" s="42"/>
      <c r="PJI40" s="42"/>
      <c r="PJJ40" s="42"/>
      <c r="PJK40" s="42"/>
      <c r="PJL40" s="42"/>
      <c r="PJM40" s="42"/>
      <c r="PJN40" s="42"/>
      <c r="PJO40" s="42"/>
      <c r="PJP40" s="42"/>
      <c r="PJQ40" s="42"/>
      <c r="PJR40" s="42"/>
      <c r="PJS40" s="42"/>
      <c r="PJT40" s="42"/>
      <c r="PJU40" s="42"/>
      <c r="PJV40" s="42"/>
      <c r="PJW40" s="42"/>
      <c r="PJX40" s="42"/>
      <c r="PJY40" s="42"/>
      <c r="PJZ40" s="42"/>
      <c r="PKA40" s="42"/>
      <c r="PKB40" s="42"/>
      <c r="PKC40" s="42"/>
      <c r="PKD40" s="42"/>
      <c r="PKE40" s="42"/>
      <c r="PKF40" s="42"/>
      <c r="PKG40" s="42"/>
      <c r="PKH40" s="42"/>
      <c r="PKI40" s="42"/>
      <c r="PKJ40" s="42"/>
      <c r="PKK40" s="42"/>
      <c r="PKL40" s="42"/>
      <c r="PKM40" s="42"/>
      <c r="PKN40" s="42"/>
      <c r="PKO40" s="42"/>
      <c r="PKP40" s="42"/>
      <c r="PKQ40" s="42"/>
      <c r="PKR40" s="42"/>
      <c r="PKS40" s="42"/>
      <c r="PKT40" s="42"/>
      <c r="PKU40" s="42"/>
      <c r="PKV40" s="42"/>
      <c r="PKW40" s="42"/>
      <c r="PKX40" s="42"/>
      <c r="PKY40" s="42"/>
      <c r="PKZ40" s="42"/>
      <c r="PLA40" s="42"/>
      <c r="PLB40" s="42"/>
      <c r="PLC40" s="42"/>
      <c r="PLD40" s="42"/>
      <c r="PLE40" s="42"/>
      <c r="PLF40" s="42"/>
      <c r="PLG40" s="42"/>
      <c r="PLH40" s="42"/>
      <c r="PLI40" s="42"/>
      <c r="PLJ40" s="42"/>
      <c r="PLK40" s="42"/>
      <c r="PLL40" s="42"/>
      <c r="PLM40" s="42"/>
      <c r="PLN40" s="42"/>
      <c r="PLO40" s="42"/>
      <c r="PLP40" s="42"/>
      <c r="PLQ40" s="42"/>
      <c r="PLR40" s="42"/>
      <c r="PLS40" s="42"/>
      <c r="PLT40" s="42"/>
      <c r="PLU40" s="42"/>
      <c r="PLV40" s="42"/>
      <c r="PLW40" s="42"/>
      <c r="PLX40" s="42"/>
      <c r="PLY40" s="42"/>
      <c r="PLZ40" s="42"/>
      <c r="PMA40" s="42"/>
      <c r="PMB40" s="42"/>
      <c r="PMC40" s="42"/>
      <c r="PMD40" s="42"/>
      <c r="PME40" s="42"/>
      <c r="PMF40" s="42"/>
      <c r="PMG40" s="42"/>
      <c r="PMH40" s="42"/>
      <c r="PMI40" s="42"/>
      <c r="PMJ40" s="42"/>
      <c r="PMK40" s="42"/>
      <c r="PML40" s="42"/>
      <c r="PMM40" s="42"/>
      <c r="PMN40" s="42"/>
      <c r="PMO40" s="42"/>
      <c r="PMP40" s="42"/>
      <c r="PMQ40" s="42"/>
      <c r="PMR40" s="42"/>
      <c r="PMS40" s="42"/>
      <c r="PMT40" s="42"/>
      <c r="PMU40" s="42"/>
      <c r="PMV40" s="42"/>
      <c r="PMW40" s="42"/>
      <c r="PMX40" s="42"/>
      <c r="PMY40" s="42"/>
      <c r="PMZ40" s="42"/>
      <c r="PNA40" s="42"/>
      <c r="PNB40" s="42"/>
      <c r="PNC40" s="42"/>
      <c r="PND40" s="42"/>
      <c r="PNE40" s="42"/>
      <c r="PNF40" s="42"/>
      <c r="PNG40" s="42"/>
      <c r="PNH40" s="42"/>
      <c r="PNI40" s="42"/>
      <c r="PNJ40" s="42"/>
      <c r="PNK40" s="42"/>
      <c r="PNL40" s="42"/>
      <c r="PNM40" s="42"/>
      <c r="PNN40" s="42"/>
      <c r="PNO40" s="42"/>
      <c r="PNP40" s="42"/>
      <c r="PNQ40" s="42"/>
      <c r="PNR40" s="42"/>
      <c r="PNS40" s="42"/>
      <c r="PNT40" s="42"/>
      <c r="PNU40" s="42"/>
      <c r="PNV40" s="42"/>
      <c r="PNW40" s="42"/>
      <c r="PNX40" s="42"/>
      <c r="PNY40" s="42"/>
      <c r="PNZ40" s="42"/>
      <c r="POA40" s="42"/>
      <c r="POB40" s="42"/>
      <c r="POC40" s="42"/>
      <c r="POD40" s="42"/>
      <c r="POE40" s="42"/>
      <c r="POF40" s="42"/>
      <c r="POG40" s="42"/>
      <c r="POH40" s="42"/>
      <c r="POI40" s="42"/>
      <c r="POJ40" s="42"/>
      <c r="POK40" s="42"/>
      <c r="POL40" s="42"/>
      <c r="POM40" s="42"/>
      <c r="PON40" s="42"/>
      <c r="POO40" s="42"/>
      <c r="POP40" s="42"/>
      <c r="POQ40" s="42"/>
      <c r="POR40" s="42"/>
      <c r="POS40" s="42"/>
      <c r="POT40" s="42"/>
      <c r="POU40" s="42"/>
      <c r="POV40" s="42"/>
      <c r="POW40" s="42"/>
      <c r="POX40" s="42"/>
      <c r="POY40" s="42"/>
      <c r="POZ40" s="42"/>
      <c r="PPA40" s="42"/>
      <c r="PPB40" s="42"/>
      <c r="PPC40" s="42"/>
      <c r="PPD40" s="42"/>
      <c r="PPE40" s="42"/>
      <c r="PPF40" s="42"/>
      <c r="PPG40" s="42"/>
      <c r="PPH40" s="42"/>
      <c r="PPI40" s="42"/>
      <c r="PPJ40" s="42"/>
      <c r="PPK40" s="42"/>
      <c r="PPL40" s="42"/>
      <c r="PPM40" s="42"/>
      <c r="PPN40" s="42"/>
      <c r="PPO40" s="42"/>
      <c r="PPP40" s="42"/>
      <c r="PPQ40" s="42"/>
      <c r="PPR40" s="42"/>
      <c r="PPS40" s="42"/>
      <c r="PPT40" s="42"/>
      <c r="PPU40" s="42"/>
      <c r="PPV40" s="42"/>
      <c r="PPW40" s="42"/>
      <c r="PPX40" s="42"/>
      <c r="PPY40" s="42"/>
      <c r="PPZ40" s="42"/>
      <c r="PQA40" s="42"/>
      <c r="PQB40" s="42"/>
      <c r="PQC40" s="42"/>
      <c r="PQD40" s="42"/>
      <c r="PQE40" s="42"/>
      <c r="PQF40" s="42"/>
      <c r="PQG40" s="42"/>
      <c r="PQH40" s="42"/>
      <c r="PQI40" s="42"/>
      <c r="PQJ40" s="42"/>
      <c r="PQK40" s="42"/>
      <c r="PQL40" s="42"/>
      <c r="PQM40" s="42"/>
      <c r="PQN40" s="42"/>
      <c r="PQO40" s="42"/>
      <c r="PQP40" s="42"/>
      <c r="PQQ40" s="42"/>
      <c r="PQR40" s="42"/>
      <c r="PQS40" s="42"/>
      <c r="PQT40" s="42"/>
      <c r="PQU40" s="42"/>
      <c r="PQV40" s="42"/>
      <c r="PQW40" s="42"/>
      <c r="PQX40" s="42"/>
      <c r="PQY40" s="42"/>
      <c r="PQZ40" s="42"/>
      <c r="PRA40" s="42"/>
      <c r="PRB40" s="42"/>
      <c r="PRC40" s="42"/>
      <c r="PRD40" s="42"/>
      <c r="PRE40" s="42"/>
      <c r="PRF40" s="42"/>
      <c r="PRG40" s="42"/>
      <c r="PRH40" s="42"/>
      <c r="PRI40" s="42"/>
      <c r="PRJ40" s="42"/>
      <c r="PRK40" s="42"/>
      <c r="PRL40" s="42"/>
      <c r="PRM40" s="42"/>
      <c r="PRN40" s="42"/>
      <c r="PRO40" s="42"/>
      <c r="PRP40" s="42"/>
      <c r="PRQ40" s="42"/>
      <c r="PRR40" s="42"/>
      <c r="PRS40" s="42"/>
      <c r="PRT40" s="42"/>
      <c r="PRU40" s="42"/>
      <c r="PRV40" s="42"/>
      <c r="PRW40" s="42"/>
      <c r="PRX40" s="42"/>
      <c r="PRY40" s="42"/>
      <c r="PRZ40" s="42"/>
      <c r="PSA40" s="42"/>
      <c r="PSB40" s="42"/>
      <c r="PSC40" s="42"/>
      <c r="PSD40" s="42"/>
      <c r="PSE40" s="42"/>
      <c r="PSF40" s="42"/>
      <c r="PSG40" s="42"/>
      <c r="PSH40" s="42"/>
      <c r="PSI40" s="42"/>
      <c r="PSJ40" s="42"/>
      <c r="PSK40" s="42"/>
      <c r="PSL40" s="42"/>
      <c r="PSM40" s="42"/>
      <c r="PSN40" s="42"/>
      <c r="PSO40" s="42"/>
      <c r="PSP40" s="42"/>
      <c r="PSQ40" s="42"/>
      <c r="PSR40" s="42"/>
      <c r="PSS40" s="42"/>
      <c r="PST40" s="42"/>
      <c r="PSU40" s="42"/>
      <c r="PSV40" s="42"/>
      <c r="PSW40" s="42"/>
      <c r="PSX40" s="42"/>
      <c r="PSY40" s="42"/>
      <c r="PSZ40" s="42"/>
      <c r="PTA40" s="42"/>
      <c r="PTB40" s="42"/>
      <c r="PTC40" s="42"/>
      <c r="PTD40" s="42"/>
      <c r="PTE40" s="42"/>
      <c r="PTF40" s="42"/>
      <c r="PTG40" s="42"/>
      <c r="PTH40" s="42"/>
      <c r="PTI40" s="42"/>
      <c r="PTJ40" s="42"/>
      <c r="PTK40" s="42"/>
      <c r="PTL40" s="42"/>
      <c r="PTM40" s="42"/>
      <c r="PTN40" s="42"/>
      <c r="PTO40" s="42"/>
      <c r="PTP40" s="42"/>
      <c r="PTQ40" s="42"/>
      <c r="PTR40" s="42"/>
      <c r="PTS40" s="42"/>
      <c r="PTT40" s="42"/>
      <c r="PTU40" s="42"/>
      <c r="PTV40" s="42"/>
      <c r="PTW40" s="42"/>
      <c r="PTX40" s="42"/>
      <c r="PTY40" s="42"/>
      <c r="PTZ40" s="42"/>
      <c r="PUA40" s="42"/>
      <c r="PUB40" s="42"/>
      <c r="PUC40" s="42"/>
      <c r="PUD40" s="42"/>
      <c r="PUE40" s="42"/>
      <c r="PUF40" s="42"/>
      <c r="PUG40" s="42"/>
      <c r="PUH40" s="42"/>
      <c r="PUI40" s="42"/>
      <c r="PUJ40" s="42"/>
      <c r="PUK40" s="42"/>
      <c r="PUL40" s="42"/>
      <c r="PUM40" s="42"/>
      <c r="PUN40" s="42"/>
      <c r="PUO40" s="42"/>
      <c r="PUP40" s="42"/>
      <c r="PUQ40" s="42"/>
      <c r="PUR40" s="42"/>
      <c r="PUS40" s="42"/>
      <c r="PUT40" s="42"/>
      <c r="PUU40" s="42"/>
      <c r="PUV40" s="42"/>
      <c r="PUW40" s="42"/>
      <c r="PUX40" s="42"/>
      <c r="PUY40" s="42"/>
      <c r="PUZ40" s="42"/>
      <c r="PVA40" s="42"/>
      <c r="PVB40" s="42"/>
      <c r="PVC40" s="42"/>
      <c r="PVD40" s="42"/>
      <c r="PVE40" s="42"/>
      <c r="PVF40" s="42"/>
      <c r="PVG40" s="42"/>
      <c r="PVH40" s="42"/>
      <c r="PVI40" s="42"/>
      <c r="PVJ40" s="42"/>
      <c r="PVK40" s="42"/>
      <c r="PVL40" s="42"/>
      <c r="PVM40" s="42"/>
      <c r="PVN40" s="42"/>
      <c r="PVO40" s="42"/>
      <c r="PVP40" s="42"/>
      <c r="PVQ40" s="42"/>
      <c r="PVR40" s="42"/>
      <c r="PVS40" s="42"/>
      <c r="PVT40" s="42"/>
      <c r="PVU40" s="42"/>
      <c r="PVV40" s="42"/>
      <c r="PVW40" s="42"/>
      <c r="PVX40" s="42"/>
      <c r="PVY40" s="42"/>
      <c r="PVZ40" s="42"/>
      <c r="PWA40" s="42"/>
      <c r="PWB40" s="42"/>
      <c r="PWC40" s="42"/>
      <c r="PWD40" s="42"/>
      <c r="PWE40" s="42"/>
      <c r="PWF40" s="42"/>
      <c r="PWG40" s="42"/>
      <c r="PWH40" s="42"/>
      <c r="PWI40" s="42"/>
      <c r="PWJ40" s="42"/>
      <c r="PWK40" s="42"/>
      <c r="PWL40" s="42"/>
      <c r="PWM40" s="42"/>
      <c r="PWN40" s="42"/>
      <c r="PWO40" s="42"/>
      <c r="PWP40" s="42"/>
      <c r="PWQ40" s="42"/>
      <c r="PWR40" s="42"/>
      <c r="PWS40" s="42"/>
      <c r="PWT40" s="42"/>
      <c r="PWU40" s="42"/>
      <c r="PWV40" s="42"/>
      <c r="PWW40" s="42"/>
      <c r="PWX40" s="42"/>
      <c r="PWY40" s="42"/>
      <c r="PWZ40" s="42"/>
      <c r="PXA40" s="42"/>
      <c r="PXB40" s="42"/>
      <c r="PXC40" s="42"/>
      <c r="PXD40" s="42"/>
      <c r="PXE40" s="42"/>
      <c r="PXF40" s="42"/>
      <c r="PXG40" s="42"/>
      <c r="PXH40" s="42"/>
      <c r="PXI40" s="42"/>
      <c r="PXJ40" s="42"/>
      <c r="PXK40" s="42"/>
      <c r="PXL40" s="42"/>
      <c r="PXM40" s="42"/>
      <c r="PXN40" s="42"/>
      <c r="PXO40" s="42"/>
      <c r="PXP40" s="42"/>
      <c r="PXQ40" s="42"/>
      <c r="PXR40" s="42"/>
      <c r="PXS40" s="42"/>
      <c r="PXT40" s="42"/>
      <c r="PXU40" s="42"/>
      <c r="PXV40" s="42"/>
      <c r="PXW40" s="42"/>
      <c r="PXX40" s="42"/>
      <c r="PXY40" s="42"/>
      <c r="PXZ40" s="42"/>
      <c r="PYA40" s="42"/>
      <c r="PYB40" s="42"/>
      <c r="PYC40" s="42"/>
      <c r="PYD40" s="42"/>
      <c r="PYE40" s="42"/>
      <c r="PYF40" s="42"/>
      <c r="PYG40" s="42"/>
      <c r="PYH40" s="42"/>
      <c r="PYI40" s="42"/>
      <c r="PYJ40" s="42"/>
      <c r="PYK40" s="42"/>
      <c r="PYL40" s="42"/>
      <c r="PYM40" s="42"/>
      <c r="PYN40" s="42"/>
      <c r="PYO40" s="42"/>
      <c r="PYP40" s="42"/>
      <c r="PYQ40" s="42"/>
      <c r="PYR40" s="42"/>
      <c r="PYS40" s="42"/>
      <c r="PYT40" s="42"/>
      <c r="PYU40" s="42"/>
      <c r="PYV40" s="42"/>
      <c r="PYW40" s="42"/>
      <c r="PYX40" s="42"/>
      <c r="PYY40" s="42"/>
      <c r="PYZ40" s="42"/>
      <c r="PZA40" s="42"/>
      <c r="PZB40" s="42"/>
      <c r="PZC40" s="42"/>
      <c r="PZD40" s="42"/>
      <c r="PZE40" s="42"/>
      <c r="PZF40" s="42"/>
      <c r="PZG40" s="42"/>
      <c r="PZH40" s="42"/>
      <c r="PZI40" s="42"/>
      <c r="PZJ40" s="42"/>
      <c r="PZK40" s="42"/>
      <c r="PZL40" s="42"/>
      <c r="PZM40" s="42"/>
      <c r="PZN40" s="42"/>
      <c r="PZO40" s="42"/>
      <c r="PZP40" s="42"/>
      <c r="PZQ40" s="42"/>
      <c r="PZR40" s="42"/>
      <c r="PZS40" s="42"/>
      <c r="PZT40" s="42"/>
      <c r="PZU40" s="42"/>
      <c r="PZV40" s="42"/>
      <c r="PZW40" s="42"/>
      <c r="PZX40" s="42"/>
      <c r="PZY40" s="42"/>
      <c r="PZZ40" s="42"/>
      <c r="QAA40" s="42"/>
      <c r="QAB40" s="42"/>
      <c r="QAC40" s="42"/>
      <c r="QAD40" s="42"/>
      <c r="QAE40" s="42"/>
      <c r="QAF40" s="42"/>
      <c r="QAG40" s="42"/>
      <c r="QAH40" s="42"/>
      <c r="QAI40" s="42"/>
      <c r="QAJ40" s="42"/>
      <c r="QAK40" s="42"/>
      <c r="QAL40" s="42"/>
      <c r="QAM40" s="42"/>
      <c r="QAN40" s="42"/>
      <c r="QAO40" s="42"/>
      <c r="QAP40" s="42"/>
      <c r="QAQ40" s="42"/>
      <c r="QAR40" s="42"/>
      <c r="QAS40" s="42"/>
      <c r="QAT40" s="42"/>
      <c r="QAU40" s="42"/>
      <c r="QAV40" s="42"/>
      <c r="QAW40" s="42"/>
      <c r="QAX40" s="42"/>
      <c r="QAY40" s="42"/>
      <c r="QAZ40" s="42"/>
      <c r="QBA40" s="42"/>
      <c r="QBB40" s="42"/>
      <c r="QBC40" s="42"/>
      <c r="QBD40" s="42"/>
      <c r="QBE40" s="42"/>
      <c r="QBF40" s="42"/>
      <c r="QBG40" s="42"/>
      <c r="QBH40" s="42"/>
      <c r="QBI40" s="42"/>
      <c r="QBJ40" s="42"/>
      <c r="QBK40" s="42"/>
      <c r="QBL40" s="42"/>
      <c r="QBM40" s="42"/>
      <c r="QBN40" s="42"/>
      <c r="QBO40" s="42"/>
      <c r="QBP40" s="42"/>
      <c r="QBQ40" s="42"/>
      <c r="QBR40" s="42"/>
      <c r="QBS40" s="42"/>
      <c r="QBT40" s="42"/>
      <c r="QBU40" s="42"/>
      <c r="QBV40" s="42"/>
      <c r="QBW40" s="42"/>
      <c r="QBX40" s="42"/>
      <c r="QBY40" s="42"/>
      <c r="QBZ40" s="42"/>
      <c r="QCA40" s="42"/>
      <c r="QCB40" s="42"/>
      <c r="QCC40" s="42"/>
      <c r="QCD40" s="42"/>
      <c r="QCE40" s="42"/>
      <c r="QCF40" s="42"/>
      <c r="QCG40" s="42"/>
      <c r="QCH40" s="42"/>
      <c r="QCI40" s="42"/>
      <c r="QCJ40" s="42"/>
      <c r="QCK40" s="42"/>
      <c r="QCL40" s="42"/>
      <c r="QCM40" s="42"/>
      <c r="QCN40" s="42"/>
      <c r="QCO40" s="42"/>
      <c r="QCP40" s="42"/>
      <c r="QCQ40" s="42"/>
      <c r="QCR40" s="42"/>
      <c r="QCS40" s="42"/>
      <c r="QCT40" s="42"/>
      <c r="QCU40" s="42"/>
      <c r="QCV40" s="42"/>
      <c r="QCW40" s="42"/>
      <c r="QCX40" s="42"/>
      <c r="QCY40" s="42"/>
      <c r="QCZ40" s="42"/>
      <c r="QDA40" s="42"/>
      <c r="QDB40" s="42"/>
      <c r="QDC40" s="42"/>
      <c r="QDD40" s="42"/>
      <c r="QDE40" s="42"/>
      <c r="QDF40" s="42"/>
      <c r="QDG40" s="42"/>
      <c r="QDH40" s="42"/>
      <c r="QDI40" s="42"/>
      <c r="QDJ40" s="42"/>
      <c r="QDK40" s="42"/>
      <c r="QDL40" s="42"/>
      <c r="QDM40" s="42"/>
      <c r="QDN40" s="42"/>
      <c r="QDO40" s="42"/>
      <c r="QDP40" s="42"/>
      <c r="QDQ40" s="42"/>
      <c r="QDR40" s="42"/>
      <c r="QDS40" s="42"/>
      <c r="QDT40" s="42"/>
      <c r="QDU40" s="42"/>
      <c r="QDV40" s="42"/>
      <c r="QDW40" s="42"/>
      <c r="QDX40" s="42"/>
      <c r="QDY40" s="42"/>
      <c r="QDZ40" s="42"/>
      <c r="QEA40" s="42"/>
      <c r="QEB40" s="42"/>
      <c r="QEC40" s="42"/>
      <c r="QED40" s="42"/>
      <c r="QEE40" s="42"/>
      <c r="QEF40" s="42"/>
      <c r="QEG40" s="42"/>
      <c r="QEH40" s="42"/>
      <c r="QEI40" s="42"/>
      <c r="QEJ40" s="42"/>
      <c r="QEK40" s="42"/>
      <c r="QEL40" s="42"/>
      <c r="QEM40" s="42"/>
      <c r="QEN40" s="42"/>
      <c r="QEO40" s="42"/>
      <c r="QEP40" s="42"/>
      <c r="QEQ40" s="42"/>
      <c r="QER40" s="42"/>
      <c r="QES40" s="42"/>
      <c r="QET40" s="42"/>
      <c r="QEU40" s="42"/>
      <c r="QEV40" s="42"/>
      <c r="QEW40" s="42"/>
      <c r="QEX40" s="42"/>
      <c r="QEY40" s="42"/>
      <c r="QEZ40" s="42"/>
      <c r="QFA40" s="42"/>
      <c r="QFB40" s="42"/>
      <c r="QFC40" s="42"/>
      <c r="QFD40" s="42"/>
      <c r="QFE40" s="42"/>
      <c r="QFF40" s="42"/>
      <c r="QFG40" s="42"/>
      <c r="QFH40" s="42"/>
      <c r="QFI40" s="42"/>
      <c r="QFJ40" s="42"/>
      <c r="QFK40" s="42"/>
      <c r="QFL40" s="42"/>
      <c r="QFM40" s="42"/>
      <c r="QFN40" s="42"/>
      <c r="QFO40" s="42"/>
      <c r="QFP40" s="42"/>
      <c r="QFQ40" s="42"/>
      <c r="QFR40" s="42"/>
      <c r="QFS40" s="42"/>
      <c r="QFT40" s="42"/>
      <c r="QFU40" s="42"/>
      <c r="QFV40" s="42"/>
      <c r="QFW40" s="42"/>
      <c r="QFX40" s="42"/>
      <c r="QFY40" s="42"/>
      <c r="QFZ40" s="42"/>
      <c r="QGA40" s="42"/>
      <c r="QGB40" s="42"/>
      <c r="QGC40" s="42"/>
      <c r="QGD40" s="42"/>
      <c r="QGE40" s="42"/>
      <c r="QGF40" s="42"/>
      <c r="QGG40" s="42"/>
      <c r="QGH40" s="42"/>
      <c r="QGI40" s="42"/>
      <c r="QGJ40" s="42"/>
      <c r="QGK40" s="42"/>
      <c r="QGL40" s="42"/>
      <c r="QGM40" s="42"/>
      <c r="QGN40" s="42"/>
      <c r="QGO40" s="42"/>
      <c r="QGP40" s="42"/>
      <c r="QGQ40" s="42"/>
      <c r="QGR40" s="42"/>
      <c r="QGS40" s="42"/>
      <c r="QGT40" s="42"/>
      <c r="QGU40" s="42"/>
      <c r="QGV40" s="42"/>
      <c r="QGW40" s="42"/>
      <c r="QGX40" s="42"/>
      <c r="QGY40" s="42"/>
      <c r="QGZ40" s="42"/>
      <c r="QHA40" s="42"/>
      <c r="QHB40" s="42"/>
      <c r="QHC40" s="42"/>
      <c r="QHD40" s="42"/>
      <c r="QHE40" s="42"/>
      <c r="QHF40" s="42"/>
      <c r="QHG40" s="42"/>
      <c r="QHH40" s="42"/>
      <c r="QHI40" s="42"/>
      <c r="QHJ40" s="42"/>
      <c r="QHK40" s="42"/>
      <c r="QHL40" s="42"/>
      <c r="QHM40" s="42"/>
      <c r="QHN40" s="42"/>
      <c r="QHO40" s="42"/>
      <c r="QHP40" s="42"/>
      <c r="QHQ40" s="42"/>
      <c r="QHR40" s="42"/>
      <c r="QHS40" s="42"/>
      <c r="QHT40" s="42"/>
      <c r="QHU40" s="42"/>
      <c r="QHV40" s="42"/>
      <c r="QHW40" s="42"/>
      <c r="QHX40" s="42"/>
      <c r="QHY40" s="42"/>
      <c r="QHZ40" s="42"/>
      <c r="QIA40" s="42"/>
      <c r="QIB40" s="42"/>
      <c r="QIC40" s="42"/>
      <c r="QID40" s="42"/>
      <c r="QIE40" s="42"/>
      <c r="QIF40" s="42"/>
      <c r="QIG40" s="42"/>
      <c r="QIH40" s="42"/>
      <c r="QII40" s="42"/>
      <c r="QIJ40" s="42"/>
      <c r="QIK40" s="42"/>
      <c r="QIL40" s="42"/>
      <c r="QIM40" s="42"/>
      <c r="QIN40" s="42"/>
      <c r="QIO40" s="42"/>
      <c r="QIP40" s="42"/>
      <c r="QIQ40" s="42"/>
      <c r="QIR40" s="42"/>
      <c r="QIS40" s="42"/>
      <c r="QIT40" s="42"/>
      <c r="QIU40" s="42"/>
      <c r="QIV40" s="42"/>
      <c r="QIW40" s="42"/>
      <c r="QIX40" s="42"/>
      <c r="QIY40" s="42"/>
      <c r="QIZ40" s="42"/>
      <c r="QJA40" s="42"/>
      <c r="QJB40" s="42"/>
      <c r="QJC40" s="42"/>
      <c r="QJD40" s="42"/>
      <c r="QJE40" s="42"/>
      <c r="QJF40" s="42"/>
      <c r="QJG40" s="42"/>
      <c r="QJH40" s="42"/>
      <c r="QJI40" s="42"/>
      <c r="QJJ40" s="42"/>
      <c r="QJK40" s="42"/>
      <c r="QJL40" s="42"/>
      <c r="QJM40" s="42"/>
      <c r="QJN40" s="42"/>
      <c r="QJO40" s="42"/>
      <c r="QJP40" s="42"/>
      <c r="QJQ40" s="42"/>
      <c r="QJR40" s="42"/>
      <c r="QJS40" s="42"/>
      <c r="QJT40" s="42"/>
      <c r="QJU40" s="42"/>
      <c r="QJV40" s="42"/>
      <c r="QJW40" s="42"/>
      <c r="QJX40" s="42"/>
      <c r="QJY40" s="42"/>
      <c r="QJZ40" s="42"/>
      <c r="QKA40" s="42"/>
      <c r="QKB40" s="42"/>
      <c r="QKC40" s="42"/>
      <c r="QKD40" s="42"/>
      <c r="QKE40" s="42"/>
      <c r="QKF40" s="42"/>
      <c r="QKG40" s="42"/>
      <c r="QKH40" s="42"/>
      <c r="QKI40" s="42"/>
      <c r="QKJ40" s="42"/>
      <c r="QKK40" s="42"/>
      <c r="QKL40" s="42"/>
      <c r="QKM40" s="42"/>
      <c r="QKN40" s="42"/>
      <c r="QKO40" s="42"/>
      <c r="QKP40" s="42"/>
      <c r="QKQ40" s="42"/>
      <c r="QKR40" s="42"/>
      <c r="QKS40" s="42"/>
      <c r="QKT40" s="42"/>
      <c r="QKU40" s="42"/>
      <c r="QKV40" s="42"/>
      <c r="QKW40" s="42"/>
      <c r="QKX40" s="42"/>
      <c r="QKY40" s="42"/>
      <c r="QKZ40" s="42"/>
      <c r="QLA40" s="42"/>
      <c r="QLB40" s="42"/>
      <c r="QLC40" s="42"/>
      <c r="QLD40" s="42"/>
      <c r="QLE40" s="42"/>
      <c r="QLF40" s="42"/>
      <c r="QLG40" s="42"/>
      <c r="QLH40" s="42"/>
      <c r="QLI40" s="42"/>
      <c r="QLJ40" s="42"/>
      <c r="QLK40" s="42"/>
      <c r="QLL40" s="42"/>
      <c r="QLM40" s="42"/>
      <c r="QLN40" s="42"/>
      <c r="QLO40" s="42"/>
      <c r="QLP40" s="42"/>
      <c r="QLQ40" s="42"/>
      <c r="QLR40" s="42"/>
      <c r="QLS40" s="42"/>
      <c r="QLT40" s="42"/>
      <c r="QLU40" s="42"/>
      <c r="QLV40" s="42"/>
      <c r="QLW40" s="42"/>
      <c r="QLX40" s="42"/>
      <c r="QLY40" s="42"/>
      <c r="QLZ40" s="42"/>
      <c r="QMA40" s="42"/>
      <c r="QMB40" s="42"/>
      <c r="QMC40" s="42"/>
      <c r="QMD40" s="42"/>
      <c r="QME40" s="42"/>
      <c r="QMF40" s="42"/>
      <c r="QMG40" s="42"/>
      <c r="QMH40" s="42"/>
      <c r="QMI40" s="42"/>
      <c r="QMJ40" s="42"/>
      <c r="QMK40" s="42"/>
      <c r="QML40" s="42"/>
      <c r="QMM40" s="42"/>
      <c r="QMN40" s="42"/>
      <c r="QMO40" s="42"/>
      <c r="QMP40" s="42"/>
      <c r="QMQ40" s="42"/>
      <c r="QMR40" s="42"/>
      <c r="QMS40" s="42"/>
      <c r="QMT40" s="42"/>
      <c r="QMU40" s="42"/>
      <c r="QMV40" s="42"/>
      <c r="QMW40" s="42"/>
      <c r="QMX40" s="42"/>
      <c r="QMY40" s="42"/>
      <c r="QMZ40" s="42"/>
      <c r="QNA40" s="42"/>
      <c r="QNB40" s="42"/>
      <c r="QNC40" s="42"/>
      <c r="QND40" s="42"/>
      <c r="QNE40" s="42"/>
      <c r="QNF40" s="42"/>
      <c r="QNG40" s="42"/>
      <c r="QNH40" s="42"/>
      <c r="QNI40" s="42"/>
      <c r="QNJ40" s="42"/>
      <c r="QNK40" s="42"/>
      <c r="QNL40" s="42"/>
      <c r="QNM40" s="42"/>
      <c r="QNN40" s="42"/>
      <c r="QNO40" s="42"/>
      <c r="QNP40" s="42"/>
      <c r="QNQ40" s="42"/>
      <c r="QNR40" s="42"/>
      <c r="QNS40" s="42"/>
      <c r="QNT40" s="42"/>
      <c r="QNU40" s="42"/>
      <c r="QNV40" s="42"/>
      <c r="QNW40" s="42"/>
      <c r="QNX40" s="42"/>
      <c r="QNY40" s="42"/>
      <c r="QNZ40" s="42"/>
      <c r="QOA40" s="42"/>
      <c r="QOB40" s="42"/>
      <c r="QOC40" s="42"/>
      <c r="QOD40" s="42"/>
      <c r="QOE40" s="42"/>
      <c r="QOF40" s="42"/>
      <c r="QOG40" s="42"/>
      <c r="QOH40" s="42"/>
      <c r="QOI40" s="42"/>
      <c r="QOJ40" s="42"/>
      <c r="QOK40" s="42"/>
      <c r="QOL40" s="42"/>
      <c r="QOM40" s="42"/>
      <c r="QON40" s="42"/>
      <c r="QOO40" s="42"/>
      <c r="QOP40" s="42"/>
      <c r="QOQ40" s="42"/>
      <c r="QOR40" s="42"/>
      <c r="QOS40" s="42"/>
      <c r="QOT40" s="42"/>
      <c r="QOU40" s="42"/>
      <c r="QOV40" s="42"/>
      <c r="QOW40" s="42"/>
      <c r="QOX40" s="42"/>
      <c r="QOY40" s="42"/>
      <c r="QOZ40" s="42"/>
      <c r="QPA40" s="42"/>
      <c r="QPB40" s="42"/>
      <c r="QPC40" s="42"/>
      <c r="QPD40" s="42"/>
      <c r="QPE40" s="42"/>
      <c r="QPF40" s="42"/>
      <c r="QPG40" s="42"/>
      <c r="QPH40" s="42"/>
      <c r="QPI40" s="42"/>
      <c r="QPJ40" s="42"/>
      <c r="QPK40" s="42"/>
      <c r="QPL40" s="42"/>
      <c r="QPM40" s="42"/>
      <c r="QPN40" s="42"/>
      <c r="QPO40" s="42"/>
      <c r="QPP40" s="42"/>
      <c r="QPQ40" s="42"/>
      <c r="QPR40" s="42"/>
      <c r="QPS40" s="42"/>
      <c r="QPT40" s="42"/>
      <c r="QPU40" s="42"/>
      <c r="QPV40" s="42"/>
      <c r="QPW40" s="42"/>
      <c r="QPX40" s="42"/>
      <c r="QPY40" s="42"/>
      <c r="QPZ40" s="42"/>
      <c r="QQA40" s="42"/>
      <c r="QQB40" s="42"/>
      <c r="QQC40" s="42"/>
      <c r="QQD40" s="42"/>
      <c r="QQE40" s="42"/>
      <c r="QQF40" s="42"/>
      <c r="QQG40" s="42"/>
      <c r="QQH40" s="42"/>
      <c r="QQI40" s="42"/>
      <c r="QQJ40" s="42"/>
      <c r="QQK40" s="42"/>
      <c r="QQL40" s="42"/>
      <c r="QQM40" s="42"/>
      <c r="QQN40" s="42"/>
      <c r="QQO40" s="42"/>
      <c r="QQP40" s="42"/>
      <c r="QQQ40" s="42"/>
      <c r="QQR40" s="42"/>
      <c r="QQS40" s="42"/>
      <c r="QQT40" s="42"/>
      <c r="QQU40" s="42"/>
      <c r="QQV40" s="42"/>
      <c r="QQW40" s="42"/>
      <c r="QQX40" s="42"/>
      <c r="QQY40" s="42"/>
      <c r="QQZ40" s="42"/>
      <c r="QRA40" s="42"/>
      <c r="QRB40" s="42"/>
      <c r="QRC40" s="42"/>
      <c r="QRD40" s="42"/>
      <c r="QRE40" s="42"/>
      <c r="QRF40" s="42"/>
      <c r="QRG40" s="42"/>
      <c r="QRH40" s="42"/>
      <c r="QRI40" s="42"/>
      <c r="QRJ40" s="42"/>
      <c r="QRK40" s="42"/>
      <c r="QRL40" s="42"/>
      <c r="QRM40" s="42"/>
      <c r="QRN40" s="42"/>
      <c r="QRO40" s="42"/>
      <c r="QRP40" s="42"/>
      <c r="QRQ40" s="42"/>
      <c r="QRR40" s="42"/>
      <c r="QRS40" s="42"/>
      <c r="QRT40" s="42"/>
      <c r="QRU40" s="42"/>
      <c r="QRV40" s="42"/>
      <c r="QRW40" s="42"/>
      <c r="QRX40" s="42"/>
      <c r="QRY40" s="42"/>
      <c r="QRZ40" s="42"/>
      <c r="QSA40" s="42"/>
      <c r="QSB40" s="42"/>
      <c r="QSC40" s="42"/>
      <c r="QSD40" s="42"/>
      <c r="QSE40" s="42"/>
      <c r="QSF40" s="42"/>
      <c r="QSG40" s="42"/>
      <c r="QSH40" s="42"/>
      <c r="QSI40" s="42"/>
      <c r="QSJ40" s="42"/>
      <c r="QSK40" s="42"/>
      <c r="QSL40" s="42"/>
      <c r="QSM40" s="42"/>
      <c r="QSN40" s="42"/>
      <c r="QSO40" s="42"/>
      <c r="QSP40" s="42"/>
      <c r="QSQ40" s="42"/>
      <c r="QSR40" s="42"/>
      <c r="QSS40" s="42"/>
      <c r="QST40" s="42"/>
      <c r="QSU40" s="42"/>
      <c r="QSV40" s="42"/>
      <c r="QSW40" s="42"/>
      <c r="QSX40" s="42"/>
      <c r="QSY40" s="42"/>
      <c r="QSZ40" s="42"/>
      <c r="QTA40" s="42"/>
      <c r="QTB40" s="42"/>
      <c r="QTC40" s="42"/>
      <c r="QTD40" s="42"/>
      <c r="QTE40" s="42"/>
      <c r="QTF40" s="42"/>
      <c r="QTG40" s="42"/>
      <c r="QTH40" s="42"/>
      <c r="QTI40" s="42"/>
      <c r="QTJ40" s="42"/>
      <c r="QTK40" s="42"/>
      <c r="QTL40" s="42"/>
      <c r="QTM40" s="42"/>
      <c r="QTN40" s="42"/>
      <c r="QTO40" s="42"/>
      <c r="QTP40" s="42"/>
      <c r="QTQ40" s="42"/>
      <c r="QTR40" s="42"/>
      <c r="QTS40" s="42"/>
      <c r="QTT40" s="42"/>
      <c r="QTU40" s="42"/>
      <c r="QTV40" s="42"/>
      <c r="QTW40" s="42"/>
      <c r="QTX40" s="42"/>
      <c r="QTY40" s="42"/>
      <c r="QTZ40" s="42"/>
      <c r="QUA40" s="42"/>
      <c r="QUB40" s="42"/>
      <c r="QUC40" s="42"/>
      <c r="QUD40" s="42"/>
      <c r="QUE40" s="42"/>
      <c r="QUF40" s="42"/>
      <c r="QUG40" s="42"/>
      <c r="QUH40" s="42"/>
      <c r="QUI40" s="42"/>
      <c r="QUJ40" s="42"/>
      <c r="QUK40" s="42"/>
      <c r="QUL40" s="42"/>
      <c r="QUM40" s="42"/>
      <c r="QUN40" s="42"/>
      <c r="QUO40" s="42"/>
      <c r="QUP40" s="42"/>
      <c r="QUQ40" s="42"/>
      <c r="QUR40" s="42"/>
      <c r="QUS40" s="42"/>
      <c r="QUT40" s="42"/>
      <c r="QUU40" s="42"/>
      <c r="QUV40" s="42"/>
      <c r="QUW40" s="42"/>
      <c r="QUX40" s="42"/>
      <c r="QUY40" s="42"/>
      <c r="QUZ40" s="42"/>
      <c r="QVA40" s="42"/>
      <c r="QVB40" s="42"/>
      <c r="QVC40" s="42"/>
      <c r="QVD40" s="42"/>
      <c r="QVE40" s="42"/>
      <c r="QVF40" s="42"/>
      <c r="QVG40" s="42"/>
      <c r="QVH40" s="42"/>
      <c r="QVI40" s="42"/>
      <c r="QVJ40" s="42"/>
      <c r="QVK40" s="42"/>
      <c r="QVL40" s="42"/>
      <c r="QVM40" s="42"/>
      <c r="QVN40" s="42"/>
      <c r="QVO40" s="42"/>
      <c r="QVP40" s="42"/>
      <c r="QVQ40" s="42"/>
      <c r="QVR40" s="42"/>
      <c r="QVS40" s="42"/>
      <c r="QVT40" s="42"/>
      <c r="QVU40" s="42"/>
      <c r="QVV40" s="42"/>
      <c r="QVW40" s="42"/>
      <c r="QVX40" s="42"/>
      <c r="QVY40" s="42"/>
      <c r="QVZ40" s="42"/>
      <c r="QWA40" s="42"/>
      <c r="QWB40" s="42"/>
      <c r="QWC40" s="42"/>
      <c r="QWD40" s="42"/>
      <c r="QWE40" s="42"/>
      <c r="QWF40" s="42"/>
      <c r="QWG40" s="42"/>
      <c r="QWH40" s="42"/>
      <c r="QWI40" s="42"/>
      <c r="QWJ40" s="42"/>
      <c r="QWK40" s="42"/>
      <c r="QWL40" s="42"/>
      <c r="QWM40" s="42"/>
      <c r="QWN40" s="42"/>
      <c r="QWO40" s="42"/>
      <c r="QWP40" s="42"/>
      <c r="QWQ40" s="42"/>
      <c r="QWR40" s="42"/>
      <c r="QWS40" s="42"/>
      <c r="QWT40" s="42"/>
      <c r="QWU40" s="42"/>
      <c r="QWV40" s="42"/>
      <c r="QWW40" s="42"/>
      <c r="QWX40" s="42"/>
      <c r="QWY40" s="42"/>
      <c r="QWZ40" s="42"/>
      <c r="QXA40" s="42"/>
      <c r="QXB40" s="42"/>
      <c r="QXC40" s="42"/>
      <c r="QXD40" s="42"/>
      <c r="QXE40" s="42"/>
      <c r="QXF40" s="42"/>
      <c r="QXG40" s="42"/>
      <c r="QXH40" s="42"/>
      <c r="QXI40" s="42"/>
      <c r="QXJ40" s="42"/>
      <c r="QXK40" s="42"/>
      <c r="QXL40" s="42"/>
      <c r="QXM40" s="42"/>
      <c r="QXN40" s="42"/>
      <c r="QXO40" s="42"/>
      <c r="QXP40" s="42"/>
      <c r="QXQ40" s="42"/>
      <c r="QXR40" s="42"/>
      <c r="QXS40" s="42"/>
      <c r="QXT40" s="42"/>
      <c r="QXU40" s="42"/>
      <c r="QXV40" s="42"/>
      <c r="QXW40" s="42"/>
      <c r="QXX40" s="42"/>
      <c r="QXY40" s="42"/>
      <c r="QXZ40" s="42"/>
      <c r="QYA40" s="42"/>
      <c r="QYB40" s="42"/>
      <c r="QYC40" s="42"/>
      <c r="QYD40" s="42"/>
      <c r="QYE40" s="42"/>
      <c r="QYF40" s="42"/>
      <c r="QYG40" s="42"/>
      <c r="QYH40" s="42"/>
      <c r="QYI40" s="42"/>
      <c r="QYJ40" s="42"/>
      <c r="QYK40" s="42"/>
      <c r="QYL40" s="42"/>
      <c r="QYM40" s="42"/>
      <c r="QYN40" s="42"/>
      <c r="QYO40" s="42"/>
      <c r="QYP40" s="42"/>
      <c r="QYQ40" s="42"/>
      <c r="QYR40" s="42"/>
      <c r="QYS40" s="42"/>
      <c r="QYT40" s="42"/>
      <c r="QYU40" s="42"/>
      <c r="QYV40" s="42"/>
      <c r="QYW40" s="42"/>
      <c r="QYX40" s="42"/>
      <c r="QYY40" s="42"/>
      <c r="QYZ40" s="42"/>
      <c r="QZA40" s="42"/>
      <c r="QZB40" s="42"/>
      <c r="QZC40" s="42"/>
      <c r="QZD40" s="42"/>
      <c r="QZE40" s="42"/>
      <c r="QZF40" s="42"/>
      <c r="QZG40" s="42"/>
      <c r="QZH40" s="42"/>
      <c r="QZI40" s="42"/>
      <c r="QZJ40" s="42"/>
      <c r="QZK40" s="42"/>
      <c r="QZL40" s="42"/>
      <c r="QZM40" s="42"/>
      <c r="QZN40" s="42"/>
      <c r="QZO40" s="42"/>
      <c r="QZP40" s="42"/>
      <c r="QZQ40" s="42"/>
      <c r="QZR40" s="42"/>
      <c r="QZS40" s="42"/>
      <c r="QZT40" s="42"/>
      <c r="QZU40" s="42"/>
      <c r="QZV40" s="42"/>
      <c r="QZW40" s="42"/>
      <c r="QZX40" s="42"/>
      <c r="QZY40" s="42"/>
      <c r="QZZ40" s="42"/>
      <c r="RAA40" s="42"/>
      <c r="RAB40" s="42"/>
      <c r="RAC40" s="42"/>
      <c r="RAD40" s="42"/>
      <c r="RAE40" s="42"/>
      <c r="RAF40" s="42"/>
      <c r="RAG40" s="42"/>
      <c r="RAH40" s="42"/>
      <c r="RAI40" s="42"/>
      <c r="RAJ40" s="42"/>
      <c r="RAK40" s="42"/>
      <c r="RAL40" s="42"/>
      <c r="RAM40" s="42"/>
      <c r="RAN40" s="42"/>
      <c r="RAO40" s="42"/>
      <c r="RAP40" s="42"/>
      <c r="RAQ40" s="42"/>
      <c r="RAR40" s="42"/>
      <c r="RAS40" s="42"/>
      <c r="RAT40" s="42"/>
      <c r="RAU40" s="42"/>
      <c r="RAV40" s="42"/>
      <c r="RAW40" s="42"/>
      <c r="RAX40" s="42"/>
      <c r="RAY40" s="42"/>
      <c r="RAZ40" s="42"/>
      <c r="RBA40" s="42"/>
      <c r="RBB40" s="42"/>
      <c r="RBC40" s="42"/>
      <c r="RBD40" s="42"/>
      <c r="RBE40" s="42"/>
      <c r="RBF40" s="42"/>
      <c r="RBG40" s="42"/>
      <c r="RBH40" s="42"/>
      <c r="RBI40" s="42"/>
      <c r="RBJ40" s="42"/>
      <c r="RBK40" s="42"/>
      <c r="RBL40" s="42"/>
      <c r="RBM40" s="42"/>
      <c r="RBN40" s="42"/>
      <c r="RBO40" s="42"/>
      <c r="RBP40" s="42"/>
      <c r="RBQ40" s="42"/>
      <c r="RBR40" s="42"/>
      <c r="RBS40" s="42"/>
      <c r="RBT40" s="42"/>
      <c r="RBU40" s="42"/>
      <c r="RBV40" s="42"/>
      <c r="RBW40" s="42"/>
      <c r="RBX40" s="42"/>
      <c r="RBY40" s="42"/>
      <c r="RBZ40" s="42"/>
      <c r="RCA40" s="42"/>
      <c r="RCB40" s="42"/>
      <c r="RCC40" s="42"/>
      <c r="RCD40" s="42"/>
      <c r="RCE40" s="42"/>
      <c r="RCF40" s="42"/>
      <c r="RCG40" s="42"/>
      <c r="RCH40" s="42"/>
      <c r="RCI40" s="42"/>
      <c r="RCJ40" s="42"/>
      <c r="RCK40" s="42"/>
      <c r="RCL40" s="42"/>
      <c r="RCM40" s="42"/>
      <c r="RCN40" s="42"/>
      <c r="RCO40" s="42"/>
      <c r="RCP40" s="42"/>
      <c r="RCQ40" s="42"/>
      <c r="RCR40" s="42"/>
      <c r="RCS40" s="42"/>
      <c r="RCT40" s="42"/>
      <c r="RCU40" s="42"/>
      <c r="RCV40" s="42"/>
      <c r="RCW40" s="42"/>
      <c r="RCX40" s="42"/>
      <c r="RCY40" s="42"/>
      <c r="RCZ40" s="42"/>
      <c r="RDA40" s="42"/>
      <c r="RDB40" s="42"/>
      <c r="RDC40" s="42"/>
      <c r="RDD40" s="42"/>
      <c r="RDE40" s="42"/>
      <c r="RDF40" s="42"/>
      <c r="RDG40" s="42"/>
      <c r="RDH40" s="42"/>
      <c r="RDI40" s="42"/>
      <c r="RDJ40" s="42"/>
      <c r="RDK40" s="42"/>
      <c r="RDL40" s="42"/>
      <c r="RDM40" s="42"/>
      <c r="RDN40" s="42"/>
      <c r="RDO40" s="42"/>
      <c r="RDP40" s="42"/>
      <c r="RDQ40" s="42"/>
      <c r="RDR40" s="42"/>
      <c r="RDS40" s="42"/>
      <c r="RDT40" s="42"/>
      <c r="RDU40" s="42"/>
      <c r="RDV40" s="42"/>
      <c r="RDW40" s="42"/>
      <c r="RDX40" s="42"/>
      <c r="RDY40" s="42"/>
      <c r="RDZ40" s="42"/>
      <c r="REA40" s="42"/>
      <c r="REB40" s="42"/>
      <c r="REC40" s="42"/>
      <c r="RED40" s="42"/>
      <c r="REE40" s="42"/>
      <c r="REF40" s="42"/>
      <c r="REG40" s="42"/>
      <c r="REH40" s="42"/>
      <c r="REI40" s="42"/>
      <c r="REJ40" s="42"/>
      <c r="REK40" s="42"/>
      <c r="REL40" s="42"/>
      <c r="REM40" s="42"/>
      <c r="REN40" s="42"/>
      <c r="REO40" s="42"/>
      <c r="REP40" s="42"/>
      <c r="REQ40" s="42"/>
      <c r="RER40" s="42"/>
      <c r="RES40" s="42"/>
      <c r="RET40" s="42"/>
      <c r="REU40" s="42"/>
      <c r="REV40" s="42"/>
      <c r="REW40" s="42"/>
      <c r="REX40" s="42"/>
      <c r="REY40" s="42"/>
      <c r="REZ40" s="42"/>
      <c r="RFA40" s="42"/>
      <c r="RFB40" s="42"/>
      <c r="RFC40" s="42"/>
      <c r="RFD40" s="42"/>
      <c r="RFE40" s="42"/>
      <c r="RFF40" s="42"/>
      <c r="RFG40" s="42"/>
      <c r="RFH40" s="42"/>
      <c r="RFI40" s="42"/>
      <c r="RFJ40" s="42"/>
      <c r="RFK40" s="42"/>
      <c r="RFL40" s="42"/>
      <c r="RFM40" s="42"/>
      <c r="RFN40" s="42"/>
      <c r="RFO40" s="42"/>
      <c r="RFP40" s="42"/>
      <c r="RFQ40" s="42"/>
      <c r="RFR40" s="42"/>
      <c r="RFS40" s="42"/>
      <c r="RFT40" s="42"/>
      <c r="RFU40" s="42"/>
      <c r="RFV40" s="42"/>
      <c r="RFW40" s="42"/>
      <c r="RFX40" s="42"/>
      <c r="RFY40" s="42"/>
      <c r="RFZ40" s="42"/>
      <c r="RGA40" s="42"/>
      <c r="RGB40" s="42"/>
      <c r="RGC40" s="42"/>
      <c r="RGD40" s="42"/>
      <c r="RGE40" s="42"/>
      <c r="RGF40" s="42"/>
      <c r="RGG40" s="42"/>
      <c r="RGH40" s="42"/>
      <c r="RGI40" s="42"/>
      <c r="RGJ40" s="42"/>
      <c r="RGK40" s="42"/>
      <c r="RGL40" s="42"/>
      <c r="RGM40" s="42"/>
      <c r="RGN40" s="42"/>
      <c r="RGO40" s="42"/>
      <c r="RGP40" s="42"/>
      <c r="RGQ40" s="42"/>
      <c r="RGR40" s="42"/>
      <c r="RGS40" s="42"/>
      <c r="RGT40" s="42"/>
      <c r="RGU40" s="42"/>
      <c r="RGV40" s="42"/>
      <c r="RGW40" s="42"/>
      <c r="RGX40" s="42"/>
      <c r="RGY40" s="42"/>
      <c r="RGZ40" s="42"/>
      <c r="RHA40" s="42"/>
      <c r="RHB40" s="42"/>
      <c r="RHC40" s="42"/>
      <c r="RHD40" s="42"/>
      <c r="RHE40" s="42"/>
      <c r="RHF40" s="42"/>
      <c r="RHG40" s="42"/>
      <c r="RHH40" s="42"/>
      <c r="RHI40" s="42"/>
      <c r="RHJ40" s="42"/>
      <c r="RHK40" s="42"/>
      <c r="RHL40" s="42"/>
      <c r="RHM40" s="42"/>
      <c r="RHN40" s="42"/>
      <c r="RHO40" s="42"/>
      <c r="RHP40" s="42"/>
      <c r="RHQ40" s="42"/>
      <c r="RHR40" s="42"/>
      <c r="RHS40" s="42"/>
      <c r="RHT40" s="42"/>
      <c r="RHU40" s="42"/>
      <c r="RHV40" s="42"/>
      <c r="RHW40" s="42"/>
      <c r="RHX40" s="42"/>
      <c r="RHY40" s="42"/>
      <c r="RHZ40" s="42"/>
      <c r="RIA40" s="42"/>
      <c r="RIB40" s="42"/>
      <c r="RIC40" s="42"/>
      <c r="RID40" s="42"/>
      <c r="RIE40" s="42"/>
      <c r="RIF40" s="42"/>
      <c r="RIG40" s="42"/>
      <c r="RIH40" s="42"/>
      <c r="RII40" s="42"/>
      <c r="RIJ40" s="42"/>
      <c r="RIK40" s="42"/>
      <c r="RIL40" s="42"/>
      <c r="RIM40" s="42"/>
      <c r="RIN40" s="42"/>
      <c r="RIO40" s="42"/>
      <c r="RIP40" s="42"/>
      <c r="RIQ40" s="42"/>
      <c r="RIR40" s="42"/>
      <c r="RIS40" s="42"/>
      <c r="RIT40" s="42"/>
      <c r="RIU40" s="42"/>
      <c r="RIV40" s="42"/>
      <c r="RIW40" s="42"/>
      <c r="RIX40" s="42"/>
      <c r="RIY40" s="42"/>
      <c r="RIZ40" s="42"/>
      <c r="RJA40" s="42"/>
      <c r="RJB40" s="42"/>
      <c r="RJC40" s="42"/>
      <c r="RJD40" s="42"/>
      <c r="RJE40" s="42"/>
      <c r="RJF40" s="42"/>
      <c r="RJG40" s="42"/>
      <c r="RJH40" s="42"/>
      <c r="RJI40" s="42"/>
      <c r="RJJ40" s="42"/>
      <c r="RJK40" s="42"/>
      <c r="RJL40" s="42"/>
      <c r="RJM40" s="42"/>
      <c r="RJN40" s="42"/>
      <c r="RJO40" s="42"/>
      <c r="RJP40" s="42"/>
      <c r="RJQ40" s="42"/>
      <c r="RJR40" s="42"/>
      <c r="RJS40" s="42"/>
      <c r="RJT40" s="42"/>
      <c r="RJU40" s="42"/>
      <c r="RJV40" s="42"/>
      <c r="RJW40" s="42"/>
      <c r="RJX40" s="42"/>
      <c r="RJY40" s="42"/>
      <c r="RJZ40" s="42"/>
      <c r="RKA40" s="42"/>
      <c r="RKB40" s="42"/>
      <c r="RKC40" s="42"/>
      <c r="RKD40" s="42"/>
      <c r="RKE40" s="42"/>
      <c r="RKF40" s="42"/>
      <c r="RKG40" s="42"/>
      <c r="RKH40" s="42"/>
      <c r="RKI40" s="42"/>
      <c r="RKJ40" s="42"/>
      <c r="RKK40" s="42"/>
      <c r="RKL40" s="42"/>
      <c r="RKM40" s="42"/>
      <c r="RKN40" s="42"/>
      <c r="RKO40" s="42"/>
      <c r="RKP40" s="42"/>
      <c r="RKQ40" s="42"/>
      <c r="RKR40" s="42"/>
      <c r="RKS40" s="42"/>
      <c r="RKT40" s="42"/>
      <c r="RKU40" s="42"/>
      <c r="RKV40" s="42"/>
      <c r="RKW40" s="42"/>
      <c r="RKX40" s="42"/>
      <c r="RKY40" s="42"/>
      <c r="RKZ40" s="42"/>
      <c r="RLA40" s="42"/>
      <c r="RLB40" s="42"/>
      <c r="RLC40" s="42"/>
      <c r="RLD40" s="42"/>
      <c r="RLE40" s="42"/>
      <c r="RLF40" s="42"/>
      <c r="RLG40" s="42"/>
      <c r="RLH40" s="42"/>
      <c r="RLI40" s="42"/>
      <c r="RLJ40" s="42"/>
      <c r="RLK40" s="42"/>
      <c r="RLL40" s="42"/>
      <c r="RLM40" s="42"/>
      <c r="RLN40" s="42"/>
      <c r="RLO40" s="42"/>
      <c r="RLP40" s="42"/>
      <c r="RLQ40" s="42"/>
      <c r="RLR40" s="42"/>
      <c r="RLS40" s="42"/>
      <c r="RLT40" s="42"/>
      <c r="RLU40" s="42"/>
      <c r="RLV40" s="42"/>
      <c r="RLW40" s="42"/>
      <c r="RLX40" s="42"/>
      <c r="RLY40" s="42"/>
      <c r="RLZ40" s="42"/>
      <c r="RMA40" s="42"/>
      <c r="RMB40" s="42"/>
      <c r="RMC40" s="42"/>
      <c r="RMD40" s="42"/>
      <c r="RME40" s="42"/>
      <c r="RMF40" s="42"/>
      <c r="RMG40" s="42"/>
      <c r="RMH40" s="42"/>
      <c r="RMI40" s="42"/>
      <c r="RMJ40" s="42"/>
      <c r="RMK40" s="42"/>
      <c r="RML40" s="42"/>
      <c r="RMM40" s="42"/>
      <c r="RMN40" s="42"/>
      <c r="RMO40" s="42"/>
      <c r="RMP40" s="42"/>
      <c r="RMQ40" s="42"/>
      <c r="RMR40" s="42"/>
      <c r="RMS40" s="42"/>
      <c r="RMT40" s="42"/>
      <c r="RMU40" s="42"/>
      <c r="RMV40" s="42"/>
      <c r="RMW40" s="42"/>
      <c r="RMX40" s="42"/>
      <c r="RMY40" s="42"/>
      <c r="RMZ40" s="42"/>
      <c r="RNA40" s="42"/>
      <c r="RNB40" s="42"/>
      <c r="RNC40" s="42"/>
      <c r="RND40" s="42"/>
      <c r="RNE40" s="42"/>
      <c r="RNF40" s="42"/>
      <c r="RNG40" s="42"/>
      <c r="RNH40" s="42"/>
      <c r="RNI40" s="42"/>
      <c r="RNJ40" s="42"/>
      <c r="RNK40" s="42"/>
      <c r="RNL40" s="42"/>
      <c r="RNM40" s="42"/>
      <c r="RNN40" s="42"/>
      <c r="RNO40" s="42"/>
      <c r="RNP40" s="42"/>
      <c r="RNQ40" s="42"/>
      <c r="RNR40" s="42"/>
      <c r="RNS40" s="42"/>
      <c r="RNT40" s="42"/>
      <c r="RNU40" s="42"/>
      <c r="RNV40" s="42"/>
      <c r="RNW40" s="42"/>
      <c r="RNX40" s="42"/>
      <c r="RNY40" s="42"/>
      <c r="RNZ40" s="42"/>
      <c r="ROA40" s="42"/>
      <c r="ROB40" s="42"/>
      <c r="ROC40" s="42"/>
      <c r="ROD40" s="42"/>
      <c r="ROE40" s="42"/>
      <c r="ROF40" s="42"/>
      <c r="ROG40" s="42"/>
      <c r="ROH40" s="42"/>
      <c r="ROI40" s="42"/>
      <c r="ROJ40" s="42"/>
      <c r="ROK40" s="42"/>
      <c r="ROL40" s="42"/>
      <c r="ROM40" s="42"/>
      <c r="RON40" s="42"/>
      <c r="ROO40" s="42"/>
      <c r="ROP40" s="42"/>
      <c r="ROQ40" s="42"/>
      <c r="ROR40" s="42"/>
      <c r="ROS40" s="42"/>
      <c r="ROT40" s="42"/>
      <c r="ROU40" s="42"/>
      <c r="ROV40" s="42"/>
      <c r="ROW40" s="42"/>
      <c r="ROX40" s="42"/>
      <c r="ROY40" s="42"/>
      <c r="ROZ40" s="42"/>
      <c r="RPA40" s="42"/>
      <c r="RPB40" s="42"/>
      <c r="RPC40" s="42"/>
      <c r="RPD40" s="42"/>
      <c r="RPE40" s="42"/>
      <c r="RPF40" s="42"/>
      <c r="RPG40" s="42"/>
      <c r="RPH40" s="42"/>
      <c r="RPI40" s="42"/>
      <c r="RPJ40" s="42"/>
      <c r="RPK40" s="42"/>
      <c r="RPL40" s="42"/>
      <c r="RPM40" s="42"/>
      <c r="RPN40" s="42"/>
      <c r="RPO40" s="42"/>
      <c r="RPP40" s="42"/>
      <c r="RPQ40" s="42"/>
      <c r="RPR40" s="42"/>
      <c r="RPS40" s="42"/>
      <c r="RPT40" s="42"/>
      <c r="RPU40" s="42"/>
      <c r="RPV40" s="42"/>
      <c r="RPW40" s="42"/>
      <c r="RPX40" s="42"/>
      <c r="RPY40" s="42"/>
      <c r="RPZ40" s="42"/>
      <c r="RQA40" s="42"/>
      <c r="RQB40" s="42"/>
      <c r="RQC40" s="42"/>
      <c r="RQD40" s="42"/>
      <c r="RQE40" s="42"/>
      <c r="RQF40" s="42"/>
      <c r="RQG40" s="42"/>
      <c r="RQH40" s="42"/>
      <c r="RQI40" s="42"/>
      <c r="RQJ40" s="42"/>
      <c r="RQK40" s="42"/>
      <c r="RQL40" s="42"/>
      <c r="RQM40" s="42"/>
      <c r="RQN40" s="42"/>
      <c r="RQO40" s="42"/>
      <c r="RQP40" s="42"/>
      <c r="RQQ40" s="42"/>
      <c r="RQR40" s="42"/>
      <c r="RQS40" s="42"/>
      <c r="RQT40" s="42"/>
      <c r="RQU40" s="42"/>
      <c r="RQV40" s="42"/>
      <c r="RQW40" s="42"/>
      <c r="RQX40" s="42"/>
      <c r="RQY40" s="42"/>
      <c r="RQZ40" s="42"/>
      <c r="RRA40" s="42"/>
      <c r="RRB40" s="42"/>
      <c r="RRC40" s="42"/>
      <c r="RRD40" s="42"/>
      <c r="RRE40" s="42"/>
      <c r="RRF40" s="42"/>
      <c r="RRG40" s="42"/>
      <c r="RRH40" s="42"/>
      <c r="RRI40" s="42"/>
      <c r="RRJ40" s="42"/>
      <c r="RRK40" s="42"/>
      <c r="RRL40" s="42"/>
      <c r="RRM40" s="42"/>
      <c r="RRN40" s="42"/>
      <c r="RRO40" s="42"/>
      <c r="RRP40" s="42"/>
      <c r="RRQ40" s="42"/>
      <c r="RRR40" s="42"/>
      <c r="RRS40" s="42"/>
      <c r="RRT40" s="42"/>
      <c r="RRU40" s="42"/>
      <c r="RRV40" s="42"/>
      <c r="RRW40" s="42"/>
      <c r="RRX40" s="42"/>
      <c r="RRY40" s="42"/>
      <c r="RRZ40" s="42"/>
      <c r="RSA40" s="42"/>
      <c r="RSB40" s="42"/>
      <c r="RSC40" s="42"/>
      <c r="RSD40" s="42"/>
      <c r="RSE40" s="42"/>
      <c r="RSF40" s="42"/>
      <c r="RSG40" s="42"/>
      <c r="RSH40" s="42"/>
      <c r="RSI40" s="42"/>
      <c r="RSJ40" s="42"/>
      <c r="RSK40" s="42"/>
      <c r="RSL40" s="42"/>
      <c r="RSM40" s="42"/>
      <c r="RSN40" s="42"/>
      <c r="RSO40" s="42"/>
      <c r="RSP40" s="42"/>
      <c r="RSQ40" s="42"/>
      <c r="RSR40" s="42"/>
      <c r="RSS40" s="42"/>
      <c r="RST40" s="42"/>
      <c r="RSU40" s="42"/>
      <c r="RSV40" s="42"/>
      <c r="RSW40" s="42"/>
      <c r="RSX40" s="42"/>
      <c r="RSY40" s="42"/>
      <c r="RSZ40" s="42"/>
      <c r="RTA40" s="42"/>
      <c r="RTB40" s="42"/>
      <c r="RTC40" s="42"/>
      <c r="RTD40" s="42"/>
      <c r="RTE40" s="42"/>
      <c r="RTF40" s="42"/>
      <c r="RTG40" s="42"/>
      <c r="RTH40" s="42"/>
      <c r="RTI40" s="42"/>
      <c r="RTJ40" s="42"/>
      <c r="RTK40" s="42"/>
      <c r="RTL40" s="42"/>
      <c r="RTM40" s="42"/>
      <c r="RTN40" s="42"/>
      <c r="RTO40" s="42"/>
      <c r="RTP40" s="42"/>
      <c r="RTQ40" s="42"/>
      <c r="RTR40" s="42"/>
      <c r="RTS40" s="42"/>
      <c r="RTT40" s="42"/>
      <c r="RTU40" s="42"/>
      <c r="RTV40" s="42"/>
      <c r="RTW40" s="42"/>
      <c r="RTX40" s="42"/>
      <c r="RTY40" s="42"/>
      <c r="RTZ40" s="42"/>
      <c r="RUA40" s="42"/>
      <c r="RUB40" s="42"/>
      <c r="RUC40" s="42"/>
      <c r="RUD40" s="42"/>
      <c r="RUE40" s="42"/>
      <c r="RUF40" s="42"/>
      <c r="RUG40" s="42"/>
      <c r="RUH40" s="42"/>
      <c r="RUI40" s="42"/>
      <c r="RUJ40" s="42"/>
      <c r="RUK40" s="42"/>
      <c r="RUL40" s="42"/>
      <c r="RUM40" s="42"/>
      <c r="RUN40" s="42"/>
      <c r="RUO40" s="42"/>
      <c r="RUP40" s="42"/>
      <c r="RUQ40" s="42"/>
      <c r="RUR40" s="42"/>
      <c r="RUS40" s="42"/>
      <c r="RUT40" s="42"/>
      <c r="RUU40" s="42"/>
      <c r="RUV40" s="42"/>
      <c r="RUW40" s="42"/>
      <c r="RUX40" s="42"/>
      <c r="RUY40" s="42"/>
      <c r="RUZ40" s="42"/>
      <c r="RVA40" s="42"/>
      <c r="RVB40" s="42"/>
      <c r="RVC40" s="42"/>
      <c r="RVD40" s="42"/>
      <c r="RVE40" s="42"/>
      <c r="RVF40" s="42"/>
      <c r="RVG40" s="42"/>
      <c r="RVH40" s="42"/>
      <c r="RVI40" s="42"/>
      <c r="RVJ40" s="42"/>
      <c r="RVK40" s="42"/>
      <c r="RVL40" s="42"/>
      <c r="RVM40" s="42"/>
      <c r="RVN40" s="42"/>
      <c r="RVO40" s="42"/>
      <c r="RVP40" s="42"/>
      <c r="RVQ40" s="42"/>
      <c r="RVR40" s="42"/>
      <c r="RVS40" s="42"/>
      <c r="RVT40" s="42"/>
      <c r="RVU40" s="42"/>
      <c r="RVV40" s="42"/>
      <c r="RVW40" s="42"/>
      <c r="RVX40" s="42"/>
      <c r="RVY40" s="42"/>
      <c r="RVZ40" s="42"/>
      <c r="RWA40" s="42"/>
      <c r="RWB40" s="42"/>
      <c r="RWC40" s="42"/>
      <c r="RWD40" s="42"/>
      <c r="RWE40" s="42"/>
      <c r="RWF40" s="42"/>
      <c r="RWG40" s="42"/>
      <c r="RWH40" s="42"/>
      <c r="RWI40" s="42"/>
      <c r="RWJ40" s="42"/>
      <c r="RWK40" s="42"/>
      <c r="RWL40" s="42"/>
      <c r="RWM40" s="42"/>
      <c r="RWN40" s="42"/>
      <c r="RWO40" s="42"/>
      <c r="RWP40" s="42"/>
      <c r="RWQ40" s="42"/>
      <c r="RWR40" s="42"/>
      <c r="RWS40" s="42"/>
      <c r="RWT40" s="42"/>
      <c r="RWU40" s="42"/>
      <c r="RWV40" s="42"/>
      <c r="RWW40" s="42"/>
      <c r="RWX40" s="42"/>
      <c r="RWY40" s="42"/>
      <c r="RWZ40" s="42"/>
      <c r="RXA40" s="42"/>
      <c r="RXB40" s="42"/>
      <c r="RXC40" s="42"/>
      <c r="RXD40" s="42"/>
      <c r="RXE40" s="42"/>
      <c r="RXF40" s="42"/>
      <c r="RXG40" s="42"/>
      <c r="RXH40" s="42"/>
      <c r="RXI40" s="42"/>
      <c r="RXJ40" s="42"/>
      <c r="RXK40" s="42"/>
      <c r="RXL40" s="42"/>
      <c r="RXM40" s="42"/>
      <c r="RXN40" s="42"/>
      <c r="RXO40" s="42"/>
      <c r="RXP40" s="42"/>
      <c r="RXQ40" s="42"/>
      <c r="RXR40" s="42"/>
      <c r="RXS40" s="42"/>
      <c r="RXT40" s="42"/>
      <c r="RXU40" s="42"/>
      <c r="RXV40" s="42"/>
      <c r="RXW40" s="42"/>
      <c r="RXX40" s="42"/>
      <c r="RXY40" s="42"/>
      <c r="RXZ40" s="42"/>
      <c r="RYA40" s="42"/>
      <c r="RYB40" s="42"/>
      <c r="RYC40" s="42"/>
      <c r="RYD40" s="42"/>
      <c r="RYE40" s="42"/>
      <c r="RYF40" s="42"/>
      <c r="RYG40" s="42"/>
      <c r="RYH40" s="42"/>
      <c r="RYI40" s="42"/>
      <c r="RYJ40" s="42"/>
      <c r="RYK40" s="42"/>
      <c r="RYL40" s="42"/>
      <c r="RYM40" s="42"/>
      <c r="RYN40" s="42"/>
      <c r="RYO40" s="42"/>
      <c r="RYP40" s="42"/>
      <c r="RYQ40" s="42"/>
      <c r="RYR40" s="42"/>
      <c r="RYS40" s="42"/>
      <c r="RYT40" s="42"/>
      <c r="RYU40" s="42"/>
      <c r="RYV40" s="42"/>
      <c r="RYW40" s="42"/>
      <c r="RYX40" s="42"/>
      <c r="RYY40" s="42"/>
      <c r="RYZ40" s="42"/>
      <c r="RZA40" s="42"/>
      <c r="RZB40" s="42"/>
      <c r="RZC40" s="42"/>
      <c r="RZD40" s="42"/>
      <c r="RZE40" s="42"/>
      <c r="RZF40" s="42"/>
      <c r="RZG40" s="42"/>
      <c r="RZH40" s="42"/>
      <c r="RZI40" s="42"/>
      <c r="RZJ40" s="42"/>
      <c r="RZK40" s="42"/>
      <c r="RZL40" s="42"/>
      <c r="RZM40" s="42"/>
      <c r="RZN40" s="42"/>
      <c r="RZO40" s="42"/>
      <c r="RZP40" s="42"/>
      <c r="RZQ40" s="42"/>
      <c r="RZR40" s="42"/>
      <c r="RZS40" s="42"/>
      <c r="RZT40" s="42"/>
      <c r="RZU40" s="42"/>
      <c r="RZV40" s="42"/>
      <c r="RZW40" s="42"/>
      <c r="RZX40" s="42"/>
      <c r="RZY40" s="42"/>
      <c r="RZZ40" s="42"/>
      <c r="SAA40" s="42"/>
      <c r="SAB40" s="42"/>
      <c r="SAC40" s="42"/>
      <c r="SAD40" s="42"/>
      <c r="SAE40" s="42"/>
      <c r="SAF40" s="42"/>
      <c r="SAG40" s="42"/>
      <c r="SAH40" s="42"/>
      <c r="SAI40" s="42"/>
      <c r="SAJ40" s="42"/>
      <c r="SAK40" s="42"/>
      <c r="SAL40" s="42"/>
      <c r="SAM40" s="42"/>
      <c r="SAN40" s="42"/>
      <c r="SAO40" s="42"/>
      <c r="SAP40" s="42"/>
      <c r="SAQ40" s="42"/>
      <c r="SAR40" s="42"/>
      <c r="SAS40" s="42"/>
      <c r="SAT40" s="42"/>
      <c r="SAU40" s="42"/>
      <c r="SAV40" s="42"/>
      <c r="SAW40" s="42"/>
      <c r="SAX40" s="42"/>
      <c r="SAY40" s="42"/>
      <c r="SAZ40" s="42"/>
      <c r="SBA40" s="42"/>
      <c r="SBB40" s="42"/>
      <c r="SBC40" s="42"/>
      <c r="SBD40" s="42"/>
      <c r="SBE40" s="42"/>
      <c r="SBF40" s="42"/>
      <c r="SBG40" s="42"/>
      <c r="SBH40" s="42"/>
      <c r="SBI40" s="42"/>
      <c r="SBJ40" s="42"/>
      <c r="SBK40" s="42"/>
      <c r="SBL40" s="42"/>
      <c r="SBM40" s="42"/>
      <c r="SBN40" s="42"/>
      <c r="SBO40" s="42"/>
      <c r="SBP40" s="42"/>
      <c r="SBQ40" s="42"/>
      <c r="SBR40" s="42"/>
      <c r="SBS40" s="42"/>
      <c r="SBT40" s="42"/>
      <c r="SBU40" s="42"/>
      <c r="SBV40" s="42"/>
      <c r="SBW40" s="42"/>
      <c r="SBX40" s="42"/>
      <c r="SBY40" s="42"/>
      <c r="SBZ40" s="42"/>
      <c r="SCA40" s="42"/>
      <c r="SCB40" s="42"/>
      <c r="SCC40" s="42"/>
      <c r="SCD40" s="42"/>
      <c r="SCE40" s="42"/>
      <c r="SCF40" s="42"/>
      <c r="SCG40" s="42"/>
      <c r="SCH40" s="42"/>
      <c r="SCI40" s="42"/>
      <c r="SCJ40" s="42"/>
      <c r="SCK40" s="42"/>
      <c r="SCL40" s="42"/>
      <c r="SCM40" s="42"/>
      <c r="SCN40" s="42"/>
      <c r="SCO40" s="42"/>
      <c r="SCP40" s="42"/>
      <c r="SCQ40" s="42"/>
      <c r="SCR40" s="42"/>
      <c r="SCS40" s="42"/>
      <c r="SCT40" s="42"/>
      <c r="SCU40" s="42"/>
      <c r="SCV40" s="42"/>
      <c r="SCW40" s="42"/>
      <c r="SCX40" s="42"/>
      <c r="SCY40" s="42"/>
      <c r="SCZ40" s="42"/>
      <c r="SDA40" s="42"/>
      <c r="SDB40" s="42"/>
      <c r="SDC40" s="42"/>
      <c r="SDD40" s="42"/>
      <c r="SDE40" s="42"/>
      <c r="SDF40" s="42"/>
      <c r="SDG40" s="42"/>
      <c r="SDH40" s="42"/>
      <c r="SDI40" s="42"/>
      <c r="SDJ40" s="42"/>
      <c r="SDK40" s="42"/>
      <c r="SDL40" s="42"/>
      <c r="SDM40" s="42"/>
      <c r="SDN40" s="42"/>
      <c r="SDO40" s="42"/>
      <c r="SDP40" s="42"/>
      <c r="SDQ40" s="42"/>
      <c r="SDR40" s="42"/>
      <c r="SDS40" s="42"/>
      <c r="SDT40" s="42"/>
      <c r="SDU40" s="42"/>
      <c r="SDV40" s="42"/>
      <c r="SDW40" s="42"/>
      <c r="SDX40" s="42"/>
      <c r="SDY40" s="42"/>
      <c r="SDZ40" s="42"/>
      <c r="SEA40" s="42"/>
      <c r="SEB40" s="42"/>
      <c r="SEC40" s="42"/>
      <c r="SED40" s="42"/>
      <c r="SEE40" s="42"/>
      <c r="SEF40" s="42"/>
      <c r="SEG40" s="42"/>
      <c r="SEH40" s="42"/>
      <c r="SEI40" s="42"/>
      <c r="SEJ40" s="42"/>
      <c r="SEK40" s="42"/>
      <c r="SEL40" s="42"/>
      <c r="SEM40" s="42"/>
      <c r="SEN40" s="42"/>
      <c r="SEO40" s="42"/>
      <c r="SEP40" s="42"/>
      <c r="SEQ40" s="42"/>
      <c r="SER40" s="42"/>
      <c r="SES40" s="42"/>
      <c r="SET40" s="42"/>
      <c r="SEU40" s="42"/>
      <c r="SEV40" s="42"/>
      <c r="SEW40" s="42"/>
      <c r="SEX40" s="42"/>
      <c r="SEY40" s="42"/>
      <c r="SEZ40" s="42"/>
      <c r="SFA40" s="42"/>
      <c r="SFB40" s="42"/>
      <c r="SFC40" s="42"/>
      <c r="SFD40" s="42"/>
      <c r="SFE40" s="42"/>
      <c r="SFF40" s="42"/>
      <c r="SFG40" s="42"/>
      <c r="SFH40" s="42"/>
      <c r="SFI40" s="42"/>
      <c r="SFJ40" s="42"/>
      <c r="SFK40" s="42"/>
      <c r="SFL40" s="42"/>
      <c r="SFM40" s="42"/>
      <c r="SFN40" s="42"/>
      <c r="SFO40" s="42"/>
      <c r="SFP40" s="42"/>
      <c r="SFQ40" s="42"/>
      <c r="SFR40" s="42"/>
      <c r="SFS40" s="42"/>
      <c r="SFT40" s="42"/>
      <c r="SFU40" s="42"/>
      <c r="SFV40" s="42"/>
      <c r="SFW40" s="42"/>
      <c r="SFX40" s="42"/>
      <c r="SFY40" s="42"/>
      <c r="SFZ40" s="42"/>
      <c r="SGA40" s="42"/>
      <c r="SGB40" s="42"/>
      <c r="SGC40" s="42"/>
      <c r="SGD40" s="42"/>
      <c r="SGE40" s="42"/>
      <c r="SGF40" s="42"/>
      <c r="SGG40" s="42"/>
      <c r="SGH40" s="42"/>
      <c r="SGI40" s="42"/>
      <c r="SGJ40" s="42"/>
      <c r="SGK40" s="42"/>
      <c r="SGL40" s="42"/>
      <c r="SGM40" s="42"/>
      <c r="SGN40" s="42"/>
      <c r="SGO40" s="42"/>
      <c r="SGP40" s="42"/>
      <c r="SGQ40" s="42"/>
      <c r="SGR40" s="42"/>
      <c r="SGS40" s="42"/>
      <c r="SGT40" s="42"/>
      <c r="SGU40" s="42"/>
      <c r="SGV40" s="42"/>
      <c r="SGW40" s="42"/>
      <c r="SGX40" s="42"/>
      <c r="SGY40" s="42"/>
      <c r="SGZ40" s="42"/>
      <c r="SHA40" s="42"/>
      <c r="SHB40" s="42"/>
      <c r="SHC40" s="42"/>
      <c r="SHD40" s="42"/>
      <c r="SHE40" s="42"/>
      <c r="SHF40" s="42"/>
      <c r="SHG40" s="42"/>
      <c r="SHH40" s="42"/>
      <c r="SHI40" s="42"/>
      <c r="SHJ40" s="42"/>
      <c r="SHK40" s="42"/>
      <c r="SHL40" s="42"/>
      <c r="SHM40" s="42"/>
      <c r="SHN40" s="42"/>
      <c r="SHO40" s="42"/>
      <c r="SHP40" s="42"/>
      <c r="SHQ40" s="42"/>
      <c r="SHR40" s="42"/>
      <c r="SHS40" s="42"/>
      <c r="SHT40" s="42"/>
      <c r="SHU40" s="42"/>
      <c r="SHV40" s="42"/>
      <c r="SHW40" s="42"/>
      <c r="SHX40" s="42"/>
      <c r="SHY40" s="42"/>
      <c r="SHZ40" s="42"/>
      <c r="SIA40" s="42"/>
      <c r="SIB40" s="42"/>
      <c r="SIC40" s="42"/>
      <c r="SID40" s="42"/>
      <c r="SIE40" s="42"/>
      <c r="SIF40" s="42"/>
      <c r="SIG40" s="42"/>
      <c r="SIH40" s="42"/>
      <c r="SII40" s="42"/>
      <c r="SIJ40" s="42"/>
      <c r="SIK40" s="42"/>
      <c r="SIL40" s="42"/>
      <c r="SIM40" s="42"/>
      <c r="SIN40" s="42"/>
      <c r="SIO40" s="42"/>
      <c r="SIP40" s="42"/>
      <c r="SIQ40" s="42"/>
      <c r="SIR40" s="42"/>
      <c r="SIS40" s="42"/>
      <c r="SIT40" s="42"/>
      <c r="SIU40" s="42"/>
      <c r="SIV40" s="42"/>
      <c r="SIW40" s="42"/>
      <c r="SIX40" s="42"/>
      <c r="SIY40" s="42"/>
      <c r="SIZ40" s="42"/>
      <c r="SJA40" s="42"/>
      <c r="SJB40" s="42"/>
      <c r="SJC40" s="42"/>
      <c r="SJD40" s="42"/>
      <c r="SJE40" s="42"/>
      <c r="SJF40" s="42"/>
      <c r="SJG40" s="42"/>
      <c r="SJH40" s="42"/>
      <c r="SJI40" s="42"/>
      <c r="SJJ40" s="42"/>
      <c r="SJK40" s="42"/>
      <c r="SJL40" s="42"/>
      <c r="SJM40" s="42"/>
      <c r="SJN40" s="42"/>
      <c r="SJO40" s="42"/>
      <c r="SJP40" s="42"/>
      <c r="SJQ40" s="42"/>
      <c r="SJR40" s="42"/>
      <c r="SJS40" s="42"/>
      <c r="SJT40" s="42"/>
      <c r="SJU40" s="42"/>
      <c r="SJV40" s="42"/>
      <c r="SJW40" s="42"/>
      <c r="SJX40" s="42"/>
      <c r="SJY40" s="42"/>
      <c r="SJZ40" s="42"/>
      <c r="SKA40" s="42"/>
      <c r="SKB40" s="42"/>
      <c r="SKC40" s="42"/>
      <c r="SKD40" s="42"/>
      <c r="SKE40" s="42"/>
      <c r="SKF40" s="42"/>
      <c r="SKG40" s="42"/>
      <c r="SKH40" s="42"/>
      <c r="SKI40" s="42"/>
      <c r="SKJ40" s="42"/>
      <c r="SKK40" s="42"/>
      <c r="SKL40" s="42"/>
      <c r="SKM40" s="42"/>
      <c r="SKN40" s="42"/>
      <c r="SKO40" s="42"/>
      <c r="SKP40" s="42"/>
      <c r="SKQ40" s="42"/>
      <c r="SKR40" s="42"/>
      <c r="SKS40" s="42"/>
      <c r="SKT40" s="42"/>
      <c r="SKU40" s="42"/>
      <c r="SKV40" s="42"/>
      <c r="SKW40" s="42"/>
      <c r="SKX40" s="42"/>
      <c r="SKY40" s="42"/>
      <c r="SKZ40" s="42"/>
      <c r="SLA40" s="42"/>
      <c r="SLB40" s="42"/>
      <c r="SLC40" s="42"/>
      <c r="SLD40" s="42"/>
      <c r="SLE40" s="42"/>
      <c r="SLF40" s="42"/>
      <c r="SLG40" s="42"/>
      <c r="SLH40" s="42"/>
      <c r="SLI40" s="42"/>
      <c r="SLJ40" s="42"/>
      <c r="SLK40" s="42"/>
      <c r="SLL40" s="42"/>
      <c r="SLM40" s="42"/>
      <c r="SLN40" s="42"/>
      <c r="SLO40" s="42"/>
      <c r="SLP40" s="42"/>
      <c r="SLQ40" s="42"/>
      <c r="SLR40" s="42"/>
      <c r="SLS40" s="42"/>
      <c r="SLT40" s="42"/>
      <c r="SLU40" s="42"/>
      <c r="SLV40" s="42"/>
      <c r="SLW40" s="42"/>
      <c r="SLX40" s="42"/>
      <c r="SLY40" s="42"/>
      <c r="SLZ40" s="42"/>
      <c r="SMA40" s="42"/>
      <c r="SMB40" s="42"/>
      <c r="SMC40" s="42"/>
      <c r="SMD40" s="42"/>
      <c r="SME40" s="42"/>
      <c r="SMF40" s="42"/>
      <c r="SMG40" s="42"/>
      <c r="SMH40" s="42"/>
      <c r="SMI40" s="42"/>
      <c r="SMJ40" s="42"/>
      <c r="SMK40" s="42"/>
      <c r="SML40" s="42"/>
      <c r="SMM40" s="42"/>
      <c r="SMN40" s="42"/>
      <c r="SMO40" s="42"/>
      <c r="SMP40" s="42"/>
      <c r="SMQ40" s="42"/>
      <c r="SMR40" s="42"/>
      <c r="SMS40" s="42"/>
      <c r="SMT40" s="42"/>
      <c r="SMU40" s="42"/>
      <c r="SMV40" s="42"/>
      <c r="SMW40" s="42"/>
      <c r="SMX40" s="42"/>
      <c r="SMY40" s="42"/>
      <c r="SMZ40" s="42"/>
      <c r="SNA40" s="42"/>
      <c r="SNB40" s="42"/>
      <c r="SNC40" s="42"/>
      <c r="SND40" s="42"/>
      <c r="SNE40" s="42"/>
      <c r="SNF40" s="42"/>
      <c r="SNG40" s="42"/>
      <c r="SNH40" s="42"/>
      <c r="SNI40" s="42"/>
      <c r="SNJ40" s="42"/>
      <c r="SNK40" s="42"/>
      <c r="SNL40" s="42"/>
      <c r="SNM40" s="42"/>
      <c r="SNN40" s="42"/>
      <c r="SNO40" s="42"/>
      <c r="SNP40" s="42"/>
      <c r="SNQ40" s="42"/>
      <c r="SNR40" s="42"/>
      <c r="SNS40" s="42"/>
      <c r="SNT40" s="42"/>
      <c r="SNU40" s="42"/>
      <c r="SNV40" s="42"/>
      <c r="SNW40" s="42"/>
      <c r="SNX40" s="42"/>
      <c r="SNY40" s="42"/>
      <c r="SNZ40" s="42"/>
      <c r="SOA40" s="42"/>
      <c r="SOB40" s="42"/>
      <c r="SOC40" s="42"/>
      <c r="SOD40" s="42"/>
      <c r="SOE40" s="42"/>
      <c r="SOF40" s="42"/>
      <c r="SOG40" s="42"/>
      <c r="SOH40" s="42"/>
      <c r="SOI40" s="42"/>
      <c r="SOJ40" s="42"/>
      <c r="SOK40" s="42"/>
      <c r="SOL40" s="42"/>
      <c r="SOM40" s="42"/>
      <c r="SON40" s="42"/>
      <c r="SOO40" s="42"/>
      <c r="SOP40" s="42"/>
      <c r="SOQ40" s="42"/>
      <c r="SOR40" s="42"/>
      <c r="SOS40" s="42"/>
      <c r="SOT40" s="42"/>
      <c r="SOU40" s="42"/>
      <c r="SOV40" s="42"/>
      <c r="SOW40" s="42"/>
      <c r="SOX40" s="42"/>
      <c r="SOY40" s="42"/>
      <c r="SOZ40" s="42"/>
      <c r="SPA40" s="42"/>
      <c r="SPB40" s="42"/>
      <c r="SPC40" s="42"/>
      <c r="SPD40" s="42"/>
      <c r="SPE40" s="42"/>
      <c r="SPF40" s="42"/>
      <c r="SPG40" s="42"/>
      <c r="SPH40" s="42"/>
      <c r="SPI40" s="42"/>
      <c r="SPJ40" s="42"/>
      <c r="SPK40" s="42"/>
      <c r="SPL40" s="42"/>
      <c r="SPM40" s="42"/>
      <c r="SPN40" s="42"/>
      <c r="SPO40" s="42"/>
      <c r="SPP40" s="42"/>
      <c r="SPQ40" s="42"/>
      <c r="SPR40" s="42"/>
      <c r="SPS40" s="42"/>
      <c r="SPT40" s="42"/>
      <c r="SPU40" s="42"/>
      <c r="SPV40" s="42"/>
      <c r="SPW40" s="42"/>
      <c r="SPX40" s="42"/>
      <c r="SPY40" s="42"/>
      <c r="SPZ40" s="42"/>
      <c r="SQA40" s="42"/>
      <c r="SQB40" s="42"/>
      <c r="SQC40" s="42"/>
      <c r="SQD40" s="42"/>
      <c r="SQE40" s="42"/>
      <c r="SQF40" s="42"/>
      <c r="SQG40" s="42"/>
      <c r="SQH40" s="42"/>
      <c r="SQI40" s="42"/>
      <c r="SQJ40" s="42"/>
      <c r="SQK40" s="42"/>
      <c r="SQL40" s="42"/>
      <c r="SQM40" s="42"/>
      <c r="SQN40" s="42"/>
      <c r="SQO40" s="42"/>
      <c r="SQP40" s="42"/>
      <c r="SQQ40" s="42"/>
      <c r="SQR40" s="42"/>
      <c r="SQS40" s="42"/>
      <c r="SQT40" s="42"/>
      <c r="SQU40" s="42"/>
      <c r="SQV40" s="42"/>
      <c r="SQW40" s="42"/>
      <c r="SQX40" s="42"/>
      <c r="SQY40" s="42"/>
      <c r="SQZ40" s="42"/>
      <c r="SRA40" s="42"/>
      <c r="SRB40" s="42"/>
      <c r="SRC40" s="42"/>
      <c r="SRD40" s="42"/>
      <c r="SRE40" s="42"/>
      <c r="SRF40" s="42"/>
      <c r="SRG40" s="42"/>
      <c r="SRH40" s="42"/>
      <c r="SRI40" s="42"/>
      <c r="SRJ40" s="42"/>
      <c r="SRK40" s="42"/>
      <c r="SRL40" s="42"/>
      <c r="SRM40" s="42"/>
      <c r="SRN40" s="42"/>
      <c r="SRO40" s="42"/>
      <c r="SRP40" s="42"/>
      <c r="SRQ40" s="42"/>
      <c r="SRR40" s="42"/>
      <c r="SRS40" s="42"/>
      <c r="SRT40" s="42"/>
      <c r="SRU40" s="42"/>
      <c r="SRV40" s="42"/>
      <c r="SRW40" s="42"/>
      <c r="SRX40" s="42"/>
      <c r="SRY40" s="42"/>
      <c r="SRZ40" s="42"/>
      <c r="SSA40" s="42"/>
      <c r="SSB40" s="42"/>
      <c r="SSC40" s="42"/>
      <c r="SSD40" s="42"/>
      <c r="SSE40" s="42"/>
      <c r="SSF40" s="42"/>
      <c r="SSG40" s="42"/>
      <c r="SSH40" s="42"/>
      <c r="SSI40" s="42"/>
      <c r="SSJ40" s="42"/>
      <c r="SSK40" s="42"/>
      <c r="SSL40" s="42"/>
      <c r="SSM40" s="42"/>
      <c r="SSN40" s="42"/>
      <c r="SSO40" s="42"/>
      <c r="SSP40" s="42"/>
      <c r="SSQ40" s="42"/>
      <c r="SSR40" s="42"/>
      <c r="SSS40" s="42"/>
      <c r="SST40" s="42"/>
      <c r="SSU40" s="42"/>
      <c r="SSV40" s="42"/>
      <c r="SSW40" s="42"/>
      <c r="SSX40" s="42"/>
      <c r="SSY40" s="42"/>
      <c r="SSZ40" s="42"/>
      <c r="STA40" s="42"/>
      <c r="STB40" s="42"/>
      <c r="STC40" s="42"/>
      <c r="STD40" s="42"/>
      <c r="STE40" s="42"/>
      <c r="STF40" s="42"/>
      <c r="STG40" s="42"/>
      <c r="STH40" s="42"/>
      <c r="STI40" s="42"/>
      <c r="STJ40" s="42"/>
      <c r="STK40" s="42"/>
      <c r="STL40" s="42"/>
      <c r="STM40" s="42"/>
      <c r="STN40" s="42"/>
      <c r="STO40" s="42"/>
      <c r="STP40" s="42"/>
      <c r="STQ40" s="42"/>
      <c r="STR40" s="42"/>
      <c r="STS40" s="42"/>
      <c r="STT40" s="42"/>
      <c r="STU40" s="42"/>
      <c r="STV40" s="42"/>
      <c r="STW40" s="42"/>
      <c r="STX40" s="42"/>
      <c r="STY40" s="42"/>
      <c r="STZ40" s="42"/>
      <c r="SUA40" s="42"/>
      <c r="SUB40" s="42"/>
      <c r="SUC40" s="42"/>
      <c r="SUD40" s="42"/>
      <c r="SUE40" s="42"/>
      <c r="SUF40" s="42"/>
      <c r="SUG40" s="42"/>
      <c r="SUH40" s="42"/>
      <c r="SUI40" s="42"/>
      <c r="SUJ40" s="42"/>
      <c r="SUK40" s="42"/>
      <c r="SUL40" s="42"/>
      <c r="SUM40" s="42"/>
      <c r="SUN40" s="42"/>
      <c r="SUO40" s="42"/>
      <c r="SUP40" s="42"/>
      <c r="SUQ40" s="42"/>
      <c r="SUR40" s="42"/>
      <c r="SUS40" s="42"/>
      <c r="SUT40" s="42"/>
      <c r="SUU40" s="42"/>
      <c r="SUV40" s="42"/>
      <c r="SUW40" s="42"/>
      <c r="SUX40" s="42"/>
      <c r="SUY40" s="42"/>
      <c r="SUZ40" s="42"/>
      <c r="SVA40" s="42"/>
      <c r="SVB40" s="42"/>
      <c r="SVC40" s="42"/>
      <c r="SVD40" s="42"/>
      <c r="SVE40" s="42"/>
      <c r="SVF40" s="42"/>
      <c r="SVG40" s="42"/>
      <c r="SVH40" s="42"/>
      <c r="SVI40" s="42"/>
      <c r="SVJ40" s="42"/>
      <c r="SVK40" s="42"/>
      <c r="SVL40" s="42"/>
      <c r="SVM40" s="42"/>
      <c r="SVN40" s="42"/>
      <c r="SVO40" s="42"/>
      <c r="SVP40" s="42"/>
      <c r="SVQ40" s="42"/>
      <c r="SVR40" s="42"/>
      <c r="SVS40" s="42"/>
      <c r="SVT40" s="42"/>
      <c r="SVU40" s="42"/>
      <c r="SVV40" s="42"/>
      <c r="SVW40" s="42"/>
      <c r="SVX40" s="42"/>
      <c r="SVY40" s="42"/>
      <c r="SVZ40" s="42"/>
      <c r="SWA40" s="42"/>
      <c r="SWB40" s="42"/>
      <c r="SWC40" s="42"/>
      <c r="SWD40" s="42"/>
      <c r="SWE40" s="42"/>
      <c r="SWF40" s="42"/>
      <c r="SWG40" s="42"/>
      <c r="SWH40" s="42"/>
      <c r="SWI40" s="42"/>
      <c r="SWJ40" s="42"/>
      <c r="SWK40" s="42"/>
      <c r="SWL40" s="42"/>
      <c r="SWM40" s="42"/>
      <c r="SWN40" s="42"/>
      <c r="SWO40" s="42"/>
      <c r="SWP40" s="42"/>
      <c r="SWQ40" s="42"/>
      <c r="SWR40" s="42"/>
      <c r="SWS40" s="42"/>
      <c r="SWT40" s="42"/>
      <c r="SWU40" s="42"/>
      <c r="SWV40" s="42"/>
      <c r="SWW40" s="42"/>
      <c r="SWX40" s="42"/>
      <c r="SWY40" s="42"/>
      <c r="SWZ40" s="42"/>
      <c r="SXA40" s="42"/>
      <c r="SXB40" s="42"/>
      <c r="SXC40" s="42"/>
      <c r="SXD40" s="42"/>
      <c r="SXE40" s="42"/>
      <c r="SXF40" s="42"/>
      <c r="SXG40" s="42"/>
      <c r="SXH40" s="42"/>
      <c r="SXI40" s="42"/>
      <c r="SXJ40" s="42"/>
      <c r="SXK40" s="42"/>
      <c r="SXL40" s="42"/>
      <c r="SXM40" s="42"/>
      <c r="SXN40" s="42"/>
      <c r="SXO40" s="42"/>
      <c r="SXP40" s="42"/>
      <c r="SXQ40" s="42"/>
      <c r="SXR40" s="42"/>
      <c r="SXS40" s="42"/>
      <c r="SXT40" s="42"/>
      <c r="SXU40" s="42"/>
      <c r="SXV40" s="42"/>
      <c r="SXW40" s="42"/>
      <c r="SXX40" s="42"/>
      <c r="SXY40" s="42"/>
      <c r="SXZ40" s="42"/>
      <c r="SYA40" s="42"/>
      <c r="SYB40" s="42"/>
      <c r="SYC40" s="42"/>
      <c r="SYD40" s="42"/>
      <c r="SYE40" s="42"/>
      <c r="SYF40" s="42"/>
      <c r="SYG40" s="42"/>
      <c r="SYH40" s="42"/>
      <c r="SYI40" s="42"/>
      <c r="SYJ40" s="42"/>
      <c r="SYK40" s="42"/>
      <c r="SYL40" s="42"/>
      <c r="SYM40" s="42"/>
      <c r="SYN40" s="42"/>
      <c r="SYO40" s="42"/>
      <c r="SYP40" s="42"/>
      <c r="SYQ40" s="42"/>
      <c r="SYR40" s="42"/>
      <c r="SYS40" s="42"/>
      <c r="SYT40" s="42"/>
      <c r="SYU40" s="42"/>
      <c r="SYV40" s="42"/>
      <c r="SYW40" s="42"/>
      <c r="SYX40" s="42"/>
      <c r="SYY40" s="42"/>
      <c r="SYZ40" s="42"/>
      <c r="SZA40" s="42"/>
      <c r="SZB40" s="42"/>
      <c r="SZC40" s="42"/>
      <c r="SZD40" s="42"/>
      <c r="SZE40" s="42"/>
      <c r="SZF40" s="42"/>
      <c r="SZG40" s="42"/>
      <c r="SZH40" s="42"/>
      <c r="SZI40" s="42"/>
      <c r="SZJ40" s="42"/>
      <c r="SZK40" s="42"/>
      <c r="SZL40" s="42"/>
      <c r="SZM40" s="42"/>
      <c r="SZN40" s="42"/>
      <c r="SZO40" s="42"/>
      <c r="SZP40" s="42"/>
      <c r="SZQ40" s="42"/>
      <c r="SZR40" s="42"/>
      <c r="SZS40" s="42"/>
      <c r="SZT40" s="42"/>
      <c r="SZU40" s="42"/>
      <c r="SZV40" s="42"/>
      <c r="SZW40" s="42"/>
      <c r="SZX40" s="42"/>
      <c r="SZY40" s="42"/>
      <c r="SZZ40" s="42"/>
      <c r="TAA40" s="42"/>
      <c r="TAB40" s="42"/>
      <c r="TAC40" s="42"/>
      <c r="TAD40" s="42"/>
      <c r="TAE40" s="42"/>
      <c r="TAF40" s="42"/>
      <c r="TAG40" s="42"/>
      <c r="TAH40" s="42"/>
      <c r="TAI40" s="42"/>
      <c r="TAJ40" s="42"/>
      <c r="TAK40" s="42"/>
      <c r="TAL40" s="42"/>
      <c r="TAM40" s="42"/>
      <c r="TAN40" s="42"/>
      <c r="TAO40" s="42"/>
      <c r="TAP40" s="42"/>
      <c r="TAQ40" s="42"/>
      <c r="TAR40" s="42"/>
      <c r="TAS40" s="42"/>
      <c r="TAT40" s="42"/>
      <c r="TAU40" s="42"/>
      <c r="TAV40" s="42"/>
      <c r="TAW40" s="42"/>
      <c r="TAX40" s="42"/>
      <c r="TAY40" s="42"/>
      <c r="TAZ40" s="42"/>
      <c r="TBA40" s="42"/>
      <c r="TBB40" s="42"/>
      <c r="TBC40" s="42"/>
      <c r="TBD40" s="42"/>
      <c r="TBE40" s="42"/>
      <c r="TBF40" s="42"/>
      <c r="TBG40" s="42"/>
      <c r="TBH40" s="42"/>
      <c r="TBI40" s="42"/>
      <c r="TBJ40" s="42"/>
      <c r="TBK40" s="42"/>
      <c r="TBL40" s="42"/>
      <c r="TBM40" s="42"/>
      <c r="TBN40" s="42"/>
      <c r="TBO40" s="42"/>
      <c r="TBP40" s="42"/>
      <c r="TBQ40" s="42"/>
      <c r="TBR40" s="42"/>
      <c r="TBS40" s="42"/>
      <c r="TBT40" s="42"/>
      <c r="TBU40" s="42"/>
      <c r="TBV40" s="42"/>
      <c r="TBW40" s="42"/>
      <c r="TBX40" s="42"/>
      <c r="TBY40" s="42"/>
      <c r="TBZ40" s="42"/>
      <c r="TCA40" s="42"/>
      <c r="TCB40" s="42"/>
      <c r="TCC40" s="42"/>
      <c r="TCD40" s="42"/>
      <c r="TCE40" s="42"/>
      <c r="TCF40" s="42"/>
      <c r="TCG40" s="42"/>
      <c r="TCH40" s="42"/>
      <c r="TCI40" s="42"/>
      <c r="TCJ40" s="42"/>
      <c r="TCK40" s="42"/>
      <c r="TCL40" s="42"/>
      <c r="TCM40" s="42"/>
      <c r="TCN40" s="42"/>
      <c r="TCO40" s="42"/>
      <c r="TCP40" s="42"/>
      <c r="TCQ40" s="42"/>
      <c r="TCR40" s="42"/>
      <c r="TCS40" s="42"/>
      <c r="TCT40" s="42"/>
      <c r="TCU40" s="42"/>
      <c r="TCV40" s="42"/>
      <c r="TCW40" s="42"/>
      <c r="TCX40" s="42"/>
      <c r="TCY40" s="42"/>
      <c r="TCZ40" s="42"/>
      <c r="TDA40" s="42"/>
      <c r="TDB40" s="42"/>
      <c r="TDC40" s="42"/>
      <c r="TDD40" s="42"/>
      <c r="TDE40" s="42"/>
      <c r="TDF40" s="42"/>
      <c r="TDG40" s="42"/>
      <c r="TDH40" s="42"/>
      <c r="TDI40" s="42"/>
      <c r="TDJ40" s="42"/>
      <c r="TDK40" s="42"/>
      <c r="TDL40" s="42"/>
      <c r="TDM40" s="42"/>
      <c r="TDN40" s="42"/>
      <c r="TDO40" s="42"/>
      <c r="TDP40" s="42"/>
      <c r="TDQ40" s="42"/>
      <c r="TDR40" s="42"/>
      <c r="TDS40" s="42"/>
      <c r="TDT40" s="42"/>
      <c r="TDU40" s="42"/>
      <c r="TDV40" s="42"/>
      <c r="TDW40" s="42"/>
      <c r="TDX40" s="42"/>
      <c r="TDY40" s="42"/>
      <c r="TDZ40" s="42"/>
      <c r="TEA40" s="42"/>
      <c r="TEB40" s="42"/>
      <c r="TEC40" s="42"/>
      <c r="TED40" s="42"/>
      <c r="TEE40" s="42"/>
      <c r="TEF40" s="42"/>
      <c r="TEG40" s="42"/>
      <c r="TEH40" s="42"/>
      <c r="TEI40" s="42"/>
      <c r="TEJ40" s="42"/>
      <c r="TEK40" s="42"/>
      <c r="TEL40" s="42"/>
      <c r="TEM40" s="42"/>
      <c r="TEN40" s="42"/>
      <c r="TEO40" s="42"/>
      <c r="TEP40" s="42"/>
      <c r="TEQ40" s="42"/>
      <c r="TER40" s="42"/>
      <c r="TES40" s="42"/>
      <c r="TET40" s="42"/>
      <c r="TEU40" s="42"/>
      <c r="TEV40" s="42"/>
      <c r="TEW40" s="42"/>
      <c r="TEX40" s="42"/>
      <c r="TEY40" s="42"/>
      <c r="TEZ40" s="42"/>
      <c r="TFA40" s="42"/>
      <c r="TFB40" s="42"/>
      <c r="TFC40" s="42"/>
      <c r="TFD40" s="42"/>
      <c r="TFE40" s="42"/>
      <c r="TFF40" s="42"/>
      <c r="TFG40" s="42"/>
      <c r="TFH40" s="42"/>
      <c r="TFI40" s="42"/>
      <c r="TFJ40" s="42"/>
      <c r="TFK40" s="42"/>
      <c r="TFL40" s="42"/>
      <c r="TFM40" s="42"/>
      <c r="TFN40" s="42"/>
      <c r="TFO40" s="42"/>
      <c r="TFP40" s="42"/>
      <c r="TFQ40" s="42"/>
      <c r="TFR40" s="42"/>
      <c r="TFS40" s="42"/>
      <c r="TFT40" s="42"/>
      <c r="TFU40" s="42"/>
      <c r="TFV40" s="42"/>
      <c r="TFW40" s="42"/>
      <c r="TFX40" s="42"/>
      <c r="TFY40" s="42"/>
      <c r="TFZ40" s="42"/>
      <c r="TGA40" s="42"/>
      <c r="TGB40" s="42"/>
      <c r="TGC40" s="42"/>
      <c r="TGD40" s="42"/>
      <c r="TGE40" s="42"/>
      <c r="TGF40" s="42"/>
      <c r="TGG40" s="42"/>
      <c r="TGH40" s="42"/>
      <c r="TGI40" s="42"/>
      <c r="TGJ40" s="42"/>
      <c r="TGK40" s="42"/>
      <c r="TGL40" s="42"/>
      <c r="TGM40" s="42"/>
      <c r="TGN40" s="42"/>
      <c r="TGO40" s="42"/>
      <c r="TGP40" s="42"/>
      <c r="TGQ40" s="42"/>
      <c r="TGR40" s="42"/>
      <c r="TGS40" s="42"/>
      <c r="TGT40" s="42"/>
      <c r="TGU40" s="42"/>
      <c r="TGV40" s="42"/>
      <c r="TGW40" s="42"/>
      <c r="TGX40" s="42"/>
      <c r="TGY40" s="42"/>
      <c r="TGZ40" s="42"/>
      <c r="THA40" s="42"/>
      <c r="THB40" s="42"/>
      <c r="THC40" s="42"/>
      <c r="THD40" s="42"/>
      <c r="THE40" s="42"/>
      <c r="THF40" s="42"/>
      <c r="THG40" s="42"/>
      <c r="THH40" s="42"/>
      <c r="THI40" s="42"/>
      <c r="THJ40" s="42"/>
      <c r="THK40" s="42"/>
      <c r="THL40" s="42"/>
      <c r="THM40" s="42"/>
      <c r="THN40" s="42"/>
      <c r="THO40" s="42"/>
      <c r="THP40" s="42"/>
      <c r="THQ40" s="42"/>
      <c r="THR40" s="42"/>
      <c r="THS40" s="42"/>
      <c r="THT40" s="42"/>
      <c r="THU40" s="42"/>
      <c r="THV40" s="42"/>
      <c r="THW40" s="42"/>
      <c r="THX40" s="42"/>
      <c r="THY40" s="42"/>
      <c r="THZ40" s="42"/>
      <c r="TIA40" s="42"/>
      <c r="TIB40" s="42"/>
      <c r="TIC40" s="42"/>
      <c r="TID40" s="42"/>
      <c r="TIE40" s="42"/>
      <c r="TIF40" s="42"/>
      <c r="TIG40" s="42"/>
      <c r="TIH40" s="42"/>
      <c r="TII40" s="42"/>
      <c r="TIJ40" s="42"/>
      <c r="TIK40" s="42"/>
      <c r="TIL40" s="42"/>
      <c r="TIM40" s="42"/>
      <c r="TIN40" s="42"/>
      <c r="TIO40" s="42"/>
      <c r="TIP40" s="42"/>
      <c r="TIQ40" s="42"/>
      <c r="TIR40" s="42"/>
      <c r="TIS40" s="42"/>
      <c r="TIT40" s="42"/>
      <c r="TIU40" s="42"/>
      <c r="TIV40" s="42"/>
      <c r="TIW40" s="42"/>
      <c r="TIX40" s="42"/>
      <c r="TIY40" s="42"/>
      <c r="TIZ40" s="42"/>
      <c r="TJA40" s="42"/>
      <c r="TJB40" s="42"/>
      <c r="TJC40" s="42"/>
      <c r="TJD40" s="42"/>
      <c r="TJE40" s="42"/>
      <c r="TJF40" s="42"/>
      <c r="TJG40" s="42"/>
      <c r="TJH40" s="42"/>
      <c r="TJI40" s="42"/>
      <c r="TJJ40" s="42"/>
      <c r="TJK40" s="42"/>
      <c r="TJL40" s="42"/>
      <c r="TJM40" s="42"/>
      <c r="TJN40" s="42"/>
      <c r="TJO40" s="42"/>
      <c r="TJP40" s="42"/>
      <c r="TJQ40" s="42"/>
      <c r="TJR40" s="42"/>
      <c r="TJS40" s="42"/>
      <c r="TJT40" s="42"/>
      <c r="TJU40" s="42"/>
      <c r="TJV40" s="42"/>
      <c r="TJW40" s="42"/>
      <c r="TJX40" s="42"/>
      <c r="TJY40" s="42"/>
      <c r="TJZ40" s="42"/>
      <c r="TKA40" s="42"/>
      <c r="TKB40" s="42"/>
      <c r="TKC40" s="42"/>
      <c r="TKD40" s="42"/>
      <c r="TKE40" s="42"/>
      <c r="TKF40" s="42"/>
      <c r="TKG40" s="42"/>
      <c r="TKH40" s="42"/>
      <c r="TKI40" s="42"/>
      <c r="TKJ40" s="42"/>
      <c r="TKK40" s="42"/>
      <c r="TKL40" s="42"/>
      <c r="TKM40" s="42"/>
      <c r="TKN40" s="42"/>
      <c r="TKO40" s="42"/>
      <c r="TKP40" s="42"/>
      <c r="TKQ40" s="42"/>
      <c r="TKR40" s="42"/>
      <c r="TKS40" s="42"/>
      <c r="TKT40" s="42"/>
      <c r="TKU40" s="42"/>
      <c r="TKV40" s="42"/>
      <c r="TKW40" s="42"/>
      <c r="TKX40" s="42"/>
      <c r="TKY40" s="42"/>
      <c r="TKZ40" s="42"/>
      <c r="TLA40" s="42"/>
      <c r="TLB40" s="42"/>
      <c r="TLC40" s="42"/>
      <c r="TLD40" s="42"/>
      <c r="TLE40" s="42"/>
      <c r="TLF40" s="42"/>
      <c r="TLG40" s="42"/>
      <c r="TLH40" s="42"/>
      <c r="TLI40" s="42"/>
      <c r="TLJ40" s="42"/>
      <c r="TLK40" s="42"/>
      <c r="TLL40" s="42"/>
      <c r="TLM40" s="42"/>
      <c r="TLN40" s="42"/>
      <c r="TLO40" s="42"/>
      <c r="TLP40" s="42"/>
      <c r="TLQ40" s="42"/>
      <c r="TLR40" s="42"/>
      <c r="TLS40" s="42"/>
      <c r="TLT40" s="42"/>
      <c r="TLU40" s="42"/>
      <c r="TLV40" s="42"/>
      <c r="TLW40" s="42"/>
      <c r="TLX40" s="42"/>
      <c r="TLY40" s="42"/>
      <c r="TLZ40" s="42"/>
      <c r="TMA40" s="42"/>
      <c r="TMB40" s="42"/>
      <c r="TMC40" s="42"/>
      <c r="TMD40" s="42"/>
      <c r="TME40" s="42"/>
      <c r="TMF40" s="42"/>
      <c r="TMG40" s="42"/>
      <c r="TMH40" s="42"/>
      <c r="TMI40" s="42"/>
      <c r="TMJ40" s="42"/>
      <c r="TMK40" s="42"/>
      <c r="TML40" s="42"/>
      <c r="TMM40" s="42"/>
      <c r="TMN40" s="42"/>
      <c r="TMO40" s="42"/>
      <c r="TMP40" s="42"/>
      <c r="TMQ40" s="42"/>
      <c r="TMR40" s="42"/>
      <c r="TMS40" s="42"/>
      <c r="TMT40" s="42"/>
      <c r="TMU40" s="42"/>
      <c r="TMV40" s="42"/>
      <c r="TMW40" s="42"/>
      <c r="TMX40" s="42"/>
      <c r="TMY40" s="42"/>
      <c r="TMZ40" s="42"/>
      <c r="TNA40" s="42"/>
      <c r="TNB40" s="42"/>
      <c r="TNC40" s="42"/>
      <c r="TND40" s="42"/>
      <c r="TNE40" s="42"/>
      <c r="TNF40" s="42"/>
      <c r="TNG40" s="42"/>
      <c r="TNH40" s="42"/>
      <c r="TNI40" s="42"/>
      <c r="TNJ40" s="42"/>
      <c r="TNK40" s="42"/>
      <c r="TNL40" s="42"/>
      <c r="TNM40" s="42"/>
      <c r="TNN40" s="42"/>
      <c r="TNO40" s="42"/>
      <c r="TNP40" s="42"/>
      <c r="TNQ40" s="42"/>
      <c r="TNR40" s="42"/>
      <c r="TNS40" s="42"/>
      <c r="TNT40" s="42"/>
      <c r="TNU40" s="42"/>
      <c r="TNV40" s="42"/>
      <c r="TNW40" s="42"/>
      <c r="TNX40" s="42"/>
      <c r="TNY40" s="42"/>
      <c r="TNZ40" s="42"/>
      <c r="TOA40" s="42"/>
      <c r="TOB40" s="42"/>
      <c r="TOC40" s="42"/>
      <c r="TOD40" s="42"/>
      <c r="TOE40" s="42"/>
      <c r="TOF40" s="42"/>
      <c r="TOG40" s="42"/>
      <c r="TOH40" s="42"/>
      <c r="TOI40" s="42"/>
      <c r="TOJ40" s="42"/>
      <c r="TOK40" s="42"/>
      <c r="TOL40" s="42"/>
      <c r="TOM40" s="42"/>
      <c r="TON40" s="42"/>
      <c r="TOO40" s="42"/>
      <c r="TOP40" s="42"/>
      <c r="TOQ40" s="42"/>
      <c r="TOR40" s="42"/>
      <c r="TOS40" s="42"/>
      <c r="TOT40" s="42"/>
      <c r="TOU40" s="42"/>
      <c r="TOV40" s="42"/>
      <c r="TOW40" s="42"/>
      <c r="TOX40" s="42"/>
      <c r="TOY40" s="42"/>
      <c r="TOZ40" s="42"/>
      <c r="TPA40" s="42"/>
      <c r="TPB40" s="42"/>
      <c r="TPC40" s="42"/>
      <c r="TPD40" s="42"/>
      <c r="TPE40" s="42"/>
      <c r="TPF40" s="42"/>
      <c r="TPG40" s="42"/>
      <c r="TPH40" s="42"/>
      <c r="TPI40" s="42"/>
      <c r="TPJ40" s="42"/>
      <c r="TPK40" s="42"/>
      <c r="TPL40" s="42"/>
      <c r="TPM40" s="42"/>
      <c r="TPN40" s="42"/>
      <c r="TPO40" s="42"/>
      <c r="TPP40" s="42"/>
      <c r="TPQ40" s="42"/>
      <c r="TPR40" s="42"/>
      <c r="TPS40" s="42"/>
      <c r="TPT40" s="42"/>
      <c r="TPU40" s="42"/>
      <c r="TPV40" s="42"/>
      <c r="TPW40" s="42"/>
      <c r="TPX40" s="42"/>
      <c r="TPY40" s="42"/>
      <c r="TPZ40" s="42"/>
      <c r="TQA40" s="42"/>
      <c r="TQB40" s="42"/>
      <c r="TQC40" s="42"/>
      <c r="TQD40" s="42"/>
      <c r="TQE40" s="42"/>
      <c r="TQF40" s="42"/>
      <c r="TQG40" s="42"/>
      <c r="TQH40" s="42"/>
      <c r="TQI40" s="42"/>
      <c r="TQJ40" s="42"/>
      <c r="TQK40" s="42"/>
      <c r="TQL40" s="42"/>
      <c r="TQM40" s="42"/>
      <c r="TQN40" s="42"/>
      <c r="TQO40" s="42"/>
      <c r="TQP40" s="42"/>
      <c r="TQQ40" s="42"/>
      <c r="TQR40" s="42"/>
      <c r="TQS40" s="42"/>
      <c r="TQT40" s="42"/>
      <c r="TQU40" s="42"/>
      <c r="TQV40" s="42"/>
      <c r="TQW40" s="42"/>
      <c r="TQX40" s="42"/>
      <c r="TQY40" s="42"/>
      <c r="TQZ40" s="42"/>
      <c r="TRA40" s="42"/>
      <c r="TRB40" s="42"/>
      <c r="TRC40" s="42"/>
      <c r="TRD40" s="42"/>
      <c r="TRE40" s="42"/>
      <c r="TRF40" s="42"/>
      <c r="TRG40" s="42"/>
      <c r="TRH40" s="42"/>
      <c r="TRI40" s="42"/>
      <c r="TRJ40" s="42"/>
      <c r="TRK40" s="42"/>
      <c r="TRL40" s="42"/>
      <c r="TRM40" s="42"/>
      <c r="TRN40" s="42"/>
      <c r="TRO40" s="42"/>
      <c r="TRP40" s="42"/>
      <c r="TRQ40" s="42"/>
      <c r="TRR40" s="42"/>
      <c r="TRS40" s="42"/>
      <c r="TRT40" s="42"/>
      <c r="TRU40" s="42"/>
      <c r="TRV40" s="42"/>
      <c r="TRW40" s="42"/>
      <c r="TRX40" s="42"/>
      <c r="TRY40" s="42"/>
      <c r="TRZ40" s="42"/>
      <c r="TSA40" s="42"/>
      <c r="TSB40" s="42"/>
      <c r="TSC40" s="42"/>
      <c r="TSD40" s="42"/>
      <c r="TSE40" s="42"/>
      <c r="TSF40" s="42"/>
      <c r="TSG40" s="42"/>
      <c r="TSH40" s="42"/>
      <c r="TSI40" s="42"/>
      <c r="TSJ40" s="42"/>
      <c r="TSK40" s="42"/>
      <c r="TSL40" s="42"/>
      <c r="TSM40" s="42"/>
      <c r="TSN40" s="42"/>
      <c r="TSO40" s="42"/>
      <c r="TSP40" s="42"/>
      <c r="TSQ40" s="42"/>
      <c r="TSR40" s="42"/>
      <c r="TSS40" s="42"/>
      <c r="TST40" s="42"/>
      <c r="TSU40" s="42"/>
      <c r="TSV40" s="42"/>
      <c r="TSW40" s="42"/>
      <c r="TSX40" s="42"/>
      <c r="TSY40" s="42"/>
      <c r="TSZ40" s="42"/>
      <c r="TTA40" s="42"/>
      <c r="TTB40" s="42"/>
      <c r="TTC40" s="42"/>
      <c r="TTD40" s="42"/>
      <c r="TTE40" s="42"/>
      <c r="TTF40" s="42"/>
      <c r="TTG40" s="42"/>
      <c r="TTH40" s="42"/>
      <c r="TTI40" s="42"/>
      <c r="TTJ40" s="42"/>
      <c r="TTK40" s="42"/>
      <c r="TTL40" s="42"/>
      <c r="TTM40" s="42"/>
      <c r="TTN40" s="42"/>
      <c r="TTO40" s="42"/>
      <c r="TTP40" s="42"/>
      <c r="TTQ40" s="42"/>
      <c r="TTR40" s="42"/>
      <c r="TTS40" s="42"/>
      <c r="TTT40" s="42"/>
      <c r="TTU40" s="42"/>
      <c r="TTV40" s="42"/>
      <c r="TTW40" s="42"/>
      <c r="TTX40" s="42"/>
      <c r="TTY40" s="42"/>
      <c r="TTZ40" s="42"/>
      <c r="TUA40" s="42"/>
      <c r="TUB40" s="42"/>
      <c r="TUC40" s="42"/>
      <c r="TUD40" s="42"/>
      <c r="TUE40" s="42"/>
      <c r="TUF40" s="42"/>
      <c r="TUG40" s="42"/>
      <c r="TUH40" s="42"/>
      <c r="TUI40" s="42"/>
      <c r="TUJ40" s="42"/>
      <c r="TUK40" s="42"/>
      <c r="TUL40" s="42"/>
      <c r="TUM40" s="42"/>
      <c r="TUN40" s="42"/>
      <c r="TUO40" s="42"/>
      <c r="TUP40" s="42"/>
      <c r="TUQ40" s="42"/>
      <c r="TUR40" s="42"/>
      <c r="TUS40" s="42"/>
      <c r="TUT40" s="42"/>
      <c r="TUU40" s="42"/>
      <c r="TUV40" s="42"/>
      <c r="TUW40" s="42"/>
      <c r="TUX40" s="42"/>
      <c r="TUY40" s="42"/>
      <c r="TUZ40" s="42"/>
      <c r="TVA40" s="42"/>
      <c r="TVB40" s="42"/>
      <c r="TVC40" s="42"/>
      <c r="TVD40" s="42"/>
      <c r="TVE40" s="42"/>
      <c r="TVF40" s="42"/>
      <c r="TVG40" s="42"/>
      <c r="TVH40" s="42"/>
      <c r="TVI40" s="42"/>
      <c r="TVJ40" s="42"/>
      <c r="TVK40" s="42"/>
      <c r="TVL40" s="42"/>
      <c r="TVM40" s="42"/>
      <c r="TVN40" s="42"/>
      <c r="TVO40" s="42"/>
      <c r="TVP40" s="42"/>
      <c r="TVQ40" s="42"/>
      <c r="TVR40" s="42"/>
      <c r="TVS40" s="42"/>
      <c r="TVT40" s="42"/>
      <c r="TVU40" s="42"/>
      <c r="TVV40" s="42"/>
      <c r="TVW40" s="42"/>
      <c r="TVX40" s="42"/>
      <c r="TVY40" s="42"/>
      <c r="TVZ40" s="42"/>
      <c r="TWA40" s="42"/>
      <c r="TWB40" s="42"/>
      <c r="TWC40" s="42"/>
      <c r="TWD40" s="42"/>
      <c r="TWE40" s="42"/>
      <c r="TWF40" s="42"/>
      <c r="TWG40" s="42"/>
      <c r="TWH40" s="42"/>
      <c r="TWI40" s="42"/>
      <c r="TWJ40" s="42"/>
      <c r="TWK40" s="42"/>
      <c r="TWL40" s="42"/>
      <c r="TWM40" s="42"/>
      <c r="TWN40" s="42"/>
      <c r="TWO40" s="42"/>
      <c r="TWP40" s="42"/>
      <c r="TWQ40" s="42"/>
      <c r="TWR40" s="42"/>
      <c r="TWS40" s="42"/>
      <c r="TWT40" s="42"/>
      <c r="TWU40" s="42"/>
      <c r="TWV40" s="42"/>
      <c r="TWW40" s="42"/>
      <c r="TWX40" s="42"/>
      <c r="TWY40" s="42"/>
      <c r="TWZ40" s="42"/>
      <c r="TXA40" s="42"/>
      <c r="TXB40" s="42"/>
      <c r="TXC40" s="42"/>
      <c r="TXD40" s="42"/>
      <c r="TXE40" s="42"/>
      <c r="TXF40" s="42"/>
      <c r="TXG40" s="42"/>
      <c r="TXH40" s="42"/>
      <c r="TXI40" s="42"/>
      <c r="TXJ40" s="42"/>
      <c r="TXK40" s="42"/>
      <c r="TXL40" s="42"/>
      <c r="TXM40" s="42"/>
      <c r="TXN40" s="42"/>
      <c r="TXO40" s="42"/>
      <c r="TXP40" s="42"/>
      <c r="TXQ40" s="42"/>
      <c r="TXR40" s="42"/>
      <c r="TXS40" s="42"/>
      <c r="TXT40" s="42"/>
      <c r="TXU40" s="42"/>
      <c r="TXV40" s="42"/>
      <c r="TXW40" s="42"/>
      <c r="TXX40" s="42"/>
      <c r="TXY40" s="42"/>
      <c r="TXZ40" s="42"/>
      <c r="TYA40" s="42"/>
      <c r="TYB40" s="42"/>
      <c r="TYC40" s="42"/>
      <c r="TYD40" s="42"/>
      <c r="TYE40" s="42"/>
      <c r="TYF40" s="42"/>
      <c r="TYG40" s="42"/>
      <c r="TYH40" s="42"/>
      <c r="TYI40" s="42"/>
      <c r="TYJ40" s="42"/>
      <c r="TYK40" s="42"/>
      <c r="TYL40" s="42"/>
      <c r="TYM40" s="42"/>
      <c r="TYN40" s="42"/>
      <c r="TYO40" s="42"/>
      <c r="TYP40" s="42"/>
      <c r="TYQ40" s="42"/>
      <c r="TYR40" s="42"/>
      <c r="TYS40" s="42"/>
      <c r="TYT40" s="42"/>
      <c r="TYU40" s="42"/>
      <c r="TYV40" s="42"/>
      <c r="TYW40" s="42"/>
      <c r="TYX40" s="42"/>
      <c r="TYY40" s="42"/>
      <c r="TYZ40" s="42"/>
      <c r="TZA40" s="42"/>
      <c r="TZB40" s="42"/>
      <c r="TZC40" s="42"/>
      <c r="TZD40" s="42"/>
      <c r="TZE40" s="42"/>
      <c r="TZF40" s="42"/>
      <c r="TZG40" s="42"/>
      <c r="TZH40" s="42"/>
      <c r="TZI40" s="42"/>
      <c r="TZJ40" s="42"/>
      <c r="TZK40" s="42"/>
      <c r="TZL40" s="42"/>
      <c r="TZM40" s="42"/>
      <c r="TZN40" s="42"/>
      <c r="TZO40" s="42"/>
      <c r="TZP40" s="42"/>
      <c r="TZQ40" s="42"/>
      <c r="TZR40" s="42"/>
      <c r="TZS40" s="42"/>
      <c r="TZT40" s="42"/>
      <c r="TZU40" s="42"/>
      <c r="TZV40" s="42"/>
      <c r="TZW40" s="42"/>
      <c r="TZX40" s="42"/>
      <c r="TZY40" s="42"/>
      <c r="TZZ40" s="42"/>
      <c r="UAA40" s="42"/>
      <c r="UAB40" s="42"/>
      <c r="UAC40" s="42"/>
      <c r="UAD40" s="42"/>
      <c r="UAE40" s="42"/>
      <c r="UAF40" s="42"/>
      <c r="UAG40" s="42"/>
      <c r="UAH40" s="42"/>
      <c r="UAI40" s="42"/>
      <c r="UAJ40" s="42"/>
      <c r="UAK40" s="42"/>
      <c r="UAL40" s="42"/>
      <c r="UAM40" s="42"/>
      <c r="UAN40" s="42"/>
      <c r="UAO40" s="42"/>
      <c r="UAP40" s="42"/>
      <c r="UAQ40" s="42"/>
      <c r="UAR40" s="42"/>
      <c r="UAS40" s="42"/>
      <c r="UAT40" s="42"/>
      <c r="UAU40" s="42"/>
      <c r="UAV40" s="42"/>
      <c r="UAW40" s="42"/>
      <c r="UAX40" s="42"/>
      <c r="UAY40" s="42"/>
      <c r="UAZ40" s="42"/>
      <c r="UBA40" s="42"/>
      <c r="UBB40" s="42"/>
      <c r="UBC40" s="42"/>
      <c r="UBD40" s="42"/>
      <c r="UBE40" s="42"/>
      <c r="UBF40" s="42"/>
      <c r="UBG40" s="42"/>
      <c r="UBH40" s="42"/>
      <c r="UBI40" s="42"/>
      <c r="UBJ40" s="42"/>
      <c r="UBK40" s="42"/>
      <c r="UBL40" s="42"/>
      <c r="UBM40" s="42"/>
      <c r="UBN40" s="42"/>
      <c r="UBO40" s="42"/>
      <c r="UBP40" s="42"/>
      <c r="UBQ40" s="42"/>
      <c r="UBR40" s="42"/>
      <c r="UBS40" s="42"/>
      <c r="UBT40" s="42"/>
      <c r="UBU40" s="42"/>
      <c r="UBV40" s="42"/>
      <c r="UBW40" s="42"/>
      <c r="UBX40" s="42"/>
      <c r="UBY40" s="42"/>
      <c r="UBZ40" s="42"/>
      <c r="UCA40" s="42"/>
      <c r="UCB40" s="42"/>
      <c r="UCC40" s="42"/>
      <c r="UCD40" s="42"/>
      <c r="UCE40" s="42"/>
      <c r="UCF40" s="42"/>
      <c r="UCG40" s="42"/>
      <c r="UCH40" s="42"/>
      <c r="UCI40" s="42"/>
      <c r="UCJ40" s="42"/>
      <c r="UCK40" s="42"/>
      <c r="UCL40" s="42"/>
      <c r="UCM40" s="42"/>
      <c r="UCN40" s="42"/>
      <c r="UCO40" s="42"/>
      <c r="UCP40" s="42"/>
      <c r="UCQ40" s="42"/>
      <c r="UCR40" s="42"/>
      <c r="UCS40" s="42"/>
      <c r="UCT40" s="42"/>
      <c r="UCU40" s="42"/>
      <c r="UCV40" s="42"/>
      <c r="UCW40" s="42"/>
      <c r="UCX40" s="42"/>
      <c r="UCY40" s="42"/>
      <c r="UCZ40" s="42"/>
      <c r="UDA40" s="42"/>
      <c r="UDB40" s="42"/>
      <c r="UDC40" s="42"/>
      <c r="UDD40" s="42"/>
      <c r="UDE40" s="42"/>
      <c r="UDF40" s="42"/>
      <c r="UDG40" s="42"/>
      <c r="UDH40" s="42"/>
      <c r="UDI40" s="42"/>
      <c r="UDJ40" s="42"/>
      <c r="UDK40" s="42"/>
      <c r="UDL40" s="42"/>
      <c r="UDM40" s="42"/>
      <c r="UDN40" s="42"/>
      <c r="UDO40" s="42"/>
      <c r="UDP40" s="42"/>
      <c r="UDQ40" s="42"/>
      <c r="UDR40" s="42"/>
      <c r="UDS40" s="42"/>
      <c r="UDT40" s="42"/>
      <c r="UDU40" s="42"/>
      <c r="UDV40" s="42"/>
      <c r="UDW40" s="42"/>
      <c r="UDX40" s="42"/>
      <c r="UDY40" s="42"/>
      <c r="UDZ40" s="42"/>
      <c r="UEA40" s="42"/>
      <c r="UEB40" s="42"/>
      <c r="UEC40" s="42"/>
      <c r="UED40" s="42"/>
      <c r="UEE40" s="42"/>
      <c r="UEF40" s="42"/>
      <c r="UEG40" s="42"/>
      <c r="UEH40" s="42"/>
      <c r="UEI40" s="42"/>
      <c r="UEJ40" s="42"/>
      <c r="UEK40" s="42"/>
      <c r="UEL40" s="42"/>
      <c r="UEM40" s="42"/>
      <c r="UEN40" s="42"/>
      <c r="UEO40" s="42"/>
      <c r="UEP40" s="42"/>
      <c r="UEQ40" s="42"/>
      <c r="UER40" s="42"/>
      <c r="UES40" s="42"/>
      <c r="UET40" s="42"/>
      <c r="UEU40" s="42"/>
      <c r="UEV40" s="42"/>
      <c r="UEW40" s="42"/>
      <c r="UEX40" s="42"/>
      <c r="UEY40" s="42"/>
      <c r="UEZ40" s="42"/>
      <c r="UFA40" s="42"/>
      <c r="UFB40" s="42"/>
      <c r="UFC40" s="42"/>
      <c r="UFD40" s="42"/>
      <c r="UFE40" s="42"/>
      <c r="UFF40" s="42"/>
      <c r="UFG40" s="42"/>
      <c r="UFH40" s="42"/>
      <c r="UFI40" s="42"/>
      <c r="UFJ40" s="42"/>
      <c r="UFK40" s="42"/>
      <c r="UFL40" s="42"/>
      <c r="UFM40" s="42"/>
      <c r="UFN40" s="42"/>
      <c r="UFO40" s="42"/>
      <c r="UFP40" s="42"/>
      <c r="UFQ40" s="42"/>
      <c r="UFR40" s="42"/>
      <c r="UFS40" s="42"/>
      <c r="UFT40" s="42"/>
      <c r="UFU40" s="42"/>
      <c r="UFV40" s="42"/>
      <c r="UFW40" s="42"/>
      <c r="UFX40" s="42"/>
      <c r="UFY40" s="42"/>
      <c r="UFZ40" s="42"/>
      <c r="UGA40" s="42"/>
      <c r="UGB40" s="42"/>
      <c r="UGC40" s="42"/>
      <c r="UGD40" s="42"/>
      <c r="UGE40" s="42"/>
      <c r="UGF40" s="42"/>
      <c r="UGG40" s="42"/>
      <c r="UGH40" s="42"/>
      <c r="UGI40" s="42"/>
      <c r="UGJ40" s="42"/>
      <c r="UGK40" s="42"/>
      <c r="UGL40" s="42"/>
      <c r="UGM40" s="42"/>
      <c r="UGN40" s="42"/>
      <c r="UGO40" s="42"/>
      <c r="UGP40" s="42"/>
      <c r="UGQ40" s="42"/>
      <c r="UGR40" s="42"/>
      <c r="UGS40" s="42"/>
      <c r="UGT40" s="42"/>
      <c r="UGU40" s="42"/>
      <c r="UGV40" s="42"/>
      <c r="UGW40" s="42"/>
      <c r="UGX40" s="42"/>
      <c r="UGY40" s="42"/>
      <c r="UGZ40" s="42"/>
      <c r="UHA40" s="42"/>
      <c r="UHB40" s="42"/>
      <c r="UHC40" s="42"/>
      <c r="UHD40" s="42"/>
      <c r="UHE40" s="42"/>
      <c r="UHF40" s="42"/>
      <c r="UHG40" s="42"/>
      <c r="UHH40" s="42"/>
      <c r="UHI40" s="42"/>
      <c r="UHJ40" s="42"/>
      <c r="UHK40" s="42"/>
      <c r="UHL40" s="42"/>
      <c r="UHM40" s="42"/>
      <c r="UHN40" s="42"/>
      <c r="UHO40" s="42"/>
      <c r="UHP40" s="42"/>
      <c r="UHQ40" s="42"/>
      <c r="UHR40" s="42"/>
      <c r="UHS40" s="42"/>
      <c r="UHT40" s="42"/>
      <c r="UHU40" s="42"/>
      <c r="UHV40" s="42"/>
      <c r="UHW40" s="42"/>
      <c r="UHX40" s="42"/>
      <c r="UHY40" s="42"/>
      <c r="UHZ40" s="42"/>
      <c r="UIA40" s="42"/>
      <c r="UIB40" s="42"/>
      <c r="UIC40" s="42"/>
      <c r="UID40" s="42"/>
      <c r="UIE40" s="42"/>
      <c r="UIF40" s="42"/>
      <c r="UIG40" s="42"/>
      <c r="UIH40" s="42"/>
      <c r="UII40" s="42"/>
      <c r="UIJ40" s="42"/>
      <c r="UIK40" s="42"/>
      <c r="UIL40" s="42"/>
      <c r="UIM40" s="42"/>
      <c r="UIN40" s="42"/>
      <c r="UIO40" s="42"/>
      <c r="UIP40" s="42"/>
      <c r="UIQ40" s="42"/>
      <c r="UIR40" s="42"/>
      <c r="UIS40" s="42"/>
      <c r="UIT40" s="42"/>
      <c r="UIU40" s="42"/>
      <c r="UIV40" s="42"/>
      <c r="UIW40" s="42"/>
      <c r="UIX40" s="42"/>
      <c r="UIY40" s="42"/>
      <c r="UIZ40" s="42"/>
      <c r="UJA40" s="42"/>
      <c r="UJB40" s="42"/>
      <c r="UJC40" s="42"/>
      <c r="UJD40" s="42"/>
      <c r="UJE40" s="42"/>
      <c r="UJF40" s="42"/>
      <c r="UJG40" s="42"/>
      <c r="UJH40" s="42"/>
      <c r="UJI40" s="42"/>
      <c r="UJJ40" s="42"/>
      <c r="UJK40" s="42"/>
      <c r="UJL40" s="42"/>
      <c r="UJM40" s="42"/>
      <c r="UJN40" s="42"/>
      <c r="UJO40" s="42"/>
      <c r="UJP40" s="42"/>
      <c r="UJQ40" s="42"/>
      <c r="UJR40" s="42"/>
      <c r="UJS40" s="42"/>
      <c r="UJT40" s="42"/>
      <c r="UJU40" s="42"/>
      <c r="UJV40" s="42"/>
      <c r="UJW40" s="42"/>
      <c r="UJX40" s="42"/>
      <c r="UJY40" s="42"/>
      <c r="UJZ40" s="42"/>
      <c r="UKA40" s="42"/>
      <c r="UKB40" s="42"/>
      <c r="UKC40" s="42"/>
      <c r="UKD40" s="42"/>
      <c r="UKE40" s="42"/>
      <c r="UKF40" s="42"/>
      <c r="UKG40" s="42"/>
      <c r="UKH40" s="42"/>
      <c r="UKI40" s="42"/>
      <c r="UKJ40" s="42"/>
      <c r="UKK40" s="42"/>
      <c r="UKL40" s="42"/>
      <c r="UKM40" s="42"/>
      <c r="UKN40" s="42"/>
      <c r="UKO40" s="42"/>
      <c r="UKP40" s="42"/>
      <c r="UKQ40" s="42"/>
      <c r="UKR40" s="42"/>
      <c r="UKS40" s="42"/>
      <c r="UKT40" s="42"/>
      <c r="UKU40" s="42"/>
      <c r="UKV40" s="42"/>
      <c r="UKW40" s="42"/>
      <c r="UKX40" s="42"/>
      <c r="UKY40" s="42"/>
      <c r="UKZ40" s="42"/>
      <c r="ULA40" s="42"/>
      <c r="ULB40" s="42"/>
      <c r="ULC40" s="42"/>
      <c r="ULD40" s="42"/>
      <c r="ULE40" s="42"/>
      <c r="ULF40" s="42"/>
      <c r="ULG40" s="42"/>
      <c r="ULH40" s="42"/>
      <c r="ULI40" s="42"/>
      <c r="ULJ40" s="42"/>
      <c r="ULK40" s="42"/>
      <c r="ULL40" s="42"/>
      <c r="ULM40" s="42"/>
      <c r="ULN40" s="42"/>
      <c r="ULO40" s="42"/>
      <c r="ULP40" s="42"/>
      <c r="ULQ40" s="42"/>
      <c r="ULR40" s="42"/>
      <c r="ULS40" s="42"/>
      <c r="ULT40" s="42"/>
      <c r="ULU40" s="42"/>
      <c r="ULV40" s="42"/>
      <c r="ULW40" s="42"/>
      <c r="ULX40" s="42"/>
      <c r="ULY40" s="42"/>
      <c r="ULZ40" s="42"/>
      <c r="UMA40" s="42"/>
      <c r="UMB40" s="42"/>
      <c r="UMC40" s="42"/>
      <c r="UMD40" s="42"/>
      <c r="UME40" s="42"/>
      <c r="UMF40" s="42"/>
      <c r="UMG40" s="42"/>
      <c r="UMH40" s="42"/>
      <c r="UMI40" s="42"/>
      <c r="UMJ40" s="42"/>
      <c r="UMK40" s="42"/>
      <c r="UML40" s="42"/>
      <c r="UMM40" s="42"/>
      <c r="UMN40" s="42"/>
      <c r="UMO40" s="42"/>
      <c r="UMP40" s="42"/>
      <c r="UMQ40" s="42"/>
      <c r="UMR40" s="42"/>
      <c r="UMS40" s="42"/>
      <c r="UMT40" s="42"/>
      <c r="UMU40" s="42"/>
      <c r="UMV40" s="42"/>
      <c r="UMW40" s="42"/>
      <c r="UMX40" s="42"/>
      <c r="UMY40" s="42"/>
      <c r="UMZ40" s="42"/>
      <c r="UNA40" s="42"/>
      <c r="UNB40" s="42"/>
      <c r="UNC40" s="42"/>
      <c r="UND40" s="42"/>
      <c r="UNE40" s="42"/>
      <c r="UNF40" s="42"/>
      <c r="UNG40" s="42"/>
      <c r="UNH40" s="42"/>
      <c r="UNI40" s="42"/>
      <c r="UNJ40" s="42"/>
      <c r="UNK40" s="42"/>
      <c r="UNL40" s="42"/>
      <c r="UNM40" s="42"/>
      <c r="UNN40" s="42"/>
      <c r="UNO40" s="42"/>
      <c r="UNP40" s="42"/>
      <c r="UNQ40" s="42"/>
      <c r="UNR40" s="42"/>
      <c r="UNS40" s="42"/>
      <c r="UNT40" s="42"/>
      <c r="UNU40" s="42"/>
      <c r="UNV40" s="42"/>
      <c r="UNW40" s="42"/>
      <c r="UNX40" s="42"/>
      <c r="UNY40" s="42"/>
      <c r="UNZ40" s="42"/>
      <c r="UOA40" s="42"/>
      <c r="UOB40" s="42"/>
      <c r="UOC40" s="42"/>
      <c r="UOD40" s="42"/>
      <c r="UOE40" s="42"/>
      <c r="UOF40" s="42"/>
      <c r="UOG40" s="42"/>
      <c r="UOH40" s="42"/>
      <c r="UOI40" s="42"/>
      <c r="UOJ40" s="42"/>
      <c r="UOK40" s="42"/>
      <c r="UOL40" s="42"/>
      <c r="UOM40" s="42"/>
      <c r="UON40" s="42"/>
      <c r="UOO40" s="42"/>
      <c r="UOP40" s="42"/>
      <c r="UOQ40" s="42"/>
      <c r="UOR40" s="42"/>
      <c r="UOS40" s="42"/>
      <c r="UOT40" s="42"/>
      <c r="UOU40" s="42"/>
      <c r="UOV40" s="42"/>
      <c r="UOW40" s="42"/>
      <c r="UOX40" s="42"/>
      <c r="UOY40" s="42"/>
      <c r="UOZ40" s="42"/>
      <c r="UPA40" s="42"/>
      <c r="UPB40" s="42"/>
      <c r="UPC40" s="42"/>
      <c r="UPD40" s="42"/>
      <c r="UPE40" s="42"/>
      <c r="UPF40" s="42"/>
      <c r="UPG40" s="42"/>
      <c r="UPH40" s="42"/>
      <c r="UPI40" s="42"/>
      <c r="UPJ40" s="42"/>
      <c r="UPK40" s="42"/>
      <c r="UPL40" s="42"/>
      <c r="UPM40" s="42"/>
      <c r="UPN40" s="42"/>
      <c r="UPO40" s="42"/>
      <c r="UPP40" s="42"/>
      <c r="UPQ40" s="42"/>
      <c r="UPR40" s="42"/>
      <c r="UPS40" s="42"/>
      <c r="UPT40" s="42"/>
      <c r="UPU40" s="42"/>
      <c r="UPV40" s="42"/>
      <c r="UPW40" s="42"/>
      <c r="UPX40" s="42"/>
      <c r="UPY40" s="42"/>
      <c r="UPZ40" s="42"/>
      <c r="UQA40" s="42"/>
      <c r="UQB40" s="42"/>
      <c r="UQC40" s="42"/>
      <c r="UQD40" s="42"/>
      <c r="UQE40" s="42"/>
      <c r="UQF40" s="42"/>
      <c r="UQG40" s="42"/>
      <c r="UQH40" s="42"/>
      <c r="UQI40" s="42"/>
      <c r="UQJ40" s="42"/>
      <c r="UQK40" s="42"/>
      <c r="UQL40" s="42"/>
      <c r="UQM40" s="42"/>
      <c r="UQN40" s="42"/>
      <c r="UQO40" s="42"/>
      <c r="UQP40" s="42"/>
      <c r="UQQ40" s="42"/>
      <c r="UQR40" s="42"/>
      <c r="UQS40" s="42"/>
      <c r="UQT40" s="42"/>
      <c r="UQU40" s="42"/>
      <c r="UQV40" s="42"/>
      <c r="UQW40" s="42"/>
      <c r="UQX40" s="42"/>
      <c r="UQY40" s="42"/>
      <c r="UQZ40" s="42"/>
      <c r="URA40" s="42"/>
      <c r="URB40" s="42"/>
      <c r="URC40" s="42"/>
      <c r="URD40" s="42"/>
      <c r="URE40" s="42"/>
      <c r="URF40" s="42"/>
      <c r="URG40" s="42"/>
      <c r="URH40" s="42"/>
      <c r="URI40" s="42"/>
      <c r="URJ40" s="42"/>
      <c r="URK40" s="42"/>
      <c r="URL40" s="42"/>
      <c r="URM40" s="42"/>
      <c r="URN40" s="42"/>
      <c r="URO40" s="42"/>
      <c r="URP40" s="42"/>
      <c r="URQ40" s="42"/>
      <c r="URR40" s="42"/>
      <c r="URS40" s="42"/>
      <c r="URT40" s="42"/>
      <c r="URU40" s="42"/>
      <c r="URV40" s="42"/>
      <c r="URW40" s="42"/>
      <c r="URX40" s="42"/>
      <c r="URY40" s="42"/>
      <c r="URZ40" s="42"/>
      <c r="USA40" s="42"/>
      <c r="USB40" s="42"/>
      <c r="USC40" s="42"/>
      <c r="USD40" s="42"/>
      <c r="USE40" s="42"/>
      <c r="USF40" s="42"/>
      <c r="USG40" s="42"/>
      <c r="USH40" s="42"/>
      <c r="USI40" s="42"/>
      <c r="USJ40" s="42"/>
      <c r="USK40" s="42"/>
      <c r="USL40" s="42"/>
      <c r="USM40" s="42"/>
      <c r="USN40" s="42"/>
      <c r="USO40" s="42"/>
      <c r="USP40" s="42"/>
      <c r="USQ40" s="42"/>
      <c r="USR40" s="42"/>
      <c r="USS40" s="42"/>
      <c r="UST40" s="42"/>
      <c r="USU40" s="42"/>
      <c r="USV40" s="42"/>
      <c r="USW40" s="42"/>
      <c r="USX40" s="42"/>
      <c r="USY40" s="42"/>
      <c r="USZ40" s="42"/>
      <c r="UTA40" s="42"/>
      <c r="UTB40" s="42"/>
      <c r="UTC40" s="42"/>
      <c r="UTD40" s="42"/>
      <c r="UTE40" s="42"/>
      <c r="UTF40" s="42"/>
      <c r="UTG40" s="42"/>
      <c r="UTH40" s="42"/>
      <c r="UTI40" s="42"/>
      <c r="UTJ40" s="42"/>
      <c r="UTK40" s="42"/>
      <c r="UTL40" s="42"/>
      <c r="UTM40" s="42"/>
      <c r="UTN40" s="42"/>
      <c r="UTO40" s="42"/>
      <c r="UTP40" s="42"/>
      <c r="UTQ40" s="42"/>
      <c r="UTR40" s="42"/>
      <c r="UTS40" s="42"/>
      <c r="UTT40" s="42"/>
      <c r="UTU40" s="42"/>
      <c r="UTV40" s="42"/>
      <c r="UTW40" s="42"/>
      <c r="UTX40" s="42"/>
      <c r="UTY40" s="42"/>
      <c r="UTZ40" s="42"/>
      <c r="UUA40" s="42"/>
      <c r="UUB40" s="42"/>
      <c r="UUC40" s="42"/>
      <c r="UUD40" s="42"/>
      <c r="UUE40" s="42"/>
      <c r="UUF40" s="42"/>
      <c r="UUG40" s="42"/>
      <c r="UUH40" s="42"/>
      <c r="UUI40" s="42"/>
      <c r="UUJ40" s="42"/>
      <c r="UUK40" s="42"/>
      <c r="UUL40" s="42"/>
      <c r="UUM40" s="42"/>
      <c r="UUN40" s="42"/>
      <c r="UUO40" s="42"/>
      <c r="UUP40" s="42"/>
      <c r="UUQ40" s="42"/>
      <c r="UUR40" s="42"/>
      <c r="UUS40" s="42"/>
      <c r="UUT40" s="42"/>
      <c r="UUU40" s="42"/>
      <c r="UUV40" s="42"/>
      <c r="UUW40" s="42"/>
      <c r="UUX40" s="42"/>
      <c r="UUY40" s="42"/>
      <c r="UUZ40" s="42"/>
      <c r="UVA40" s="42"/>
      <c r="UVB40" s="42"/>
      <c r="UVC40" s="42"/>
      <c r="UVD40" s="42"/>
      <c r="UVE40" s="42"/>
      <c r="UVF40" s="42"/>
      <c r="UVG40" s="42"/>
      <c r="UVH40" s="42"/>
      <c r="UVI40" s="42"/>
      <c r="UVJ40" s="42"/>
      <c r="UVK40" s="42"/>
      <c r="UVL40" s="42"/>
      <c r="UVM40" s="42"/>
      <c r="UVN40" s="42"/>
      <c r="UVO40" s="42"/>
      <c r="UVP40" s="42"/>
      <c r="UVQ40" s="42"/>
      <c r="UVR40" s="42"/>
      <c r="UVS40" s="42"/>
      <c r="UVT40" s="42"/>
      <c r="UVU40" s="42"/>
      <c r="UVV40" s="42"/>
      <c r="UVW40" s="42"/>
      <c r="UVX40" s="42"/>
      <c r="UVY40" s="42"/>
      <c r="UVZ40" s="42"/>
      <c r="UWA40" s="42"/>
      <c r="UWB40" s="42"/>
      <c r="UWC40" s="42"/>
      <c r="UWD40" s="42"/>
      <c r="UWE40" s="42"/>
      <c r="UWF40" s="42"/>
      <c r="UWG40" s="42"/>
      <c r="UWH40" s="42"/>
      <c r="UWI40" s="42"/>
      <c r="UWJ40" s="42"/>
      <c r="UWK40" s="42"/>
      <c r="UWL40" s="42"/>
      <c r="UWM40" s="42"/>
      <c r="UWN40" s="42"/>
      <c r="UWO40" s="42"/>
      <c r="UWP40" s="42"/>
      <c r="UWQ40" s="42"/>
      <c r="UWR40" s="42"/>
      <c r="UWS40" s="42"/>
      <c r="UWT40" s="42"/>
      <c r="UWU40" s="42"/>
      <c r="UWV40" s="42"/>
      <c r="UWW40" s="42"/>
      <c r="UWX40" s="42"/>
      <c r="UWY40" s="42"/>
      <c r="UWZ40" s="42"/>
      <c r="UXA40" s="42"/>
      <c r="UXB40" s="42"/>
      <c r="UXC40" s="42"/>
      <c r="UXD40" s="42"/>
      <c r="UXE40" s="42"/>
      <c r="UXF40" s="42"/>
      <c r="UXG40" s="42"/>
      <c r="UXH40" s="42"/>
      <c r="UXI40" s="42"/>
      <c r="UXJ40" s="42"/>
      <c r="UXK40" s="42"/>
      <c r="UXL40" s="42"/>
      <c r="UXM40" s="42"/>
      <c r="UXN40" s="42"/>
      <c r="UXO40" s="42"/>
      <c r="UXP40" s="42"/>
      <c r="UXQ40" s="42"/>
      <c r="UXR40" s="42"/>
      <c r="UXS40" s="42"/>
      <c r="UXT40" s="42"/>
      <c r="UXU40" s="42"/>
      <c r="UXV40" s="42"/>
      <c r="UXW40" s="42"/>
      <c r="UXX40" s="42"/>
      <c r="UXY40" s="42"/>
      <c r="UXZ40" s="42"/>
      <c r="UYA40" s="42"/>
      <c r="UYB40" s="42"/>
      <c r="UYC40" s="42"/>
      <c r="UYD40" s="42"/>
      <c r="UYE40" s="42"/>
      <c r="UYF40" s="42"/>
      <c r="UYG40" s="42"/>
      <c r="UYH40" s="42"/>
      <c r="UYI40" s="42"/>
      <c r="UYJ40" s="42"/>
      <c r="UYK40" s="42"/>
      <c r="UYL40" s="42"/>
      <c r="UYM40" s="42"/>
      <c r="UYN40" s="42"/>
      <c r="UYO40" s="42"/>
      <c r="UYP40" s="42"/>
      <c r="UYQ40" s="42"/>
      <c r="UYR40" s="42"/>
      <c r="UYS40" s="42"/>
      <c r="UYT40" s="42"/>
      <c r="UYU40" s="42"/>
      <c r="UYV40" s="42"/>
      <c r="UYW40" s="42"/>
      <c r="UYX40" s="42"/>
      <c r="UYY40" s="42"/>
      <c r="UYZ40" s="42"/>
      <c r="UZA40" s="42"/>
      <c r="UZB40" s="42"/>
      <c r="UZC40" s="42"/>
      <c r="UZD40" s="42"/>
      <c r="UZE40" s="42"/>
      <c r="UZF40" s="42"/>
      <c r="UZG40" s="42"/>
      <c r="UZH40" s="42"/>
      <c r="UZI40" s="42"/>
      <c r="UZJ40" s="42"/>
      <c r="UZK40" s="42"/>
      <c r="UZL40" s="42"/>
      <c r="UZM40" s="42"/>
      <c r="UZN40" s="42"/>
      <c r="UZO40" s="42"/>
      <c r="UZP40" s="42"/>
      <c r="UZQ40" s="42"/>
      <c r="UZR40" s="42"/>
      <c r="UZS40" s="42"/>
      <c r="UZT40" s="42"/>
      <c r="UZU40" s="42"/>
      <c r="UZV40" s="42"/>
      <c r="UZW40" s="42"/>
      <c r="UZX40" s="42"/>
      <c r="UZY40" s="42"/>
      <c r="UZZ40" s="42"/>
      <c r="VAA40" s="42"/>
      <c r="VAB40" s="42"/>
      <c r="VAC40" s="42"/>
      <c r="VAD40" s="42"/>
      <c r="VAE40" s="42"/>
      <c r="VAF40" s="42"/>
      <c r="VAG40" s="42"/>
      <c r="VAH40" s="42"/>
      <c r="VAI40" s="42"/>
      <c r="VAJ40" s="42"/>
      <c r="VAK40" s="42"/>
      <c r="VAL40" s="42"/>
      <c r="VAM40" s="42"/>
      <c r="VAN40" s="42"/>
      <c r="VAO40" s="42"/>
      <c r="VAP40" s="42"/>
      <c r="VAQ40" s="42"/>
      <c r="VAR40" s="42"/>
      <c r="VAS40" s="42"/>
      <c r="VAT40" s="42"/>
      <c r="VAU40" s="42"/>
      <c r="VAV40" s="42"/>
      <c r="VAW40" s="42"/>
      <c r="VAX40" s="42"/>
      <c r="VAY40" s="42"/>
      <c r="VAZ40" s="42"/>
      <c r="VBA40" s="42"/>
      <c r="VBB40" s="42"/>
      <c r="VBC40" s="42"/>
      <c r="VBD40" s="42"/>
      <c r="VBE40" s="42"/>
      <c r="VBF40" s="42"/>
      <c r="VBG40" s="42"/>
      <c r="VBH40" s="42"/>
      <c r="VBI40" s="42"/>
      <c r="VBJ40" s="42"/>
      <c r="VBK40" s="42"/>
      <c r="VBL40" s="42"/>
      <c r="VBM40" s="42"/>
      <c r="VBN40" s="42"/>
      <c r="VBO40" s="42"/>
      <c r="VBP40" s="42"/>
      <c r="VBQ40" s="42"/>
      <c r="VBR40" s="42"/>
      <c r="VBS40" s="42"/>
      <c r="VBT40" s="42"/>
      <c r="VBU40" s="42"/>
      <c r="VBV40" s="42"/>
      <c r="VBW40" s="42"/>
      <c r="VBX40" s="42"/>
      <c r="VBY40" s="42"/>
      <c r="VBZ40" s="42"/>
      <c r="VCA40" s="42"/>
      <c r="VCB40" s="42"/>
      <c r="VCC40" s="42"/>
      <c r="VCD40" s="42"/>
      <c r="VCE40" s="42"/>
      <c r="VCF40" s="42"/>
      <c r="VCG40" s="42"/>
      <c r="VCH40" s="42"/>
      <c r="VCI40" s="42"/>
      <c r="VCJ40" s="42"/>
      <c r="VCK40" s="42"/>
      <c r="VCL40" s="42"/>
      <c r="VCM40" s="42"/>
      <c r="VCN40" s="42"/>
      <c r="VCO40" s="42"/>
      <c r="VCP40" s="42"/>
      <c r="VCQ40" s="42"/>
      <c r="VCR40" s="42"/>
      <c r="VCS40" s="42"/>
      <c r="VCT40" s="42"/>
      <c r="VCU40" s="42"/>
      <c r="VCV40" s="42"/>
      <c r="VCW40" s="42"/>
      <c r="VCX40" s="42"/>
      <c r="VCY40" s="42"/>
      <c r="VCZ40" s="42"/>
      <c r="VDA40" s="42"/>
      <c r="VDB40" s="42"/>
      <c r="VDC40" s="42"/>
      <c r="VDD40" s="42"/>
      <c r="VDE40" s="42"/>
      <c r="VDF40" s="42"/>
      <c r="VDG40" s="42"/>
      <c r="VDH40" s="42"/>
      <c r="VDI40" s="42"/>
      <c r="VDJ40" s="42"/>
      <c r="VDK40" s="42"/>
      <c r="VDL40" s="42"/>
      <c r="VDM40" s="42"/>
      <c r="VDN40" s="42"/>
      <c r="VDO40" s="42"/>
      <c r="VDP40" s="42"/>
      <c r="VDQ40" s="42"/>
      <c r="VDR40" s="42"/>
      <c r="VDS40" s="42"/>
      <c r="VDT40" s="42"/>
      <c r="VDU40" s="42"/>
      <c r="VDV40" s="42"/>
      <c r="VDW40" s="42"/>
      <c r="VDX40" s="42"/>
      <c r="VDY40" s="42"/>
      <c r="VDZ40" s="42"/>
      <c r="VEA40" s="42"/>
      <c r="VEB40" s="42"/>
      <c r="VEC40" s="42"/>
      <c r="VED40" s="42"/>
      <c r="VEE40" s="42"/>
      <c r="VEF40" s="42"/>
      <c r="VEG40" s="42"/>
      <c r="VEH40" s="42"/>
      <c r="VEI40" s="42"/>
      <c r="VEJ40" s="42"/>
      <c r="VEK40" s="42"/>
      <c r="VEL40" s="42"/>
      <c r="VEM40" s="42"/>
      <c r="VEN40" s="42"/>
      <c r="VEO40" s="42"/>
      <c r="VEP40" s="42"/>
      <c r="VEQ40" s="42"/>
      <c r="VER40" s="42"/>
      <c r="VES40" s="42"/>
      <c r="VET40" s="42"/>
      <c r="VEU40" s="42"/>
      <c r="VEV40" s="42"/>
      <c r="VEW40" s="42"/>
      <c r="VEX40" s="42"/>
      <c r="VEY40" s="42"/>
      <c r="VEZ40" s="42"/>
      <c r="VFA40" s="42"/>
      <c r="VFB40" s="42"/>
      <c r="VFC40" s="42"/>
      <c r="VFD40" s="42"/>
      <c r="VFE40" s="42"/>
      <c r="VFF40" s="42"/>
      <c r="VFG40" s="42"/>
      <c r="VFH40" s="42"/>
      <c r="VFI40" s="42"/>
      <c r="VFJ40" s="42"/>
      <c r="VFK40" s="42"/>
      <c r="VFL40" s="42"/>
      <c r="VFM40" s="42"/>
      <c r="VFN40" s="42"/>
      <c r="VFO40" s="42"/>
      <c r="VFP40" s="42"/>
      <c r="VFQ40" s="42"/>
      <c r="VFR40" s="42"/>
      <c r="VFS40" s="42"/>
      <c r="VFT40" s="42"/>
      <c r="VFU40" s="42"/>
      <c r="VFV40" s="42"/>
      <c r="VFW40" s="42"/>
      <c r="VFX40" s="42"/>
      <c r="VFY40" s="42"/>
      <c r="VFZ40" s="42"/>
      <c r="VGA40" s="42"/>
      <c r="VGB40" s="42"/>
      <c r="VGC40" s="42"/>
      <c r="VGD40" s="42"/>
      <c r="VGE40" s="42"/>
      <c r="VGF40" s="42"/>
      <c r="VGG40" s="42"/>
      <c r="VGH40" s="42"/>
      <c r="VGI40" s="42"/>
      <c r="VGJ40" s="42"/>
      <c r="VGK40" s="42"/>
      <c r="VGL40" s="42"/>
      <c r="VGM40" s="42"/>
      <c r="VGN40" s="42"/>
      <c r="VGO40" s="42"/>
      <c r="VGP40" s="42"/>
      <c r="VGQ40" s="42"/>
      <c r="VGR40" s="42"/>
      <c r="VGS40" s="42"/>
      <c r="VGT40" s="42"/>
      <c r="VGU40" s="42"/>
      <c r="VGV40" s="42"/>
      <c r="VGW40" s="42"/>
      <c r="VGX40" s="42"/>
      <c r="VGY40" s="42"/>
      <c r="VGZ40" s="42"/>
      <c r="VHA40" s="42"/>
      <c r="VHB40" s="42"/>
      <c r="VHC40" s="42"/>
      <c r="VHD40" s="42"/>
      <c r="VHE40" s="42"/>
      <c r="VHF40" s="42"/>
      <c r="VHG40" s="42"/>
      <c r="VHH40" s="42"/>
      <c r="VHI40" s="42"/>
      <c r="VHJ40" s="42"/>
      <c r="VHK40" s="42"/>
      <c r="VHL40" s="42"/>
      <c r="VHM40" s="42"/>
      <c r="VHN40" s="42"/>
      <c r="VHO40" s="42"/>
      <c r="VHP40" s="42"/>
      <c r="VHQ40" s="42"/>
      <c r="VHR40" s="42"/>
      <c r="VHS40" s="42"/>
      <c r="VHT40" s="42"/>
      <c r="VHU40" s="42"/>
      <c r="VHV40" s="42"/>
      <c r="VHW40" s="42"/>
      <c r="VHX40" s="42"/>
      <c r="VHY40" s="42"/>
      <c r="VHZ40" s="42"/>
      <c r="VIA40" s="42"/>
      <c r="VIB40" s="42"/>
      <c r="VIC40" s="42"/>
      <c r="VID40" s="42"/>
      <c r="VIE40" s="42"/>
      <c r="VIF40" s="42"/>
      <c r="VIG40" s="42"/>
      <c r="VIH40" s="42"/>
      <c r="VII40" s="42"/>
      <c r="VIJ40" s="42"/>
      <c r="VIK40" s="42"/>
      <c r="VIL40" s="42"/>
      <c r="VIM40" s="42"/>
      <c r="VIN40" s="42"/>
      <c r="VIO40" s="42"/>
      <c r="VIP40" s="42"/>
      <c r="VIQ40" s="42"/>
      <c r="VIR40" s="42"/>
      <c r="VIS40" s="42"/>
      <c r="VIT40" s="42"/>
      <c r="VIU40" s="42"/>
      <c r="VIV40" s="42"/>
      <c r="VIW40" s="42"/>
      <c r="VIX40" s="42"/>
      <c r="VIY40" s="42"/>
      <c r="VIZ40" s="42"/>
      <c r="VJA40" s="42"/>
      <c r="VJB40" s="42"/>
      <c r="VJC40" s="42"/>
      <c r="VJD40" s="42"/>
      <c r="VJE40" s="42"/>
      <c r="VJF40" s="42"/>
      <c r="VJG40" s="42"/>
      <c r="VJH40" s="42"/>
      <c r="VJI40" s="42"/>
      <c r="VJJ40" s="42"/>
      <c r="VJK40" s="42"/>
      <c r="VJL40" s="42"/>
      <c r="VJM40" s="42"/>
      <c r="VJN40" s="42"/>
      <c r="VJO40" s="42"/>
      <c r="VJP40" s="42"/>
      <c r="VJQ40" s="42"/>
      <c r="VJR40" s="42"/>
      <c r="VJS40" s="42"/>
      <c r="VJT40" s="42"/>
      <c r="VJU40" s="42"/>
      <c r="VJV40" s="42"/>
      <c r="VJW40" s="42"/>
      <c r="VJX40" s="42"/>
      <c r="VJY40" s="42"/>
      <c r="VJZ40" s="42"/>
      <c r="VKA40" s="42"/>
      <c r="VKB40" s="42"/>
      <c r="VKC40" s="42"/>
      <c r="VKD40" s="42"/>
      <c r="VKE40" s="42"/>
      <c r="VKF40" s="42"/>
      <c r="VKG40" s="42"/>
      <c r="VKH40" s="42"/>
      <c r="VKI40" s="42"/>
      <c r="VKJ40" s="42"/>
      <c r="VKK40" s="42"/>
      <c r="VKL40" s="42"/>
      <c r="VKM40" s="42"/>
      <c r="VKN40" s="42"/>
      <c r="VKO40" s="42"/>
      <c r="VKP40" s="42"/>
      <c r="VKQ40" s="42"/>
      <c r="VKR40" s="42"/>
      <c r="VKS40" s="42"/>
      <c r="VKT40" s="42"/>
      <c r="VKU40" s="42"/>
      <c r="VKV40" s="42"/>
      <c r="VKW40" s="42"/>
      <c r="VKX40" s="42"/>
      <c r="VKY40" s="42"/>
      <c r="VKZ40" s="42"/>
      <c r="VLA40" s="42"/>
      <c r="VLB40" s="42"/>
      <c r="VLC40" s="42"/>
      <c r="VLD40" s="42"/>
      <c r="VLE40" s="42"/>
      <c r="VLF40" s="42"/>
      <c r="VLG40" s="42"/>
      <c r="VLH40" s="42"/>
      <c r="VLI40" s="42"/>
      <c r="VLJ40" s="42"/>
      <c r="VLK40" s="42"/>
      <c r="VLL40" s="42"/>
      <c r="VLM40" s="42"/>
      <c r="VLN40" s="42"/>
      <c r="VLO40" s="42"/>
      <c r="VLP40" s="42"/>
      <c r="VLQ40" s="42"/>
      <c r="VLR40" s="42"/>
      <c r="VLS40" s="42"/>
      <c r="VLT40" s="42"/>
      <c r="VLU40" s="42"/>
      <c r="VLV40" s="42"/>
      <c r="VLW40" s="42"/>
      <c r="VLX40" s="42"/>
      <c r="VLY40" s="42"/>
      <c r="VLZ40" s="42"/>
      <c r="VMA40" s="42"/>
      <c r="VMB40" s="42"/>
      <c r="VMC40" s="42"/>
      <c r="VMD40" s="42"/>
      <c r="VME40" s="42"/>
      <c r="VMF40" s="42"/>
      <c r="VMG40" s="42"/>
      <c r="VMH40" s="42"/>
      <c r="VMI40" s="42"/>
      <c r="VMJ40" s="42"/>
      <c r="VMK40" s="42"/>
      <c r="VML40" s="42"/>
      <c r="VMM40" s="42"/>
      <c r="VMN40" s="42"/>
      <c r="VMO40" s="42"/>
      <c r="VMP40" s="42"/>
      <c r="VMQ40" s="42"/>
      <c r="VMR40" s="42"/>
      <c r="VMS40" s="42"/>
      <c r="VMT40" s="42"/>
      <c r="VMU40" s="42"/>
      <c r="VMV40" s="42"/>
      <c r="VMW40" s="42"/>
      <c r="VMX40" s="42"/>
      <c r="VMY40" s="42"/>
      <c r="VMZ40" s="42"/>
      <c r="VNA40" s="42"/>
      <c r="VNB40" s="42"/>
      <c r="VNC40" s="42"/>
      <c r="VND40" s="42"/>
      <c r="VNE40" s="42"/>
      <c r="VNF40" s="42"/>
      <c r="VNG40" s="42"/>
      <c r="VNH40" s="42"/>
      <c r="VNI40" s="42"/>
      <c r="VNJ40" s="42"/>
      <c r="VNK40" s="42"/>
      <c r="VNL40" s="42"/>
      <c r="VNM40" s="42"/>
      <c r="VNN40" s="42"/>
      <c r="VNO40" s="42"/>
      <c r="VNP40" s="42"/>
      <c r="VNQ40" s="42"/>
      <c r="VNR40" s="42"/>
      <c r="VNS40" s="42"/>
      <c r="VNT40" s="42"/>
      <c r="VNU40" s="42"/>
      <c r="VNV40" s="42"/>
      <c r="VNW40" s="42"/>
      <c r="VNX40" s="42"/>
      <c r="VNY40" s="42"/>
      <c r="VNZ40" s="42"/>
      <c r="VOA40" s="42"/>
      <c r="VOB40" s="42"/>
      <c r="VOC40" s="42"/>
      <c r="VOD40" s="42"/>
      <c r="VOE40" s="42"/>
      <c r="VOF40" s="42"/>
      <c r="VOG40" s="42"/>
      <c r="VOH40" s="42"/>
      <c r="VOI40" s="42"/>
      <c r="VOJ40" s="42"/>
      <c r="VOK40" s="42"/>
      <c r="VOL40" s="42"/>
      <c r="VOM40" s="42"/>
      <c r="VON40" s="42"/>
      <c r="VOO40" s="42"/>
      <c r="VOP40" s="42"/>
      <c r="VOQ40" s="42"/>
      <c r="VOR40" s="42"/>
      <c r="VOS40" s="42"/>
      <c r="VOT40" s="42"/>
      <c r="VOU40" s="42"/>
      <c r="VOV40" s="42"/>
      <c r="VOW40" s="42"/>
      <c r="VOX40" s="42"/>
      <c r="VOY40" s="42"/>
      <c r="VOZ40" s="42"/>
      <c r="VPA40" s="42"/>
      <c r="VPB40" s="42"/>
      <c r="VPC40" s="42"/>
      <c r="VPD40" s="42"/>
      <c r="VPE40" s="42"/>
      <c r="VPF40" s="42"/>
      <c r="VPG40" s="42"/>
      <c r="VPH40" s="42"/>
      <c r="VPI40" s="42"/>
      <c r="VPJ40" s="42"/>
      <c r="VPK40" s="42"/>
      <c r="VPL40" s="42"/>
      <c r="VPM40" s="42"/>
      <c r="VPN40" s="42"/>
      <c r="VPO40" s="42"/>
      <c r="VPP40" s="42"/>
      <c r="VPQ40" s="42"/>
      <c r="VPR40" s="42"/>
      <c r="VPS40" s="42"/>
      <c r="VPT40" s="42"/>
      <c r="VPU40" s="42"/>
      <c r="VPV40" s="42"/>
      <c r="VPW40" s="42"/>
      <c r="VPX40" s="42"/>
      <c r="VPY40" s="42"/>
      <c r="VPZ40" s="42"/>
      <c r="VQA40" s="42"/>
      <c r="VQB40" s="42"/>
      <c r="VQC40" s="42"/>
      <c r="VQD40" s="42"/>
      <c r="VQE40" s="42"/>
      <c r="VQF40" s="42"/>
      <c r="VQG40" s="42"/>
      <c r="VQH40" s="42"/>
      <c r="VQI40" s="42"/>
      <c r="VQJ40" s="42"/>
      <c r="VQK40" s="42"/>
      <c r="VQL40" s="42"/>
      <c r="VQM40" s="42"/>
      <c r="VQN40" s="42"/>
      <c r="VQO40" s="42"/>
      <c r="VQP40" s="42"/>
      <c r="VQQ40" s="42"/>
      <c r="VQR40" s="42"/>
      <c r="VQS40" s="42"/>
      <c r="VQT40" s="42"/>
      <c r="VQU40" s="42"/>
      <c r="VQV40" s="42"/>
      <c r="VQW40" s="42"/>
      <c r="VQX40" s="42"/>
      <c r="VQY40" s="42"/>
      <c r="VQZ40" s="42"/>
      <c r="VRA40" s="42"/>
      <c r="VRB40" s="42"/>
      <c r="VRC40" s="42"/>
      <c r="VRD40" s="42"/>
      <c r="VRE40" s="42"/>
      <c r="VRF40" s="42"/>
      <c r="VRG40" s="42"/>
      <c r="VRH40" s="42"/>
      <c r="VRI40" s="42"/>
      <c r="VRJ40" s="42"/>
      <c r="VRK40" s="42"/>
      <c r="VRL40" s="42"/>
      <c r="VRM40" s="42"/>
      <c r="VRN40" s="42"/>
      <c r="VRO40" s="42"/>
      <c r="VRP40" s="42"/>
      <c r="VRQ40" s="42"/>
      <c r="VRR40" s="42"/>
      <c r="VRS40" s="42"/>
      <c r="VRT40" s="42"/>
      <c r="VRU40" s="42"/>
      <c r="VRV40" s="42"/>
      <c r="VRW40" s="42"/>
      <c r="VRX40" s="42"/>
      <c r="VRY40" s="42"/>
      <c r="VRZ40" s="42"/>
      <c r="VSA40" s="42"/>
      <c r="VSB40" s="42"/>
      <c r="VSC40" s="42"/>
      <c r="VSD40" s="42"/>
      <c r="VSE40" s="42"/>
      <c r="VSF40" s="42"/>
      <c r="VSG40" s="42"/>
      <c r="VSH40" s="42"/>
      <c r="VSI40" s="42"/>
      <c r="VSJ40" s="42"/>
      <c r="VSK40" s="42"/>
      <c r="VSL40" s="42"/>
      <c r="VSM40" s="42"/>
      <c r="VSN40" s="42"/>
      <c r="VSO40" s="42"/>
      <c r="VSP40" s="42"/>
      <c r="VSQ40" s="42"/>
      <c r="VSR40" s="42"/>
      <c r="VSS40" s="42"/>
      <c r="VST40" s="42"/>
      <c r="VSU40" s="42"/>
      <c r="VSV40" s="42"/>
      <c r="VSW40" s="42"/>
      <c r="VSX40" s="42"/>
      <c r="VSY40" s="42"/>
      <c r="VSZ40" s="42"/>
      <c r="VTA40" s="42"/>
      <c r="VTB40" s="42"/>
      <c r="VTC40" s="42"/>
      <c r="VTD40" s="42"/>
      <c r="VTE40" s="42"/>
      <c r="VTF40" s="42"/>
      <c r="VTG40" s="42"/>
      <c r="VTH40" s="42"/>
      <c r="VTI40" s="42"/>
      <c r="VTJ40" s="42"/>
      <c r="VTK40" s="42"/>
      <c r="VTL40" s="42"/>
      <c r="VTM40" s="42"/>
      <c r="VTN40" s="42"/>
      <c r="VTO40" s="42"/>
      <c r="VTP40" s="42"/>
      <c r="VTQ40" s="42"/>
      <c r="VTR40" s="42"/>
      <c r="VTS40" s="42"/>
      <c r="VTT40" s="42"/>
      <c r="VTU40" s="42"/>
      <c r="VTV40" s="42"/>
      <c r="VTW40" s="42"/>
      <c r="VTX40" s="42"/>
      <c r="VTY40" s="42"/>
      <c r="VTZ40" s="42"/>
      <c r="VUA40" s="42"/>
      <c r="VUB40" s="42"/>
      <c r="VUC40" s="42"/>
      <c r="VUD40" s="42"/>
      <c r="VUE40" s="42"/>
      <c r="VUF40" s="42"/>
      <c r="VUG40" s="42"/>
      <c r="VUH40" s="42"/>
      <c r="VUI40" s="42"/>
      <c r="VUJ40" s="42"/>
      <c r="VUK40" s="42"/>
      <c r="VUL40" s="42"/>
      <c r="VUM40" s="42"/>
      <c r="VUN40" s="42"/>
      <c r="VUO40" s="42"/>
      <c r="VUP40" s="42"/>
      <c r="VUQ40" s="42"/>
      <c r="VUR40" s="42"/>
      <c r="VUS40" s="42"/>
      <c r="VUT40" s="42"/>
      <c r="VUU40" s="42"/>
      <c r="VUV40" s="42"/>
      <c r="VUW40" s="42"/>
      <c r="VUX40" s="42"/>
      <c r="VUY40" s="42"/>
      <c r="VUZ40" s="42"/>
      <c r="VVA40" s="42"/>
      <c r="VVB40" s="42"/>
      <c r="VVC40" s="42"/>
      <c r="VVD40" s="42"/>
      <c r="VVE40" s="42"/>
      <c r="VVF40" s="42"/>
      <c r="VVG40" s="42"/>
      <c r="VVH40" s="42"/>
      <c r="VVI40" s="42"/>
      <c r="VVJ40" s="42"/>
      <c r="VVK40" s="42"/>
      <c r="VVL40" s="42"/>
      <c r="VVM40" s="42"/>
      <c r="VVN40" s="42"/>
      <c r="VVO40" s="42"/>
      <c r="VVP40" s="42"/>
      <c r="VVQ40" s="42"/>
      <c r="VVR40" s="42"/>
      <c r="VVS40" s="42"/>
      <c r="VVT40" s="42"/>
      <c r="VVU40" s="42"/>
      <c r="VVV40" s="42"/>
      <c r="VVW40" s="42"/>
      <c r="VVX40" s="42"/>
      <c r="VVY40" s="42"/>
      <c r="VVZ40" s="42"/>
      <c r="VWA40" s="42"/>
      <c r="VWB40" s="42"/>
      <c r="VWC40" s="42"/>
      <c r="VWD40" s="42"/>
      <c r="VWE40" s="42"/>
      <c r="VWF40" s="42"/>
      <c r="VWG40" s="42"/>
      <c r="VWH40" s="42"/>
      <c r="VWI40" s="42"/>
      <c r="VWJ40" s="42"/>
      <c r="VWK40" s="42"/>
      <c r="VWL40" s="42"/>
      <c r="VWM40" s="42"/>
      <c r="VWN40" s="42"/>
      <c r="VWO40" s="42"/>
      <c r="VWP40" s="42"/>
      <c r="VWQ40" s="42"/>
      <c r="VWR40" s="42"/>
      <c r="VWS40" s="42"/>
      <c r="VWT40" s="42"/>
      <c r="VWU40" s="42"/>
      <c r="VWV40" s="42"/>
      <c r="VWW40" s="42"/>
      <c r="VWX40" s="42"/>
      <c r="VWY40" s="42"/>
      <c r="VWZ40" s="42"/>
      <c r="VXA40" s="42"/>
      <c r="VXB40" s="42"/>
      <c r="VXC40" s="42"/>
      <c r="VXD40" s="42"/>
      <c r="VXE40" s="42"/>
      <c r="VXF40" s="42"/>
      <c r="VXG40" s="42"/>
      <c r="VXH40" s="42"/>
      <c r="VXI40" s="42"/>
      <c r="VXJ40" s="42"/>
      <c r="VXK40" s="42"/>
      <c r="VXL40" s="42"/>
      <c r="VXM40" s="42"/>
      <c r="VXN40" s="42"/>
      <c r="VXO40" s="42"/>
      <c r="VXP40" s="42"/>
      <c r="VXQ40" s="42"/>
      <c r="VXR40" s="42"/>
      <c r="VXS40" s="42"/>
      <c r="VXT40" s="42"/>
      <c r="VXU40" s="42"/>
      <c r="VXV40" s="42"/>
      <c r="VXW40" s="42"/>
      <c r="VXX40" s="42"/>
      <c r="VXY40" s="42"/>
      <c r="VXZ40" s="42"/>
      <c r="VYA40" s="42"/>
      <c r="VYB40" s="42"/>
      <c r="VYC40" s="42"/>
      <c r="VYD40" s="42"/>
      <c r="VYE40" s="42"/>
      <c r="VYF40" s="42"/>
      <c r="VYG40" s="42"/>
      <c r="VYH40" s="42"/>
      <c r="VYI40" s="42"/>
      <c r="VYJ40" s="42"/>
      <c r="VYK40" s="42"/>
      <c r="VYL40" s="42"/>
      <c r="VYM40" s="42"/>
      <c r="VYN40" s="42"/>
      <c r="VYO40" s="42"/>
      <c r="VYP40" s="42"/>
      <c r="VYQ40" s="42"/>
      <c r="VYR40" s="42"/>
      <c r="VYS40" s="42"/>
      <c r="VYT40" s="42"/>
      <c r="VYU40" s="42"/>
      <c r="VYV40" s="42"/>
      <c r="VYW40" s="42"/>
      <c r="VYX40" s="42"/>
      <c r="VYY40" s="42"/>
      <c r="VYZ40" s="42"/>
      <c r="VZA40" s="42"/>
      <c r="VZB40" s="42"/>
      <c r="VZC40" s="42"/>
      <c r="VZD40" s="42"/>
      <c r="VZE40" s="42"/>
      <c r="VZF40" s="42"/>
      <c r="VZG40" s="42"/>
      <c r="VZH40" s="42"/>
      <c r="VZI40" s="42"/>
      <c r="VZJ40" s="42"/>
      <c r="VZK40" s="42"/>
      <c r="VZL40" s="42"/>
      <c r="VZM40" s="42"/>
      <c r="VZN40" s="42"/>
      <c r="VZO40" s="42"/>
      <c r="VZP40" s="42"/>
      <c r="VZQ40" s="42"/>
      <c r="VZR40" s="42"/>
      <c r="VZS40" s="42"/>
      <c r="VZT40" s="42"/>
      <c r="VZU40" s="42"/>
      <c r="VZV40" s="42"/>
      <c r="VZW40" s="42"/>
      <c r="VZX40" s="42"/>
      <c r="VZY40" s="42"/>
      <c r="VZZ40" s="42"/>
      <c r="WAA40" s="42"/>
      <c r="WAB40" s="42"/>
      <c r="WAC40" s="42"/>
      <c r="WAD40" s="42"/>
      <c r="WAE40" s="42"/>
      <c r="WAF40" s="42"/>
      <c r="WAG40" s="42"/>
      <c r="WAH40" s="42"/>
      <c r="WAI40" s="42"/>
      <c r="WAJ40" s="42"/>
      <c r="WAK40" s="42"/>
      <c r="WAL40" s="42"/>
      <c r="WAM40" s="42"/>
      <c r="WAN40" s="42"/>
      <c r="WAO40" s="42"/>
      <c r="WAP40" s="42"/>
      <c r="WAQ40" s="42"/>
      <c r="WAR40" s="42"/>
      <c r="WAS40" s="42"/>
      <c r="WAT40" s="42"/>
      <c r="WAU40" s="42"/>
      <c r="WAV40" s="42"/>
      <c r="WAW40" s="42"/>
      <c r="WAX40" s="42"/>
      <c r="WAY40" s="42"/>
      <c r="WAZ40" s="42"/>
      <c r="WBA40" s="42"/>
      <c r="WBB40" s="42"/>
      <c r="WBC40" s="42"/>
      <c r="WBD40" s="42"/>
      <c r="WBE40" s="42"/>
      <c r="WBF40" s="42"/>
      <c r="WBG40" s="42"/>
      <c r="WBH40" s="42"/>
      <c r="WBI40" s="42"/>
      <c r="WBJ40" s="42"/>
      <c r="WBK40" s="42"/>
      <c r="WBL40" s="42"/>
      <c r="WBM40" s="42"/>
      <c r="WBN40" s="42"/>
      <c r="WBO40" s="42"/>
      <c r="WBP40" s="42"/>
      <c r="WBQ40" s="42"/>
      <c r="WBR40" s="42"/>
      <c r="WBS40" s="42"/>
      <c r="WBT40" s="42"/>
      <c r="WBU40" s="42"/>
      <c r="WBV40" s="42"/>
      <c r="WBW40" s="42"/>
      <c r="WBX40" s="42"/>
      <c r="WBY40" s="42"/>
      <c r="WBZ40" s="42"/>
      <c r="WCA40" s="42"/>
      <c r="WCB40" s="42"/>
      <c r="WCC40" s="42"/>
      <c r="WCD40" s="42"/>
      <c r="WCE40" s="42"/>
      <c r="WCF40" s="42"/>
      <c r="WCG40" s="42"/>
      <c r="WCH40" s="42"/>
      <c r="WCI40" s="42"/>
      <c r="WCJ40" s="42"/>
      <c r="WCK40" s="42"/>
      <c r="WCL40" s="42"/>
      <c r="WCM40" s="42"/>
      <c r="WCN40" s="42"/>
      <c r="WCO40" s="42"/>
      <c r="WCP40" s="42"/>
      <c r="WCQ40" s="42"/>
      <c r="WCR40" s="42"/>
      <c r="WCS40" s="42"/>
      <c r="WCT40" s="42"/>
      <c r="WCU40" s="42"/>
      <c r="WCV40" s="42"/>
      <c r="WCW40" s="42"/>
      <c r="WCX40" s="42"/>
      <c r="WCY40" s="42"/>
      <c r="WCZ40" s="42"/>
      <c r="WDA40" s="42"/>
      <c r="WDB40" s="42"/>
      <c r="WDC40" s="42"/>
      <c r="WDD40" s="42"/>
      <c r="WDE40" s="42"/>
      <c r="WDF40" s="42"/>
      <c r="WDG40" s="42"/>
      <c r="WDH40" s="42"/>
      <c r="WDI40" s="42"/>
      <c r="WDJ40" s="42"/>
      <c r="WDK40" s="42"/>
      <c r="WDL40" s="42"/>
      <c r="WDM40" s="42"/>
      <c r="WDN40" s="42"/>
      <c r="WDO40" s="42"/>
      <c r="WDP40" s="42"/>
      <c r="WDQ40" s="42"/>
      <c r="WDR40" s="42"/>
      <c r="WDS40" s="42"/>
      <c r="WDT40" s="42"/>
      <c r="WDU40" s="42"/>
      <c r="WDV40" s="42"/>
      <c r="WDW40" s="42"/>
      <c r="WDX40" s="42"/>
      <c r="WDY40" s="42"/>
      <c r="WDZ40" s="42"/>
      <c r="WEA40" s="42"/>
      <c r="WEB40" s="42"/>
      <c r="WEC40" s="42"/>
      <c r="WED40" s="42"/>
      <c r="WEE40" s="42"/>
      <c r="WEF40" s="42"/>
      <c r="WEG40" s="42"/>
      <c r="WEH40" s="42"/>
      <c r="WEI40" s="42"/>
      <c r="WEJ40" s="42"/>
      <c r="WEK40" s="42"/>
      <c r="WEL40" s="42"/>
      <c r="WEM40" s="42"/>
      <c r="WEN40" s="42"/>
      <c r="WEO40" s="42"/>
      <c r="WEP40" s="42"/>
      <c r="WEQ40" s="42"/>
      <c r="WER40" s="42"/>
      <c r="WES40" s="42"/>
      <c r="WET40" s="42"/>
      <c r="WEU40" s="42"/>
      <c r="WEV40" s="42"/>
      <c r="WEW40" s="42"/>
      <c r="WEX40" s="42"/>
      <c r="WEY40" s="42"/>
      <c r="WEZ40" s="42"/>
      <c r="WFA40" s="42"/>
      <c r="WFB40" s="42"/>
      <c r="WFC40" s="42"/>
      <c r="WFD40" s="42"/>
      <c r="WFE40" s="42"/>
      <c r="WFF40" s="42"/>
      <c r="WFG40" s="42"/>
      <c r="WFH40" s="42"/>
      <c r="WFI40" s="42"/>
      <c r="WFJ40" s="42"/>
      <c r="WFK40" s="42"/>
      <c r="WFL40" s="42"/>
      <c r="WFM40" s="42"/>
      <c r="WFN40" s="42"/>
      <c r="WFO40" s="42"/>
      <c r="WFP40" s="42"/>
      <c r="WFQ40" s="42"/>
      <c r="WFR40" s="42"/>
      <c r="WFS40" s="42"/>
      <c r="WFT40" s="42"/>
      <c r="WFU40" s="42"/>
      <c r="WFV40" s="42"/>
      <c r="WFW40" s="42"/>
      <c r="WFX40" s="42"/>
      <c r="WFY40" s="42"/>
      <c r="WFZ40" s="42"/>
      <c r="WGA40" s="42"/>
      <c r="WGB40" s="42"/>
      <c r="WGC40" s="42"/>
      <c r="WGD40" s="42"/>
      <c r="WGE40" s="42"/>
      <c r="WGF40" s="42"/>
      <c r="WGG40" s="42"/>
      <c r="WGH40" s="42"/>
      <c r="WGI40" s="42"/>
      <c r="WGJ40" s="42"/>
      <c r="WGK40" s="42"/>
      <c r="WGL40" s="42"/>
      <c r="WGM40" s="42"/>
      <c r="WGN40" s="42"/>
      <c r="WGO40" s="42"/>
      <c r="WGP40" s="42"/>
      <c r="WGQ40" s="42"/>
      <c r="WGR40" s="42"/>
      <c r="WGS40" s="42"/>
      <c r="WGT40" s="42"/>
      <c r="WGU40" s="42"/>
      <c r="WGV40" s="42"/>
      <c r="WGW40" s="42"/>
      <c r="WGX40" s="42"/>
      <c r="WGY40" s="42"/>
      <c r="WGZ40" s="42"/>
      <c r="WHA40" s="42"/>
      <c r="WHB40" s="42"/>
      <c r="WHC40" s="42"/>
      <c r="WHD40" s="42"/>
      <c r="WHE40" s="42"/>
      <c r="WHF40" s="42"/>
      <c r="WHG40" s="42"/>
      <c r="WHH40" s="42"/>
      <c r="WHI40" s="42"/>
      <c r="WHJ40" s="42"/>
      <c r="WHK40" s="42"/>
      <c r="WHL40" s="42"/>
      <c r="WHM40" s="42"/>
      <c r="WHN40" s="42"/>
      <c r="WHO40" s="42"/>
      <c r="WHP40" s="42"/>
      <c r="WHQ40" s="42"/>
      <c r="WHR40" s="42"/>
      <c r="WHS40" s="42"/>
      <c r="WHT40" s="42"/>
      <c r="WHU40" s="42"/>
      <c r="WHV40" s="42"/>
      <c r="WHW40" s="42"/>
      <c r="WHX40" s="42"/>
      <c r="WHY40" s="42"/>
      <c r="WHZ40" s="42"/>
      <c r="WIA40" s="42"/>
      <c r="WIB40" s="42"/>
      <c r="WIC40" s="42"/>
      <c r="WID40" s="42"/>
      <c r="WIE40" s="42"/>
      <c r="WIF40" s="42"/>
      <c r="WIG40" s="42"/>
      <c r="WIH40" s="42"/>
      <c r="WII40" s="42"/>
      <c r="WIJ40" s="42"/>
      <c r="WIK40" s="42"/>
      <c r="WIL40" s="42"/>
      <c r="WIM40" s="42"/>
      <c r="WIN40" s="42"/>
      <c r="WIO40" s="42"/>
      <c r="WIP40" s="42"/>
      <c r="WIQ40" s="42"/>
      <c r="WIR40" s="42"/>
      <c r="WIS40" s="42"/>
      <c r="WIT40" s="42"/>
      <c r="WIU40" s="42"/>
      <c r="WIV40" s="42"/>
      <c r="WIW40" s="42"/>
      <c r="WIX40" s="42"/>
      <c r="WIY40" s="42"/>
      <c r="WIZ40" s="42"/>
      <c r="WJA40" s="42"/>
      <c r="WJB40" s="42"/>
      <c r="WJC40" s="42"/>
      <c r="WJD40" s="42"/>
      <c r="WJE40" s="42"/>
      <c r="WJF40" s="42"/>
      <c r="WJG40" s="42"/>
      <c r="WJH40" s="42"/>
      <c r="WJI40" s="42"/>
      <c r="WJJ40" s="42"/>
      <c r="WJK40" s="42"/>
      <c r="WJL40" s="42"/>
      <c r="WJM40" s="42"/>
      <c r="WJN40" s="42"/>
      <c r="WJO40" s="42"/>
      <c r="WJP40" s="42"/>
      <c r="WJQ40" s="42"/>
      <c r="WJR40" s="42"/>
      <c r="WJS40" s="42"/>
      <c r="WJT40" s="42"/>
      <c r="WJU40" s="42"/>
      <c r="WJV40" s="42"/>
      <c r="WJW40" s="42"/>
      <c r="WJX40" s="42"/>
      <c r="WJY40" s="42"/>
      <c r="WJZ40" s="42"/>
      <c r="WKA40" s="42"/>
      <c r="WKB40" s="42"/>
      <c r="WKC40" s="42"/>
      <c r="WKD40" s="42"/>
      <c r="WKE40" s="42"/>
      <c r="WKF40" s="42"/>
      <c r="WKG40" s="42"/>
      <c r="WKH40" s="42"/>
      <c r="WKI40" s="42"/>
      <c r="WKJ40" s="42"/>
      <c r="WKK40" s="42"/>
      <c r="WKL40" s="42"/>
      <c r="WKM40" s="42"/>
      <c r="WKN40" s="42"/>
      <c r="WKO40" s="42"/>
      <c r="WKP40" s="42"/>
      <c r="WKQ40" s="42"/>
      <c r="WKR40" s="42"/>
      <c r="WKS40" s="42"/>
      <c r="WKT40" s="42"/>
      <c r="WKU40" s="42"/>
      <c r="WKV40" s="42"/>
      <c r="WKW40" s="42"/>
      <c r="WKX40" s="42"/>
      <c r="WKY40" s="42"/>
      <c r="WKZ40" s="42"/>
      <c r="WLA40" s="42"/>
      <c r="WLB40" s="42"/>
      <c r="WLC40" s="42"/>
      <c r="WLD40" s="42"/>
      <c r="WLE40" s="42"/>
      <c r="WLF40" s="42"/>
      <c r="WLG40" s="42"/>
      <c r="WLH40" s="42"/>
      <c r="WLI40" s="42"/>
      <c r="WLJ40" s="42"/>
      <c r="WLK40" s="42"/>
      <c r="WLL40" s="42"/>
      <c r="WLM40" s="42"/>
      <c r="WLN40" s="42"/>
      <c r="WLO40" s="42"/>
      <c r="WLP40" s="42"/>
      <c r="WLQ40" s="42"/>
      <c r="WLR40" s="42"/>
      <c r="WLS40" s="42"/>
      <c r="WLT40" s="42"/>
      <c r="WLU40" s="42"/>
      <c r="WLV40" s="42"/>
      <c r="WLW40" s="42"/>
      <c r="WLX40" s="42"/>
      <c r="WLY40" s="42"/>
      <c r="WLZ40" s="42"/>
      <c r="WMA40" s="42"/>
      <c r="WMB40" s="42"/>
      <c r="WMC40" s="42"/>
      <c r="WMD40" s="42"/>
      <c r="WME40" s="42"/>
      <c r="WMF40" s="42"/>
      <c r="WMG40" s="42"/>
      <c r="WMH40" s="42"/>
      <c r="WMI40" s="42"/>
      <c r="WMJ40" s="42"/>
      <c r="WMK40" s="42"/>
      <c r="WML40" s="42"/>
      <c r="WMM40" s="42"/>
      <c r="WMN40" s="42"/>
      <c r="WMO40" s="42"/>
      <c r="WMP40" s="42"/>
      <c r="WMQ40" s="42"/>
      <c r="WMR40" s="42"/>
      <c r="WMS40" s="42"/>
      <c r="WMT40" s="42"/>
      <c r="WMU40" s="42"/>
      <c r="WMV40" s="42"/>
      <c r="WMW40" s="42"/>
      <c r="WMX40" s="42"/>
      <c r="WMY40" s="42"/>
      <c r="WMZ40" s="42"/>
      <c r="WNA40" s="42"/>
      <c r="WNB40" s="42"/>
      <c r="WNC40" s="42"/>
      <c r="WND40" s="42"/>
      <c r="WNE40" s="42"/>
      <c r="WNF40" s="42"/>
      <c r="WNG40" s="42"/>
      <c r="WNH40" s="42"/>
      <c r="WNI40" s="42"/>
      <c r="WNJ40" s="42"/>
      <c r="WNK40" s="42"/>
      <c r="WNL40" s="42"/>
      <c r="WNM40" s="42"/>
      <c r="WNN40" s="42"/>
      <c r="WNO40" s="42"/>
      <c r="WNP40" s="42"/>
      <c r="WNQ40" s="42"/>
      <c r="WNR40" s="42"/>
      <c r="WNS40" s="42"/>
      <c r="WNT40" s="42"/>
      <c r="WNU40" s="42"/>
      <c r="WNV40" s="42"/>
      <c r="WNW40" s="42"/>
      <c r="WNX40" s="42"/>
      <c r="WNY40" s="42"/>
      <c r="WNZ40" s="42"/>
      <c r="WOA40" s="42"/>
      <c r="WOB40" s="42"/>
      <c r="WOC40" s="42"/>
      <c r="WOD40" s="42"/>
      <c r="WOE40" s="42"/>
      <c r="WOF40" s="42"/>
      <c r="WOG40" s="42"/>
      <c r="WOH40" s="42"/>
      <c r="WOI40" s="42"/>
      <c r="WOJ40" s="42"/>
      <c r="WOK40" s="42"/>
      <c r="WOL40" s="42"/>
      <c r="WOM40" s="42"/>
      <c r="WON40" s="42"/>
      <c r="WOO40" s="42"/>
      <c r="WOP40" s="42"/>
      <c r="WOQ40" s="42"/>
      <c r="WOR40" s="42"/>
      <c r="WOS40" s="42"/>
      <c r="WOT40" s="42"/>
      <c r="WOU40" s="42"/>
      <c r="WOV40" s="42"/>
      <c r="WOW40" s="42"/>
      <c r="WOX40" s="42"/>
      <c r="WOY40" s="42"/>
      <c r="WOZ40" s="42"/>
      <c r="WPA40" s="42"/>
      <c r="WPB40" s="42"/>
      <c r="WPC40" s="42"/>
      <c r="WPD40" s="42"/>
      <c r="WPE40" s="42"/>
      <c r="WPF40" s="42"/>
      <c r="WPG40" s="42"/>
      <c r="WPH40" s="42"/>
      <c r="WPI40" s="42"/>
      <c r="WPJ40" s="42"/>
      <c r="WPK40" s="42"/>
      <c r="WPL40" s="42"/>
      <c r="WPM40" s="42"/>
      <c r="WPN40" s="42"/>
      <c r="WPO40" s="42"/>
      <c r="WPP40" s="42"/>
      <c r="WPQ40" s="42"/>
      <c r="WPR40" s="42"/>
      <c r="WPS40" s="42"/>
      <c r="WPT40" s="42"/>
      <c r="WPU40" s="42"/>
      <c r="WPV40" s="42"/>
      <c r="WPW40" s="42"/>
      <c r="WPX40" s="42"/>
      <c r="WPY40" s="42"/>
      <c r="WPZ40" s="42"/>
      <c r="WQA40" s="42"/>
      <c r="WQB40" s="42"/>
      <c r="WQC40" s="42"/>
      <c r="WQD40" s="42"/>
      <c r="WQE40" s="42"/>
      <c r="WQF40" s="42"/>
      <c r="WQG40" s="42"/>
      <c r="WQH40" s="42"/>
      <c r="WQI40" s="42"/>
      <c r="WQJ40" s="42"/>
      <c r="WQK40" s="42"/>
      <c r="WQL40" s="42"/>
      <c r="WQM40" s="42"/>
      <c r="WQN40" s="42"/>
      <c r="WQO40" s="42"/>
      <c r="WQP40" s="42"/>
      <c r="WQQ40" s="42"/>
      <c r="WQR40" s="42"/>
      <c r="WQS40" s="42"/>
      <c r="WQT40" s="42"/>
      <c r="WQU40" s="42"/>
      <c r="WQV40" s="42"/>
      <c r="WQW40" s="42"/>
      <c r="WQX40" s="42"/>
      <c r="WQY40" s="42"/>
      <c r="WQZ40" s="42"/>
      <c r="WRA40" s="42"/>
      <c r="WRB40" s="42"/>
      <c r="WRC40" s="42"/>
      <c r="WRD40" s="42"/>
      <c r="WRE40" s="42"/>
      <c r="WRF40" s="42"/>
      <c r="WRG40" s="42"/>
      <c r="WRH40" s="42"/>
      <c r="WRI40" s="42"/>
      <c r="WRJ40" s="42"/>
      <c r="WRK40" s="42"/>
      <c r="WRL40" s="42"/>
      <c r="WRM40" s="42"/>
      <c r="WRN40" s="42"/>
      <c r="WRO40" s="42"/>
      <c r="WRP40" s="42"/>
      <c r="WRQ40" s="42"/>
      <c r="WRR40" s="42"/>
      <c r="WRS40" s="42"/>
      <c r="WRT40" s="42"/>
      <c r="WRU40" s="42"/>
      <c r="WRV40" s="42"/>
      <c r="WRW40" s="42"/>
      <c r="WRX40" s="42"/>
      <c r="WRY40" s="42"/>
      <c r="WRZ40" s="42"/>
      <c r="WSA40" s="42"/>
      <c r="WSB40" s="42"/>
      <c r="WSC40" s="42"/>
      <c r="WSD40" s="42"/>
      <c r="WSE40" s="42"/>
      <c r="WSF40" s="42"/>
      <c r="WSG40" s="42"/>
      <c r="WSH40" s="42"/>
      <c r="WSI40" s="42"/>
      <c r="WSJ40" s="42"/>
      <c r="WSK40" s="42"/>
      <c r="WSL40" s="42"/>
      <c r="WSM40" s="42"/>
      <c r="WSN40" s="42"/>
      <c r="WSO40" s="42"/>
      <c r="WSP40" s="42"/>
      <c r="WSQ40" s="42"/>
      <c r="WSR40" s="42"/>
      <c r="WSS40" s="42"/>
      <c r="WST40" s="42"/>
      <c r="WSU40" s="42"/>
      <c r="WSV40" s="42"/>
      <c r="WSW40" s="42"/>
      <c r="WSX40" s="42"/>
      <c r="WSY40" s="42"/>
      <c r="WSZ40" s="42"/>
      <c r="WTA40" s="42"/>
      <c r="WTB40" s="42"/>
      <c r="WTC40" s="42"/>
      <c r="WTD40" s="42"/>
      <c r="WTE40" s="42"/>
      <c r="WTF40" s="42"/>
      <c r="WTG40" s="42"/>
      <c r="WTH40" s="42"/>
      <c r="WTI40" s="42"/>
      <c r="WTJ40" s="42"/>
      <c r="WTK40" s="42"/>
      <c r="WTL40" s="42"/>
      <c r="WTM40" s="42"/>
      <c r="WTN40" s="42"/>
      <c r="WTO40" s="42"/>
      <c r="WTP40" s="42"/>
      <c r="WTQ40" s="42"/>
      <c r="WTR40" s="42"/>
      <c r="WTS40" s="42"/>
      <c r="WTT40" s="42"/>
      <c r="WTU40" s="42"/>
      <c r="WTV40" s="42"/>
      <c r="WTW40" s="42"/>
      <c r="WTX40" s="42"/>
      <c r="WTY40" s="42"/>
      <c r="WTZ40" s="42"/>
      <c r="WUA40" s="42"/>
      <c r="WUB40" s="42"/>
      <c r="WUC40" s="42"/>
      <c r="WUD40" s="42"/>
      <c r="WUE40" s="42"/>
      <c r="WUF40" s="42"/>
      <c r="WUG40" s="42"/>
      <c r="WUH40" s="42"/>
      <c r="WUI40" s="42"/>
      <c r="WUJ40" s="42"/>
      <c r="WUK40" s="42"/>
      <c r="WUL40" s="42"/>
      <c r="WUM40" s="42"/>
      <c r="WUN40" s="42"/>
      <c r="WUO40" s="42"/>
      <c r="WUP40" s="42"/>
      <c r="WUQ40" s="42"/>
      <c r="WUR40" s="42"/>
      <c r="WUS40" s="42"/>
      <c r="WUT40" s="42"/>
      <c r="WUU40" s="42"/>
      <c r="WUV40" s="42"/>
      <c r="WUW40" s="42"/>
      <c r="WUX40" s="42"/>
      <c r="WUY40" s="42"/>
      <c r="WUZ40" s="42"/>
      <c r="WVA40" s="42"/>
      <c r="WVB40" s="42"/>
      <c r="WVC40" s="42"/>
    </row>
  </sheetData>
  <mergeCells count="11">
    <mergeCell ref="H1:I1"/>
    <mergeCell ref="A6:A7"/>
    <mergeCell ref="B6:B7"/>
    <mergeCell ref="C6:C7"/>
    <mergeCell ref="D6:D7"/>
    <mergeCell ref="E6:F6"/>
    <mergeCell ref="H6:I6"/>
    <mergeCell ref="B2:I2"/>
    <mergeCell ref="B3:H3"/>
    <mergeCell ref="B4:H4"/>
    <mergeCell ref="G6:G7"/>
  </mergeCells>
  <conditionalFormatting sqref="H1">
    <cfRule type="cellIs" dxfId="0" priority="1" operator="equal">
      <formula>0</formula>
    </cfRule>
  </conditionalFormatting>
  <printOptions horizontalCentered="1"/>
  <pageMargins left="0.19685039370078741" right="0.23622047244094491" top="0.39370078740157483" bottom="0.19685039370078741" header="0.19685039370078741" footer="0.51181102362204722"/>
  <pageSetup paperSize="9" scale="66" fitToHeight="0" orientation="landscape" r:id="rId1"/>
  <headerFooter alignWithMargins="0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fitToPage="1"/>
  </sheetPr>
  <dimension ref="A1:AV21"/>
  <sheetViews>
    <sheetView view="pageBreakPreview" zoomScale="70" zoomScaleSheetLayoutView="70" workbookViewId="0">
      <selection activeCell="G15" sqref="G15"/>
    </sheetView>
  </sheetViews>
  <sheetFormatPr defaultRowHeight="15" outlineLevelCol="1" x14ac:dyDescent="0.25"/>
  <cols>
    <col min="1" max="1" width="4" style="190" customWidth="1"/>
    <col min="2" max="3" width="9.140625" style="190"/>
    <col min="4" max="4" width="4.28515625" style="190" customWidth="1"/>
    <col min="5" max="5" width="40.7109375" style="190" customWidth="1"/>
    <col min="6" max="6" width="14.5703125" style="190" hidden="1" customWidth="1"/>
    <col min="7" max="7" width="13" style="190" customWidth="1"/>
    <col min="8" max="8" width="14.28515625" style="190" hidden="1" customWidth="1" outlineLevel="1"/>
    <col min="9" max="9" width="13.5703125" style="190" customWidth="1" outlineLevel="1"/>
    <col min="10" max="10" width="14.42578125" style="190" customWidth="1" outlineLevel="1"/>
    <col min="11" max="11" width="14.42578125" style="190" hidden="1" customWidth="1" outlineLevel="1"/>
    <col min="12" max="12" width="14.28515625" style="190" hidden="1" customWidth="1" outlineLevel="1"/>
    <col min="13" max="13" width="13" style="190" customWidth="1" outlineLevel="1"/>
    <col min="14" max="14" width="14" style="190" hidden="1" customWidth="1"/>
    <col min="15" max="15" width="13.5703125" style="190" customWidth="1"/>
    <col min="16" max="16" width="14.7109375" style="190" customWidth="1"/>
    <col min="17" max="17" width="10.7109375" style="190" hidden="1" customWidth="1"/>
    <col min="18" max="18" width="12.7109375" style="190" hidden="1" customWidth="1"/>
    <col min="19" max="19" width="12.42578125" style="190" customWidth="1"/>
    <col min="20" max="20" width="14.42578125" style="190" hidden="1" customWidth="1"/>
    <col min="21" max="22" width="12.7109375" style="190" customWidth="1"/>
    <col min="23" max="23" width="12.7109375" style="190" hidden="1" customWidth="1"/>
    <col min="24" max="24" width="11" style="190" hidden="1" customWidth="1"/>
    <col min="25" max="25" width="11" style="190" customWidth="1"/>
    <col min="26" max="26" width="13.7109375" style="190" hidden="1" customWidth="1"/>
    <col min="27" max="28" width="13" style="190" customWidth="1"/>
    <col min="29" max="29" width="13" style="190" hidden="1" customWidth="1"/>
    <col min="30" max="30" width="11.7109375" style="190" hidden="1" customWidth="1"/>
    <col min="31" max="31" width="9.140625" style="190"/>
    <col min="32" max="32" width="11.28515625" style="191" customWidth="1"/>
    <col min="33" max="33" width="11.140625" style="191" customWidth="1"/>
    <col min="34" max="34" width="16.5703125" style="191" bestFit="1" customWidth="1"/>
    <col min="35" max="35" width="14.140625" style="191" bestFit="1" customWidth="1"/>
    <col min="36" max="39" width="10" style="191" customWidth="1"/>
    <col min="40" max="40" width="9.140625" style="190"/>
    <col min="41" max="41" width="11.5703125" style="190" bestFit="1" customWidth="1"/>
    <col min="42" max="43" width="12.5703125" style="190" bestFit="1" customWidth="1"/>
    <col min="44" max="44" width="9.140625" style="190"/>
    <col min="45" max="47" width="12.5703125" style="190" bestFit="1" customWidth="1"/>
    <col min="48" max="231" width="9.140625" style="190"/>
    <col min="232" max="232" width="4.28515625" style="190" customWidth="1"/>
    <col min="233" max="233" width="75.140625" style="190" customWidth="1"/>
    <col min="234" max="234" width="0" style="190" hidden="1" customWidth="1"/>
    <col min="235" max="235" width="14.28515625" style="190" customWidth="1"/>
    <col min="236" max="237" width="12" style="190" customWidth="1"/>
    <col min="238" max="238" width="11.42578125" style="190" customWidth="1"/>
    <col min="239" max="239" width="11.85546875" style="190" customWidth="1"/>
    <col min="240" max="240" width="10.7109375" style="190" customWidth="1"/>
    <col min="241" max="241" width="11.5703125" style="190" customWidth="1"/>
    <col min="242" max="242" width="11.7109375" style="190" customWidth="1"/>
    <col min="243" max="243" width="11" style="190" customWidth="1"/>
    <col min="244" max="244" width="11.28515625" style="190" customWidth="1"/>
    <col min="245" max="245" width="11.42578125" style="190" customWidth="1"/>
    <col min="246" max="246" width="11.7109375" style="190" customWidth="1"/>
    <col min="247" max="253" width="9.140625" style="190" customWidth="1"/>
    <col min="254" max="254" width="9.5703125" style="190" customWidth="1"/>
    <col min="255" max="257" width="9.140625" style="190" customWidth="1"/>
    <col min="258" max="258" width="26.28515625" style="190" customWidth="1"/>
    <col min="259" max="259" width="12.85546875" style="190" customWidth="1"/>
    <col min="260" max="260" width="9.140625" style="190" customWidth="1"/>
    <col min="261" max="262" width="9.5703125" style="190" customWidth="1"/>
    <col min="263" max="263" width="9.140625" style="190" customWidth="1"/>
    <col min="264" max="265" width="9.5703125" style="190" customWidth="1"/>
    <col min="266" max="487" width="9.140625" style="190"/>
    <col min="488" max="488" width="4.28515625" style="190" customWidth="1"/>
    <col min="489" max="489" width="75.140625" style="190" customWidth="1"/>
    <col min="490" max="490" width="0" style="190" hidden="1" customWidth="1"/>
    <col min="491" max="491" width="14.28515625" style="190" customWidth="1"/>
    <col min="492" max="493" width="12" style="190" customWidth="1"/>
    <col min="494" max="494" width="11.42578125" style="190" customWidth="1"/>
    <col min="495" max="495" width="11.85546875" style="190" customWidth="1"/>
    <col min="496" max="496" width="10.7109375" style="190" customWidth="1"/>
    <col min="497" max="497" width="11.5703125" style="190" customWidth="1"/>
    <col min="498" max="498" width="11.7109375" style="190" customWidth="1"/>
    <col min="499" max="499" width="11" style="190" customWidth="1"/>
    <col min="500" max="500" width="11.28515625" style="190" customWidth="1"/>
    <col min="501" max="501" width="11.42578125" style="190" customWidth="1"/>
    <col min="502" max="502" width="11.7109375" style="190" customWidth="1"/>
    <col min="503" max="509" width="9.140625" style="190" customWidth="1"/>
    <col min="510" max="510" width="9.5703125" style="190" customWidth="1"/>
    <col min="511" max="513" width="9.140625" style="190" customWidth="1"/>
    <col min="514" max="514" width="26.28515625" style="190" customWidth="1"/>
    <col min="515" max="515" width="12.85546875" style="190" customWidth="1"/>
    <col min="516" max="516" width="9.140625" style="190" customWidth="1"/>
    <col min="517" max="518" width="9.5703125" style="190" customWidth="1"/>
    <col min="519" max="519" width="9.140625" style="190" customWidth="1"/>
    <col min="520" max="521" width="9.5703125" style="190" customWidth="1"/>
    <col min="522" max="743" width="9.140625" style="190"/>
    <col min="744" max="744" width="4.28515625" style="190" customWidth="1"/>
    <col min="745" max="745" width="75.140625" style="190" customWidth="1"/>
    <col min="746" max="746" width="0" style="190" hidden="1" customWidth="1"/>
    <col min="747" max="747" width="14.28515625" style="190" customWidth="1"/>
    <col min="748" max="749" width="12" style="190" customWidth="1"/>
    <col min="750" max="750" width="11.42578125" style="190" customWidth="1"/>
    <col min="751" max="751" width="11.85546875" style="190" customWidth="1"/>
    <col min="752" max="752" width="10.7109375" style="190" customWidth="1"/>
    <col min="753" max="753" width="11.5703125" style="190" customWidth="1"/>
    <col min="754" max="754" width="11.7109375" style="190" customWidth="1"/>
    <col min="755" max="755" width="11" style="190" customWidth="1"/>
    <col min="756" max="756" width="11.28515625" style="190" customWidth="1"/>
    <col min="757" max="757" width="11.42578125" style="190" customWidth="1"/>
    <col min="758" max="758" width="11.7109375" style="190" customWidth="1"/>
    <col min="759" max="765" width="9.140625" style="190" customWidth="1"/>
    <col min="766" max="766" width="9.5703125" style="190" customWidth="1"/>
    <col min="767" max="769" width="9.140625" style="190" customWidth="1"/>
    <col min="770" max="770" width="26.28515625" style="190" customWidth="1"/>
    <col min="771" max="771" width="12.85546875" style="190" customWidth="1"/>
    <col min="772" max="772" width="9.140625" style="190" customWidth="1"/>
    <col min="773" max="774" width="9.5703125" style="190" customWidth="1"/>
    <col min="775" max="775" width="9.140625" style="190" customWidth="1"/>
    <col min="776" max="777" width="9.5703125" style="190" customWidth="1"/>
    <col min="778" max="999" width="9.140625" style="190"/>
    <col min="1000" max="1000" width="4.28515625" style="190" customWidth="1"/>
    <col min="1001" max="1001" width="75.140625" style="190" customWidth="1"/>
    <col min="1002" max="1002" width="0" style="190" hidden="1" customWidth="1"/>
    <col min="1003" max="1003" width="14.28515625" style="190" customWidth="1"/>
    <col min="1004" max="1005" width="12" style="190" customWidth="1"/>
    <col min="1006" max="1006" width="11.42578125" style="190" customWidth="1"/>
    <col min="1007" max="1007" width="11.85546875" style="190" customWidth="1"/>
    <col min="1008" max="1008" width="10.7109375" style="190" customWidth="1"/>
    <col min="1009" max="1009" width="11.5703125" style="190" customWidth="1"/>
    <col min="1010" max="1010" width="11.7109375" style="190" customWidth="1"/>
    <col min="1011" max="1011" width="11" style="190" customWidth="1"/>
    <col min="1012" max="1012" width="11.28515625" style="190" customWidth="1"/>
    <col min="1013" max="1013" width="11.42578125" style="190" customWidth="1"/>
    <col min="1014" max="1014" width="11.7109375" style="190" customWidth="1"/>
    <col min="1015" max="1021" width="9.140625" style="190" customWidth="1"/>
    <col min="1022" max="1022" width="9.5703125" style="190" customWidth="1"/>
    <col min="1023" max="1025" width="9.140625" style="190" customWidth="1"/>
    <col min="1026" max="1026" width="26.28515625" style="190" customWidth="1"/>
    <col min="1027" max="1027" width="12.85546875" style="190" customWidth="1"/>
    <col min="1028" max="1028" width="9.140625" style="190" customWidth="1"/>
    <col min="1029" max="1030" width="9.5703125" style="190" customWidth="1"/>
    <col min="1031" max="1031" width="9.140625" style="190" customWidth="1"/>
    <col min="1032" max="1033" width="9.5703125" style="190" customWidth="1"/>
    <col min="1034" max="1255" width="9.140625" style="190"/>
    <col min="1256" max="1256" width="4.28515625" style="190" customWidth="1"/>
    <col min="1257" max="1257" width="75.140625" style="190" customWidth="1"/>
    <col min="1258" max="1258" width="0" style="190" hidden="1" customWidth="1"/>
    <col min="1259" max="1259" width="14.28515625" style="190" customWidth="1"/>
    <col min="1260" max="1261" width="12" style="190" customWidth="1"/>
    <col min="1262" max="1262" width="11.42578125" style="190" customWidth="1"/>
    <col min="1263" max="1263" width="11.85546875" style="190" customWidth="1"/>
    <col min="1264" max="1264" width="10.7109375" style="190" customWidth="1"/>
    <col min="1265" max="1265" width="11.5703125" style="190" customWidth="1"/>
    <col min="1266" max="1266" width="11.7109375" style="190" customWidth="1"/>
    <col min="1267" max="1267" width="11" style="190" customWidth="1"/>
    <col min="1268" max="1268" width="11.28515625" style="190" customWidth="1"/>
    <col min="1269" max="1269" width="11.42578125" style="190" customWidth="1"/>
    <col min="1270" max="1270" width="11.7109375" style="190" customWidth="1"/>
    <col min="1271" max="1277" width="9.140625" style="190" customWidth="1"/>
    <col min="1278" max="1278" width="9.5703125" style="190" customWidth="1"/>
    <col min="1279" max="1281" width="9.140625" style="190" customWidth="1"/>
    <col min="1282" max="1282" width="26.28515625" style="190" customWidth="1"/>
    <col min="1283" max="1283" width="12.85546875" style="190" customWidth="1"/>
    <col min="1284" max="1284" width="9.140625" style="190" customWidth="1"/>
    <col min="1285" max="1286" width="9.5703125" style="190" customWidth="1"/>
    <col min="1287" max="1287" width="9.140625" style="190" customWidth="1"/>
    <col min="1288" max="1289" width="9.5703125" style="190" customWidth="1"/>
    <col min="1290" max="1511" width="9.140625" style="190"/>
    <col min="1512" max="1512" width="4.28515625" style="190" customWidth="1"/>
    <col min="1513" max="1513" width="75.140625" style="190" customWidth="1"/>
    <col min="1514" max="1514" width="0" style="190" hidden="1" customWidth="1"/>
    <col min="1515" max="1515" width="14.28515625" style="190" customWidth="1"/>
    <col min="1516" max="1517" width="12" style="190" customWidth="1"/>
    <col min="1518" max="1518" width="11.42578125" style="190" customWidth="1"/>
    <col min="1519" max="1519" width="11.85546875" style="190" customWidth="1"/>
    <col min="1520" max="1520" width="10.7109375" style="190" customWidth="1"/>
    <col min="1521" max="1521" width="11.5703125" style="190" customWidth="1"/>
    <col min="1522" max="1522" width="11.7109375" style="190" customWidth="1"/>
    <col min="1523" max="1523" width="11" style="190" customWidth="1"/>
    <col min="1524" max="1524" width="11.28515625" style="190" customWidth="1"/>
    <col min="1525" max="1525" width="11.42578125" style="190" customWidth="1"/>
    <col min="1526" max="1526" width="11.7109375" style="190" customWidth="1"/>
    <col min="1527" max="1533" width="9.140625" style="190" customWidth="1"/>
    <col min="1534" max="1534" width="9.5703125" style="190" customWidth="1"/>
    <col min="1535" max="1537" width="9.140625" style="190" customWidth="1"/>
    <col min="1538" max="1538" width="26.28515625" style="190" customWidth="1"/>
    <col min="1539" max="1539" width="12.85546875" style="190" customWidth="1"/>
    <col min="1540" max="1540" width="9.140625" style="190" customWidth="1"/>
    <col min="1541" max="1542" width="9.5703125" style="190" customWidth="1"/>
    <col min="1543" max="1543" width="9.140625" style="190" customWidth="1"/>
    <col min="1544" max="1545" width="9.5703125" style="190" customWidth="1"/>
    <col min="1546" max="1767" width="9.140625" style="190"/>
    <col min="1768" max="1768" width="4.28515625" style="190" customWidth="1"/>
    <col min="1769" max="1769" width="75.140625" style="190" customWidth="1"/>
    <col min="1770" max="1770" width="0" style="190" hidden="1" customWidth="1"/>
    <col min="1771" max="1771" width="14.28515625" style="190" customWidth="1"/>
    <col min="1772" max="1773" width="12" style="190" customWidth="1"/>
    <col min="1774" max="1774" width="11.42578125" style="190" customWidth="1"/>
    <col min="1775" max="1775" width="11.85546875" style="190" customWidth="1"/>
    <col min="1776" max="1776" width="10.7109375" style="190" customWidth="1"/>
    <col min="1777" max="1777" width="11.5703125" style="190" customWidth="1"/>
    <col min="1778" max="1778" width="11.7109375" style="190" customWidth="1"/>
    <col min="1779" max="1779" width="11" style="190" customWidth="1"/>
    <col min="1780" max="1780" width="11.28515625" style="190" customWidth="1"/>
    <col min="1781" max="1781" width="11.42578125" style="190" customWidth="1"/>
    <col min="1782" max="1782" width="11.7109375" style="190" customWidth="1"/>
    <col min="1783" max="1789" width="9.140625" style="190" customWidth="1"/>
    <col min="1790" max="1790" width="9.5703125" style="190" customWidth="1"/>
    <col min="1791" max="1793" width="9.140625" style="190" customWidth="1"/>
    <col min="1794" max="1794" width="26.28515625" style="190" customWidth="1"/>
    <col min="1795" max="1795" width="12.85546875" style="190" customWidth="1"/>
    <col min="1796" max="1796" width="9.140625" style="190" customWidth="1"/>
    <col min="1797" max="1798" width="9.5703125" style="190" customWidth="1"/>
    <col min="1799" max="1799" width="9.140625" style="190" customWidth="1"/>
    <col min="1800" max="1801" width="9.5703125" style="190" customWidth="1"/>
    <col min="1802" max="2023" width="9.140625" style="190"/>
    <col min="2024" max="2024" width="4.28515625" style="190" customWidth="1"/>
    <col min="2025" max="2025" width="75.140625" style="190" customWidth="1"/>
    <col min="2026" max="2026" width="0" style="190" hidden="1" customWidth="1"/>
    <col min="2027" max="2027" width="14.28515625" style="190" customWidth="1"/>
    <col min="2028" max="2029" width="12" style="190" customWidth="1"/>
    <col min="2030" max="2030" width="11.42578125" style="190" customWidth="1"/>
    <col min="2031" max="2031" width="11.85546875" style="190" customWidth="1"/>
    <col min="2032" max="2032" width="10.7109375" style="190" customWidth="1"/>
    <col min="2033" max="2033" width="11.5703125" style="190" customWidth="1"/>
    <col min="2034" max="2034" width="11.7109375" style="190" customWidth="1"/>
    <col min="2035" max="2035" width="11" style="190" customWidth="1"/>
    <col min="2036" max="2036" width="11.28515625" style="190" customWidth="1"/>
    <col min="2037" max="2037" width="11.42578125" style="190" customWidth="1"/>
    <col min="2038" max="2038" width="11.7109375" style="190" customWidth="1"/>
    <col min="2039" max="2045" width="9.140625" style="190" customWidth="1"/>
    <col min="2046" max="2046" width="9.5703125" style="190" customWidth="1"/>
    <col min="2047" max="2049" width="9.140625" style="190" customWidth="1"/>
    <col min="2050" max="2050" width="26.28515625" style="190" customWidth="1"/>
    <col min="2051" max="2051" width="12.85546875" style="190" customWidth="1"/>
    <col min="2052" max="2052" width="9.140625" style="190" customWidth="1"/>
    <col min="2053" max="2054" width="9.5703125" style="190" customWidth="1"/>
    <col min="2055" max="2055" width="9.140625" style="190" customWidth="1"/>
    <col min="2056" max="2057" width="9.5703125" style="190" customWidth="1"/>
    <col min="2058" max="2279" width="9.140625" style="190"/>
    <col min="2280" max="2280" width="4.28515625" style="190" customWidth="1"/>
    <col min="2281" max="2281" width="75.140625" style="190" customWidth="1"/>
    <col min="2282" max="2282" width="0" style="190" hidden="1" customWidth="1"/>
    <col min="2283" max="2283" width="14.28515625" style="190" customWidth="1"/>
    <col min="2284" max="2285" width="12" style="190" customWidth="1"/>
    <col min="2286" max="2286" width="11.42578125" style="190" customWidth="1"/>
    <col min="2287" max="2287" width="11.85546875" style="190" customWidth="1"/>
    <col min="2288" max="2288" width="10.7109375" style="190" customWidth="1"/>
    <col min="2289" max="2289" width="11.5703125" style="190" customWidth="1"/>
    <col min="2290" max="2290" width="11.7109375" style="190" customWidth="1"/>
    <col min="2291" max="2291" width="11" style="190" customWidth="1"/>
    <col min="2292" max="2292" width="11.28515625" style="190" customWidth="1"/>
    <col min="2293" max="2293" width="11.42578125" style="190" customWidth="1"/>
    <col min="2294" max="2294" width="11.7109375" style="190" customWidth="1"/>
    <col min="2295" max="2301" width="9.140625" style="190" customWidth="1"/>
    <col min="2302" max="2302" width="9.5703125" style="190" customWidth="1"/>
    <col min="2303" max="2305" width="9.140625" style="190" customWidth="1"/>
    <col min="2306" max="2306" width="26.28515625" style="190" customWidth="1"/>
    <col min="2307" max="2307" width="12.85546875" style="190" customWidth="1"/>
    <col min="2308" max="2308" width="9.140625" style="190" customWidth="1"/>
    <col min="2309" max="2310" width="9.5703125" style="190" customWidth="1"/>
    <col min="2311" max="2311" width="9.140625" style="190" customWidth="1"/>
    <col min="2312" max="2313" width="9.5703125" style="190" customWidth="1"/>
    <col min="2314" max="2535" width="9.140625" style="190"/>
    <col min="2536" max="2536" width="4.28515625" style="190" customWidth="1"/>
    <col min="2537" max="2537" width="75.140625" style="190" customWidth="1"/>
    <col min="2538" max="2538" width="0" style="190" hidden="1" customWidth="1"/>
    <col min="2539" max="2539" width="14.28515625" style="190" customWidth="1"/>
    <col min="2540" max="2541" width="12" style="190" customWidth="1"/>
    <col min="2542" max="2542" width="11.42578125" style="190" customWidth="1"/>
    <col min="2543" max="2543" width="11.85546875" style="190" customWidth="1"/>
    <col min="2544" max="2544" width="10.7109375" style="190" customWidth="1"/>
    <col min="2545" max="2545" width="11.5703125" style="190" customWidth="1"/>
    <col min="2546" max="2546" width="11.7109375" style="190" customWidth="1"/>
    <col min="2547" max="2547" width="11" style="190" customWidth="1"/>
    <col min="2548" max="2548" width="11.28515625" style="190" customWidth="1"/>
    <col min="2549" max="2549" width="11.42578125" style="190" customWidth="1"/>
    <col min="2550" max="2550" width="11.7109375" style="190" customWidth="1"/>
    <col min="2551" max="2557" width="9.140625" style="190" customWidth="1"/>
    <col min="2558" max="2558" width="9.5703125" style="190" customWidth="1"/>
    <col min="2559" max="2561" width="9.140625" style="190" customWidth="1"/>
    <col min="2562" max="2562" width="26.28515625" style="190" customWidth="1"/>
    <col min="2563" max="2563" width="12.85546875" style="190" customWidth="1"/>
    <col min="2564" max="2564" width="9.140625" style="190" customWidth="1"/>
    <col min="2565" max="2566" width="9.5703125" style="190" customWidth="1"/>
    <col min="2567" max="2567" width="9.140625" style="190" customWidth="1"/>
    <col min="2568" max="2569" width="9.5703125" style="190" customWidth="1"/>
    <col min="2570" max="2791" width="9.140625" style="190"/>
    <col min="2792" max="2792" width="4.28515625" style="190" customWidth="1"/>
    <col min="2793" max="2793" width="75.140625" style="190" customWidth="1"/>
    <col min="2794" max="2794" width="0" style="190" hidden="1" customWidth="1"/>
    <col min="2795" max="2795" width="14.28515625" style="190" customWidth="1"/>
    <col min="2796" max="2797" width="12" style="190" customWidth="1"/>
    <col min="2798" max="2798" width="11.42578125" style="190" customWidth="1"/>
    <col min="2799" max="2799" width="11.85546875" style="190" customWidth="1"/>
    <col min="2800" max="2800" width="10.7109375" style="190" customWidth="1"/>
    <col min="2801" max="2801" width="11.5703125" style="190" customWidth="1"/>
    <col min="2802" max="2802" width="11.7109375" style="190" customWidth="1"/>
    <col min="2803" max="2803" width="11" style="190" customWidth="1"/>
    <col min="2804" max="2804" width="11.28515625" style="190" customWidth="1"/>
    <col min="2805" max="2805" width="11.42578125" style="190" customWidth="1"/>
    <col min="2806" max="2806" width="11.7109375" style="190" customWidth="1"/>
    <col min="2807" max="2813" width="9.140625" style="190" customWidth="1"/>
    <col min="2814" max="2814" width="9.5703125" style="190" customWidth="1"/>
    <col min="2815" max="2817" width="9.140625" style="190" customWidth="1"/>
    <col min="2818" max="2818" width="26.28515625" style="190" customWidth="1"/>
    <col min="2819" max="2819" width="12.85546875" style="190" customWidth="1"/>
    <col min="2820" max="2820" width="9.140625" style="190" customWidth="1"/>
    <col min="2821" max="2822" width="9.5703125" style="190" customWidth="1"/>
    <col min="2823" max="2823" width="9.140625" style="190" customWidth="1"/>
    <col min="2824" max="2825" width="9.5703125" style="190" customWidth="1"/>
    <col min="2826" max="3047" width="9.140625" style="190"/>
    <col min="3048" max="3048" width="4.28515625" style="190" customWidth="1"/>
    <col min="3049" max="3049" width="75.140625" style="190" customWidth="1"/>
    <col min="3050" max="3050" width="0" style="190" hidden="1" customWidth="1"/>
    <col min="3051" max="3051" width="14.28515625" style="190" customWidth="1"/>
    <col min="3052" max="3053" width="12" style="190" customWidth="1"/>
    <col min="3054" max="3054" width="11.42578125" style="190" customWidth="1"/>
    <col min="3055" max="3055" width="11.85546875" style="190" customWidth="1"/>
    <col min="3056" max="3056" width="10.7109375" style="190" customWidth="1"/>
    <col min="3057" max="3057" width="11.5703125" style="190" customWidth="1"/>
    <col min="3058" max="3058" width="11.7109375" style="190" customWidth="1"/>
    <col min="3059" max="3059" width="11" style="190" customWidth="1"/>
    <col min="3060" max="3060" width="11.28515625" style="190" customWidth="1"/>
    <col min="3061" max="3061" width="11.42578125" style="190" customWidth="1"/>
    <col min="3062" max="3062" width="11.7109375" style="190" customWidth="1"/>
    <col min="3063" max="3069" width="9.140625" style="190" customWidth="1"/>
    <col min="3070" max="3070" width="9.5703125" style="190" customWidth="1"/>
    <col min="3071" max="3073" width="9.140625" style="190" customWidth="1"/>
    <col min="3074" max="3074" width="26.28515625" style="190" customWidth="1"/>
    <col min="3075" max="3075" width="12.85546875" style="190" customWidth="1"/>
    <col min="3076" max="3076" width="9.140625" style="190" customWidth="1"/>
    <col min="3077" max="3078" width="9.5703125" style="190" customWidth="1"/>
    <col min="3079" max="3079" width="9.140625" style="190" customWidth="1"/>
    <col min="3080" max="3081" width="9.5703125" style="190" customWidth="1"/>
    <col min="3082" max="3303" width="9.140625" style="190"/>
    <col min="3304" max="3304" width="4.28515625" style="190" customWidth="1"/>
    <col min="3305" max="3305" width="75.140625" style="190" customWidth="1"/>
    <col min="3306" max="3306" width="0" style="190" hidden="1" customWidth="1"/>
    <col min="3307" max="3307" width="14.28515625" style="190" customWidth="1"/>
    <col min="3308" max="3309" width="12" style="190" customWidth="1"/>
    <col min="3310" max="3310" width="11.42578125" style="190" customWidth="1"/>
    <col min="3311" max="3311" width="11.85546875" style="190" customWidth="1"/>
    <col min="3312" max="3312" width="10.7109375" style="190" customWidth="1"/>
    <col min="3313" max="3313" width="11.5703125" style="190" customWidth="1"/>
    <col min="3314" max="3314" width="11.7109375" style="190" customWidth="1"/>
    <col min="3315" max="3315" width="11" style="190" customWidth="1"/>
    <col min="3316" max="3316" width="11.28515625" style="190" customWidth="1"/>
    <col min="3317" max="3317" width="11.42578125" style="190" customWidth="1"/>
    <col min="3318" max="3318" width="11.7109375" style="190" customWidth="1"/>
    <col min="3319" max="3325" width="9.140625" style="190" customWidth="1"/>
    <col min="3326" max="3326" width="9.5703125" style="190" customWidth="1"/>
    <col min="3327" max="3329" width="9.140625" style="190" customWidth="1"/>
    <col min="3330" max="3330" width="26.28515625" style="190" customWidth="1"/>
    <col min="3331" max="3331" width="12.85546875" style="190" customWidth="1"/>
    <col min="3332" max="3332" width="9.140625" style="190" customWidth="1"/>
    <col min="3333" max="3334" width="9.5703125" style="190" customWidth="1"/>
    <col min="3335" max="3335" width="9.140625" style="190" customWidth="1"/>
    <col min="3336" max="3337" width="9.5703125" style="190" customWidth="1"/>
    <col min="3338" max="3559" width="9.140625" style="190"/>
    <col min="3560" max="3560" width="4.28515625" style="190" customWidth="1"/>
    <col min="3561" max="3561" width="75.140625" style="190" customWidth="1"/>
    <col min="3562" max="3562" width="0" style="190" hidden="1" customWidth="1"/>
    <col min="3563" max="3563" width="14.28515625" style="190" customWidth="1"/>
    <col min="3564" max="3565" width="12" style="190" customWidth="1"/>
    <col min="3566" max="3566" width="11.42578125" style="190" customWidth="1"/>
    <col min="3567" max="3567" width="11.85546875" style="190" customWidth="1"/>
    <col min="3568" max="3568" width="10.7109375" style="190" customWidth="1"/>
    <col min="3569" max="3569" width="11.5703125" style="190" customWidth="1"/>
    <col min="3570" max="3570" width="11.7109375" style="190" customWidth="1"/>
    <col min="3571" max="3571" width="11" style="190" customWidth="1"/>
    <col min="3572" max="3572" width="11.28515625" style="190" customWidth="1"/>
    <col min="3573" max="3573" width="11.42578125" style="190" customWidth="1"/>
    <col min="3574" max="3574" width="11.7109375" style="190" customWidth="1"/>
    <col min="3575" max="3581" width="9.140625" style="190" customWidth="1"/>
    <col min="3582" max="3582" width="9.5703125" style="190" customWidth="1"/>
    <col min="3583" max="3585" width="9.140625" style="190" customWidth="1"/>
    <col min="3586" max="3586" width="26.28515625" style="190" customWidth="1"/>
    <col min="3587" max="3587" width="12.85546875" style="190" customWidth="1"/>
    <col min="3588" max="3588" width="9.140625" style="190" customWidth="1"/>
    <col min="3589" max="3590" width="9.5703125" style="190" customWidth="1"/>
    <col min="3591" max="3591" width="9.140625" style="190" customWidth="1"/>
    <col min="3592" max="3593" width="9.5703125" style="190" customWidth="1"/>
    <col min="3594" max="3815" width="9.140625" style="190"/>
    <col min="3816" max="3816" width="4.28515625" style="190" customWidth="1"/>
    <col min="3817" max="3817" width="75.140625" style="190" customWidth="1"/>
    <col min="3818" max="3818" width="0" style="190" hidden="1" customWidth="1"/>
    <col min="3819" max="3819" width="14.28515625" style="190" customWidth="1"/>
    <col min="3820" max="3821" width="12" style="190" customWidth="1"/>
    <col min="3822" max="3822" width="11.42578125" style="190" customWidth="1"/>
    <col min="3823" max="3823" width="11.85546875" style="190" customWidth="1"/>
    <col min="3824" max="3824" width="10.7109375" style="190" customWidth="1"/>
    <col min="3825" max="3825" width="11.5703125" style="190" customWidth="1"/>
    <col min="3826" max="3826" width="11.7109375" style="190" customWidth="1"/>
    <col min="3827" max="3827" width="11" style="190" customWidth="1"/>
    <col min="3828" max="3828" width="11.28515625" style="190" customWidth="1"/>
    <col min="3829" max="3829" width="11.42578125" style="190" customWidth="1"/>
    <col min="3830" max="3830" width="11.7109375" style="190" customWidth="1"/>
    <col min="3831" max="3837" width="9.140625" style="190" customWidth="1"/>
    <col min="3838" max="3838" width="9.5703125" style="190" customWidth="1"/>
    <col min="3839" max="3841" width="9.140625" style="190" customWidth="1"/>
    <col min="3842" max="3842" width="26.28515625" style="190" customWidth="1"/>
    <col min="3843" max="3843" width="12.85546875" style="190" customWidth="1"/>
    <col min="3844" max="3844" width="9.140625" style="190" customWidth="1"/>
    <col min="3845" max="3846" width="9.5703125" style="190" customWidth="1"/>
    <col min="3847" max="3847" width="9.140625" style="190" customWidth="1"/>
    <col min="3848" max="3849" width="9.5703125" style="190" customWidth="1"/>
    <col min="3850" max="4071" width="9.140625" style="190"/>
    <col min="4072" max="4072" width="4.28515625" style="190" customWidth="1"/>
    <col min="4073" max="4073" width="75.140625" style="190" customWidth="1"/>
    <col min="4074" max="4074" width="0" style="190" hidden="1" customWidth="1"/>
    <col min="4075" max="4075" width="14.28515625" style="190" customWidth="1"/>
    <col min="4076" max="4077" width="12" style="190" customWidth="1"/>
    <col min="4078" max="4078" width="11.42578125" style="190" customWidth="1"/>
    <col min="4079" max="4079" width="11.85546875" style="190" customWidth="1"/>
    <col min="4080" max="4080" width="10.7109375" style="190" customWidth="1"/>
    <col min="4081" max="4081" width="11.5703125" style="190" customWidth="1"/>
    <col min="4082" max="4082" width="11.7109375" style="190" customWidth="1"/>
    <col min="4083" max="4083" width="11" style="190" customWidth="1"/>
    <col min="4084" max="4084" width="11.28515625" style="190" customWidth="1"/>
    <col min="4085" max="4085" width="11.42578125" style="190" customWidth="1"/>
    <col min="4086" max="4086" width="11.7109375" style="190" customWidth="1"/>
    <col min="4087" max="4093" width="9.140625" style="190" customWidth="1"/>
    <col min="4094" max="4094" width="9.5703125" style="190" customWidth="1"/>
    <col min="4095" max="4097" width="9.140625" style="190" customWidth="1"/>
    <col min="4098" max="4098" width="26.28515625" style="190" customWidth="1"/>
    <col min="4099" max="4099" width="12.85546875" style="190" customWidth="1"/>
    <col min="4100" max="4100" width="9.140625" style="190" customWidth="1"/>
    <col min="4101" max="4102" width="9.5703125" style="190" customWidth="1"/>
    <col min="4103" max="4103" width="9.140625" style="190" customWidth="1"/>
    <col min="4104" max="4105" width="9.5703125" style="190" customWidth="1"/>
    <col min="4106" max="4327" width="9.140625" style="190"/>
    <col min="4328" max="4328" width="4.28515625" style="190" customWidth="1"/>
    <col min="4329" max="4329" width="75.140625" style="190" customWidth="1"/>
    <col min="4330" max="4330" width="0" style="190" hidden="1" customWidth="1"/>
    <col min="4331" max="4331" width="14.28515625" style="190" customWidth="1"/>
    <col min="4332" max="4333" width="12" style="190" customWidth="1"/>
    <col min="4334" max="4334" width="11.42578125" style="190" customWidth="1"/>
    <col min="4335" max="4335" width="11.85546875" style="190" customWidth="1"/>
    <col min="4336" max="4336" width="10.7109375" style="190" customWidth="1"/>
    <col min="4337" max="4337" width="11.5703125" style="190" customWidth="1"/>
    <col min="4338" max="4338" width="11.7109375" style="190" customWidth="1"/>
    <col min="4339" max="4339" width="11" style="190" customWidth="1"/>
    <col min="4340" max="4340" width="11.28515625" style="190" customWidth="1"/>
    <col min="4341" max="4341" width="11.42578125" style="190" customWidth="1"/>
    <col min="4342" max="4342" width="11.7109375" style="190" customWidth="1"/>
    <col min="4343" max="4349" width="9.140625" style="190" customWidth="1"/>
    <col min="4350" max="4350" width="9.5703125" style="190" customWidth="1"/>
    <col min="4351" max="4353" width="9.140625" style="190" customWidth="1"/>
    <col min="4354" max="4354" width="26.28515625" style="190" customWidth="1"/>
    <col min="4355" max="4355" width="12.85546875" style="190" customWidth="1"/>
    <col min="4356" max="4356" width="9.140625" style="190" customWidth="1"/>
    <col min="4357" max="4358" width="9.5703125" style="190" customWidth="1"/>
    <col min="4359" max="4359" width="9.140625" style="190" customWidth="1"/>
    <col min="4360" max="4361" width="9.5703125" style="190" customWidth="1"/>
    <col min="4362" max="4583" width="9.140625" style="190"/>
    <col min="4584" max="4584" width="4.28515625" style="190" customWidth="1"/>
    <col min="4585" max="4585" width="75.140625" style="190" customWidth="1"/>
    <col min="4586" max="4586" width="0" style="190" hidden="1" customWidth="1"/>
    <col min="4587" max="4587" width="14.28515625" style="190" customWidth="1"/>
    <col min="4588" max="4589" width="12" style="190" customWidth="1"/>
    <col min="4590" max="4590" width="11.42578125" style="190" customWidth="1"/>
    <col min="4591" max="4591" width="11.85546875" style="190" customWidth="1"/>
    <col min="4592" max="4592" width="10.7109375" style="190" customWidth="1"/>
    <col min="4593" max="4593" width="11.5703125" style="190" customWidth="1"/>
    <col min="4594" max="4594" width="11.7109375" style="190" customWidth="1"/>
    <col min="4595" max="4595" width="11" style="190" customWidth="1"/>
    <col min="4596" max="4596" width="11.28515625" style="190" customWidth="1"/>
    <col min="4597" max="4597" width="11.42578125" style="190" customWidth="1"/>
    <col min="4598" max="4598" width="11.7109375" style="190" customWidth="1"/>
    <col min="4599" max="4605" width="9.140625" style="190" customWidth="1"/>
    <col min="4606" max="4606" width="9.5703125" style="190" customWidth="1"/>
    <col min="4607" max="4609" width="9.140625" style="190" customWidth="1"/>
    <col min="4610" max="4610" width="26.28515625" style="190" customWidth="1"/>
    <col min="4611" max="4611" width="12.85546875" style="190" customWidth="1"/>
    <col min="4612" max="4612" width="9.140625" style="190" customWidth="1"/>
    <col min="4613" max="4614" width="9.5703125" style="190" customWidth="1"/>
    <col min="4615" max="4615" width="9.140625" style="190" customWidth="1"/>
    <col min="4616" max="4617" width="9.5703125" style="190" customWidth="1"/>
    <col min="4618" max="4839" width="9.140625" style="190"/>
    <col min="4840" max="4840" width="4.28515625" style="190" customWidth="1"/>
    <col min="4841" max="4841" width="75.140625" style="190" customWidth="1"/>
    <col min="4842" max="4842" width="0" style="190" hidden="1" customWidth="1"/>
    <col min="4843" max="4843" width="14.28515625" style="190" customWidth="1"/>
    <col min="4844" max="4845" width="12" style="190" customWidth="1"/>
    <col min="4846" max="4846" width="11.42578125" style="190" customWidth="1"/>
    <col min="4847" max="4847" width="11.85546875" style="190" customWidth="1"/>
    <col min="4848" max="4848" width="10.7109375" style="190" customWidth="1"/>
    <col min="4849" max="4849" width="11.5703125" style="190" customWidth="1"/>
    <col min="4850" max="4850" width="11.7109375" style="190" customWidth="1"/>
    <col min="4851" max="4851" width="11" style="190" customWidth="1"/>
    <col min="4852" max="4852" width="11.28515625" style="190" customWidth="1"/>
    <col min="4853" max="4853" width="11.42578125" style="190" customWidth="1"/>
    <col min="4854" max="4854" width="11.7109375" style="190" customWidth="1"/>
    <col min="4855" max="4861" width="9.140625" style="190" customWidth="1"/>
    <col min="4862" max="4862" width="9.5703125" style="190" customWidth="1"/>
    <col min="4863" max="4865" width="9.140625" style="190" customWidth="1"/>
    <col min="4866" max="4866" width="26.28515625" style="190" customWidth="1"/>
    <col min="4867" max="4867" width="12.85546875" style="190" customWidth="1"/>
    <col min="4868" max="4868" width="9.140625" style="190" customWidth="1"/>
    <col min="4869" max="4870" width="9.5703125" style="190" customWidth="1"/>
    <col min="4871" max="4871" width="9.140625" style="190" customWidth="1"/>
    <col min="4872" max="4873" width="9.5703125" style="190" customWidth="1"/>
    <col min="4874" max="5095" width="9.140625" style="190"/>
    <col min="5096" max="5096" width="4.28515625" style="190" customWidth="1"/>
    <col min="5097" max="5097" width="75.140625" style="190" customWidth="1"/>
    <col min="5098" max="5098" width="0" style="190" hidden="1" customWidth="1"/>
    <col min="5099" max="5099" width="14.28515625" style="190" customWidth="1"/>
    <col min="5100" max="5101" width="12" style="190" customWidth="1"/>
    <col min="5102" max="5102" width="11.42578125" style="190" customWidth="1"/>
    <col min="5103" max="5103" width="11.85546875" style="190" customWidth="1"/>
    <col min="5104" max="5104" width="10.7109375" style="190" customWidth="1"/>
    <col min="5105" max="5105" width="11.5703125" style="190" customWidth="1"/>
    <col min="5106" max="5106" width="11.7109375" style="190" customWidth="1"/>
    <col min="5107" max="5107" width="11" style="190" customWidth="1"/>
    <col min="5108" max="5108" width="11.28515625" style="190" customWidth="1"/>
    <col min="5109" max="5109" width="11.42578125" style="190" customWidth="1"/>
    <col min="5110" max="5110" width="11.7109375" style="190" customWidth="1"/>
    <col min="5111" max="5117" width="9.140625" style="190" customWidth="1"/>
    <col min="5118" max="5118" width="9.5703125" style="190" customWidth="1"/>
    <col min="5119" max="5121" width="9.140625" style="190" customWidth="1"/>
    <col min="5122" max="5122" width="26.28515625" style="190" customWidth="1"/>
    <col min="5123" max="5123" width="12.85546875" style="190" customWidth="1"/>
    <col min="5124" max="5124" width="9.140625" style="190" customWidth="1"/>
    <col min="5125" max="5126" width="9.5703125" style="190" customWidth="1"/>
    <col min="5127" max="5127" width="9.140625" style="190" customWidth="1"/>
    <col min="5128" max="5129" width="9.5703125" style="190" customWidth="1"/>
    <col min="5130" max="5351" width="9.140625" style="190"/>
    <col min="5352" max="5352" width="4.28515625" style="190" customWidth="1"/>
    <col min="5353" max="5353" width="75.140625" style="190" customWidth="1"/>
    <col min="5354" max="5354" width="0" style="190" hidden="1" customWidth="1"/>
    <col min="5355" max="5355" width="14.28515625" style="190" customWidth="1"/>
    <col min="5356" max="5357" width="12" style="190" customWidth="1"/>
    <col min="5358" max="5358" width="11.42578125" style="190" customWidth="1"/>
    <col min="5359" max="5359" width="11.85546875" style="190" customWidth="1"/>
    <col min="5360" max="5360" width="10.7109375" style="190" customWidth="1"/>
    <col min="5361" max="5361" width="11.5703125" style="190" customWidth="1"/>
    <col min="5362" max="5362" width="11.7109375" style="190" customWidth="1"/>
    <col min="5363" max="5363" width="11" style="190" customWidth="1"/>
    <col min="5364" max="5364" width="11.28515625" style="190" customWidth="1"/>
    <col min="5365" max="5365" width="11.42578125" style="190" customWidth="1"/>
    <col min="5366" max="5366" width="11.7109375" style="190" customWidth="1"/>
    <col min="5367" max="5373" width="9.140625" style="190" customWidth="1"/>
    <col min="5374" max="5374" width="9.5703125" style="190" customWidth="1"/>
    <col min="5375" max="5377" width="9.140625" style="190" customWidth="1"/>
    <col min="5378" max="5378" width="26.28515625" style="190" customWidth="1"/>
    <col min="5379" max="5379" width="12.85546875" style="190" customWidth="1"/>
    <col min="5380" max="5380" width="9.140625" style="190" customWidth="1"/>
    <col min="5381" max="5382" width="9.5703125" style="190" customWidth="1"/>
    <col min="5383" max="5383" width="9.140625" style="190" customWidth="1"/>
    <col min="5384" max="5385" width="9.5703125" style="190" customWidth="1"/>
    <col min="5386" max="5607" width="9.140625" style="190"/>
    <col min="5608" max="5608" width="4.28515625" style="190" customWidth="1"/>
    <col min="5609" max="5609" width="75.140625" style="190" customWidth="1"/>
    <col min="5610" max="5610" width="0" style="190" hidden="1" customWidth="1"/>
    <col min="5611" max="5611" width="14.28515625" style="190" customWidth="1"/>
    <col min="5612" max="5613" width="12" style="190" customWidth="1"/>
    <col min="5614" max="5614" width="11.42578125" style="190" customWidth="1"/>
    <col min="5615" max="5615" width="11.85546875" style="190" customWidth="1"/>
    <col min="5616" max="5616" width="10.7109375" style="190" customWidth="1"/>
    <col min="5617" max="5617" width="11.5703125" style="190" customWidth="1"/>
    <col min="5618" max="5618" width="11.7109375" style="190" customWidth="1"/>
    <col min="5619" max="5619" width="11" style="190" customWidth="1"/>
    <col min="5620" max="5620" width="11.28515625" style="190" customWidth="1"/>
    <col min="5621" max="5621" width="11.42578125" style="190" customWidth="1"/>
    <col min="5622" max="5622" width="11.7109375" style="190" customWidth="1"/>
    <col min="5623" max="5629" width="9.140625" style="190" customWidth="1"/>
    <col min="5630" max="5630" width="9.5703125" style="190" customWidth="1"/>
    <col min="5631" max="5633" width="9.140625" style="190" customWidth="1"/>
    <col min="5634" max="5634" width="26.28515625" style="190" customWidth="1"/>
    <col min="5635" max="5635" width="12.85546875" style="190" customWidth="1"/>
    <col min="5636" max="5636" width="9.140625" style="190" customWidth="1"/>
    <col min="5637" max="5638" width="9.5703125" style="190" customWidth="1"/>
    <col min="5639" max="5639" width="9.140625" style="190" customWidth="1"/>
    <col min="5640" max="5641" width="9.5703125" style="190" customWidth="1"/>
    <col min="5642" max="5863" width="9.140625" style="190"/>
    <col min="5864" max="5864" width="4.28515625" style="190" customWidth="1"/>
    <col min="5865" max="5865" width="75.140625" style="190" customWidth="1"/>
    <col min="5866" max="5866" width="0" style="190" hidden="1" customWidth="1"/>
    <col min="5867" max="5867" width="14.28515625" style="190" customWidth="1"/>
    <col min="5868" max="5869" width="12" style="190" customWidth="1"/>
    <col min="5870" max="5870" width="11.42578125" style="190" customWidth="1"/>
    <col min="5871" max="5871" width="11.85546875" style="190" customWidth="1"/>
    <col min="5872" max="5872" width="10.7109375" style="190" customWidth="1"/>
    <col min="5873" max="5873" width="11.5703125" style="190" customWidth="1"/>
    <col min="5874" max="5874" width="11.7109375" style="190" customWidth="1"/>
    <col min="5875" max="5875" width="11" style="190" customWidth="1"/>
    <col min="5876" max="5876" width="11.28515625" style="190" customWidth="1"/>
    <col min="5877" max="5877" width="11.42578125" style="190" customWidth="1"/>
    <col min="5878" max="5878" width="11.7109375" style="190" customWidth="1"/>
    <col min="5879" max="5885" width="9.140625" style="190" customWidth="1"/>
    <col min="5886" max="5886" width="9.5703125" style="190" customWidth="1"/>
    <col min="5887" max="5889" width="9.140625" style="190" customWidth="1"/>
    <col min="5890" max="5890" width="26.28515625" style="190" customWidth="1"/>
    <col min="5891" max="5891" width="12.85546875" style="190" customWidth="1"/>
    <col min="5892" max="5892" width="9.140625" style="190" customWidth="1"/>
    <col min="5893" max="5894" width="9.5703125" style="190" customWidth="1"/>
    <col min="5895" max="5895" width="9.140625" style="190" customWidth="1"/>
    <col min="5896" max="5897" width="9.5703125" style="190" customWidth="1"/>
    <col min="5898" max="6119" width="9.140625" style="190"/>
    <col min="6120" max="6120" width="4.28515625" style="190" customWidth="1"/>
    <col min="6121" max="6121" width="75.140625" style="190" customWidth="1"/>
    <col min="6122" max="6122" width="0" style="190" hidden="1" customWidth="1"/>
    <col min="6123" max="6123" width="14.28515625" style="190" customWidth="1"/>
    <col min="6124" max="6125" width="12" style="190" customWidth="1"/>
    <col min="6126" max="6126" width="11.42578125" style="190" customWidth="1"/>
    <col min="6127" max="6127" width="11.85546875" style="190" customWidth="1"/>
    <col min="6128" max="6128" width="10.7109375" style="190" customWidth="1"/>
    <col min="6129" max="6129" width="11.5703125" style="190" customWidth="1"/>
    <col min="6130" max="6130" width="11.7109375" style="190" customWidth="1"/>
    <col min="6131" max="6131" width="11" style="190" customWidth="1"/>
    <col min="6132" max="6132" width="11.28515625" style="190" customWidth="1"/>
    <col min="6133" max="6133" width="11.42578125" style="190" customWidth="1"/>
    <col min="6134" max="6134" width="11.7109375" style="190" customWidth="1"/>
    <col min="6135" max="6141" width="9.140625" style="190" customWidth="1"/>
    <col min="6142" max="6142" width="9.5703125" style="190" customWidth="1"/>
    <col min="6143" max="6145" width="9.140625" style="190" customWidth="1"/>
    <col min="6146" max="6146" width="26.28515625" style="190" customWidth="1"/>
    <col min="6147" max="6147" width="12.85546875" style="190" customWidth="1"/>
    <col min="6148" max="6148" width="9.140625" style="190" customWidth="1"/>
    <col min="6149" max="6150" width="9.5703125" style="190" customWidth="1"/>
    <col min="6151" max="6151" width="9.140625" style="190" customWidth="1"/>
    <col min="6152" max="6153" width="9.5703125" style="190" customWidth="1"/>
    <col min="6154" max="6375" width="9.140625" style="190"/>
    <col min="6376" max="6376" width="4.28515625" style="190" customWidth="1"/>
    <col min="6377" max="6377" width="75.140625" style="190" customWidth="1"/>
    <col min="6378" max="6378" width="0" style="190" hidden="1" customWidth="1"/>
    <col min="6379" max="6379" width="14.28515625" style="190" customWidth="1"/>
    <col min="6380" max="6381" width="12" style="190" customWidth="1"/>
    <col min="6382" max="6382" width="11.42578125" style="190" customWidth="1"/>
    <col min="6383" max="6383" width="11.85546875" style="190" customWidth="1"/>
    <col min="6384" max="6384" width="10.7109375" style="190" customWidth="1"/>
    <col min="6385" max="6385" width="11.5703125" style="190" customWidth="1"/>
    <col min="6386" max="6386" width="11.7109375" style="190" customWidth="1"/>
    <col min="6387" max="6387" width="11" style="190" customWidth="1"/>
    <col min="6388" max="6388" width="11.28515625" style="190" customWidth="1"/>
    <col min="6389" max="6389" width="11.42578125" style="190" customWidth="1"/>
    <col min="6390" max="6390" width="11.7109375" style="190" customWidth="1"/>
    <col min="6391" max="6397" width="9.140625" style="190" customWidth="1"/>
    <col min="6398" max="6398" width="9.5703125" style="190" customWidth="1"/>
    <col min="6399" max="6401" width="9.140625" style="190" customWidth="1"/>
    <col min="6402" max="6402" width="26.28515625" style="190" customWidth="1"/>
    <col min="6403" max="6403" width="12.85546875" style="190" customWidth="1"/>
    <col min="6404" max="6404" width="9.140625" style="190" customWidth="1"/>
    <col min="6405" max="6406" width="9.5703125" style="190" customWidth="1"/>
    <col min="6407" max="6407" width="9.140625" style="190" customWidth="1"/>
    <col min="6408" max="6409" width="9.5703125" style="190" customWidth="1"/>
    <col min="6410" max="6631" width="9.140625" style="190"/>
    <col min="6632" max="6632" width="4.28515625" style="190" customWidth="1"/>
    <col min="6633" max="6633" width="75.140625" style="190" customWidth="1"/>
    <col min="6634" max="6634" width="0" style="190" hidden="1" customWidth="1"/>
    <col min="6635" max="6635" width="14.28515625" style="190" customWidth="1"/>
    <col min="6636" max="6637" width="12" style="190" customWidth="1"/>
    <col min="6638" max="6638" width="11.42578125" style="190" customWidth="1"/>
    <col min="6639" max="6639" width="11.85546875" style="190" customWidth="1"/>
    <col min="6640" max="6640" width="10.7109375" style="190" customWidth="1"/>
    <col min="6641" max="6641" width="11.5703125" style="190" customWidth="1"/>
    <col min="6642" max="6642" width="11.7109375" style="190" customWidth="1"/>
    <col min="6643" max="6643" width="11" style="190" customWidth="1"/>
    <col min="6644" max="6644" width="11.28515625" style="190" customWidth="1"/>
    <col min="6645" max="6645" width="11.42578125" style="190" customWidth="1"/>
    <col min="6646" max="6646" width="11.7109375" style="190" customWidth="1"/>
    <col min="6647" max="6653" width="9.140625" style="190" customWidth="1"/>
    <col min="6654" max="6654" width="9.5703125" style="190" customWidth="1"/>
    <col min="6655" max="6657" width="9.140625" style="190" customWidth="1"/>
    <col min="6658" max="6658" width="26.28515625" style="190" customWidth="1"/>
    <col min="6659" max="6659" width="12.85546875" style="190" customWidth="1"/>
    <col min="6660" max="6660" width="9.140625" style="190" customWidth="1"/>
    <col min="6661" max="6662" width="9.5703125" style="190" customWidth="1"/>
    <col min="6663" max="6663" width="9.140625" style="190" customWidth="1"/>
    <col min="6664" max="6665" width="9.5703125" style="190" customWidth="1"/>
    <col min="6666" max="6887" width="9.140625" style="190"/>
    <col min="6888" max="6888" width="4.28515625" style="190" customWidth="1"/>
    <col min="6889" max="6889" width="75.140625" style="190" customWidth="1"/>
    <col min="6890" max="6890" width="0" style="190" hidden="1" customWidth="1"/>
    <col min="6891" max="6891" width="14.28515625" style="190" customWidth="1"/>
    <col min="6892" max="6893" width="12" style="190" customWidth="1"/>
    <col min="6894" max="6894" width="11.42578125" style="190" customWidth="1"/>
    <col min="6895" max="6895" width="11.85546875" style="190" customWidth="1"/>
    <col min="6896" max="6896" width="10.7109375" style="190" customWidth="1"/>
    <col min="6897" max="6897" width="11.5703125" style="190" customWidth="1"/>
    <col min="6898" max="6898" width="11.7109375" style="190" customWidth="1"/>
    <col min="6899" max="6899" width="11" style="190" customWidth="1"/>
    <col min="6900" max="6900" width="11.28515625" style="190" customWidth="1"/>
    <col min="6901" max="6901" width="11.42578125" style="190" customWidth="1"/>
    <col min="6902" max="6902" width="11.7109375" style="190" customWidth="1"/>
    <col min="6903" max="6909" width="9.140625" style="190" customWidth="1"/>
    <col min="6910" max="6910" width="9.5703125" style="190" customWidth="1"/>
    <col min="6911" max="6913" width="9.140625" style="190" customWidth="1"/>
    <col min="6914" max="6914" width="26.28515625" style="190" customWidth="1"/>
    <col min="6915" max="6915" width="12.85546875" style="190" customWidth="1"/>
    <col min="6916" max="6916" width="9.140625" style="190" customWidth="1"/>
    <col min="6917" max="6918" width="9.5703125" style="190" customWidth="1"/>
    <col min="6919" max="6919" width="9.140625" style="190" customWidth="1"/>
    <col min="6920" max="6921" width="9.5703125" style="190" customWidth="1"/>
    <col min="6922" max="7143" width="9.140625" style="190"/>
    <col min="7144" max="7144" width="4.28515625" style="190" customWidth="1"/>
    <col min="7145" max="7145" width="75.140625" style="190" customWidth="1"/>
    <col min="7146" max="7146" width="0" style="190" hidden="1" customWidth="1"/>
    <col min="7147" max="7147" width="14.28515625" style="190" customWidth="1"/>
    <col min="7148" max="7149" width="12" style="190" customWidth="1"/>
    <col min="7150" max="7150" width="11.42578125" style="190" customWidth="1"/>
    <col min="7151" max="7151" width="11.85546875" style="190" customWidth="1"/>
    <col min="7152" max="7152" width="10.7109375" style="190" customWidth="1"/>
    <col min="7153" max="7153" width="11.5703125" style="190" customWidth="1"/>
    <col min="7154" max="7154" width="11.7109375" style="190" customWidth="1"/>
    <col min="7155" max="7155" width="11" style="190" customWidth="1"/>
    <col min="7156" max="7156" width="11.28515625" style="190" customWidth="1"/>
    <col min="7157" max="7157" width="11.42578125" style="190" customWidth="1"/>
    <col min="7158" max="7158" width="11.7109375" style="190" customWidth="1"/>
    <col min="7159" max="7165" width="9.140625" style="190" customWidth="1"/>
    <col min="7166" max="7166" width="9.5703125" style="190" customWidth="1"/>
    <col min="7167" max="7169" width="9.140625" style="190" customWidth="1"/>
    <col min="7170" max="7170" width="26.28515625" style="190" customWidth="1"/>
    <col min="7171" max="7171" width="12.85546875" style="190" customWidth="1"/>
    <col min="7172" max="7172" width="9.140625" style="190" customWidth="1"/>
    <col min="7173" max="7174" width="9.5703125" style="190" customWidth="1"/>
    <col min="7175" max="7175" width="9.140625" style="190" customWidth="1"/>
    <col min="7176" max="7177" width="9.5703125" style="190" customWidth="1"/>
    <col min="7178" max="7399" width="9.140625" style="190"/>
    <col min="7400" max="7400" width="4.28515625" style="190" customWidth="1"/>
    <col min="7401" max="7401" width="75.140625" style="190" customWidth="1"/>
    <col min="7402" max="7402" width="0" style="190" hidden="1" customWidth="1"/>
    <col min="7403" max="7403" width="14.28515625" style="190" customWidth="1"/>
    <col min="7404" max="7405" width="12" style="190" customWidth="1"/>
    <col min="7406" max="7406" width="11.42578125" style="190" customWidth="1"/>
    <col min="7407" max="7407" width="11.85546875" style="190" customWidth="1"/>
    <col min="7408" max="7408" width="10.7109375" style="190" customWidth="1"/>
    <col min="7409" max="7409" width="11.5703125" style="190" customWidth="1"/>
    <col min="7410" max="7410" width="11.7109375" style="190" customWidth="1"/>
    <col min="7411" max="7411" width="11" style="190" customWidth="1"/>
    <col min="7412" max="7412" width="11.28515625" style="190" customWidth="1"/>
    <col min="7413" max="7413" width="11.42578125" style="190" customWidth="1"/>
    <col min="7414" max="7414" width="11.7109375" style="190" customWidth="1"/>
    <col min="7415" max="7421" width="9.140625" style="190" customWidth="1"/>
    <col min="7422" max="7422" width="9.5703125" style="190" customWidth="1"/>
    <col min="7423" max="7425" width="9.140625" style="190" customWidth="1"/>
    <col min="7426" max="7426" width="26.28515625" style="190" customWidth="1"/>
    <col min="7427" max="7427" width="12.85546875" style="190" customWidth="1"/>
    <col min="7428" max="7428" width="9.140625" style="190" customWidth="1"/>
    <col min="7429" max="7430" width="9.5703125" style="190" customWidth="1"/>
    <col min="7431" max="7431" width="9.140625" style="190" customWidth="1"/>
    <col min="7432" max="7433" width="9.5703125" style="190" customWidth="1"/>
    <col min="7434" max="7655" width="9.140625" style="190"/>
    <col min="7656" max="7656" width="4.28515625" style="190" customWidth="1"/>
    <col min="7657" max="7657" width="75.140625" style="190" customWidth="1"/>
    <col min="7658" max="7658" width="0" style="190" hidden="1" customWidth="1"/>
    <col min="7659" max="7659" width="14.28515625" style="190" customWidth="1"/>
    <col min="7660" max="7661" width="12" style="190" customWidth="1"/>
    <col min="7662" max="7662" width="11.42578125" style="190" customWidth="1"/>
    <col min="7663" max="7663" width="11.85546875" style="190" customWidth="1"/>
    <col min="7664" max="7664" width="10.7109375" style="190" customWidth="1"/>
    <col min="7665" max="7665" width="11.5703125" style="190" customWidth="1"/>
    <col min="7666" max="7666" width="11.7109375" style="190" customWidth="1"/>
    <col min="7667" max="7667" width="11" style="190" customWidth="1"/>
    <col min="7668" max="7668" width="11.28515625" style="190" customWidth="1"/>
    <col min="7669" max="7669" width="11.42578125" style="190" customWidth="1"/>
    <col min="7670" max="7670" width="11.7109375" style="190" customWidth="1"/>
    <col min="7671" max="7677" width="9.140625" style="190" customWidth="1"/>
    <col min="7678" max="7678" width="9.5703125" style="190" customWidth="1"/>
    <col min="7679" max="7681" width="9.140625" style="190" customWidth="1"/>
    <col min="7682" max="7682" width="26.28515625" style="190" customWidth="1"/>
    <col min="7683" max="7683" width="12.85546875" style="190" customWidth="1"/>
    <col min="7684" max="7684" width="9.140625" style="190" customWidth="1"/>
    <col min="7685" max="7686" width="9.5703125" style="190" customWidth="1"/>
    <col min="7687" max="7687" width="9.140625" style="190" customWidth="1"/>
    <col min="7688" max="7689" width="9.5703125" style="190" customWidth="1"/>
    <col min="7690" max="7911" width="9.140625" style="190"/>
    <col min="7912" max="7912" width="4.28515625" style="190" customWidth="1"/>
    <col min="7913" max="7913" width="75.140625" style="190" customWidth="1"/>
    <col min="7914" max="7914" width="0" style="190" hidden="1" customWidth="1"/>
    <col min="7915" max="7915" width="14.28515625" style="190" customWidth="1"/>
    <col min="7916" max="7917" width="12" style="190" customWidth="1"/>
    <col min="7918" max="7918" width="11.42578125" style="190" customWidth="1"/>
    <col min="7919" max="7919" width="11.85546875" style="190" customWidth="1"/>
    <col min="7920" max="7920" width="10.7109375" style="190" customWidth="1"/>
    <col min="7921" max="7921" width="11.5703125" style="190" customWidth="1"/>
    <col min="7922" max="7922" width="11.7109375" style="190" customWidth="1"/>
    <col min="7923" max="7923" width="11" style="190" customWidth="1"/>
    <col min="7924" max="7924" width="11.28515625" style="190" customWidth="1"/>
    <col min="7925" max="7925" width="11.42578125" style="190" customWidth="1"/>
    <col min="7926" max="7926" width="11.7109375" style="190" customWidth="1"/>
    <col min="7927" max="7933" width="9.140625" style="190" customWidth="1"/>
    <col min="7934" max="7934" width="9.5703125" style="190" customWidth="1"/>
    <col min="7935" max="7937" width="9.140625" style="190" customWidth="1"/>
    <col min="7938" max="7938" width="26.28515625" style="190" customWidth="1"/>
    <col min="7939" max="7939" width="12.85546875" style="190" customWidth="1"/>
    <col min="7940" max="7940" width="9.140625" style="190" customWidth="1"/>
    <col min="7941" max="7942" width="9.5703125" style="190" customWidth="1"/>
    <col min="7943" max="7943" width="9.140625" style="190" customWidth="1"/>
    <col min="7944" max="7945" width="9.5703125" style="190" customWidth="1"/>
    <col min="7946" max="8167" width="9.140625" style="190"/>
    <col min="8168" max="8168" width="4.28515625" style="190" customWidth="1"/>
    <col min="8169" max="8169" width="75.140625" style="190" customWidth="1"/>
    <col min="8170" max="8170" width="0" style="190" hidden="1" customWidth="1"/>
    <col min="8171" max="8171" width="14.28515625" style="190" customWidth="1"/>
    <col min="8172" max="8173" width="12" style="190" customWidth="1"/>
    <col min="8174" max="8174" width="11.42578125" style="190" customWidth="1"/>
    <col min="8175" max="8175" width="11.85546875" style="190" customWidth="1"/>
    <col min="8176" max="8176" width="10.7109375" style="190" customWidth="1"/>
    <col min="8177" max="8177" width="11.5703125" style="190" customWidth="1"/>
    <col min="8178" max="8178" width="11.7109375" style="190" customWidth="1"/>
    <col min="8179" max="8179" width="11" style="190" customWidth="1"/>
    <col min="8180" max="8180" width="11.28515625" style="190" customWidth="1"/>
    <col min="8181" max="8181" width="11.42578125" style="190" customWidth="1"/>
    <col min="8182" max="8182" width="11.7109375" style="190" customWidth="1"/>
    <col min="8183" max="8189" width="9.140625" style="190" customWidth="1"/>
    <col min="8190" max="8190" width="9.5703125" style="190" customWidth="1"/>
    <col min="8191" max="8193" width="9.140625" style="190" customWidth="1"/>
    <col min="8194" max="8194" width="26.28515625" style="190" customWidth="1"/>
    <col min="8195" max="8195" width="12.85546875" style="190" customWidth="1"/>
    <col min="8196" max="8196" width="9.140625" style="190" customWidth="1"/>
    <col min="8197" max="8198" width="9.5703125" style="190" customWidth="1"/>
    <col min="8199" max="8199" width="9.140625" style="190" customWidth="1"/>
    <col min="8200" max="8201" width="9.5703125" style="190" customWidth="1"/>
    <col min="8202" max="8423" width="9.140625" style="190"/>
    <col min="8424" max="8424" width="4.28515625" style="190" customWidth="1"/>
    <col min="8425" max="8425" width="75.140625" style="190" customWidth="1"/>
    <col min="8426" max="8426" width="0" style="190" hidden="1" customWidth="1"/>
    <col min="8427" max="8427" width="14.28515625" style="190" customWidth="1"/>
    <col min="8428" max="8429" width="12" style="190" customWidth="1"/>
    <col min="8430" max="8430" width="11.42578125" style="190" customWidth="1"/>
    <col min="8431" max="8431" width="11.85546875" style="190" customWidth="1"/>
    <col min="8432" max="8432" width="10.7109375" style="190" customWidth="1"/>
    <col min="8433" max="8433" width="11.5703125" style="190" customWidth="1"/>
    <col min="8434" max="8434" width="11.7109375" style="190" customWidth="1"/>
    <col min="8435" max="8435" width="11" style="190" customWidth="1"/>
    <col min="8436" max="8436" width="11.28515625" style="190" customWidth="1"/>
    <col min="8437" max="8437" width="11.42578125" style="190" customWidth="1"/>
    <col min="8438" max="8438" width="11.7109375" style="190" customWidth="1"/>
    <col min="8439" max="8445" width="9.140625" style="190" customWidth="1"/>
    <col min="8446" max="8446" width="9.5703125" style="190" customWidth="1"/>
    <col min="8447" max="8449" width="9.140625" style="190" customWidth="1"/>
    <col min="8450" max="8450" width="26.28515625" style="190" customWidth="1"/>
    <col min="8451" max="8451" width="12.85546875" style="190" customWidth="1"/>
    <col min="8452" max="8452" width="9.140625" style="190" customWidth="1"/>
    <col min="8453" max="8454" width="9.5703125" style="190" customWidth="1"/>
    <col min="8455" max="8455" width="9.140625" style="190" customWidth="1"/>
    <col min="8456" max="8457" width="9.5703125" style="190" customWidth="1"/>
    <col min="8458" max="8679" width="9.140625" style="190"/>
    <col min="8680" max="8680" width="4.28515625" style="190" customWidth="1"/>
    <col min="8681" max="8681" width="75.140625" style="190" customWidth="1"/>
    <col min="8682" max="8682" width="0" style="190" hidden="1" customWidth="1"/>
    <col min="8683" max="8683" width="14.28515625" style="190" customWidth="1"/>
    <col min="8684" max="8685" width="12" style="190" customWidth="1"/>
    <col min="8686" max="8686" width="11.42578125" style="190" customWidth="1"/>
    <col min="8687" max="8687" width="11.85546875" style="190" customWidth="1"/>
    <col min="8688" max="8688" width="10.7109375" style="190" customWidth="1"/>
    <col min="8689" max="8689" width="11.5703125" style="190" customWidth="1"/>
    <col min="8690" max="8690" width="11.7109375" style="190" customWidth="1"/>
    <col min="8691" max="8691" width="11" style="190" customWidth="1"/>
    <col min="8692" max="8692" width="11.28515625" style="190" customWidth="1"/>
    <col min="8693" max="8693" width="11.42578125" style="190" customWidth="1"/>
    <col min="8694" max="8694" width="11.7109375" style="190" customWidth="1"/>
    <col min="8695" max="8701" width="9.140625" style="190" customWidth="1"/>
    <col min="8702" max="8702" width="9.5703125" style="190" customWidth="1"/>
    <col min="8703" max="8705" width="9.140625" style="190" customWidth="1"/>
    <col min="8706" max="8706" width="26.28515625" style="190" customWidth="1"/>
    <col min="8707" max="8707" width="12.85546875" style="190" customWidth="1"/>
    <col min="8708" max="8708" width="9.140625" style="190" customWidth="1"/>
    <col min="8709" max="8710" width="9.5703125" style="190" customWidth="1"/>
    <col min="8711" max="8711" width="9.140625" style="190" customWidth="1"/>
    <col min="8712" max="8713" width="9.5703125" style="190" customWidth="1"/>
    <col min="8714" max="8935" width="9.140625" style="190"/>
    <col min="8936" max="8936" width="4.28515625" style="190" customWidth="1"/>
    <col min="8937" max="8937" width="75.140625" style="190" customWidth="1"/>
    <col min="8938" max="8938" width="0" style="190" hidden="1" customWidth="1"/>
    <col min="8939" max="8939" width="14.28515625" style="190" customWidth="1"/>
    <col min="8940" max="8941" width="12" style="190" customWidth="1"/>
    <col min="8942" max="8942" width="11.42578125" style="190" customWidth="1"/>
    <col min="8943" max="8943" width="11.85546875" style="190" customWidth="1"/>
    <col min="8944" max="8944" width="10.7109375" style="190" customWidth="1"/>
    <col min="8945" max="8945" width="11.5703125" style="190" customWidth="1"/>
    <col min="8946" max="8946" width="11.7109375" style="190" customWidth="1"/>
    <col min="8947" max="8947" width="11" style="190" customWidth="1"/>
    <col min="8948" max="8948" width="11.28515625" style="190" customWidth="1"/>
    <col min="8949" max="8949" width="11.42578125" style="190" customWidth="1"/>
    <col min="8950" max="8950" width="11.7109375" style="190" customWidth="1"/>
    <col min="8951" max="8957" width="9.140625" style="190" customWidth="1"/>
    <col min="8958" max="8958" width="9.5703125" style="190" customWidth="1"/>
    <col min="8959" max="8961" width="9.140625" style="190" customWidth="1"/>
    <col min="8962" max="8962" width="26.28515625" style="190" customWidth="1"/>
    <col min="8963" max="8963" width="12.85546875" style="190" customWidth="1"/>
    <col min="8964" max="8964" width="9.140625" style="190" customWidth="1"/>
    <col min="8965" max="8966" width="9.5703125" style="190" customWidth="1"/>
    <col min="8967" max="8967" width="9.140625" style="190" customWidth="1"/>
    <col min="8968" max="8969" width="9.5703125" style="190" customWidth="1"/>
    <col min="8970" max="9191" width="9.140625" style="190"/>
    <col min="9192" max="9192" width="4.28515625" style="190" customWidth="1"/>
    <col min="9193" max="9193" width="75.140625" style="190" customWidth="1"/>
    <col min="9194" max="9194" width="0" style="190" hidden="1" customWidth="1"/>
    <col min="9195" max="9195" width="14.28515625" style="190" customWidth="1"/>
    <col min="9196" max="9197" width="12" style="190" customWidth="1"/>
    <col min="9198" max="9198" width="11.42578125" style="190" customWidth="1"/>
    <col min="9199" max="9199" width="11.85546875" style="190" customWidth="1"/>
    <col min="9200" max="9200" width="10.7109375" style="190" customWidth="1"/>
    <col min="9201" max="9201" width="11.5703125" style="190" customWidth="1"/>
    <col min="9202" max="9202" width="11.7109375" style="190" customWidth="1"/>
    <col min="9203" max="9203" width="11" style="190" customWidth="1"/>
    <col min="9204" max="9204" width="11.28515625" style="190" customWidth="1"/>
    <col min="9205" max="9205" width="11.42578125" style="190" customWidth="1"/>
    <col min="9206" max="9206" width="11.7109375" style="190" customWidth="1"/>
    <col min="9207" max="9213" width="9.140625" style="190" customWidth="1"/>
    <col min="9214" max="9214" width="9.5703125" style="190" customWidth="1"/>
    <col min="9215" max="9217" width="9.140625" style="190" customWidth="1"/>
    <col min="9218" max="9218" width="26.28515625" style="190" customWidth="1"/>
    <col min="9219" max="9219" width="12.85546875" style="190" customWidth="1"/>
    <col min="9220" max="9220" width="9.140625" style="190" customWidth="1"/>
    <col min="9221" max="9222" width="9.5703125" style="190" customWidth="1"/>
    <col min="9223" max="9223" width="9.140625" style="190" customWidth="1"/>
    <col min="9224" max="9225" width="9.5703125" style="190" customWidth="1"/>
    <col min="9226" max="9447" width="9.140625" style="190"/>
    <col min="9448" max="9448" width="4.28515625" style="190" customWidth="1"/>
    <col min="9449" max="9449" width="75.140625" style="190" customWidth="1"/>
    <col min="9450" max="9450" width="0" style="190" hidden="1" customWidth="1"/>
    <col min="9451" max="9451" width="14.28515625" style="190" customWidth="1"/>
    <col min="9452" max="9453" width="12" style="190" customWidth="1"/>
    <col min="9454" max="9454" width="11.42578125" style="190" customWidth="1"/>
    <col min="9455" max="9455" width="11.85546875" style="190" customWidth="1"/>
    <col min="9456" max="9456" width="10.7109375" style="190" customWidth="1"/>
    <col min="9457" max="9457" width="11.5703125" style="190" customWidth="1"/>
    <col min="9458" max="9458" width="11.7109375" style="190" customWidth="1"/>
    <col min="9459" max="9459" width="11" style="190" customWidth="1"/>
    <col min="9460" max="9460" width="11.28515625" style="190" customWidth="1"/>
    <col min="9461" max="9461" width="11.42578125" style="190" customWidth="1"/>
    <col min="9462" max="9462" width="11.7109375" style="190" customWidth="1"/>
    <col min="9463" max="9469" width="9.140625" style="190" customWidth="1"/>
    <col min="9470" max="9470" width="9.5703125" style="190" customWidth="1"/>
    <col min="9471" max="9473" width="9.140625" style="190" customWidth="1"/>
    <col min="9474" max="9474" width="26.28515625" style="190" customWidth="1"/>
    <col min="9475" max="9475" width="12.85546875" style="190" customWidth="1"/>
    <col min="9476" max="9476" width="9.140625" style="190" customWidth="1"/>
    <col min="9477" max="9478" width="9.5703125" style="190" customWidth="1"/>
    <col min="9479" max="9479" width="9.140625" style="190" customWidth="1"/>
    <col min="9480" max="9481" width="9.5703125" style="190" customWidth="1"/>
    <col min="9482" max="9703" width="9.140625" style="190"/>
    <col min="9704" max="9704" width="4.28515625" style="190" customWidth="1"/>
    <col min="9705" max="9705" width="75.140625" style="190" customWidth="1"/>
    <col min="9706" max="9706" width="0" style="190" hidden="1" customWidth="1"/>
    <col min="9707" max="9707" width="14.28515625" style="190" customWidth="1"/>
    <col min="9708" max="9709" width="12" style="190" customWidth="1"/>
    <col min="9710" max="9710" width="11.42578125" style="190" customWidth="1"/>
    <col min="9711" max="9711" width="11.85546875" style="190" customWidth="1"/>
    <col min="9712" max="9712" width="10.7109375" style="190" customWidth="1"/>
    <col min="9713" max="9713" width="11.5703125" style="190" customWidth="1"/>
    <col min="9714" max="9714" width="11.7109375" style="190" customWidth="1"/>
    <col min="9715" max="9715" width="11" style="190" customWidth="1"/>
    <col min="9716" max="9716" width="11.28515625" style="190" customWidth="1"/>
    <col min="9717" max="9717" width="11.42578125" style="190" customWidth="1"/>
    <col min="9718" max="9718" width="11.7109375" style="190" customWidth="1"/>
    <col min="9719" max="9725" width="9.140625" style="190" customWidth="1"/>
    <col min="9726" max="9726" width="9.5703125" style="190" customWidth="1"/>
    <col min="9727" max="9729" width="9.140625" style="190" customWidth="1"/>
    <col min="9730" max="9730" width="26.28515625" style="190" customWidth="1"/>
    <col min="9731" max="9731" width="12.85546875" style="190" customWidth="1"/>
    <col min="9732" max="9732" width="9.140625" style="190" customWidth="1"/>
    <col min="9733" max="9734" width="9.5703125" style="190" customWidth="1"/>
    <col min="9735" max="9735" width="9.140625" style="190" customWidth="1"/>
    <col min="9736" max="9737" width="9.5703125" style="190" customWidth="1"/>
    <col min="9738" max="9959" width="9.140625" style="190"/>
    <col min="9960" max="9960" width="4.28515625" style="190" customWidth="1"/>
    <col min="9961" max="9961" width="75.140625" style="190" customWidth="1"/>
    <col min="9962" max="9962" width="0" style="190" hidden="1" customWidth="1"/>
    <col min="9963" max="9963" width="14.28515625" style="190" customWidth="1"/>
    <col min="9964" max="9965" width="12" style="190" customWidth="1"/>
    <col min="9966" max="9966" width="11.42578125" style="190" customWidth="1"/>
    <col min="9967" max="9967" width="11.85546875" style="190" customWidth="1"/>
    <col min="9968" max="9968" width="10.7109375" style="190" customWidth="1"/>
    <col min="9969" max="9969" width="11.5703125" style="190" customWidth="1"/>
    <col min="9970" max="9970" width="11.7109375" style="190" customWidth="1"/>
    <col min="9971" max="9971" width="11" style="190" customWidth="1"/>
    <col min="9972" max="9972" width="11.28515625" style="190" customWidth="1"/>
    <col min="9973" max="9973" width="11.42578125" style="190" customWidth="1"/>
    <col min="9974" max="9974" width="11.7109375" style="190" customWidth="1"/>
    <col min="9975" max="9981" width="9.140625" style="190" customWidth="1"/>
    <col min="9982" max="9982" width="9.5703125" style="190" customWidth="1"/>
    <col min="9983" max="9985" width="9.140625" style="190" customWidth="1"/>
    <col min="9986" max="9986" width="26.28515625" style="190" customWidth="1"/>
    <col min="9987" max="9987" width="12.85546875" style="190" customWidth="1"/>
    <col min="9988" max="9988" width="9.140625" style="190" customWidth="1"/>
    <col min="9989" max="9990" width="9.5703125" style="190" customWidth="1"/>
    <col min="9991" max="9991" width="9.140625" style="190" customWidth="1"/>
    <col min="9992" max="9993" width="9.5703125" style="190" customWidth="1"/>
    <col min="9994" max="10215" width="9.140625" style="190"/>
    <col min="10216" max="10216" width="4.28515625" style="190" customWidth="1"/>
    <col min="10217" max="10217" width="75.140625" style="190" customWidth="1"/>
    <col min="10218" max="10218" width="0" style="190" hidden="1" customWidth="1"/>
    <col min="10219" max="10219" width="14.28515625" style="190" customWidth="1"/>
    <col min="10220" max="10221" width="12" style="190" customWidth="1"/>
    <col min="10222" max="10222" width="11.42578125" style="190" customWidth="1"/>
    <col min="10223" max="10223" width="11.85546875" style="190" customWidth="1"/>
    <col min="10224" max="10224" width="10.7109375" style="190" customWidth="1"/>
    <col min="10225" max="10225" width="11.5703125" style="190" customWidth="1"/>
    <col min="10226" max="10226" width="11.7109375" style="190" customWidth="1"/>
    <col min="10227" max="10227" width="11" style="190" customWidth="1"/>
    <col min="10228" max="10228" width="11.28515625" style="190" customWidth="1"/>
    <col min="10229" max="10229" width="11.42578125" style="190" customWidth="1"/>
    <col min="10230" max="10230" width="11.7109375" style="190" customWidth="1"/>
    <col min="10231" max="10237" width="9.140625" style="190" customWidth="1"/>
    <col min="10238" max="10238" width="9.5703125" style="190" customWidth="1"/>
    <col min="10239" max="10241" width="9.140625" style="190" customWidth="1"/>
    <col min="10242" max="10242" width="26.28515625" style="190" customWidth="1"/>
    <col min="10243" max="10243" width="12.85546875" style="190" customWidth="1"/>
    <col min="10244" max="10244" width="9.140625" style="190" customWidth="1"/>
    <col min="10245" max="10246" width="9.5703125" style="190" customWidth="1"/>
    <col min="10247" max="10247" width="9.140625" style="190" customWidth="1"/>
    <col min="10248" max="10249" width="9.5703125" style="190" customWidth="1"/>
    <col min="10250" max="10471" width="9.140625" style="190"/>
    <col min="10472" max="10472" width="4.28515625" style="190" customWidth="1"/>
    <col min="10473" max="10473" width="75.140625" style="190" customWidth="1"/>
    <col min="10474" max="10474" width="0" style="190" hidden="1" customWidth="1"/>
    <col min="10475" max="10475" width="14.28515625" style="190" customWidth="1"/>
    <col min="10476" max="10477" width="12" style="190" customWidth="1"/>
    <col min="10478" max="10478" width="11.42578125" style="190" customWidth="1"/>
    <col min="10479" max="10479" width="11.85546875" style="190" customWidth="1"/>
    <col min="10480" max="10480" width="10.7109375" style="190" customWidth="1"/>
    <col min="10481" max="10481" width="11.5703125" style="190" customWidth="1"/>
    <col min="10482" max="10482" width="11.7109375" style="190" customWidth="1"/>
    <col min="10483" max="10483" width="11" style="190" customWidth="1"/>
    <col min="10484" max="10484" width="11.28515625" style="190" customWidth="1"/>
    <col min="10485" max="10485" width="11.42578125" style="190" customWidth="1"/>
    <col min="10486" max="10486" width="11.7109375" style="190" customWidth="1"/>
    <col min="10487" max="10493" width="9.140625" style="190" customWidth="1"/>
    <col min="10494" max="10494" width="9.5703125" style="190" customWidth="1"/>
    <col min="10495" max="10497" width="9.140625" style="190" customWidth="1"/>
    <col min="10498" max="10498" width="26.28515625" style="190" customWidth="1"/>
    <col min="10499" max="10499" width="12.85546875" style="190" customWidth="1"/>
    <col min="10500" max="10500" width="9.140625" style="190" customWidth="1"/>
    <col min="10501" max="10502" width="9.5703125" style="190" customWidth="1"/>
    <col min="10503" max="10503" width="9.140625" style="190" customWidth="1"/>
    <col min="10504" max="10505" width="9.5703125" style="190" customWidth="1"/>
    <col min="10506" max="10727" width="9.140625" style="190"/>
    <col min="10728" max="10728" width="4.28515625" style="190" customWidth="1"/>
    <col min="10729" max="10729" width="75.140625" style="190" customWidth="1"/>
    <col min="10730" max="10730" width="0" style="190" hidden="1" customWidth="1"/>
    <col min="10731" max="10731" width="14.28515625" style="190" customWidth="1"/>
    <col min="10732" max="10733" width="12" style="190" customWidth="1"/>
    <col min="10734" max="10734" width="11.42578125" style="190" customWidth="1"/>
    <col min="10735" max="10735" width="11.85546875" style="190" customWidth="1"/>
    <col min="10736" max="10736" width="10.7109375" style="190" customWidth="1"/>
    <col min="10737" max="10737" width="11.5703125" style="190" customWidth="1"/>
    <col min="10738" max="10738" width="11.7109375" style="190" customWidth="1"/>
    <col min="10739" max="10739" width="11" style="190" customWidth="1"/>
    <col min="10740" max="10740" width="11.28515625" style="190" customWidth="1"/>
    <col min="10741" max="10741" width="11.42578125" style="190" customWidth="1"/>
    <col min="10742" max="10742" width="11.7109375" style="190" customWidth="1"/>
    <col min="10743" max="10749" width="9.140625" style="190" customWidth="1"/>
    <col min="10750" max="10750" width="9.5703125" style="190" customWidth="1"/>
    <col min="10751" max="10753" width="9.140625" style="190" customWidth="1"/>
    <col min="10754" max="10754" width="26.28515625" style="190" customWidth="1"/>
    <col min="10755" max="10755" width="12.85546875" style="190" customWidth="1"/>
    <col min="10756" max="10756" width="9.140625" style="190" customWidth="1"/>
    <col min="10757" max="10758" width="9.5703125" style="190" customWidth="1"/>
    <col min="10759" max="10759" width="9.140625" style="190" customWidth="1"/>
    <col min="10760" max="10761" width="9.5703125" style="190" customWidth="1"/>
    <col min="10762" max="10983" width="9.140625" style="190"/>
    <col min="10984" max="10984" width="4.28515625" style="190" customWidth="1"/>
    <col min="10985" max="10985" width="75.140625" style="190" customWidth="1"/>
    <col min="10986" max="10986" width="0" style="190" hidden="1" customWidth="1"/>
    <col min="10987" max="10987" width="14.28515625" style="190" customWidth="1"/>
    <col min="10988" max="10989" width="12" style="190" customWidth="1"/>
    <col min="10990" max="10990" width="11.42578125" style="190" customWidth="1"/>
    <col min="10991" max="10991" width="11.85546875" style="190" customWidth="1"/>
    <col min="10992" max="10992" width="10.7109375" style="190" customWidth="1"/>
    <col min="10993" max="10993" width="11.5703125" style="190" customWidth="1"/>
    <col min="10994" max="10994" width="11.7109375" style="190" customWidth="1"/>
    <col min="10995" max="10995" width="11" style="190" customWidth="1"/>
    <col min="10996" max="10996" width="11.28515625" style="190" customWidth="1"/>
    <col min="10997" max="10997" width="11.42578125" style="190" customWidth="1"/>
    <col min="10998" max="10998" width="11.7109375" style="190" customWidth="1"/>
    <col min="10999" max="11005" width="9.140625" style="190" customWidth="1"/>
    <col min="11006" max="11006" width="9.5703125" style="190" customWidth="1"/>
    <col min="11007" max="11009" width="9.140625" style="190" customWidth="1"/>
    <col min="11010" max="11010" width="26.28515625" style="190" customWidth="1"/>
    <col min="11011" max="11011" width="12.85546875" style="190" customWidth="1"/>
    <col min="11012" max="11012" width="9.140625" style="190" customWidth="1"/>
    <col min="11013" max="11014" width="9.5703125" style="190" customWidth="1"/>
    <col min="11015" max="11015" width="9.140625" style="190" customWidth="1"/>
    <col min="11016" max="11017" width="9.5703125" style="190" customWidth="1"/>
    <col min="11018" max="11239" width="9.140625" style="190"/>
    <col min="11240" max="11240" width="4.28515625" style="190" customWidth="1"/>
    <col min="11241" max="11241" width="75.140625" style="190" customWidth="1"/>
    <col min="11242" max="11242" width="0" style="190" hidden="1" customWidth="1"/>
    <col min="11243" max="11243" width="14.28515625" style="190" customWidth="1"/>
    <col min="11244" max="11245" width="12" style="190" customWidth="1"/>
    <col min="11246" max="11246" width="11.42578125" style="190" customWidth="1"/>
    <col min="11247" max="11247" width="11.85546875" style="190" customWidth="1"/>
    <col min="11248" max="11248" width="10.7109375" style="190" customWidth="1"/>
    <col min="11249" max="11249" width="11.5703125" style="190" customWidth="1"/>
    <col min="11250" max="11250" width="11.7109375" style="190" customWidth="1"/>
    <col min="11251" max="11251" width="11" style="190" customWidth="1"/>
    <col min="11252" max="11252" width="11.28515625" style="190" customWidth="1"/>
    <col min="11253" max="11253" width="11.42578125" style="190" customWidth="1"/>
    <col min="11254" max="11254" width="11.7109375" style="190" customWidth="1"/>
    <col min="11255" max="11261" width="9.140625" style="190" customWidth="1"/>
    <col min="11262" max="11262" width="9.5703125" style="190" customWidth="1"/>
    <col min="11263" max="11265" width="9.140625" style="190" customWidth="1"/>
    <col min="11266" max="11266" width="26.28515625" style="190" customWidth="1"/>
    <col min="11267" max="11267" width="12.85546875" style="190" customWidth="1"/>
    <col min="11268" max="11268" width="9.140625" style="190" customWidth="1"/>
    <col min="11269" max="11270" width="9.5703125" style="190" customWidth="1"/>
    <col min="11271" max="11271" width="9.140625" style="190" customWidth="1"/>
    <col min="11272" max="11273" width="9.5703125" style="190" customWidth="1"/>
    <col min="11274" max="11495" width="9.140625" style="190"/>
    <col min="11496" max="11496" width="4.28515625" style="190" customWidth="1"/>
    <col min="11497" max="11497" width="75.140625" style="190" customWidth="1"/>
    <col min="11498" max="11498" width="0" style="190" hidden="1" customWidth="1"/>
    <col min="11499" max="11499" width="14.28515625" style="190" customWidth="1"/>
    <col min="11500" max="11501" width="12" style="190" customWidth="1"/>
    <col min="11502" max="11502" width="11.42578125" style="190" customWidth="1"/>
    <col min="11503" max="11503" width="11.85546875" style="190" customWidth="1"/>
    <col min="11504" max="11504" width="10.7109375" style="190" customWidth="1"/>
    <col min="11505" max="11505" width="11.5703125" style="190" customWidth="1"/>
    <col min="11506" max="11506" width="11.7109375" style="190" customWidth="1"/>
    <col min="11507" max="11507" width="11" style="190" customWidth="1"/>
    <col min="11508" max="11508" width="11.28515625" style="190" customWidth="1"/>
    <col min="11509" max="11509" width="11.42578125" style="190" customWidth="1"/>
    <col min="11510" max="11510" width="11.7109375" style="190" customWidth="1"/>
    <col min="11511" max="11517" width="9.140625" style="190" customWidth="1"/>
    <col min="11518" max="11518" width="9.5703125" style="190" customWidth="1"/>
    <col min="11519" max="11521" width="9.140625" style="190" customWidth="1"/>
    <col min="11522" max="11522" width="26.28515625" style="190" customWidth="1"/>
    <col min="11523" max="11523" width="12.85546875" style="190" customWidth="1"/>
    <col min="11524" max="11524" width="9.140625" style="190" customWidth="1"/>
    <col min="11525" max="11526" width="9.5703125" style="190" customWidth="1"/>
    <col min="11527" max="11527" width="9.140625" style="190" customWidth="1"/>
    <col min="11528" max="11529" width="9.5703125" style="190" customWidth="1"/>
    <col min="11530" max="11751" width="9.140625" style="190"/>
    <col min="11752" max="11752" width="4.28515625" style="190" customWidth="1"/>
    <col min="11753" max="11753" width="75.140625" style="190" customWidth="1"/>
    <col min="11754" max="11754" width="0" style="190" hidden="1" customWidth="1"/>
    <col min="11755" max="11755" width="14.28515625" style="190" customWidth="1"/>
    <col min="11756" max="11757" width="12" style="190" customWidth="1"/>
    <col min="11758" max="11758" width="11.42578125" style="190" customWidth="1"/>
    <col min="11759" max="11759" width="11.85546875" style="190" customWidth="1"/>
    <col min="11760" max="11760" width="10.7109375" style="190" customWidth="1"/>
    <col min="11761" max="11761" width="11.5703125" style="190" customWidth="1"/>
    <col min="11762" max="11762" width="11.7109375" style="190" customWidth="1"/>
    <col min="11763" max="11763" width="11" style="190" customWidth="1"/>
    <col min="11764" max="11764" width="11.28515625" style="190" customWidth="1"/>
    <col min="11765" max="11765" width="11.42578125" style="190" customWidth="1"/>
    <col min="11766" max="11766" width="11.7109375" style="190" customWidth="1"/>
    <col min="11767" max="11773" width="9.140625" style="190" customWidth="1"/>
    <col min="11774" max="11774" width="9.5703125" style="190" customWidth="1"/>
    <col min="11775" max="11777" width="9.140625" style="190" customWidth="1"/>
    <col min="11778" max="11778" width="26.28515625" style="190" customWidth="1"/>
    <col min="11779" max="11779" width="12.85546875" style="190" customWidth="1"/>
    <col min="11780" max="11780" width="9.140625" style="190" customWidth="1"/>
    <col min="11781" max="11782" width="9.5703125" style="190" customWidth="1"/>
    <col min="11783" max="11783" width="9.140625" style="190" customWidth="1"/>
    <col min="11784" max="11785" width="9.5703125" style="190" customWidth="1"/>
    <col min="11786" max="12007" width="9.140625" style="190"/>
    <col min="12008" max="12008" width="4.28515625" style="190" customWidth="1"/>
    <col min="12009" max="12009" width="75.140625" style="190" customWidth="1"/>
    <col min="12010" max="12010" width="0" style="190" hidden="1" customWidth="1"/>
    <col min="12011" max="12011" width="14.28515625" style="190" customWidth="1"/>
    <col min="12012" max="12013" width="12" style="190" customWidth="1"/>
    <col min="12014" max="12014" width="11.42578125" style="190" customWidth="1"/>
    <col min="12015" max="12015" width="11.85546875" style="190" customWidth="1"/>
    <col min="12016" max="12016" width="10.7109375" style="190" customWidth="1"/>
    <col min="12017" max="12017" width="11.5703125" style="190" customWidth="1"/>
    <col min="12018" max="12018" width="11.7109375" style="190" customWidth="1"/>
    <col min="12019" max="12019" width="11" style="190" customWidth="1"/>
    <col min="12020" max="12020" width="11.28515625" style="190" customWidth="1"/>
    <col min="12021" max="12021" width="11.42578125" style="190" customWidth="1"/>
    <col min="12022" max="12022" width="11.7109375" style="190" customWidth="1"/>
    <col min="12023" max="12029" width="9.140625" style="190" customWidth="1"/>
    <col min="12030" max="12030" width="9.5703125" style="190" customWidth="1"/>
    <col min="12031" max="12033" width="9.140625" style="190" customWidth="1"/>
    <col min="12034" max="12034" width="26.28515625" style="190" customWidth="1"/>
    <col min="12035" max="12035" width="12.85546875" style="190" customWidth="1"/>
    <col min="12036" max="12036" width="9.140625" style="190" customWidth="1"/>
    <col min="12037" max="12038" width="9.5703125" style="190" customWidth="1"/>
    <col min="12039" max="12039" width="9.140625" style="190" customWidth="1"/>
    <col min="12040" max="12041" width="9.5703125" style="190" customWidth="1"/>
    <col min="12042" max="12263" width="9.140625" style="190"/>
    <col min="12264" max="12264" width="4.28515625" style="190" customWidth="1"/>
    <col min="12265" max="12265" width="75.140625" style="190" customWidth="1"/>
    <col min="12266" max="12266" width="0" style="190" hidden="1" customWidth="1"/>
    <col min="12267" max="12267" width="14.28515625" style="190" customWidth="1"/>
    <col min="12268" max="12269" width="12" style="190" customWidth="1"/>
    <col min="12270" max="12270" width="11.42578125" style="190" customWidth="1"/>
    <col min="12271" max="12271" width="11.85546875" style="190" customWidth="1"/>
    <col min="12272" max="12272" width="10.7109375" style="190" customWidth="1"/>
    <col min="12273" max="12273" width="11.5703125" style="190" customWidth="1"/>
    <col min="12274" max="12274" width="11.7109375" style="190" customWidth="1"/>
    <col min="12275" max="12275" width="11" style="190" customWidth="1"/>
    <col min="12276" max="12276" width="11.28515625" style="190" customWidth="1"/>
    <col min="12277" max="12277" width="11.42578125" style="190" customWidth="1"/>
    <col min="12278" max="12278" width="11.7109375" style="190" customWidth="1"/>
    <col min="12279" max="12285" width="9.140625" style="190" customWidth="1"/>
    <col min="12286" max="12286" width="9.5703125" style="190" customWidth="1"/>
    <col min="12287" max="12289" width="9.140625" style="190" customWidth="1"/>
    <col min="12290" max="12290" width="26.28515625" style="190" customWidth="1"/>
    <col min="12291" max="12291" width="12.85546875" style="190" customWidth="1"/>
    <col min="12292" max="12292" width="9.140625" style="190" customWidth="1"/>
    <col min="12293" max="12294" width="9.5703125" style="190" customWidth="1"/>
    <col min="12295" max="12295" width="9.140625" style="190" customWidth="1"/>
    <col min="12296" max="12297" width="9.5703125" style="190" customWidth="1"/>
    <col min="12298" max="12519" width="9.140625" style="190"/>
    <col min="12520" max="12520" width="4.28515625" style="190" customWidth="1"/>
    <col min="12521" max="12521" width="75.140625" style="190" customWidth="1"/>
    <col min="12522" max="12522" width="0" style="190" hidden="1" customWidth="1"/>
    <col min="12523" max="12523" width="14.28515625" style="190" customWidth="1"/>
    <col min="12524" max="12525" width="12" style="190" customWidth="1"/>
    <col min="12526" max="12526" width="11.42578125" style="190" customWidth="1"/>
    <col min="12527" max="12527" width="11.85546875" style="190" customWidth="1"/>
    <col min="12528" max="12528" width="10.7109375" style="190" customWidth="1"/>
    <col min="12529" max="12529" width="11.5703125" style="190" customWidth="1"/>
    <col min="12530" max="12530" width="11.7109375" style="190" customWidth="1"/>
    <col min="12531" max="12531" width="11" style="190" customWidth="1"/>
    <col min="12532" max="12532" width="11.28515625" style="190" customWidth="1"/>
    <col min="12533" max="12533" width="11.42578125" style="190" customWidth="1"/>
    <col min="12534" max="12534" width="11.7109375" style="190" customWidth="1"/>
    <col min="12535" max="12541" width="9.140625" style="190" customWidth="1"/>
    <col min="12542" max="12542" width="9.5703125" style="190" customWidth="1"/>
    <col min="12543" max="12545" width="9.140625" style="190" customWidth="1"/>
    <col min="12546" max="12546" width="26.28515625" style="190" customWidth="1"/>
    <col min="12547" max="12547" width="12.85546875" style="190" customWidth="1"/>
    <col min="12548" max="12548" width="9.140625" style="190" customWidth="1"/>
    <col min="12549" max="12550" width="9.5703125" style="190" customWidth="1"/>
    <col min="12551" max="12551" width="9.140625" style="190" customWidth="1"/>
    <col min="12552" max="12553" width="9.5703125" style="190" customWidth="1"/>
    <col min="12554" max="12775" width="9.140625" style="190"/>
    <col min="12776" max="12776" width="4.28515625" style="190" customWidth="1"/>
    <col min="12777" max="12777" width="75.140625" style="190" customWidth="1"/>
    <col min="12778" max="12778" width="0" style="190" hidden="1" customWidth="1"/>
    <col min="12779" max="12779" width="14.28515625" style="190" customWidth="1"/>
    <col min="12780" max="12781" width="12" style="190" customWidth="1"/>
    <col min="12782" max="12782" width="11.42578125" style="190" customWidth="1"/>
    <col min="12783" max="12783" width="11.85546875" style="190" customWidth="1"/>
    <col min="12784" max="12784" width="10.7109375" style="190" customWidth="1"/>
    <col min="12785" max="12785" width="11.5703125" style="190" customWidth="1"/>
    <col min="12786" max="12786" width="11.7109375" style="190" customWidth="1"/>
    <col min="12787" max="12787" width="11" style="190" customWidth="1"/>
    <col min="12788" max="12788" width="11.28515625" style="190" customWidth="1"/>
    <col min="12789" max="12789" width="11.42578125" style="190" customWidth="1"/>
    <col min="12790" max="12790" width="11.7109375" style="190" customWidth="1"/>
    <col min="12791" max="12797" width="9.140625" style="190" customWidth="1"/>
    <col min="12798" max="12798" width="9.5703125" style="190" customWidth="1"/>
    <col min="12799" max="12801" width="9.140625" style="190" customWidth="1"/>
    <col min="12802" max="12802" width="26.28515625" style="190" customWidth="1"/>
    <col min="12803" max="12803" width="12.85546875" style="190" customWidth="1"/>
    <col min="12804" max="12804" width="9.140625" style="190" customWidth="1"/>
    <col min="12805" max="12806" width="9.5703125" style="190" customWidth="1"/>
    <col min="12807" max="12807" width="9.140625" style="190" customWidth="1"/>
    <col min="12808" max="12809" width="9.5703125" style="190" customWidth="1"/>
    <col min="12810" max="13031" width="9.140625" style="190"/>
    <col min="13032" max="13032" width="4.28515625" style="190" customWidth="1"/>
    <col min="13033" max="13033" width="75.140625" style="190" customWidth="1"/>
    <col min="13034" max="13034" width="0" style="190" hidden="1" customWidth="1"/>
    <col min="13035" max="13035" width="14.28515625" style="190" customWidth="1"/>
    <col min="13036" max="13037" width="12" style="190" customWidth="1"/>
    <col min="13038" max="13038" width="11.42578125" style="190" customWidth="1"/>
    <col min="13039" max="13039" width="11.85546875" style="190" customWidth="1"/>
    <col min="13040" max="13040" width="10.7109375" style="190" customWidth="1"/>
    <col min="13041" max="13041" width="11.5703125" style="190" customWidth="1"/>
    <col min="13042" max="13042" width="11.7109375" style="190" customWidth="1"/>
    <col min="13043" max="13043" width="11" style="190" customWidth="1"/>
    <col min="13044" max="13044" width="11.28515625" style="190" customWidth="1"/>
    <col min="13045" max="13045" width="11.42578125" style="190" customWidth="1"/>
    <col min="13046" max="13046" width="11.7109375" style="190" customWidth="1"/>
    <col min="13047" max="13053" width="9.140625" style="190" customWidth="1"/>
    <col min="13054" max="13054" width="9.5703125" style="190" customWidth="1"/>
    <col min="13055" max="13057" width="9.140625" style="190" customWidth="1"/>
    <col min="13058" max="13058" width="26.28515625" style="190" customWidth="1"/>
    <col min="13059" max="13059" width="12.85546875" style="190" customWidth="1"/>
    <col min="13060" max="13060" width="9.140625" style="190" customWidth="1"/>
    <col min="13061" max="13062" width="9.5703125" style="190" customWidth="1"/>
    <col min="13063" max="13063" width="9.140625" style="190" customWidth="1"/>
    <col min="13064" max="13065" width="9.5703125" style="190" customWidth="1"/>
    <col min="13066" max="13287" width="9.140625" style="190"/>
    <col min="13288" max="13288" width="4.28515625" style="190" customWidth="1"/>
    <col min="13289" max="13289" width="75.140625" style="190" customWidth="1"/>
    <col min="13290" max="13290" width="0" style="190" hidden="1" customWidth="1"/>
    <col min="13291" max="13291" width="14.28515625" style="190" customWidth="1"/>
    <col min="13292" max="13293" width="12" style="190" customWidth="1"/>
    <col min="13294" max="13294" width="11.42578125" style="190" customWidth="1"/>
    <col min="13295" max="13295" width="11.85546875" style="190" customWidth="1"/>
    <col min="13296" max="13296" width="10.7109375" style="190" customWidth="1"/>
    <col min="13297" max="13297" width="11.5703125" style="190" customWidth="1"/>
    <col min="13298" max="13298" width="11.7109375" style="190" customWidth="1"/>
    <col min="13299" max="13299" width="11" style="190" customWidth="1"/>
    <col min="13300" max="13300" width="11.28515625" style="190" customWidth="1"/>
    <col min="13301" max="13301" width="11.42578125" style="190" customWidth="1"/>
    <col min="13302" max="13302" width="11.7109375" style="190" customWidth="1"/>
    <col min="13303" max="13309" width="9.140625" style="190" customWidth="1"/>
    <col min="13310" max="13310" width="9.5703125" style="190" customWidth="1"/>
    <col min="13311" max="13313" width="9.140625" style="190" customWidth="1"/>
    <col min="13314" max="13314" width="26.28515625" style="190" customWidth="1"/>
    <col min="13315" max="13315" width="12.85546875" style="190" customWidth="1"/>
    <col min="13316" max="13316" width="9.140625" style="190" customWidth="1"/>
    <col min="13317" max="13318" width="9.5703125" style="190" customWidth="1"/>
    <col min="13319" max="13319" width="9.140625" style="190" customWidth="1"/>
    <col min="13320" max="13321" width="9.5703125" style="190" customWidth="1"/>
    <col min="13322" max="13543" width="9.140625" style="190"/>
    <col min="13544" max="13544" width="4.28515625" style="190" customWidth="1"/>
    <col min="13545" max="13545" width="75.140625" style="190" customWidth="1"/>
    <col min="13546" max="13546" width="0" style="190" hidden="1" customWidth="1"/>
    <col min="13547" max="13547" width="14.28515625" style="190" customWidth="1"/>
    <col min="13548" max="13549" width="12" style="190" customWidth="1"/>
    <col min="13550" max="13550" width="11.42578125" style="190" customWidth="1"/>
    <col min="13551" max="13551" width="11.85546875" style="190" customWidth="1"/>
    <col min="13552" max="13552" width="10.7109375" style="190" customWidth="1"/>
    <col min="13553" max="13553" width="11.5703125" style="190" customWidth="1"/>
    <col min="13554" max="13554" width="11.7109375" style="190" customWidth="1"/>
    <col min="13555" max="13555" width="11" style="190" customWidth="1"/>
    <col min="13556" max="13556" width="11.28515625" style="190" customWidth="1"/>
    <col min="13557" max="13557" width="11.42578125" style="190" customWidth="1"/>
    <col min="13558" max="13558" width="11.7109375" style="190" customWidth="1"/>
    <col min="13559" max="13565" width="9.140625" style="190" customWidth="1"/>
    <col min="13566" max="13566" width="9.5703125" style="190" customWidth="1"/>
    <col min="13567" max="13569" width="9.140625" style="190" customWidth="1"/>
    <col min="13570" max="13570" width="26.28515625" style="190" customWidth="1"/>
    <col min="13571" max="13571" width="12.85546875" style="190" customWidth="1"/>
    <col min="13572" max="13572" width="9.140625" style="190" customWidth="1"/>
    <col min="13573" max="13574" width="9.5703125" style="190" customWidth="1"/>
    <col min="13575" max="13575" width="9.140625" style="190" customWidth="1"/>
    <col min="13576" max="13577" width="9.5703125" style="190" customWidth="1"/>
    <col min="13578" max="13799" width="9.140625" style="190"/>
    <col min="13800" max="13800" width="4.28515625" style="190" customWidth="1"/>
    <col min="13801" max="13801" width="75.140625" style="190" customWidth="1"/>
    <col min="13802" max="13802" width="0" style="190" hidden="1" customWidth="1"/>
    <col min="13803" max="13803" width="14.28515625" style="190" customWidth="1"/>
    <col min="13804" max="13805" width="12" style="190" customWidth="1"/>
    <col min="13806" max="13806" width="11.42578125" style="190" customWidth="1"/>
    <col min="13807" max="13807" width="11.85546875" style="190" customWidth="1"/>
    <col min="13808" max="13808" width="10.7109375" style="190" customWidth="1"/>
    <col min="13809" max="13809" width="11.5703125" style="190" customWidth="1"/>
    <col min="13810" max="13810" width="11.7109375" style="190" customWidth="1"/>
    <col min="13811" max="13811" width="11" style="190" customWidth="1"/>
    <col min="13812" max="13812" width="11.28515625" style="190" customWidth="1"/>
    <col min="13813" max="13813" width="11.42578125" style="190" customWidth="1"/>
    <col min="13814" max="13814" width="11.7109375" style="190" customWidth="1"/>
    <col min="13815" max="13821" width="9.140625" style="190" customWidth="1"/>
    <col min="13822" max="13822" width="9.5703125" style="190" customWidth="1"/>
    <col min="13823" max="13825" width="9.140625" style="190" customWidth="1"/>
    <col min="13826" max="13826" width="26.28515625" style="190" customWidth="1"/>
    <col min="13827" max="13827" width="12.85546875" style="190" customWidth="1"/>
    <col min="13828" max="13828" width="9.140625" style="190" customWidth="1"/>
    <col min="13829" max="13830" width="9.5703125" style="190" customWidth="1"/>
    <col min="13831" max="13831" width="9.140625" style="190" customWidth="1"/>
    <col min="13832" max="13833" width="9.5703125" style="190" customWidth="1"/>
    <col min="13834" max="14055" width="9.140625" style="190"/>
    <col min="14056" max="14056" width="4.28515625" style="190" customWidth="1"/>
    <col min="14057" max="14057" width="75.140625" style="190" customWidth="1"/>
    <col min="14058" max="14058" width="0" style="190" hidden="1" customWidth="1"/>
    <col min="14059" max="14059" width="14.28515625" style="190" customWidth="1"/>
    <col min="14060" max="14061" width="12" style="190" customWidth="1"/>
    <col min="14062" max="14062" width="11.42578125" style="190" customWidth="1"/>
    <col min="14063" max="14063" width="11.85546875" style="190" customWidth="1"/>
    <col min="14064" max="14064" width="10.7109375" style="190" customWidth="1"/>
    <col min="14065" max="14065" width="11.5703125" style="190" customWidth="1"/>
    <col min="14066" max="14066" width="11.7109375" style="190" customWidth="1"/>
    <col min="14067" max="14067" width="11" style="190" customWidth="1"/>
    <col min="14068" max="14068" width="11.28515625" style="190" customWidth="1"/>
    <col min="14069" max="14069" width="11.42578125" style="190" customWidth="1"/>
    <col min="14070" max="14070" width="11.7109375" style="190" customWidth="1"/>
    <col min="14071" max="14077" width="9.140625" style="190" customWidth="1"/>
    <col min="14078" max="14078" width="9.5703125" style="190" customWidth="1"/>
    <col min="14079" max="14081" width="9.140625" style="190" customWidth="1"/>
    <col min="14082" max="14082" width="26.28515625" style="190" customWidth="1"/>
    <col min="14083" max="14083" width="12.85546875" style="190" customWidth="1"/>
    <col min="14084" max="14084" width="9.140625" style="190" customWidth="1"/>
    <col min="14085" max="14086" width="9.5703125" style="190" customWidth="1"/>
    <col min="14087" max="14087" width="9.140625" style="190" customWidth="1"/>
    <col min="14088" max="14089" width="9.5703125" style="190" customWidth="1"/>
    <col min="14090" max="14311" width="9.140625" style="190"/>
    <col min="14312" max="14312" width="4.28515625" style="190" customWidth="1"/>
    <col min="14313" max="14313" width="75.140625" style="190" customWidth="1"/>
    <col min="14314" max="14314" width="0" style="190" hidden="1" customWidth="1"/>
    <col min="14315" max="14315" width="14.28515625" style="190" customWidth="1"/>
    <col min="14316" max="14317" width="12" style="190" customWidth="1"/>
    <col min="14318" max="14318" width="11.42578125" style="190" customWidth="1"/>
    <col min="14319" max="14319" width="11.85546875" style="190" customWidth="1"/>
    <col min="14320" max="14320" width="10.7109375" style="190" customWidth="1"/>
    <col min="14321" max="14321" width="11.5703125" style="190" customWidth="1"/>
    <col min="14322" max="14322" width="11.7109375" style="190" customWidth="1"/>
    <col min="14323" max="14323" width="11" style="190" customWidth="1"/>
    <col min="14324" max="14324" width="11.28515625" style="190" customWidth="1"/>
    <col min="14325" max="14325" width="11.42578125" style="190" customWidth="1"/>
    <col min="14326" max="14326" width="11.7109375" style="190" customWidth="1"/>
    <col min="14327" max="14333" width="9.140625" style="190" customWidth="1"/>
    <col min="14334" max="14334" width="9.5703125" style="190" customWidth="1"/>
    <col min="14335" max="14337" width="9.140625" style="190" customWidth="1"/>
    <col min="14338" max="14338" width="26.28515625" style="190" customWidth="1"/>
    <col min="14339" max="14339" width="12.85546875" style="190" customWidth="1"/>
    <col min="14340" max="14340" width="9.140625" style="190" customWidth="1"/>
    <col min="14341" max="14342" width="9.5703125" style="190" customWidth="1"/>
    <col min="14343" max="14343" width="9.140625" style="190" customWidth="1"/>
    <col min="14344" max="14345" width="9.5703125" style="190" customWidth="1"/>
    <col min="14346" max="14567" width="9.140625" style="190"/>
    <col min="14568" max="14568" width="4.28515625" style="190" customWidth="1"/>
    <col min="14569" max="14569" width="75.140625" style="190" customWidth="1"/>
    <col min="14570" max="14570" width="0" style="190" hidden="1" customWidth="1"/>
    <col min="14571" max="14571" width="14.28515625" style="190" customWidth="1"/>
    <col min="14572" max="14573" width="12" style="190" customWidth="1"/>
    <col min="14574" max="14574" width="11.42578125" style="190" customWidth="1"/>
    <col min="14575" max="14575" width="11.85546875" style="190" customWidth="1"/>
    <col min="14576" max="14576" width="10.7109375" style="190" customWidth="1"/>
    <col min="14577" max="14577" width="11.5703125" style="190" customWidth="1"/>
    <col min="14578" max="14578" width="11.7109375" style="190" customWidth="1"/>
    <col min="14579" max="14579" width="11" style="190" customWidth="1"/>
    <col min="14580" max="14580" width="11.28515625" style="190" customWidth="1"/>
    <col min="14581" max="14581" width="11.42578125" style="190" customWidth="1"/>
    <col min="14582" max="14582" width="11.7109375" style="190" customWidth="1"/>
    <col min="14583" max="14589" width="9.140625" style="190" customWidth="1"/>
    <col min="14590" max="14590" width="9.5703125" style="190" customWidth="1"/>
    <col min="14591" max="14593" width="9.140625" style="190" customWidth="1"/>
    <col min="14594" max="14594" width="26.28515625" style="190" customWidth="1"/>
    <col min="14595" max="14595" width="12.85546875" style="190" customWidth="1"/>
    <col min="14596" max="14596" width="9.140625" style="190" customWidth="1"/>
    <col min="14597" max="14598" width="9.5703125" style="190" customWidth="1"/>
    <col min="14599" max="14599" width="9.140625" style="190" customWidth="1"/>
    <col min="14600" max="14601" width="9.5703125" style="190" customWidth="1"/>
    <col min="14602" max="14823" width="9.140625" style="190"/>
    <col min="14824" max="14824" width="4.28515625" style="190" customWidth="1"/>
    <col min="14825" max="14825" width="75.140625" style="190" customWidth="1"/>
    <col min="14826" max="14826" width="0" style="190" hidden="1" customWidth="1"/>
    <col min="14827" max="14827" width="14.28515625" style="190" customWidth="1"/>
    <col min="14828" max="14829" width="12" style="190" customWidth="1"/>
    <col min="14830" max="14830" width="11.42578125" style="190" customWidth="1"/>
    <col min="14831" max="14831" width="11.85546875" style="190" customWidth="1"/>
    <col min="14832" max="14832" width="10.7109375" style="190" customWidth="1"/>
    <col min="14833" max="14833" width="11.5703125" style="190" customWidth="1"/>
    <col min="14834" max="14834" width="11.7109375" style="190" customWidth="1"/>
    <col min="14835" max="14835" width="11" style="190" customWidth="1"/>
    <col min="14836" max="14836" width="11.28515625" style="190" customWidth="1"/>
    <col min="14837" max="14837" width="11.42578125" style="190" customWidth="1"/>
    <col min="14838" max="14838" width="11.7109375" style="190" customWidth="1"/>
    <col min="14839" max="14845" width="9.140625" style="190" customWidth="1"/>
    <col min="14846" max="14846" width="9.5703125" style="190" customWidth="1"/>
    <col min="14847" max="14849" width="9.140625" style="190" customWidth="1"/>
    <col min="14850" max="14850" width="26.28515625" style="190" customWidth="1"/>
    <col min="14851" max="14851" width="12.85546875" style="190" customWidth="1"/>
    <col min="14852" max="14852" width="9.140625" style="190" customWidth="1"/>
    <col min="14853" max="14854" width="9.5703125" style="190" customWidth="1"/>
    <col min="14855" max="14855" width="9.140625" style="190" customWidth="1"/>
    <col min="14856" max="14857" width="9.5703125" style="190" customWidth="1"/>
    <col min="14858" max="15079" width="9.140625" style="190"/>
    <col min="15080" max="15080" width="4.28515625" style="190" customWidth="1"/>
    <col min="15081" max="15081" width="75.140625" style="190" customWidth="1"/>
    <col min="15082" max="15082" width="0" style="190" hidden="1" customWidth="1"/>
    <col min="15083" max="15083" width="14.28515625" style="190" customWidth="1"/>
    <col min="15084" max="15085" width="12" style="190" customWidth="1"/>
    <col min="15086" max="15086" width="11.42578125" style="190" customWidth="1"/>
    <col min="15087" max="15087" width="11.85546875" style="190" customWidth="1"/>
    <col min="15088" max="15088" width="10.7109375" style="190" customWidth="1"/>
    <col min="15089" max="15089" width="11.5703125" style="190" customWidth="1"/>
    <col min="15090" max="15090" width="11.7109375" style="190" customWidth="1"/>
    <col min="15091" max="15091" width="11" style="190" customWidth="1"/>
    <col min="15092" max="15092" width="11.28515625" style="190" customWidth="1"/>
    <col min="15093" max="15093" width="11.42578125" style="190" customWidth="1"/>
    <col min="15094" max="15094" width="11.7109375" style="190" customWidth="1"/>
    <col min="15095" max="15101" width="9.140625" style="190" customWidth="1"/>
    <col min="15102" max="15102" width="9.5703125" style="190" customWidth="1"/>
    <col min="15103" max="15105" width="9.140625" style="190" customWidth="1"/>
    <col min="15106" max="15106" width="26.28515625" style="190" customWidth="1"/>
    <col min="15107" max="15107" width="12.85546875" style="190" customWidth="1"/>
    <col min="15108" max="15108" width="9.140625" style="190" customWidth="1"/>
    <col min="15109" max="15110" width="9.5703125" style="190" customWidth="1"/>
    <col min="15111" max="15111" width="9.140625" style="190" customWidth="1"/>
    <col min="15112" max="15113" width="9.5703125" style="190" customWidth="1"/>
    <col min="15114" max="15335" width="9.140625" style="190"/>
    <col min="15336" max="15336" width="4.28515625" style="190" customWidth="1"/>
    <col min="15337" max="15337" width="75.140625" style="190" customWidth="1"/>
    <col min="15338" max="15338" width="0" style="190" hidden="1" customWidth="1"/>
    <col min="15339" max="15339" width="14.28515625" style="190" customWidth="1"/>
    <col min="15340" max="15341" width="12" style="190" customWidth="1"/>
    <col min="15342" max="15342" width="11.42578125" style="190" customWidth="1"/>
    <col min="15343" max="15343" width="11.85546875" style="190" customWidth="1"/>
    <col min="15344" max="15344" width="10.7109375" style="190" customWidth="1"/>
    <col min="15345" max="15345" width="11.5703125" style="190" customWidth="1"/>
    <col min="15346" max="15346" width="11.7109375" style="190" customWidth="1"/>
    <col min="15347" max="15347" width="11" style="190" customWidth="1"/>
    <col min="15348" max="15348" width="11.28515625" style="190" customWidth="1"/>
    <col min="15349" max="15349" width="11.42578125" style="190" customWidth="1"/>
    <col min="15350" max="15350" width="11.7109375" style="190" customWidth="1"/>
    <col min="15351" max="15357" width="9.140625" style="190" customWidth="1"/>
    <col min="15358" max="15358" width="9.5703125" style="190" customWidth="1"/>
    <col min="15359" max="15361" width="9.140625" style="190" customWidth="1"/>
    <col min="15362" max="15362" width="26.28515625" style="190" customWidth="1"/>
    <col min="15363" max="15363" width="12.85546875" style="190" customWidth="1"/>
    <col min="15364" max="15364" width="9.140625" style="190" customWidth="1"/>
    <col min="15365" max="15366" width="9.5703125" style="190" customWidth="1"/>
    <col min="15367" max="15367" width="9.140625" style="190" customWidth="1"/>
    <col min="15368" max="15369" width="9.5703125" style="190" customWidth="1"/>
    <col min="15370" max="15591" width="9.140625" style="190"/>
    <col min="15592" max="15592" width="4.28515625" style="190" customWidth="1"/>
    <col min="15593" max="15593" width="75.140625" style="190" customWidth="1"/>
    <col min="15594" max="15594" width="0" style="190" hidden="1" customWidth="1"/>
    <col min="15595" max="15595" width="14.28515625" style="190" customWidth="1"/>
    <col min="15596" max="15597" width="12" style="190" customWidth="1"/>
    <col min="15598" max="15598" width="11.42578125" style="190" customWidth="1"/>
    <col min="15599" max="15599" width="11.85546875" style="190" customWidth="1"/>
    <col min="15600" max="15600" width="10.7109375" style="190" customWidth="1"/>
    <col min="15601" max="15601" width="11.5703125" style="190" customWidth="1"/>
    <col min="15602" max="15602" width="11.7109375" style="190" customWidth="1"/>
    <col min="15603" max="15603" width="11" style="190" customWidth="1"/>
    <col min="15604" max="15604" width="11.28515625" style="190" customWidth="1"/>
    <col min="15605" max="15605" width="11.42578125" style="190" customWidth="1"/>
    <col min="15606" max="15606" width="11.7109375" style="190" customWidth="1"/>
    <col min="15607" max="15613" width="9.140625" style="190" customWidth="1"/>
    <col min="15614" max="15614" width="9.5703125" style="190" customWidth="1"/>
    <col min="15615" max="15617" width="9.140625" style="190" customWidth="1"/>
    <col min="15618" max="15618" width="26.28515625" style="190" customWidth="1"/>
    <col min="15619" max="15619" width="12.85546875" style="190" customWidth="1"/>
    <col min="15620" max="15620" width="9.140625" style="190" customWidth="1"/>
    <col min="15621" max="15622" width="9.5703125" style="190" customWidth="1"/>
    <col min="15623" max="15623" width="9.140625" style="190" customWidth="1"/>
    <col min="15624" max="15625" width="9.5703125" style="190" customWidth="1"/>
    <col min="15626" max="15847" width="9.140625" style="190"/>
    <col min="15848" max="15848" width="4.28515625" style="190" customWidth="1"/>
    <col min="15849" max="15849" width="75.140625" style="190" customWidth="1"/>
    <col min="15850" max="15850" width="0" style="190" hidden="1" customWidth="1"/>
    <col min="15851" max="15851" width="14.28515625" style="190" customWidth="1"/>
    <col min="15852" max="15853" width="12" style="190" customWidth="1"/>
    <col min="15854" max="15854" width="11.42578125" style="190" customWidth="1"/>
    <col min="15855" max="15855" width="11.85546875" style="190" customWidth="1"/>
    <col min="15856" max="15856" width="10.7109375" style="190" customWidth="1"/>
    <col min="15857" max="15857" width="11.5703125" style="190" customWidth="1"/>
    <col min="15858" max="15858" width="11.7109375" style="190" customWidth="1"/>
    <col min="15859" max="15859" width="11" style="190" customWidth="1"/>
    <col min="15860" max="15860" width="11.28515625" style="190" customWidth="1"/>
    <col min="15861" max="15861" width="11.42578125" style="190" customWidth="1"/>
    <col min="15862" max="15862" width="11.7109375" style="190" customWidth="1"/>
    <col min="15863" max="15869" width="9.140625" style="190" customWidth="1"/>
    <col min="15870" max="15870" width="9.5703125" style="190" customWidth="1"/>
    <col min="15871" max="15873" width="9.140625" style="190" customWidth="1"/>
    <col min="15874" max="15874" width="26.28515625" style="190" customWidth="1"/>
    <col min="15875" max="15875" width="12.85546875" style="190" customWidth="1"/>
    <col min="15876" max="15876" width="9.140625" style="190" customWidth="1"/>
    <col min="15877" max="15878" width="9.5703125" style="190" customWidth="1"/>
    <col min="15879" max="15879" width="9.140625" style="190" customWidth="1"/>
    <col min="15880" max="15881" width="9.5703125" style="190" customWidth="1"/>
    <col min="15882" max="16103" width="9.140625" style="190"/>
    <col min="16104" max="16104" width="4.28515625" style="190" customWidth="1"/>
    <col min="16105" max="16105" width="75.140625" style="190" customWidth="1"/>
    <col min="16106" max="16106" width="0" style="190" hidden="1" customWidth="1"/>
    <col min="16107" max="16107" width="14.28515625" style="190" customWidth="1"/>
    <col min="16108" max="16109" width="12" style="190" customWidth="1"/>
    <col min="16110" max="16110" width="11.42578125" style="190" customWidth="1"/>
    <col min="16111" max="16111" width="11.85546875" style="190" customWidth="1"/>
    <col min="16112" max="16112" width="10.7109375" style="190" customWidth="1"/>
    <col min="16113" max="16113" width="11.5703125" style="190" customWidth="1"/>
    <col min="16114" max="16114" width="11.7109375" style="190" customWidth="1"/>
    <col min="16115" max="16115" width="11" style="190" customWidth="1"/>
    <col min="16116" max="16116" width="11.28515625" style="190" customWidth="1"/>
    <col min="16117" max="16117" width="11.42578125" style="190" customWidth="1"/>
    <col min="16118" max="16118" width="11.7109375" style="190" customWidth="1"/>
    <col min="16119" max="16125" width="9.140625" style="190" customWidth="1"/>
    <col min="16126" max="16126" width="9.5703125" style="190" customWidth="1"/>
    <col min="16127" max="16129" width="9.140625" style="190" customWidth="1"/>
    <col min="16130" max="16130" width="26.28515625" style="190" customWidth="1"/>
    <col min="16131" max="16131" width="12.85546875" style="190" customWidth="1"/>
    <col min="16132" max="16132" width="9.140625" style="190" customWidth="1"/>
    <col min="16133" max="16134" width="9.5703125" style="190" customWidth="1"/>
    <col min="16135" max="16135" width="9.140625" style="190" customWidth="1"/>
    <col min="16136" max="16137" width="9.5703125" style="190" customWidth="1"/>
    <col min="16138" max="16384" width="9.140625" style="190"/>
  </cols>
  <sheetData>
    <row r="1" spans="1:48" x14ac:dyDescent="0.25">
      <c r="I1" s="190" t="s">
        <v>11</v>
      </c>
      <c r="O1" s="190" t="s">
        <v>146</v>
      </c>
      <c r="U1" s="190" t="s">
        <v>142</v>
      </c>
      <c r="AA1" s="190" t="s">
        <v>105</v>
      </c>
    </row>
    <row r="2" spans="1:48" ht="21" customHeight="1" x14ac:dyDescent="0.3">
      <c r="T2" s="192"/>
      <c r="U2" s="1378"/>
      <c r="V2" s="1378"/>
      <c r="W2" s="1378"/>
      <c r="X2" s="1378"/>
      <c r="Y2" s="193"/>
      <c r="Z2" s="194"/>
      <c r="AA2" s="1379"/>
      <c r="AB2" s="1379"/>
      <c r="AC2" s="1379"/>
      <c r="AD2" s="1379"/>
    </row>
    <row r="3" spans="1:48" ht="85.5" customHeight="1" x14ac:dyDescent="0.25">
      <c r="D3" s="1380" t="s">
        <v>573</v>
      </c>
      <c r="E3" s="1380"/>
      <c r="F3" s="1380"/>
      <c r="G3" s="1380"/>
      <c r="H3" s="1380"/>
      <c r="I3" s="1380"/>
      <c r="J3" s="1380"/>
      <c r="K3" s="1380"/>
      <c r="L3" s="1380"/>
      <c r="M3" s="1380"/>
      <c r="N3" s="1380"/>
      <c r="O3" s="1380"/>
      <c r="P3" s="1380"/>
      <c r="Q3" s="1380"/>
      <c r="R3" s="1380"/>
      <c r="S3" s="1380"/>
      <c r="T3" s="1380"/>
      <c r="U3" s="1380"/>
      <c r="V3" s="1380"/>
      <c r="W3" s="1380"/>
      <c r="X3" s="1380"/>
      <c r="Y3" s="1380"/>
      <c r="Z3" s="1380"/>
      <c r="AA3" s="1380"/>
      <c r="AB3" s="1380"/>
      <c r="AC3" s="1380"/>
      <c r="AD3" s="1380"/>
    </row>
    <row r="4" spans="1:48" ht="16.5" thickBot="1" x14ac:dyDescent="0.3">
      <c r="Z4" s="195"/>
      <c r="AD4" s="196" t="s">
        <v>124</v>
      </c>
      <c r="AI4" s="191" t="e">
        <f>+AS4/AJ4</f>
        <v>#REF!</v>
      </c>
      <c r="AJ4" s="197" t="e">
        <f>#REF!+#REF!+#REF!+AJ11</f>
        <v>#REF!</v>
      </c>
      <c r="AK4" s="197" t="e">
        <f>#REF!+#REF!+#REF!+AK11</f>
        <v>#REF!</v>
      </c>
      <c r="AL4" s="197" t="e">
        <f>#REF!+#REF!+#REF!+AL11</f>
        <v>#REF!</v>
      </c>
      <c r="AM4" s="197" t="e">
        <f>#REF!+#REF!+#REF!+AM11</f>
        <v>#REF!</v>
      </c>
      <c r="AS4" s="197" t="e">
        <f>#REF!+#REF!+#REF!+AS11</f>
        <v>#REF!</v>
      </c>
      <c r="AT4" s="197" t="e">
        <f>#REF!+#REF!+#REF!+AT11</f>
        <v>#REF!</v>
      </c>
      <c r="AU4" s="197" t="e">
        <f>#REF!+#REF!+#REF!+AU11</f>
        <v>#REF!</v>
      </c>
      <c r="AV4" s="197" t="e">
        <f>#REF!+#REF!+#REF!+AV11</f>
        <v>#REF!</v>
      </c>
    </row>
    <row r="5" spans="1:48" ht="43.5" customHeight="1" thickBot="1" x14ac:dyDescent="0.3">
      <c r="D5" s="1381" t="s">
        <v>574</v>
      </c>
      <c r="E5" s="1383" t="s">
        <v>575</v>
      </c>
      <c r="F5" s="198"/>
      <c r="G5" s="1385" t="s">
        <v>576</v>
      </c>
      <c r="H5" s="1386"/>
      <c r="I5" s="1386"/>
      <c r="J5" s="1386"/>
      <c r="K5" s="1386"/>
      <c r="L5" s="1387"/>
      <c r="M5" s="1388" t="s">
        <v>577</v>
      </c>
      <c r="N5" s="1389"/>
      <c r="O5" s="1389"/>
      <c r="P5" s="1389"/>
      <c r="Q5" s="1390"/>
      <c r="R5" s="199"/>
      <c r="S5" s="199"/>
      <c r="T5" s="1391" t="s">
        <v>534</v>
      </c>
      <c r="U5" s="1392"/>
      <c r="V5" s="1393"/>
      <c r="W5" s="1393"/>
      <c r="X5" s="1394"/>
      <c r="Y5" s="1395" t="s">
        <v>535</v>
      </c>
      <c r="Z5" s="1389"/>
      <c r="AA5" s="1389"/>
      <c r="AB5" s="1389"/>
      <c r="AC5" s="1389"/>
      <c r="AD5" s="1390"/>
      <c r="AI5" s="191" t="e">
        <f>+AS5/AJ5</f>
        <v>#REF!</v>
      </c>
      <c r="AJ5" s="197" t="e">
        <f>#REF!+#REF!+#REF!+AJ12</f>
        <v>#REF!</v>
      </c>
      <c r="AK5" s="197" t="e">
        <f>#REF!+#REF!+#REF!+AK12</f>
        <v>#REF!</v>
      </c>
      <c r="AL5" s="197" t="e">
        <f>#REF!+#REF!+#REF!+AL12</f>
        <v>#REF!</v>
      </c>
      <c r="AM5" s="197" t="e">
        <f>#REF!+#REF!+#REF!+AM12</f>
        <v>#REF!</v>
      </c>
      <c r="AS5" s="197" t="e">
        <f>#REF!+#REF!+#REF!+AS12</f>
        <v>#REF!</v>
      </c>
      <c r="AT5" s="197" t="e">
        <f>#REF!+#REF!+#REF!+AT12</f>
        <v>#REF!</v>
      </c>
      <c r="AU5" s="197" t="e">
        <f>#REF!+#REF!+#REF!+AU12</f>
        <v>#REF!</v>
      </c>
      <c r="AV5" s="197" t="e">
        <f>#REF!+#REF!+#REF!+AV12</f>
        <v>#REF!</v>
      </c>
    </row>
    <row r="6" spans="1:48" ht="167.25" customHeight="1" thickBot="1" x14ac:dyDescent="0.3">
      <c r="D6" s="1382"/>
      <c r="E6" s="1384"/>
      <c r="F6" s="200"/>
      <c r="G6" s="201" t="s">
        <v>578</v>
      </c>
      <c r="H6" s="202">
        <v>41242</v>
      </c>
      <c r="I6" s="203" t="s">
        <v>579</v>
      </c>
      <c r="J6" s="204" t="s">
        <v>580</v>
      </c>
      <c r="K6" s="204" t="s">
        <v>581</v>
      </c>
      <c r="L6" s="205" t="s">
        <v>582</v>
      </c>
      <c r="M6" s="206" t="s">
        <v>578</v>
      </c>
      <c r="N6" s="207">
        <v>41242</v>
      </c>
      <c r="O6" s="203" t="s">
        <v>579</v>
      </c>
      <c r="P6" s="204" t="s">
        <v>580</v>
      </c>
      <c r="Q6" s="208" t="s">
        <v>583</v>
      </c>
      <c r="R6" s="204" t="s">
        <v>581</v>
      </c>
      <c r="S6" s="206" t="s">
        <v>578</v>
      </c>
      <c r="T6" s="202">
        <v>41242</v>
      </c>
      <c r="U6" s="203">
        <v>43801</v>
      </c>
      <c r="V6" s="204" t="s">
        <v>580</v>
      </c>
      <c r="W6" s="204" t="s">
        <v>581</v>
      </c>
      <c r="X6" s="208" t="s">
        <v>584</v>
      </c>
      <c r="Y6" s="206" t="s">
        <v>578</v>
      </c>
      <c r="Z6" s="202">
        <v>41242</v>
      </c>
      <c r="AA6" s="203" t="s">
        <v>579</v>
      </c>
      <c r="AB6" s="204" t="s">
        <v>580</v>
      </c>
      <c r="AC6" s="204" t="s">
        <v>581</v>
      </c>
      <c r="AD6" s="208" t="s">
        <v>585</v>
      </c>
      <c r="AI6" s="191" t="e">
        <f>+AS6/AJ6</f>
        <v>#REF!</v>
      </c>
      <c r="AJ6" s="197" t="e">
        <f>#REF!+#REF!+#REF!+AJ13</f>
        <v>#REF!</v>
      </c>
      <c r="AK6" s="197" t="e">
        <f>#REF!+#REF!+#REF!+AK13</f>
        <v>#REF!</v>
      </c>
      <c r="AL6" s="197" t="e">
        <f>#REF!+#REF!+#REF!+AL13</f>
        <v>#REF!</v>
      </c>
      <c r="AM6" s="197" t="e">
        <f>#REF!+#REF!+#REF!+AM13</f>
        <v>#REF!</v>
      </c>
      <c r="AS6" s="197" t="e">
        <f>#REF!+#REF!+#REF!+AS13</f>
        <v>#REF!</v>
      </c>
      <c r="AT6" s="197" t="e">
        <f>#REF!+#REF!+#REF!+AT13</f>
        <v>#REF!</v>
      </c>
      <c r="AU6" s="197" t="e">
        <f>#REF!+#REF!+#REF!+AU13</f>
        <v>#REF!</v>
      </c>
      <c r="AV6" s="197" t="e">
        <f>#REF!+#REF!+#REF!+AV13</f>
        <v>#REF!</v>
      </c>
    </row>
    <row r="7" spans="1:48" s="209" customFormat="1" ht="16.5" thickBot="1" x14ac:dyDescent="0.3">
      <c r="D7" s="210">
        <v>1</v>
      </c>
      <c r="E7" s="210">
        <v>2</v>
      </c>
      <c r="F7" s="211"/>
      <c r="G7" s="211"/>
      <c r="H7" s="212">
        <v>3</v>
      </c>
      <c r="I7" s="213">
        <v>4</v>
      </c>
      <c r="J7" s="214"/>
      <c r="K7" s="214"/>
      <c r="L7" s="214">
        <v>5</v>
      </c>
      <c r="M7" s="215"/>
      <c r="N7" s="216">
        <v>6</v>
      </c>
      <c r="O7" s="217">
        <v>7</v>
      </c>
      <c r="P7" s="218"/>
      <c r="Q7" s="219">
        <v>8</v>
      </c>
      <c r="R7" s="220"/>
      <c r="S7" s="220"/>
      <c r="T7" s="216">
        <v>9</v>
      </c>
      <c r="U7" s="217">
        <v>10</v>
      </c>
      <c r="V7" s="218"/>
      <c r="W7" s="218"/>
      <c r="X7" s="219">
        <v>11</v>
      </c>
      <c r="Y7" s="220"/>
      <c r="Z7" s="212">
        <v>12</v>
      </c>
      <c r="AA7" s="217">
        <v>13</v>
      </c>
      <c r="AB7" s="218"/>
      <c r="AC7" s="218"/>
      <c r="AD7" s="219">
        <v>14</v>
      </c>
      <c r="AF7" s="221"/>
      <c r="AG7" s="221"/>
      <c r="AH7" s="221"/>
      <c r="AI7" s="221"/>
      <c r="AJ7" s="1374" t="s">
        <v>586</v>
      </c>
      <c r="AK7" s="1374"/>
      <c r="AL7" s="1374"/>
      <c r="AM7" s="1374"/>
      <c r="AO7" s="221" t="s">
        <v>566</v>
      </c>
      <c r="AP7" s="221" t="s">
        <v>567</v>
      </c>
      <c r="AQ7" s="221" t="s">
        <v>568</v>
      </c>
    </row>
    <row r="8" spans="1:48" s="209" customFormat="1" ht="16.5" thickBot="1" x14ac:dyDescent="0.3">
      <c r="D8" s="222"/>
      <c r="E8" s="223"/>
      <c r="F8" s="223"/>
      <c r="G8" s="224"/>
      <c r="H8" s="225"/>
      <c r="I8" s="226"/>
      <c r="J8" s="227"/>
      <c r="K8" s="227"/>
      <c r="L8" s="227"/>
      <c r="M8" s="215"/>
      <c r="N8" s="228"/>
      <c r="O8" s="229"/>
      <c r="P8" s="230"/>
      <c r="Q8" s="231"/>
      <c r="R8" s="232"/>
      <c r="S8" s="233"/>
      <c r="T8" s="228"/>
      <c r="U8" s="229"/>
      <c r="V8" s="234"/>
      <c r="W8" s="230"/>
      <c r="X8" s="235"/>
      <c r="Y8" s="233"/>
      <c r="Z8" s="222"/>
      <c r="AA8" s="229"/>
      <c r="AB8" s="234"/>
      <c r="AC8" s="234"/>
      <c r="AD8" s="235"/>
      <c r="AF8" s="221" t="e">
        <f>#REF!+#REF!+#REF!+AF10</f>
        <v>#REF!</v>
      </c>
      <c r="AG8" s="221" t="e">
        <f>#REF!+#REF!+#REF!+AG10</f>
        <v>#REF!</v>
      </c>
      <c r="AH8" s="236" t="e">
        <f>#REF!+#REF!+#REF!+AH10</f>
        <v>#REF!</v>
      </c>
      <c r="AI8" s="221" t="e">
        <f>#REF!+#REF!+#REF!+AI10</f>
        <v>#REF!</v>
      </c>
      <c r="AJ8" s="237"/>
      <c r="AK8" s="237"/>
      <c r="AL8" s="237"/>
      <c r="AM8" s="237"/>
      <c r="AN8" s="209">
        <f>SUM(AN9:AN13)</f>
        <v>0</v>
      </c>
      <c r="AO8" s="238">
        <f>SUM(AO9:AO13)</f>
        <v>453004059.23279995</v>
      </c>
      <c r="AP8" s="238">
        <f>SUM(AP9:AP13)</f>
        <v>88033721.585199997</v>
      </c>
      <c r="AQ8" s="238">
        <f>SUM(AQ9:AQ13)</f>
        <v>26979539.0372</v>
      </c>
      <c r="AS8" s="239"/>
      <c r="AT8" s="239"/>
      <c r="AU8" s="239"/>
      <c r="AV8" s="239"/>
    </row>
    <row r="9" spans="1:48" ht="33.75" customHeight="1" x14ac:dyDescent="0.25">
      <c r="A9" s="190">
        <v>1</v>
      </c>
      <c r="C9" s="190">
        <v>6</v>
      </c>
      <c r="D9" s="240">
        <f>SUBTOTAL(9,$A$9:A9)</f>
        <v>1</v>
      </c>
      <c r="E9" s="241" t="s">
        <v>587</v>
      </c>
      <c r="F9" s="242"/>
      <c r="G9" s="243"/>
      <c r="H9" s="244"/>
      <c r="I9" s="245"/>
      <c r="J9" s="246"/>
      <c r="K9" s="246"/>
      <c r="L9" s="247"/>
      <c r="M9" s="248"/>
      <c r="N9" s="249"/>
      <c r="O9" s="250"/>
      <c r="P9" s="251"/>
      <c r="Q9" s="252"/>
      <c r="R9" s="251"/>
      <c r="S9" s="253"/>
      <c r="T9" s="254"/>
      <c r="U9" s="250"/>
      <c r="V9" s="255"/>
      <c r="W9" s="251"/>
      <c r="X9" s="256"/>
      <c r="Y9" s="253"/>
      <c r="Z9" s="249"/>
      <c r="AA9" s="250"/>
      <c r="AB9" s="255"/>
      <c r="AC9" s="255"/>
      <c r="AD9" s="256"/>
      <c r="AF9" s="257"/>
      <c r="AG9" s="257"/>
      <c r="AH9" s="257"/>
      <c r="AI9" s="257"/>
      <c r="AJ9" s="258"/>
      <c r="AK9" s="258"/>
      <c r="AL9" s="258"/>
      <c r="AM9" s="258"/>
      <c r="AO9" s="259"/>
      <c r="AP9" s="259"/>
      <c r="AQ9" s="259"/>
      <c r="AS9" s="197"/>
      <c r="AT9" s="197"/>
      <c r="AU9" s="197"/>
      <c r="AV9" s="197"/>
    </row>
    <row r="10" spans="1:48" ht="33" x14ac:dyDescent="0.25">
      <c r="B10" s="190" t="str">
        <f>E9</f>
        <v>КПТМ "ЧЕРКАСИТЕПЛОКОМУНЕНЕРГО" ЧМР</v>
      </c>
      <c r="C10" s="190">
        <v>6</v>
      </c>
      <c r="D10" s="260"/>
      <c r="E10" s="261" t="s">
        <v>588</v>
      </c>
      <c r="F10" s="262" t="s">
        <v>589</v>
      </c>
      <c r="G10" s="263">
        <v>1441.62</v>
      </c>
      <c r="H10" s="264">
        <v>1290.8399999999999</v>
      </c>
      <c r="I10" s="265">
        <v>1289.1500000000001</v>
      </c>
      <c r="J10" s="266" t="e">
        <f>#REF!</f>
        <v>#REF!</v>
      </c>
      <c r="K10" s="266">
        <v>1289.33</v>
      </c>
      <c r="L10" s="267">
        <f t="shared" ref="L10:L15" si="0">I10/H10</f>
        <v>0.99869077499922543</v>
      </c>
      <c r="M10" s="320">
        <v>1523.85</v>
      </c>
      <c r="N10" s="269">
        <v>1228.82</v>
      </c>
      <c r="O10" s="270">
        <v>1182.8800000000001</v>
      </c>
      <c r="P10" s="271" t="e">
        <f>#REF!</f>
        <v>#REF!</v>
      </c>
      <c r="Q10" s="272">
        <f>O10/N10</f>
        <v>0.9626145407789588</v>
      </c>
      <c r="R10" s="273">
        <v>1183.47</v>
      </c>
      <c r="S10" s="321">
        <v>1425.96</v>
      </c>
      <c r="T10" s="270">
        <f>T11+T12+T13</f>
        <v>1206.58</v>
      </c>
      <c r="U10" s="270">
        <v>1177.29</v>
      </c>
      <c r="V10" s="271" t="e">
        <f>#REF!</f>
        <v>#REF!</v>
      </c>
      <c r="W10" s="271">
        <v>1177.55</v>
      </c>
      <c r="X10" s="275">
        <f>U10/T10</f>
        <v>0.97572477581262751</v>
      </c>
      <c r="Y10" s="321">
        <v>1414.13</v>
      </c>
      <c r="Z10" s="270">
        <f>Z11+Z12+Z13</f>
        <v>1304.54</v>
      </c>
      <c r="AA10" s="270">
        <v>1283.95</v>
      </c>
      <c r="AB10" s="271" t="e">
        <f>#REF!</f>
        <v>#REF!</v>
      </c>
      <c r="AC10" s="271">
        <v>1284.57</v>
      </c>
      <c r="AD10" s="275">
        <f t="shared" ref="AD10:AD15" si="1">AA10/Z10</f>
        <v>0.98421665874561159</v>
      </c>
      <c r="AF10" s="257">
        <v>350937.42</v>
      </c>
      <c r="AG10" s="257">
        <v>71640.86</v>
      </c>
      <c r="AH10" s="257">
        <v>22360.34</v>
      </c>
      <c r="AI10" s="257">
        <v>83.4</v>
      </c>
      <c r="AJ10" s="258"/>
      <c r="AK10" s="258"/>
      <c r="AL10" s="258"/>
      <c r="AM10" s="258"/>
      <c r="AO10" s="259">
        <f>H10*AF10</f>
        <v>453004059.23279995</v>
      </c>
      <c r="AP10" s="259">
        <f>N10*AG10</f>
        <v>88033721.585199997</v>
      </c>
      <c r="AQ10" s="259">
        <f>AH10*T10</f>
        <v>26979539.0372</v>
      </c>
      <c r="AS10" s="197"/>
      <c r="AT10" s="197"/>
      <c r="AU10" s="197"/>
      <c r="AV10" s="197"/>
    </row>
    <row r="11" spans="1:48" ht="33" x14ac:dyDescent="0.25">
      <c r="C11" s="190">
        <v>6</v>
      </c>
      <c r="D11" s="260"/>
      <c r="E11" s="276" t="s">
        <v>590</v>
      </c>
      <c r="F11" s="262" t="s">
        <v>591</v>
      </c>
      <c r="G11" s="263"/>
      <c r="H11" s="264">
        <v>970.7</v>
      </c>
      <c r="I11" s="277">
        <v>970.7</v>
      </c>
      <c r="J11" s="266" t="e">
        <f>#REF!</f>
        <v>#REF!</v>
      </c>
      <c r="K11" s="266">
        <v>970.33</v>
      </c>
      <c r="L11" s="267">
        <f t="shared" si="0"/>
        <v>1</v>
      </c>
      <c r="M11" s="268"/>
      <c r="N11" s="269">
        <v>940.21</v>
      </c>
      <c r="O11" s="270">
        <v>896.18</v>
      </c>
      <c r="P11" s="271" t="e">
        <f>#REF!</f>
        <v>#REF!</v>
      </c>
      <c r="Q11" s="272">
        <f>O11/N11</f>
        <v>0.95317003648121157</v>
      </c>
      <c r="R11" s="273">
        <v>896.15</v>
      </c>
      <c r="S11" s="274"/>
      <c r="T11" s="270">
        <v>932.66</v>
      </c>
      <c r="U11" s="270">
        <v>899.9</v>
      </c>
      <c r="V11" s="271" t="e">
        <f>#REF!</f>
        <v>#REF!</v>
      </c>
      <c r="W11" s="271">
        <v>899.58</v>
      </c>
      <c r="X11" s="275">
        <f>U11/T11</f>
        <v>0.96487465957583685</v>
      </c>
      <c r="Y11" s="274"/>
      <c r="Z11" s="270">
        <v>1017.62</v>
      </c>
      <c r="AA11" s="270">
        <v>996.06</v>
      </c>
      <c r="AB11" s="271" t="e">
        <f>#REF!</f>
        <v>#REF!</v>
      </c>
      <c r="AC11" s="271">
        <v>996.06</v>
      </c>
      <c r="AD11" s="275">
        <f t="shared" si="1"/>
        <v>0.97881330948684175</v>
      </c>
      <c r="AF11" s="257">
        <v>350937.42</v>
      </c>
      <c r="AG11" s="257">
        <v>71640.86</v>
      </c>
      <c r="AH11" s="257">
        <v>22360.34</v>
      </c>
      <c r="AI11" s="257">
        <v>83.4</v>
      </c>
      <c r="AJ11" s="258">
        <v>326734.06837260281</v>
      </c>
      <c r="AK11" s="258">
        <v>72943.509425196666</v>
      </c>
      <c r="AL11" s="258">
        <v>22104.759474045371</v>
      </c>
      <c r="AM11" s="258">
        <v>192.19368246421942</v>
      </c>
      <c r="AO11" s="259"/>
      <c r="AP11" s="259"/>
      <c r="AQ11" s="259"/>
      <c r="AS11" s="197">
        <f>AJ11*I11</f>
        <v>317160760.16928554</v>
      </c>
      <c r="AT11" s="197">
        <f>AK11*O11</f>
        <v>65370514.276672743</v>
      </c>
      <c r="AU11" s="197">
        <f>+AL11*U11</f>
        <v>19892073.05069343</v>
      </c>
      <c r="AV11" s="197">
        <f>+AM11*AA11</f>
        <v>191436.43935531037</v>
      </c>
    </row>
    <row r="12" spans="1:48" ht="33" x14ac:dyDescent="0.25">
      <c r="C12" s="190">
        <v>6</v>
      </c>
      <c r="D12" s="260"/>
      <c r="E12" s="276" t="s">
        <v>592</v>
      </c>
      <c r="F12" s="262" t="s">
        <v>593</v>
      </c>
      <c r="G12" s="263"/>
      <c r="H12" s="264">
        <v>314.29000000000002</v>
      </c>
      <c r="I12" s="277">
        <v>312.68</v>
      </c>
      <c r="J12" s="266" t="e">
        <f>#REF!</f>
        <v>#REF!</v>
      </c>
      <c r="K12" s="266">
        <v>313.23</v>
      </c>
      <c r="L12" s="267">
        <f t="shared" si="0"/>
        <v>0.99487734258169203</v>
      </c>
      <c r="M12" s="268"/>
      <c r="N12" s="269">
        <v>282.77</v>
      </c>
      <c r="O12" s="270">
        <v>280.61</v>
      </c>
      <c r="P12" s="271" t="e">
        <f>#REF!</f>
        <v>#REF!</v>
      </c>
      <c r="Q12" s="272">
        <f>O12/N12</f>
        <v>0.99236128302153703</v>
      </c>
      <c r="R12" s="273">
        <v>281.23</v>
      </c>
      <c r="S12" s="274"/>
      <c r="T12" s="270">
        <v>268.11</v>
      </c>
      <c r="U12" s="270">
        <v>271.22000000000003</v>
      </c>
      <c r="V12" s="271" t="e">
        <f>#REF!</f>
        <v>#REF!</v>
      </c>
      <c r="W12" s="271">
        <v>271.8</v>
      </c>
      <c r="X12" s="275">
        <f>U12/T12</f>
        <v>1.0115997165342583</v>
      </c>
      <c r="Y12" s="274"/>
      <c r="Z12" s="270">
        <v>281.10000000000002</v>
      </c>
      <c r="AA12" s="270">
        <v>281.91000000000003</v>
      </c>
      <c r="AB12" s="271" t="e">
        <f>#REF!</f>
        <v>#REF!</v>
      </c>
      <c r="AC12" s="271">
        <v>282.52999999999997</v>
      </c>
      <c r="AD12" s="275">
        <f t="shared" si="1"/>
        <v>1.0028815368196371</v>
      </c>
      <c r="AF12" s="257">
        <v>350937.42</v>
      </c>
      <c r="AG12" s="257">
        <v>71640.86</v>
      </c>
      <c r="AH12" s="257">
        <v>22360.34</v>
      </c>
      <c r="AI12" s="257">
        <v>83.4</v>
      </c>
      <c r="AJ12" s="258">
        <v>277129.13633290661</v>
      </c>
      <c r="AK12" s="258">
        <v>63377.57056623949</v>
      </c>
      <c r="AL12" s="258">
        <v>19442.686377554688</v>
      </c>
      <c r="AM12" s="258">
        <v>168.82647226154432</v>
      </c>
      <c r="AO12" s="259"/>
      <c r="AP12" s="259"/>
      <c r="AQ12" s="259"/>
      <c r="AS12" s="197">
        <f>AJ12*I12</f>
        <v>86652738.348573238</v>
      </c>
      <c r="AT12" s="197">
        <f>AK12*O12</f>
        <v>17784380.076592464</v>
      </c>
      <c r="AU12" s="197">
        <f>+AL12*U12</f>
        <v>5273245.3993203826</v>
      </c>
      <c r="AV12" s="197">
        <f>+AM12*AA12</f>
        <v>47593.870795251962</v>
      </c>
    </row>
    <row r="13" spans="1:48" ht="18.75" x14ac:dyDescent="0.25">
      <c r="C13" s="190">
        <v>6</v>
      </c>
      <c r="D13" s="260"/>
      <c r="E13" s="276" t="s">
        <v>594</v>
      </c>
      <c r="F13" s="262" t="s">
        <v>595</v>
      </c>
      <c r="G13" s="263"/>
      <c r="H13" s="278">
        <v>5.85</v>
      </c>
      <c r="I13" s="277">
        <v>5.77</v>
      </c>
      <c r="J13" s="266" t="e">
        <f>#REF!</f>
        <v>#REF!</v>
      </c>
      <c r="K13" s="266">
        <v>5.77</v>
      </c>
      <c r="L13" s="267">
        <f t="shared" si="0"/>
        <v>0.98632478632478626</v>
      </c>
      <c r="M13" s="268"/>
      <c r="N13" s="279">
        <v>5.84</v>
      </c>
      <c r="O13" s="251">
        <v>6.09</v>
      </c>
      <c r="P13" s="280" t="e">
        <f>#REF!</f>
        <v>#REF!</v>
      </c>
      <c r="Q13" s="281">
        <f>O13/N13</f>
        <v>1.0428082191780821</v>
      </c>
      <c r="R13" s="273">
        <v>6.09</v>
      </c>
      <c r="S13" s="274"/>
      <c r="T13" s="270">
        <v>5.81</v>
      </c>
      <c r="U13" s="270">
        <v>6.17</v>
      </c>
      <c r="V13" s="271" t="e">
        <f>#REF!</f>
        <v>#REF!</v>
      </c>
      <c r="W13" s="271">
        <v>6.17</v>
      </c>
      <c r="X13" s="275">
        <f>U13/T13</f>
        <v>1.061962134251291</v>
      </c>
      <c r="Y13" s="274"/>
      <c r="Z13" s="270">
        <v>5.82</v>
      </c>
      <c r="AA13" s="270">
        <v>5.98</v>
      </c>
      <c r="AB13" s="271" t="e">
        <f>#REF!</f>
        <v>#REF!</v>
      </c>
      <c r="AC13" s="271">
        <v>5.98</v>
      </c>
      <c r="AD13" s="275">
        <f t="shared" si="1"/>
        <v>1.027491408934708</v>
      </c>
      <c r="AF13" s="257">
        <v>350937.42</v>
      </c>
      <c r="AG13" s="257">
        <v>71640.86</v>
      </c>
      <c r="AH13" s="257">
        <v>22360.34</v>
      </c>
      <c r="AI13" s="257">
        <v>83.4</v>
      </c>
      <c r="AJ13" s="258">
        <v>277129.13633290661</v>
      </c>
      <c r="AK13" s="258">
        <v>63377.57056623949</v>
      </c>
      <c r="AL13" s="258">
        <v>19442.686377554688</v>
      </c>
      <c r="AM13" s="258">
        <v>168.82647226154432</v>
      </c>
      <c r="AO13" s="259"/>
      <c r="AP13" s="259"/>
      <c r="AQ13" s="259"/>
      <c r="AS13" s="197">
        <f>AJ13*I13</f>
        <v>1599035.1166408709</v>
      </c>
      <c r="AT13" s="197">
        <f>AK13*O13</f>
        <v>385969.40474839846</v>
      </c>
      <c r="AU13" s="197">
        <f>+AL13*U13</f>
        <v>119961.37494951242</v>
      </c>
      <c r="AV13" s="197">
        <f>+AM13*AA13</f>
        <v>1009.5823041240351</v>
      </c>
    </row>
    <row r="14" spans="1:48" ht="49.5" x14ac:dyDescent="0.25">
      <c r="D14" s="282"/>
      <c r="E14" s="283" t="s">
        <v>596</v>
      </c>
      <c r="F14" s="284"/>
      <c r="G14" s="285">
        <v>1130.48</v>
      </c>
      <c r="H14" s="278">
        <v>970.7</v>
      </c>
      <c r="I14" s="277">
        <v>970.7</v>
      </c>
      <c r="J14" s="266" t="e">
        <f>#REF!</f>
        <v>#REF!</v>
      </c>
      <c r="K14" s="266">
        <v>970.33</v>
      </c>
      <c r="L14" s="267">
        <f t="shared" si="0"/>
        <v>1</v>
      </c>
      <c r="M14" s="286">
        <v>1143.3900000000001</v>
      </c>
      <c r="N14" s="279">
        <v>940.21</v>
      </c>
      <c r="O14" s="251">
        <v>896.18</v>
      </c>
      <c r="P14" s="280" t="e">
        <f>#REF!</f>
        <v>#REF!</v>
      </c>
      <c r="Q14" s="281">
        <v>1</v>
      </c>
      <c r="R14" s="287">
        <v>896.15</v>
      </c>
      <c r="S14" s="288">
        <v>1106.3900000000001</v>
      </c>
      <c r="T14" s="251">
        <v>932.66</v>
      </c>
      <c r="U14" s="251">
        <v>899.9</v>
      </c>
      <c r="V14" s="280" t="e">
        <f>#REF!</f>
        <v>#REF!</v>
      </c>
      <c r="W14" s="280">
        <v>899.58</v>
      </c>
      <c r="X14" s="289">
        <v>1</v>
      </c>
      <c r="Y14" s="288">
        <v>1088.32</v>
      </c>
      <c r="Z14" s="251">
        <v>1017.62</v>
      </c>
      <c r="AA14" s="251">
        <v>996.06</v>
      </c>
      <c r="AB14" s="271" t="e">
        <f>#REF!</f>
        <v>#REF!</v>
      </c>
      <c r="AC14" s="271">
        <v>996.06</v>
      </c>
      <c r="AD14" s="275">
        <f t="shared" si="1"/>
        <v>0.97881330948684175</v>
      </c>
      <c r="AF14" s="257"/>
      <c r="AG14" s="257"/>
      <c r="AH14" s="257"/>
      <c r="AI14" s="257"/>
      <c r="AJ14" s="258"/>
      <c r="AK14" s="258"/>
      <c r="AL14" s="258"/>
      <c r="AM14" s="258"/>
      <c r="AO14" s="290"/>
      <c r="AP14" s="290"/>
      <c r="AQ14" s="290"/>
    </row>
    <row r="15" spans="1:48" ht="49.5" x14ac:dyDescent="0.25">
      <c r="D15" s="282"/>
      <c r="E15" s="283" t="s">
        <v>597</v>
      </c>
      <c r="F15" s="284"/>
      <c r="G15" s="291">
        <v>59680.35</v>
      </c>
      <c r="H15" s="292">
        <v>57288.07</v>
      </c>
      <c r="I15" s="293">
        <v>56986.28</v>
      </c>
      <c r="J15" s="294" t="e">
        <f>#REF!</f>
        <v>#REF!</v>
      </c>
      <c r="K15" s="294">
        <v>57085.96</v>
      </c>
      <c r="L15" s="295">
        <f t="shared" si="0"/>
        <v>0.99473206201570408</v>
      </c>
      <c r="M15" s="296">
        <v>49857.16</v>
      </c>
      <c r="N15" s="292">
        <v>49324.79</v>
      </c>
      <c r="O15" s="297">
        <v>48997.599999999999</v>
      </c>
      <c r="P15" s="298" t="e">
        <f>#REF!</f>
        <v>#REF!</v>
      </c>
      <c r="Q15" s="299">
        <v>1</v>
      </c>
      <c r="R15" s="300">
        <v>49103.44</v>
      </c>
      <c r="S15" s="301">
        <v>45551.27</v>
      </c>
      <c r="T15" s="297">
        <v>44949.120000000003</v>
      </c>
      <c r="U15" s="297">
        <v>45517.55</v>
      </c>
      <c r="V15" s="298" t="e">
        <f>#REF!</f>
        <v>#REF!</v>
      </c>
      <c r="W15" s="298">
        <v>45612.7</v>
      </c>
      <c r="X15" s="302">
        <v>1</v>
      </c>
      <c r="Y15" s="303">
        <v>48325.4</v>
      </c>
      <c r="Z15" s="297">
        <v>48105.88</v>
      </c>
      <c r="AA15" s="297">
        <v>48269.11</v>
      </c>
      <c r="AB15" s="304" t="e">
        <f>#REF!</f>
        <v>#REF!</v>
      </c>
      <c r="AC15" s="304">
        <v>48373.74</v>
      </c>
      <c r="AD15" s="275">
        <f t="shared" si="1"/>
        <v>1.0033931402980261</v>
      </c>
      <c r="AF15" s="257"/>
      <c r="AG15" s="257"/>
      <c r="AH15" s="257"/>
      <c r="AI15" s="257"/>
      <c r="AJ15" s="258"/>
      <c r="AK15" s="258"/>
      <c r="AL15" s="258"/>
      <c r="AM15" s="258"/>
      <c r="AO15" s="290"/>
      <c r="AP15" s="290"/>
      <c r="AQ15" s="290"/>
    </row>
    <row r="16" spans="1:48" ht="18.75" x14ac:dyDescent="0.25">
      <c r="D16" s="282"/>
      <c r="E16" s="305"/>
      <c r="F16" s="284"/>
      <c r="G16" s="306"/>
      <c r="H16" s="307"/>
      <c r="I16" s="308"/>
      <c r="J16" s="309"/>
      <c r="K16" s="309"/>
      <c r="L16" s="310"/>
      <c r="M16" s="268"/>
      <c r="N16" s="252"/>
      <c r="O16" s="251"/>
      <c r="P16" s="311"/>
      <c r="Q16" s="312"/>
      <c r="R16" s="313"/>
      <c r="S16" s="314"/>
      <c r="T16" s="315"/>
      <c r="U16" s="315"/>
      <c r="V16" s="316"/>
      <c r="W16" s="316"/>
      <c r="X16" s="317"/>
      <c r="Y16" s="314"/>
      <c r="Z16" s="315"/>
      <c r="AA16" s="315"/>
      <c r="AB16" s="316"/>
      <c r="AC16" s="316"/>
      <c r="AD16" s="317"/>
      <c r="AF16" s="257" t="s">
        <v>598</v>
      </c>
      <c r="AG16" s="257" t="s">
        <v>598</v>
      </c>
      <c r="AH16" s="257" t="s">
        <v>598</v>
      </c>
      <c r="AI16" s="257" t="s">
        <v>598</v>
      </c>
      <c r="AJ16" s="258">
        <v>422087.42705556977</v>
      </c>
      <c r="AK16" s="258">
        <v>42654.145970563346</v>
      </c>
      <c r="AL16" s="258">
        <v>15392.326622972094</v>
      </c>
      <c r="AM16" s="258">
        <v>178.48203237479129</v>
      </c>
      <c r="AO16" s="290"/>
      <c r="AP16" s="290"/>
      <c r="AQ16" s="290"/>
    </row>
    <row r="18" spans="4:30" ht="70.5" customHeight="1" x14ac:dyDescent="0.3">
      <c r="D18" s="1375" t="s">
        <v>599</v>
      </c>
      <c r="E18" s="1375"/>
      <c r="F18" s="1375"/>
      <c r="G18" s="1375"/>
      <c r="H18" s="1375"/>
      <c r="I18" s="1375"/>
      <c r="J18" s="1375"/>
      <c r="K18" s="1375"/>
      <c r="L18" s="1375"/>
      <c r="M18" s="1375"/>
      <c r="N18" s="1375"/>
      <c r="O18" s="318"/>
      <c r="P18" s="318"/>
      <c r="U18" s="1376"/>
      <c r="V18" s="1376"/>
      <c r="W18" s="1376"/>
      <c r="X18" s="1376"/>
      <c r="Y18" s="319"/>
      <c r="AA18" s="1377" t="s">
        <v>600</v>
      </c>
      <c r="AB18" s="1377"/>
      <c r="AC18" s="1377"/>
      <c r="AD18" s="1377"/>
    </row>
    <row r="19" spans="4:30" x14ac:dyDescent="0.25">
      <c r="O19" s="318"/>
      <c r="P19" s="318"/>
    </row>
    <row r="20" spans="4:30" x14ac:dyDescent="0.25">
      <c r="I20" s="318"/>
      <c r="J20" s="318"/>
      <c r="K20" s="318"/>
    </row>
    <row r="21" spans="4:30" x14ac:dyDescent="0.25">
      <c r="Z21" s="318"/>
      <c r="AA21" s="318"/>
      <c r="AB21" s="318"/>
      <c r="AC21" s="318"/>
      <c r="AD21" s="318"/>
    </row>
  </sheetData>
  <autoFilter ref="C8:AQ16"/>
  <mergeCells count="13">
    <mergeCell ref="AJ7:AM7"/>
    <mergeCell ref="D18:N18"/>
    <mergeCell ref="U18:X18"/>
    <mergeCell ref="AA18:AD18"/>
    <mergeCell ref="U2:X2"/>
    <mergeCell ref="AA2:AD2"/>
    <mergeCell ref="D3:AD3"/>
    <mergeCell ref="D5:D6"/>
    <mergeCell ref="E5:E6"/>
    <mergeCell ref="G5:L5"/>
    <mergeCell ref="M5:Q5"/>
    <mergeCell ref="T5:X5"/>
    <mergeCell ref="Y5:AD5"/>
  </mergeCells>
  <printOptions horizontalCentered="1"/>
  <pageMargins left="0" right="0" top="0.31496062992125984" bottom="0" header="0" footer="0"/>
  <pageSetup paperSize="9" scale="33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T70"/>
  <sheetViews>
    <sheetView zoomScaleNormal="100" workbookViewId="0">
      <pane xSplit="2" ySplit="8" topLeftCell="C55" activePane="bottomRight" state="frozen"/>
      <selection pane="topRight" activeCell="C1" sqref="C1"/>
      <selection pane="bottomLeft" activeCell="A14" sqref="A14"/>
      <selection pane="bottomRight" activeCell="A11" sqref="A11:XFD11"/>
    </sheetView>
  </sheetViews>
  <sheetFormatPr defaultColWidth="9.140625" defaultRowHeight="15.75" x14ac:dyDescent="0.25"/>
  <cols>
    <col min="1" max="1" width="6.28515625" style="455" customWidth="1"/>
    <col min="2" max="2" width="38.140625" style="424" customWidth="1"/>
    <col min="3" max="3" width="9.5703125" style="424" customWidth="1"/>
    <col min="4" max="18" width="10.7109375" style="424" customWidth="1"/>
    <col min="19" max="19" width="12.85546875" style="622" customWidth="1"/>
    <col min="20" max="20" width="11" style="622" bestFit="1" customWidth="1"/>
    <col min="21" max="16384" width="9.140625" style="424"/>
  </cols>
  <sheetData>
    <row r="1" spans="1:20" ht="59.25" customHeight="1" x14ac:dyDescent="0.25">
      <c r="A1" s="616"/>
      <c r="B1" s="617"/>
      <c r="C1" s="618"/>
      <c r="D1" s="619"/>
      <c r="E1" s="617"/>
      <c r="F1" s="617"/>
      <c r="G1" s="618"/>
      <c r="H1" s="617"/>
      <c r="I1" s="617"/>
      <c r="J1" s="618"/>
      <c r="K1" s="617"/>
      <c r="L1" s="617"/>
      <c r="M1" s="618"/>
      <c r="N1" s="620"/>
      <c r="O1" s="1131" t="s">
        <v>994</v>
      </c>
      <c r="P1" s="1131"/>
      <c r="Q1" s="1131"/>
      <c r="R1" s="1131"/>
      <c r="S1" s="621"/>
    </row>
    <row r="2" spans="1:20" x14ac:dyDescent="0.25">
      <c r="A2" s="616"/>
      <c r="B2" s="1132" t="s">
        <v>995</v>
      </c>
      <c r="C2" s="1132"/>
      <c r="D2" s="1132"/>
      <c r="E2" s="1132"/>
      <c r="F2" s="1132"/>
      <c r="G2" s="1132"/>
      <c r="H2" s="1132"/>
      <c r="I2" s="1132"/>
      <c r="J2" s="1132"/>
      <c r="K2" s="1132"/>
      <c r="L2" s="1132"/>
      <c r="M2" s="1132"/>
      <c r="N2" s="1132"/>
      <c r="O2" s="1132"/>
      <c r="P2" s="1132"/>
      <c r="Q2" s="1132"/>
      <c r="R2" s="1132"/>
      <c r="S2" s="621"/>
    </row>
    <row r="3" spans="1:20" ht="49.5" customHeight="1" x14ac:dyDescent="0.25">
      <c r="A3" s="616"/>
      <c r="B3" s="1133" t="s">
        <v>1017</v>
      </c>
      <c r="C3" s="1133"/>
      <c r="D3" s="1133"/>
      <c r="E3" s="1133"/>
      <c r="F3" s="1133"/>
      <c r="G3" s="1133"/>
      <c r="H3" s="1133"/>
      <c r="I3" s="1133"/>
      <c r="J3" s="1133"/>
      <c r="K3" s="1133"/>
      <c r="L3" s="1133"/>
      <c r="M3" s="1133"/>
      <c r="N3" s="1133"/>
      <c r="O3" s="1133"/>
      <c r="P3" s="1133"/>
      <c r="Q3" s="1133"/>
      <c r="R3" s="1133"/>
      <c r="S3" s="621"/>
    </row>
    <row r="4" spans="1:20" x14ac:dyDescent="0.25">
      <c r="A4" s="1134" t="s">
        <v>22</v>
      </c>
      <c r="B4" s="1135" t="s">
        <v>739</v>
      </c>
      <c r="C4" s="1135" t="s">
        <v>740</v>
      </c>
      <c r="D4" s="1135" t="s">
        <v>741</v>
      </c>
      <c r="E4" s="1135"/>
      <c r="F4" s="1135"/>
      <c r="G4" s="1135" t="s">
        <v>742</v>
      </c>
      <c r="H4" s="1135"/>
      <c r="I4" s="1135"/>
      <c r="J4" s="1135"/>
      <c r="K4" s="1135"/>
      <c r="L4" s="1135"/>
      <c r="M4" s="1135"/>
      <c r="N4" s="1135"/>
      <c r="O4" s="1135"/>
      <c r="P4" s="1135"/>
      <c r="Q4" s="1135"/>
      <c r="R4" s="1135"/>
      <c r="S4" s="621"/>
    </row>
    <row r="5" spans="1:20" ht="15.75" customHeight="1" x14ac:dyDescent="0.25">
      <c r="A5" s="1134"/>
      <c r="B5" s="1135"/>
      <c r="C5" s="1135"/>
      <c r="D5" s="1135"/>
      <c r="E5" s="1135"/>
      <c r="F5" s="1135"/>
      <c r="G5" s="1135" t="s">
        <v>743</v>
      </c>
      <c r="H5" s="1135"/>
      <c r="I5" s="1135"/>
      <c r="J5" s="1135" t="s">
        <v>744</v>
      </c>
      <c r="K5" s="1135"/>
      <c r="L5" s="1135"/>
      <c r="M5" s="1135" t="s">
        <v>51</v>
      </c>
      <c r="N5" s="1135"/>
      <c r="O5" s="1135"/>
      <c r="P5" s="1135" t="s">
        <v>47</v>
      </c>
      <c r="Q5" s="1135"/>
      <c r="R5" s="1135"/>
      <c r="S5" s="621"/>
    </row>
    <row r="6" spans="1:20" s="426" customFormat="1" ht="12.75" x14ac:dyDescent="0.2">
      <c r="A6" s="1134"/>
      <c r="B6" s="1135"/>
      <c r="C6" s="1135"/>
      <c r="D6" s="1136" t="s">
        <v>745</v>
      </c>
      <c r="E6" s="1136" t="s">
        <v>746</v>
      </c>
      <c r="F6" s="1136"/>
      <c r="G6" s="1136" t="s">
        <v>745</v>
      </c>
      <c r="H6" s="1136" t="s">
        <v>746</v>
      </c>
      <c r="I6" s="1136"/>
      <c r="J6" s="1136" t="s">
        <v>745</v>
      </c>
      <c r="K6" s="1136" t="s">
        <v>746</v>
      </c>
      <c r="L6" s="1136"/>
      <c r="M6" s="1136" t="s">
        <v>745</v>
      </c>
      <c r="N6" s="1136" t="s">
        <v>746</v>
      </c>
      <c r="O6" s="1136"/>
      <c r="P6" s="1136" t="s">
        <v>745</v>
      </c>
      <c r="Q6" s="1136" t="s">
        <v>746</v>
      </c>
      <c r="R6" s="1136"/>
      <c r="S6" s="623"/>
      <c r="T6" s="624"/>
    </row>
    <row r="7" spans="1:20" s="426" customFormat="1" ht="12.75" x14ac:dyDescent="0.2">
      <c r="A7" s="1134"/>
      <c r="B7" s="1135"/>
      <c r="C7" s="1135"/>
      <c r="D7" s="1136"/>
      <c r="E7" s="1136" t="s">
        <v>747</v>
      </c>
      <c r="F7" s="1136" t="s">
        <v>748</v>
      </c>
      <c r="G7" s="1136"/>
      <c r="H7" s="1136" t="s">
        <v>747</v>
      </c>
      <c r="I7" s="1136" t="s">
        <v>748</v>
      </c>
      <c r="J7" s="1136"/>
      <c r="K7" s="1136" t="s">
        <v>747</v>
      </c>
      <c r="L7" s="1136" t="s">
        <v>748</v>
      </c>
      <c r="M7" s="1136"/>
      <c r="N7" s="1136" t="s">
        <v>747</v>
      </c>
      <c r="O7" s="1136" t="s">
        <v>748</v>
      </c>
      <c r="P7" s="1136"/>
      <c r="Q7" s="1136" t="s">
        <v>747</v>
      </c>
      <c r="R7" s="1136" t="s">
        <v>748</v>
      </c>
      <c r="S7" s="623"/>
      <c r="T7" s="624"/>
    </row>
    <row r="8" spans="1:20" s="426" customFormat="1" ht="12.75" x14ac:dyDescent="0.2">
      <c r="A8" s="1134"/>
      <c r="B8" s="1135"/>
      <c r="C8" s="1135"/>
      <c r="D8" s="1136"/>
      <c r="E8" s="1136"/>
      <c r="F8" s="1136"/>
      <c r="G8" s="1136"/>
      <c r="H8" s="1136"/>
      <c r="I8" s="1136"/>
      <c r="J8" s="1136"/>
      <c r="K8" s="1136"/>
      <c r="L8" s="1136"/>
      <c r="M8" s="1136"/>
      <c r="N8" s="1136"/>
      <c r="O8" s="1136"/>
      <c r="P8" s="1136"/>
      <c r="Q8" s="1136"/>
      <c r="R8" s="1136"/>
      <c r="S8" s="623"/>
      <c r="T8" s="624"/>
    </row>
    <row r="9" spans="1:20" x14ac:dyDescent="0.25">
      <c r="A9" s="625">
        <v>1</v>
      </c>
      <c r="B9" s="626">
        <v>2</v>
      </c>
      <c r="C9" s="626">
        <v>3</v>
      </c>
      <c r="D9" s="626">
        <v>4</v>
      </c>
      <c r="E9" s="626">
        <v>5</v>
      </c>
      <c r="F9" s="626">
        <v>6</v>
      </c>
      <c r="G9" s="626">
        <v>7</v>
      </c>
      <c r="H9" s="626">
        <v>8</v>
      </c>
      <c r="I9" s="626">
        <v>9</v>
      </c>
      <c r="J9" s="626">
        <v>10</v>
      </c>
      <c r="K9" s="626">
        <v>11</v>
      </c>
      <c r="L9" s="626">
        <v>12</v>
      </c>
      <c r="M9" s="626">
        <v>13</v>
      </c>
      <c r="N9" s="626">
        <v>14</v>
      </c>
      <c r="O9" s="626">
        <v>15</v>
      </c>
      <c r="P9" s="626">
        <v>16</v>
      </c>
      <c r="Q9" s="626">
        <v>17</v>
      </c>
      <c r="R9" s="626">
        <v>18</v>
      </c>
      <c r="S9" s="627"/>
    </row>
    <row r="10" spans="1:20" x14ac:dyDescent="0.25">
      <c r="A10" s="628" t="s">
        <v>537</v>
      </c>
      <c r="B10" s="629" t="s">
        <v>749</v>
      </c>
      <c r="C10" s="626" t="s">
        <v>750</v>
      </c>
      <c r="D10" s="630">
        <f>G10+J10+M10+P10</f>
        <v>0</v>
      </c>
      <c r="E10" s="630">
        <f>H10+K10+N10+Q10</f>
        <v>0</v>
      </c>
      <c r="F10" s="631" t="s">
        <v>10</v>
      </c>
      <c r="G10" s="630">
        <f>'Додаток 1'!F76</f>
        <v>0</v>
      </c>
      <c r="H10" s="630">
        <f>'Додаток 1'!F78</f>
        <v>0</v>
      </c>
      <c r="I10" s="631" t="s">
        <v>10</v>
      </c>
      <c r="J10" s="630">
        <f>'Додаток 1'!F80</f>
        <v>0</v>
      </c>
      <c r="K10" s="630">
        <f>'Додаток 1'!F82</f>
        <v>0</v>
      </c>
      <c r="L10" s="631" t="s">
        <v>10</v>
      </c>
      <c r="M10" s="630">
        <f>'Додаток 1'!F84</f>
        <v>0</v>
      </c>
      <c r="N10" s="630">
        <f>'Додаток 1'!F86</f>
        <v>0</v>
      </c>
      <c r="O10" s="631" t="s">
        <v>10</v>
      </c>
      <c r="P10" s="630">
        <f>'Додаток 1'!F88</f>
        <v>0</v>
      </c>
      <c r="Q10" s="630">
        <f>'Додаток 1'!F90</f>
        <v>0</v>
      </c>
      <c r="R10" s="631" t="s">
        <v>10</v>
      </c>
      <c r="S10" s="627"/>
    </row>
    <row r="11" spans="1:20" s="685" customFormat="1" x14ac:dyDescent="0.25">
      <c r="A11" s="680" t="s">
        <v>160</v>
      </c>
      <c r="B11" s="681" t="s">
        <v>751</v>
      </c>
      <c r="C11" s="682" t="s">
        <v>752</v>
      </c>
      <c r="D11" s="683" t="e">
        <f>G11+J11+M11+P11</f>
        <v>#REF!</v>
      </c>
      <c r="E11" s="684" t="s">
        <v>10</v>
      </c>
      <c r="F11" s="683" t="e">
        <f>I11+L11+O11+R11</f>
        <v>#REF!</v>
      </c>
      <c r="G11" s="683" t="e">
        <f>#REF!</f>
        <v>#REF!</v>
      </c>
      <c r="H11" s="683" t="s">
        <v>10</v>
      </c>
      <c r="I11" s="683" t="e">
        <f>#REF!</f>
        <v>#REF!</v>
      </c>
      <c r="J11" s="683" t="e">
        <f>#REF!</f>
        <v>#REF!</v>
      </c>
      <c r="K11" s="683" t="s">
        <v>10</v>
      </c>
      <c r="L11" s="683" t="e">
        <f>#REF!</f>
        <v>#REF!</v>
      </c>
      <c r="M11" s="683" t="e">
        <f>#REF!</f>
        <v>#REF!</v>
      </c>
      <c r="N11" s="683" t="s">
        <v>10</v>
      </c>
      <c r="O11" s="683" t="e">
        <f>#REF!</f>
        <v>#REF!</v>
      </c>
      <c r="P11" s="683" t="e">
        <f>#REF!</f>
        <v>#REF!</v>
      </c>
      <c r="Q11" s="683" t="s">
        <v>10</v>
      </c>
      <c r="R11" s="683" t="e">
        <f>#REF!</f>
        <v>#REF!</v>
      </c>
      <c r="S11" s="627"/>
    </row>
    <row r="12" spans="1:20" hidden="1" x14ac:dyDescent="0.25">
      <c r="A12" s="625"/>
      <c r="B12" s="634" t="s">
        <v>753</v>
      </c>
      <c r="C12" s="626"/>
      <c r="D12" s="631"/>
      <c r="E12" s="631"/>
      <c r="F12" s="631"/>
      <c r="G12" s="631"/>
      <c r="H12" s="631"/>
      <c r="I12" s="631"/>
      <c r="J12" s="631"/>
      <c r="K12" s="631"/>
      <c r="L12" s="631"/>
      <c r="M12" s="631"/>
      <c r="N12" s="631"/>
      <c r="O12" s="631"/>
      <c r="P12" s="631"/>
      <c r="Q12" s="631"/>
      <c r="R12" s="631"/>
      <c r="S12" s="627"/>
    </row>
    <row r="13" spans="1:20" ht="36" hidden="1" x14ac:dyDescent="0.25">
      <c r="A13" s="625" t="s">
        <v>36</v>
      </c>
      <c r="B13" s="634" t="s">
        <v>754</v>
      </c>
      <c r="C13" s="626" t="s">
        <v>755</v>
      </c>
      <c r="D13" s="631"/>
      <c r="E13" s="631" t="s">
        <v>10</v>
      </c>
      <c r="F13" s="631"/>
      <c r="G13" s="631"/>
      <c r="H13" s="631" t="s">
        <v>10</v>
      </c>
      <c r="I13" s="631"/>
      <c r="J13" s="631"/>
      <c r="K13" s="631" t="s">
        <v>10</v>
      </c>
      <c r="L13" s="631"/>
      <c r="M13" s="631"/>
      <c r="N13" s="631" t="s">
        <v>10</v>
      </c>
      <c r="O13" s="631"/>
      <c r="P13" s="631"/>
      <c r="Q13" s="631" t="s">
        <v>10</v>
      </c>
      <c r="R13" s="631"/>
      <c r="S13" s="627"/>
    </row>
    <row r="14" spans="1:20" hidden="1" x14ac:dyDescent="0.25">
      <c r="A14" s="625" t="s">
        <v>37</v>
      </c>
      <c r="B14" s="634" t="s">
        <v>756</v>
      </c>
      <c r="C14" s="626" t="s">
        <v>755</v>
      </c>
      <c r="D14" s="631"/>
      <c r="E14" s="631" t="s">
        <v>10</v>
      </c>
      <c r="F14" s="631"/>
      <c r="G14" s="631"/>
      <c r="H14" s="631" t="s">
        <v>10</v>
      </c>
      <c r="I14" s="631"/>
      <c r="J14" s="631"/>
      <c r="K14" s="631" t="s">
        <v>10</v>
      </c>
      <c r="L14" s="631"/>
      <c r="M14" s="631"/>
      <c r="N14" s="631" t="s">
        <v>10</v>
      </c>
      <c r="O14" s="631"/>
      <c r="P14" s="631"/>
      <c r="Q14" s="631" t="s">
        <v>10</v>
      </c>
      <c r="R14" s="631"/>
      <c r="S14" s="627"/>
    </row>
    <row r="15" spans="1:20" hidden="1" x14ac:dyDescent="0.25">
      <c r="A15" s="625" t="s">
        <v>86</v>
      </c>
      <c r="B15" s="634" t="s">
        <v>757</v>
      </c>
      <c r="C15" s="626" t="s">
        <v>755</v>
      </c>
      <c r="D15" s="631"/>
      <c r="E15" s="631" t="s">
        <v>10</v>
      </c>
      <c r="F15" s="631"/>
      <c r="G15" s="631"/>
      <c r="H15" s="631" t="s">
        <v>10</v>
      </c>
      <c r="I15" s="631"/>
      <c r="J15" s="631"/>
      <c r="K15" s="631" t="s">
        <v>10</v>
      </c>
      <c r="L15" s="631"/>
      <c r="M15" s="631"/>
      <c r="N15" s="631" t="s">
        <v>10</v>
      </c>
      <c r="O15" s="631"/>
      <c r="P15" s="631"/>
      <c r="Q15" s="631" t="s">
        <v>10</v>
      </c>
      <c r="R15" s="631"/>
      <c r="S15" s="627"/>
    </row>
    <row r="16" spans="1:20" hidden="1" x14ac:dyDescent="0.25">
      <c r="A16" s="625" t="s">
        <v>218</v>
      </c>
      <c r="B16" s="634" t="s">
        <v>758</v>
      </c>
      <c r="C16" s="626" t="s">
        <v>755</v>
      </c>
      <c r="D16" s="631"/>
      <c r="E16" s="631"/>
      <c r="F16" s="631"/>
      <c r="G16" s="631"/>
      <c r="H16" s="631"/>
      <c r="I16" s="631"/>
      <c r="J16" s="631"/>
      <c r="K16" s="631"/>
      <c r="L16" s="631"/>
      <c r="M16" s="631"/>
      <c r="N16" s="631"/>
      <c r="O16" s="631"/>
      <c r="P16" s="631"/>
      <c r="Q16" s="631"/>
      <c r="R16" s="631"/>
      <c r="S16" s="627"/>
    </row>
    <row r="17" spans="1:20" hidden="1" x14ac:dyDescent="0.25">
      <c r="A17" s="625" t="s">
        <v>340</v>
      </c>
      <c r="B17" s="634" t="s">
        <v>759</v>
      </c>
      <c r="C17" s="626" t="s">
        <v>755</v>
      </c>
      <c r="D17" s="631"/>
      <c r="E17" s="631"/>
      <c r="F17" s="631"/>
      <c r="G17" s="631"/>
      <c r="H17" s="631"/>
      <c r="I17" s="631"/>
      <c r="J17" s="631"/>
      <c r="K17" s="631"/>
      <c r="L17" s="631"/>
      <c r="M17" s="631"/>
      <c r="N17" s="631"/>
      <c r="O17" s="631"/>
      <c r="P17" s="631"/>
      <c r="Q17" s="631"/>
      <c r="R17" s="631"/>
      <c r="S17" s="627"/>
    </row>
    <row r="18" spans="1:20" ht="24" hidden="1" x14ac:dyDescent="0.25">
      <c r="A18" s="625"/>
      <c r="B18" s="634" t="s">
        <v>760</v>
      </c>
      <c r="C18" s="626" t="s">
        <v>755</v>
      </c>
      <c r="D18" s="631"/>
      <c r="E18" s="631" t="s">
        <v>10</v>
      </c>
      <c r="F18" s="631"/>
      <c r="G18" s="631"/>
      <c r="H18" s="631" t="s">
        <v>10</v>
      </c>
      <c r="I18" s="631"/>
      <c r="J18" s="631"/>
      <c r="K18" s="631" t="s">
        <v>10</v>
      </c>
      <c r="L18" s="631"/>
      <c r="M18" s="631"/>
      <c r="N18" s="631" t="s">
        <v>10</v>
      </c>
      <c r="O18" s="631"/>
      <c r="P18" s="631"/>
      <c r="Q18" s="631" t="s">
        <v>10</v>
      </c>
      <c r="R18" s="631"/>
      <c r="S18" s="627"/>
    </row>
    <row r="19" spans="1:20" ht="76.5" x14ac:dyDescent="0.25">
      <c r="A19" s="628" t="s">
        <v>540</v>
      </c>
      <c r="B19" s="635" t="s">
        <v>388</v>
      </c>
      <c r="C19" s="626" t="s">
        <v>762</v>
      </c>
      <c r="D19" s="630">
        <f>G19+J19+M19+P19</f>
        <v>0</v>
      </c>
      <c r="E19" s="630">
        <f>H19+K19+N19+Q19</f>
        <v>0</v>
      </c>
      <c r="F19" s="631" t="s">
        <v>10</v>
      </c>
      <c r="G19" s="630">
        <f>H19</f>
        <v>0</v>
      </c>
      <c r="H19" s="630">
        <f>'Додаток 3'!$L$64</f>
        <v>0</v>
      </c>
      <c r="I19" s="631" t="s">
        <v>10</v>
      </c>
      <c r="J19" s="630">
        <f>K19</f>
        <v>0</v>
      </c>
      <c r="K19" s="630">
        <f>'Додаток 3'!P64</f>
        <v>0</v>
      </c>
      <c r="L19" s="631" t="s">
        <v>10</v>
      </c>
      <c r="M19" s="630">
        <f>N19</f>
        <v>0</v>
      </c>
      <c r="N19" s="630">
        <f>'Додаток 3'!T64</f>
        <v>0</v>
      </c>
      <c r="O19" s="631" t="s">
        <v>10</v>
      </c>
      <c r="P19" s="630">
        <f>Q19</f>
        <v>0</v>
      </c>
      <c r="Q19" s="630">
        <f>'Додаток 3'!X64</f>
        <v>0</v>
      </c>
      <c r="R19" s="631" t="s">
        <v>763</v>
      </c>
      <c r="S19" s="627"/>
    </row>
    <row r="20" spans="1:20" x14ac:dyDescent="0.25">
      <c r="A20" s="636"/>
      <c r="B20" s="634" t="s">
        <v>633</v>
      </c>
      <c r="C20" s="626"/>
      <c r="D20" s="637"/>
      <c r="E20" s="637"/>
      <c r="F20" s="637"/>
      <c r="G20" s="637"/>
      <c r="H20" s="637"/>
      <c r="I20" s="637"/>
      <c r="J20" s="637"/>
      <c r="K20" s="637"/>
      <c r="L20" s="637"/>
      <c r="M20" s="637"/>
      <c r="N20" s="637"/>
      <c r="O20" s="637"/>
      <c r="P20" s="637"/>
      <c r="Q20" s="637"/>
      <c r="R20" s="637"/>
      <c r="S20" s="627"/>
    </row>
    <row r="21" spans="1:20" x14ac:dyDescent="0.25">
      <c r="A21" s="625" t="s">
        <v>110</v>
      </c>
      <c r="B21" s="634" t="s">
        <v>764</v>
      </c>
      <c r="C21" s="626" t="s">
        <v>755</v>
      </c>
      <c r="D21" s="631" t="s">
        <v>765</v>
      </c>
      <c r="E21" s="638"/>
      <c r="F21" s="631" t="s">
        <v>763</v>
      </c>
      <c r="G21" s="631" t="s">
        <v>765</v>
      </c>
      <c r="H21" s="638"/>
      <c r="I21" s="631" t="s">
        <v>763</v>
      </c>
      <c r="J21" s="631" t="s">
        <v>765</v>
      </c>
      <c r="K21" s="638"/>
      <c r="L21" s="631" t="s">
        <v>763</v>
      </c>
      <c r="M21" s="631"/>
      <c r="N21" s="631"/>
      <c r="O21" s="631" t="s">
        <v>10</v>
      </c>
      <c r="P21" s="631" t="s">
        <v>765</v>
      </c>
      <c r="Q21" s="638"/>
      <c r="R21" s="631" t="s">
        <v>763</v>
      </c>
      <c r="S21" s="627"/>
    </row>
    <row r="22" spans="1:20" ht="36" x14ac:dyDescent="0.25">
      <c r="A22" s="628" t="s">
        <v>542</v>
      </c>
      <c r="B22" s="629" t="s">
        <v>768</v>
      </c>
      <c r="C22" s="626" t="s">
        <v>769</v>
      </c>
      <c r="D22" s="639">
        <f>G22+J22+M22+P22</f>
        <v>0</v>
      </c>
      <c r="E22" s="639">
        <f>H22+K22+N22+Q22</f>
        <v>0</v>
      </c>
      <c r="F22" s="631" t="s">
        <v>10</v>
      </c>
      <c r="G22" s="631">
        <f>H22</f>
        <v>0</v>
      </c>
      <c r="H22" s="631">
        <v>0</v>
      </c>
      <c r="I22" s="631" t="s">
        <v>10</v>
      </c>
      <c r="J22" s="631">
        <f>K22</f>
        <v>0</v>
      </c>
      <c r="K22" s="631">
        <v>0</v>
      </c>
      <c r="L22" s="631" t="s">
        <v>10</v>
      </c>
      <c r="M22" s="631">
        <f>N22</f>
        <v>0</v>
      </c>
      <c r="N22" s="631">
        <v>0</v>
      </c>
      <c r="O22" s="631" t="s">
        <v>10</v>
      </c>
      <c r="P22" s="631">
        <f>Q22</f>
        <v>0</v>
      </c>
      <c r="Q22" s="631">
        <v>0</v>
      </c>
      <c r="R22" s="631" t="s">
        <v>10</v>
      </c>
      <c r="S22" s="627"/>
    </row>
    <row r="23" spans="1:20" x14ac:dyDescent="0.25">
      <c r="A23" s="625"/>
      <c r="B23" s="1139" t="s">
        <v>770</v>
      </c>
      <c r="C23" s="1139"/>
      <c r="D23" s="1139"/>
      <c r="E23" s="1139"/>
      <c r="F23" s="1139"/>
      <c r="G23" s="1139"/>
      <c r="H23" s="1139"/>
      <c r="I23" s="1139"/>
      <c r="J23" s="1139"/>
      <c r="K23" s="1139"/>
      <c r="L23" s="1139"/>
      <c r="M23" s="1139"/>
      <c r="N23" s="1139"/>
      <c r="O23" s="1139"/>
      <c r="P23" s="1139"/>
      <c r="Q23" s="1139"/>
      <c r="R23" s="1139"/>
      <c r="S23" s="627"/>
    </row>
    <row r="24" spans="1:20" ht="24" x14ac:dyDescent="0.25">
      <c r="A24" s="628" t="s">
        <v>543</v>
      </c>
      <c r="B24" s="629" t="s">
        <v>771</v>
      </c>
      <c r="C24" s="626" t="s">
        <v>68</v>
      </c>
      <c r="D24" s="630" t="e">
        <f>G24+J24+M24+P24</f>
        <v>#REF!</v>
      </c>
      <c r="E24" s="640">
        <f t="shared" ref="E24:F27" si="0">H24+K24+N24+Q24</f>
        <v>0</v>
      </c>
      <c r="F24" s="640" t="e">
        <f t="shared" si="0"/>
        <v>#REF!</v>
      </c>
      <c r="G24" s="630" t="e">
        <f>H24+I24</f>
        <v>#REF!</v>
      </c>
      <c r="H24" s="641">
        <f>H25</f>
        <v>0</v>
      </c>
      <c r="I24" s="641" t="e">
        <f>I25+I42+I43+I48</f>
        <v>#REF!</v>
      </c>
      <c r="J24" s="630" t="e">
        <f>K24+L24</f>
        <v>#REF!</v>
      </c>
      <c r="K24" s="641">
        <f>K25</f>
        <v>0</v>
      </c>
      <c r="L24" s="641" t="e">
        <f>L25+L42+L43+L48</f>
        <v>#REF!</v>
      </c>
      <c r="M24" s="630" t="e">
        <f>N24+O24</f>
        <v>#REF!</v>
      </c>
      <c r="N24" s="641">
        <f>N25</f>
        <v>0</v>
      </c>
      <c r="O24" s="641" t="e">
        <f>O25+O42+O43+O48</f>
        <v>#REF!</v>
      </c>
      <c r="P24" s="630" t="e">
        <f>Q24+R24</f>
        <v>#REF!</v>
      </c>
      <c r="Q24" s="641">
        <f>Q25</f>
        <v>0</v>
      </c>
      <c r="R24" s="641" t="e">
        <f>R25+R42+R43+R48</f>
        <v>#REF!</v>
      </c>
      <c r="S24" s="627"/>
    </row>
    <row r="25" spans="1:20" x14ac:dyDescent="0.25">
      <c r="A25" s="625" t="s">
        <v>117</v>
      </c>
      <c r="B25" s="634" t="s">
        <v>772</v>
      </c>
      <c r="C25" s="626" t="s">
        <v>755</v>
      </c>
      <c r="D25" s="630" t="e">
        <f t="shared" ref="D25:D31" si="1">G25+J25+M25+P25</f>
        <v>#REF!</v>
      </c>
      <c r="E25" s="640">
        <f t="shared" si="0"/>
        <v>0</v>
      </c>
      <c r="F25" s="640" t="e">
        <f>I25+L25+O25+R25</f>
        <v>#REF!</v>
      </c>
      <c r="G25" s="630" t="e">
        <f>H25+I25</f>
        <v>#REF!</v>
      </c>
      <c r="H25" s="630">
        <f>H26+H30+H33+H34</f>
        <v>0</v>
      </c>
      <c r="I25" s="630" t="e">
        <f>I26+I29+I33+I34+I39+I40+I41</f>
        <v>#REF!</v>
      </c>
      <c r="J25" s="630" t="e">
        <f>K25+L25</f>
        <v>#REF!</v>
      </c>
      <c r="K25" s="630">
        <f>K26+K30+K33+K34</f>
        <v>0</v>
      </c>
      <c r="L25" s="630" t="e">
        <f>L26+L29+L33+L34+L39+L40+L41</f>
        <v>#REF!</v>
      </c>
      <c r="M25" s="630" t="e">
        <f>N25+O25</f>
        <v>#REF!</v>
      </c>
      <c r="N25" s="630">
        <f>N26+N30+N33+N34</f>
        <v>0</v>
      </c>
      <c r="O25" s="630" t="e">
        <f>O26+O29+O33+O34+O39+O40+O41</f>
        <v>#REF!</v>
      </c>
      <c r="P25" s="630" t="e">
        <f>Q25+R25</f>
        <v>#REF!</v>
      </c>
      <c r="Q25" s="630">
        <f>Q26+Q30+Q33+Q34</f>
        <v>0</v>
      </c>
      <c r="R25" s="630" t="e">
        <f>R26+R29+R33+R34+R39+R40+R41</f>
        <v>#REF!</v>
      </c>
      <c r="S25" s="627"/>
    </row>
    <row r="26" spans="1:20" x14ac:dyDescent="0.25">
      <c r="A26" s="625" t="s">
        <v>996</v>
      </c>
      <c r="B26" s="634" t="s">
        <v>997</v>
      </c>
      <c r="C26" s="626" t="s">
        <v>755</v>
      </c>
      <c r="D26" s="630">
        <f t="shared" si="1"/>
        <v>0</v>
      </c>
      <c r="E26" s="640">
        <f>H26+K26+N26+Q26</f>
        <v>0</v>
      </c>
      <c r="F26" s="640">
        <f t="shared" si="0"/>
        <v>0</v>
      </c>
      <c r="G26" s="630">
        <f>H26+I26</f>
        <v>0</v>
      </c>
      <c r="H26" s="630">
        <f>H28</f>
        <v>0</v>
      </c>
      <c r="I26" s="630">
        <f>I28</f>
        <v>0</v>
      </c>
      <c r="J26" s="630">
        <f>K26+L26</f>
        <v>0</v>
      </c>
      <c r="K26" s="630">
        <f>K28</f>
        <v>0</v>
      </c>
      <c r="L26" s="630">
        <f>L28</f>
        <v>0</v>
      </c>
      <c r="M26" s="630">
        <f>N26+O26</f>
        <v>0</v>
      </c>
      <c r="N26" s="630">
        <f>N28</f>
        <v>0</v>
      </c>
      <c r="O26" s="630">
        <f>O28</f>
        <v>0</v>
      </c>
      <c r="P26" s="630">
        <f>Q26+R26</f>
        <v>0</v>
      </c>
      <c r="Q26" s="630">
        <f>Q28</f>
        <v>0</v>
      </c>
      <c r="R26" s="630">
        <f>R28</f>
        <v>0</v>
      </c>
      <c r="S26" s="627"/>
    </row>
    <row r="27" spans="1:20" x14ac:dyDescent="0.25">
      <c r="A27" s="625"/>
      <c r="B27" s="634" t="s">
        <v>776</v>
      </c>
      <c r="C27" s="634"/>
      <c r="D27" s="630">
        <f t="shared" si="1"/>
        <v>0</v>
      </c>
      <c r="E27" s="640">
        <f t="shared" si="0"/>
        <v>0</v>
      </c>
      <c r="F27" s="640">
        <f t="shared" si="0"/>
        <v>0</v>
      </c>
      <c r="G27" s="631"/>
      <c r="H27" s="631"/>
      <c r="I27" s="631"/>
      <c r="J27" s="631"/>
      <c r="K27" s="631"/>
      <c r="L27" s="631"/>
      <c r="M27" s="631"/>
      <c r="N27" s="631"/>
      <c r="O27" s="631"/>
      <c r="P27" s="631"/>
      <c r="Q27" s="631"/>
      <c r="R27" s="631"/>
      <c r="S27" s="627"/>
    </row>
    <row r="28" spans="1:20" x14ac:dyDescent="0.25">
      <c r="A28" s="625"/>
      <c r="B28" s="634" t="s">
        <v>778</v>
      </c>
      <c r="C28" s="626" t="s">
        <v>755</v>
      </c>
      <c r="D28" s="630">
        <f t="shared" si="1"/>
        <v>0</v>
      </c>
      <c r="E28" s="640">
        <f>H28+K28+N28+Q28</f>
        <v>0</v>
      </c>
      <c r="F28" s="640">
        <f>I28+L28+O28+R28</f>
        <v>0</v>
      </c>
      <c r="G28" s="630">
        <f>H28+I28</f>
        <v>0</v>
      </c>
      <c r="H28" s="640">
        <f>'Додаток 9'!C9+'Додаток 9'!C14+'Додаток 9'!C19</f>
        <v>0</v>
      </c>
      <c r="I28" s="630">
        <v>0</v>
      </c>
      <c r="J28" s="630">
        <f>K28+L28</f>
        <v>0</v>
      </c>
      <c r="K28" s="640">
        <f>'Додаток 9'!C10+'Додаток 9'!C15+'Додаток 9'!C20</f>
        <v>0</v>
      </c>
      <c r="L28" s="630">
        <v>0</v>
      </c>
      <c r="M28" s="630">
        <f>N28+O28</f>
        <v>0</v>
      </c>
      <c r="N28" s="640">
        <f>'Додаток 9'!C11+'Додаток 9'!C16+'Додаток 9'!C21</f>
        <v>0</v>
      </c>
      <c r="O28" s="630">
        <v>0</v>
      </c>
      <c r="P28" s="630">
        <f>Q28+R28</f>
        <v>0</v>
      </c>
      <c r="Q28" s="640">
        <f>'Додаток 9'!C12+'Додаток 9'!C17+'Додаток 9'!C22</f>
        <v>0</v>
      </c>
      <c r="R28" s="630">
        <v>0</v>
      </c>
      <c r="S28" s="642"/>
      <c r="T28" s="643"/>
    </row>
    <row r="29" spans="1:20" ht="36" x14ac:dyDescent="0.25">
      <c r="A29" s="625"/>
      <c r="B29" s="644" t="s">
        <v>378</v>
      </c>
      <c r="C29" s="626" t="s">
        <v>755</v>
      </c>
      <c r="D29" s="630" t="e">
        <f>G29+J29+M29+P29</f>
        <v>#REF!</v>
      </c>
      <c r="E29" s="630" t="s">
        <v>763</v>
      </c>
      <c r="F29" s="630" t="e">
        <f>I29+L29+O29+R29</f>
        <v>#REF!</v>
      </c>
      <c r="G29" s="630" t="e">
        <f>I29</f>
        <v>#REF!</v>
      </c>
      <c r="H29" s="630" t="s">
        <v>763</v>
      </c>
      <c r="I29" s="630" t="e">
        <f>#REF!</f>
        <v>#REF!</v>
      </c>
      <c r="J29" s="630" t="e">
        <f>L29</f>
        <v>#REF!</v>
      </c>
      <c r="K29" s="630" t="s">
        <v>763</v>
      </c>
      <c r="L29" s="630" t="e">
        <f>#REF!</f>
        <v>#REF!</v>
      </c>
      <c r="M29" s="630" t="e">
        <f>O29</f>
        <v>#REF!</v>
      </c>
      <c r="N29" s="630" t="s">
        <v>763</v>
      </c>
      <c r="O29" s="630" t="e">
        <f>#REF!</f>
        <v>#REF!</v>
      </c>
      <c r="P29" s="630" t="e">
        <f>R29</f>
        <v>#REF!</v>
      </c>
      <c r="Q29" s="630" t="s">
        <v>763</v>
      </c>
      <c r="R29" s="630" t="e">
        <f>#REF!</f>
        <v>#REF!</v>
      </c>
      <c r="S29" s="627"/>
    </row>
    <row r="30" spans="1:20" ht="36" x14ac:dyDescent="0.25">
      <c r="A30" s="625" t="s">
        <v>774</v>
      </c>
      <c r="B30" s="634" t="s">
        <v>998</v>
      </c>
      <c r="C30" s="626"/>
      <c r="D30" s="640">
        <f>G30+J30+M30+P30</f>
        <v>0</v>
      </c>
      <c r="E30" s="640">
        <f>H30+K30+N30+Q30</f>
        <v>0</v>
      </c>
      <c r="F30" s="640">
        <f>I30+L30+O30+R30</f>
        <v>0</v>
      </c>
      <c r="G30" s="630">
        <f>H30+I30</f>
        <v>0</v>
      </c>
      <c r="H30" s="640">
        <f>'Додаток 3'!L40</f>
        <v>0</v>
      </c>
      <c r="I30" s="630">
        <v>0</v>
      </c>
      <c r="J30" s="630">
        <f>K30+L30</f>
        <v>0</v>
      </c>
      <c r="K30" s="640">
        <f>'Додаток 3'!P40</f>
        <v>0</v>
      </c>
      <c r="L30" s="630">
        <v>0</v>
      </c>
      <c r="M30" s="630">
        <f>N30+O30</f>
        <v>0</v>
      </c>
      <c r="N30" s="640">
        <v>0</v>
      </c>
      <c r="O30" s="630">
        <v>0</v>
      </c>
      <c r="P30" s="630">
        <f>Q30+R30</f>
        <v>0</v>
      </c>
      <c r="Q30" s="640">
        <v>0</v>
      </c>
      <c r="R30" s="630">
        <v>0</v>
      </c>
      <c r="S30" s="642"/>
      <c r="T30" s="643"/>
    </row>
    <row r="31" spans="1:20" x14ac:dyDescent="0.25">
      <c r="A31" s="625"/>
      <c r="B31" s="634" t="s">
        <v>780</v>
      </c>
      <c r="C31" s="626" t="s">
        <v>755</v>
      </c>
      <c r="D31" s="630">
        <f t="shared" si="1"/>
        <v>0</v>
      </c>
      <c r="E31" s="631" t="s">
        <v>763</v>
      </c>
      <c r="F31" s="640">
        <f>I31+L31+O31+R31</f>
        <v>0</v>
      </c>
      <c r="G31" s="630">
        <f>I31</f>
        <v>0</v>
      </c>
      <c r="H31" s="631" t="s">
        <v>763</v>
      </c>
      <c r="I31" s="630">
        <v>0</v>
      </c>
      <c r="J31" s="630">
        <f>L31</f>
        <v>0</v>
      </c>
      <c r="K31" s="631" t="s">
        <v>763</v>
      </c>
      <c r="L31" s="645">
        <v>0</v>
      </c>
      <c r="M31" s="630">
        <f>O31</f>
        <v>0</v>
      </c>
      <c r="N31" s="631" t="s">
        <v>10</v>
      </c>
      <c r="O31" s="646">
        <v>0</v>
      </c>
      <c r="P31" s="630">
        <f>R31</f>
        <v>0</v>
      </c>
      <c r="Q31" s="631" t="s">
        <v>763</v>
      </c>
      <c r="R31" s="645">
        <v>0</v>
      </c>
      <c r="S31" s="627"/>
    </row>
    <row r="32" spans="1:20" x14ac:dyDescent="0.25">
      <c r="A32" s="647"/>
      <c r="B32" s="634" t="s">
        <v>782</v>
      </c>
      <c r="C32" s="648"/>
      <c r="D32" s="648"/>
      <c r="E32" s="648"/>
      <c r="F32" s="648"/>
      <c r="G32" s="648"/>
      <c r="H32" s="648"/>
      <c r="I32" s="648"/>
      <c r="J32" s="648"/>
      <c r="K32" s="648"/>
      <c r="L32" s="648"/>
      <c r="M32" s="648"/>
      <c r="N32" s="648"/>
      <c r="O32" s="648"/>
      <c r="P32" s="648"/>
      <c r="Q32" s="648"/>
      <c r="R32" s="648"/>
    </row>
    <row r="33" spans="1:20" x14ac:dyDescent="0.25">
      <c r="A33" s="625" t="s">
        <v>783</v>
      </c>
      <c r="B33" s="634" t="s">
        <v>796</v>
      </c>
      <c r="C33" s="626"/>
      <c r="D33" s="646" t="e">
        <f>G33+J33+M33+O33</f>
        <v>#REF!</v>
      </c>
      <c r="E33" s="646" t="e">
        <f>H33+K33+N33+P33</f>
        <v>#REF!</v>
      </c>
      <c r="F33" s="646" t="e">
        <f>I33+L33+O33+Q33</f>
        <v>#REF!</v>
      </c>
      <c r="G33" s="646" t="e">
        <f>H33+I33</f>
        <v>#REF!</v>
      </c>
      <c r="H33" s="640">
        <f>'Додаток 3'!L11</f>
        <v>0</v>
      </c>
      <c r="I33" s="646" t="e">
        <f>#REF!+#REF!</f>
        <v>#REF!</v>
      </c>
      <c r="J33" s="646" t="e">
        <f>K33+L33</f>
        <v>#REF!</v>
      </c>
      <c r="K33" s="640">
        <f>'Додаток 3'!P11</f>
        <v>0</v>
      </c>
      <c r="L33" s="646" t="e">
        <f>#REF!+#REF!/#REF!*#REF!</f>
        <v>#REF!</v>
      </c>
      <c r="M33" s="646" t="e">
        <f>N33+O33</f>
        <v>#REF!</v>
      </c>
      <c r="N33" s="640">
        <f>'Додаток 3'!T11</f>
        <v>0</v>
      </c>
      <c r="O33" s="646" t="e">
        <f>#REF!+#REF!/#REF!*#REF!</f>
        <v>#REF!</v>
      </c>
      <c r="P33" s="646" t="e">
        <f>Q33+R33</f>
        <v>#REF!</v>
      </c>
      <c r="Q33" s="640">
        <f>'Додаток 3'!X11</f>
        <v>0</v>
      </c>
      <c r="R33" s="646" t="e">
        <f>#REF!+#REF!/#REF!*#REF!</f>
        <v>#REF!</v>
      </c>
      <c r="S33" s="627"/>
    </row>
    <row r="34" spans="1:20" x14ac:dyDescent="0.25">
      <c r="A34" s="625" t="s">
        <v>788</v>
      </c>
      <c r="B34" s="634" t="s">
        <v>784</v>
      </c>
      <c r="C34" s="626" t="s">
        <v>755</v>
      </c>
      <c r="D34" s="630">
        <f>E34+F34</f>
        <v>0</v>
      </c>
      <c r="E34" s="640">
        <f>H34+K34+N34+Q34</f>
        <v>0</v>
      </c>
      <c r="F34" s="640">
        <f>I34+L34+O34+R34</f>
        <v>0</v>
      </c>
      <c r="G34" s="630">
        <f>H34+I34</f>
        <v>0</v>
      </c>
      <c r="H34" s="630">
        <f>'Додаток 3'!L50</f>
        <v>0</v>
      </c>
      <c r="I34" s="646">
        <v>0</v>
      </c>
      <c r="J34" s="630">
        <f>K34+L34</f>
        <v>0</v>
      </c>
      <c r="K34" s="630">
        <f>'Додаток 3'!P50</f>
        <v>0</v>
      </c>
      <c r="L34" s="646">
        <v>0</v>
      </c>
      <c r="M34" s="630">
        <f>N34+O34</f>
        <v>0</v>
      </c>
      <c r="N34" s="630">
        <f>'Додаток 3'!T50</f>
        <v>0</v>
      </c>
      <c r="O34" s="646">
        <v>0</v>
      </c>
      <c r="P34" s="630">
        <f>Q34+R34</f>
        <v>0</v>
      </c>
      <c r="Q34" s="630">
        <f>'Додаток 3'!X50</f>
        <v>0</v>
      </c>
      <c r="R34" s="646">
        <v>0</v>
      </c>
      <c r="S34" s="642"/>
      <c r="T34" s="643"/>
    </row>
    <row r="35" spans="1:20" x14ac:dyDescent="0.25">
      <c r="A35" s="625"/>
      <c r="B35" s="634" t="s">
        <v>776</v>
      </c>
      <c r="C35" s="626" t="s">
        <v>765</v>
      </c>
      <c r="D35" s="631" t="s">
        <v>765</v>
      </c>
      <c r="E35" s="631" t="s">
        <v>765</v>
      </c>
      <c r="F35" s="631" t="s">
        <v>765</v>
      </c>
      <c r="G35" s="631" t="s">
        <v>765</v>
      </c>
      <c r="H35" s="631" t="s">
        <v>765</v>
      </c>
      <c r="I35" s="631" t="s">
        <v>765</v>
      </c>
      <c r="J35" s="631" t="s">
        <v>765</v>
      </c>
      <c r="K35" s="631" t="s">
        <v>765</v>
      </c>
      <c r="L35" s="631" t="s">
        <v>765</v>
      </c>
      <c r="M35" s="631"/>
      <c r="N35" s="631"/>
      <c r="O35" s="631"/>
      <c r="P35" s="631" t="s">
        <v>765</v>
      </c>
      <c r="Q35" s="631" t="s">
        <v>765</v>
      </c>
      <c r="R35" s="631" t="s">
        <v>765</v>
      </c>
      <c r="S35" s="627"/>
    </row>
    <row r="36" spans="1:20" x14ac:dyDescent="0.25">
      <c r="A36" s="625"/>
      <c r="B36" s="634" t="s">
        <v>778</v>
      </c>
      <c r="C36" s="626" t="s">
        <v>755</v>
      </c>
      <c r="D36" s="630">
        <f>E36</f>
        <v>0</v>
      </c>
      <c r="E36" s="640">
        <f>E34</f>
        <v>0</v>
      </c>
      <c r="F36" s="631" t="s">
        <v>763</v>
      </c>
      <c r="G36" s="630">
        <f>H36</f>
        <v>0</v>
      </c>
      <c r="H36" s="640">
        <f>H34</f>
        <v>0</v>
      </c>
      <c r="I36" s="631" t="s">
        <v>763</v>
      </c>
      <c r="J36" s="630">
        <f>K36</f>
        <v>0</v>
      </c>
      <c r="K36" s="640">
        <f>K34</f>
        <v>0</v>
      </c>
      <c r="L36" s="631" t="s">
        <v>763</v>
      </c>
      <c r="M36" s="630">
        <f>N36</f>
        <v>0</v>
      </c>
      <c r="N36" s="640">
        <f>N34</f>
        <v>0</v>
      </c>
      <c r="O36" s="631" t="s">
        <v>10</v>
      </c>
      <c r="P36" s="630">
        <f>Q36</f>
        <v>0</v>
      </c>
      <c r="Q36" s="640">
        <f>Q34</f>
        <v>0</v>
      </c>
      <c r="R36" s="631" t="s">
        <v>763</v>
      </c>
      <c r="S36" s="627"/>
    </row>
    <row r="37" spans="1:20" x14ac:dyDescent="0.25">
      <c r="A37" s="625"/>
      <c r="B37" s="634" t="s">
        <v>780</v>
      </c>
      <c r="C37" s="626" t="s">
        <v>755</v>
      </c>
      <c r="D37" s="631">
        <f>F37</f>
        <v>0</v>
      </c>
      <c r="E37" s="631" t="s">
        <v>763</v>
      </c>
      <c r="F37" s="645">
        <f>I37+L37+O37+R37</f>
        <v>0</v>
      </c>
      <c r="G37" s="631">
        <f>I37</f>
        <v>0</v>
      </c>
      <c r="H37" s="631" t="s">
        <v>763</v>
      </c>
      <c r="I37" s="645">
        <v>0</v>
      </c>
      <c r="J37" s="631">
        <f>L37</f>
        <v>0</v>
      </c>
      <c r="K37" s="631" t="s">
        <v>763</v>
      </c>
      <c r="L37" s="645">
        <v>0</v>
      </c>
      <c r="M37" s="631">
        <f>O37</f>
        <v>0</v>
      </c>
      <c r="N37" s="631" t="s">
        <v>763</v>
      </c>
      <c r="O37" s="645">
        <v>0</v>
      </c>
      <c r="P37" s="631">
        <f>R37</f>
        <v>0</v>
      </c>
      <c r="Q37" s="631" t="s">
        <v>763</v>
      </c>
      <c r="R37" s="645">
        <v>0</v>
      </c>
      <c r="S37" s="627"/>
    </row>
    <row r="38" spans="1:20" x14ac:dyDescent="0.25">
      <c r="A38" s="625"/>
      <c r="B38" s="634" t="s">
        <v>782</v>
      </c>
      <c r="C38" s="626" t="s">
        <v>755</v>
      </c>
      <c r="D38" s="631" t="s">
        <v>765</v>
      </c>
      <c r="E38" s="645"/>
      <c r="F38" s="631" t="s">
        <v>763</v>
      </c>
      <c r="G38" s="631" t="s">
        <v>765</v>
      </c>
      <c r="H38" s="645"/>
      <c r="I38" s="631" t="s">
        <v>763</v>
      </c>
      <c r="J38" s="631" t="s">
        <v>765</v>
      </c>
      <c r="K38" s="645"/>
      <c r="L38" s="631" t="s">
        <v>763</v>
      </c>
      <c r="M38" s="631"/>
      <c r="N38" s="631"/>
      <c r="O38" s="631" t="s">
        <v>10</v>
      </c>
      <c r="P38" s="631" t="s">
        <v>765</v>
      </c>
      <c r="Q38" s="645"/>
      <c r="R38" s="631" t="s">
        <v>763</v>
      </c>
      <c r="S38" s="627"/>
    </row>
    <row r="39" spans="1:20" x14ac:dyDescent="0.25">
      <c r="A39" s="625" t="s">
        <v>793</v>
      </c>
      <c r="B39" s="634" t="s">
        <v>798</v>
      </c>
      <c r="C39" s="626" t="s">
        <v>755</v>
      </c>
      <c r="D39" s="630" t="e">
        <f>G39+J39+M39+P39</f>
        <v>#REF!</v>
      </c>
      <c r="E39" s="631" t="s">
        <v>763</v>
      </c>
      <c r="F39" s="640" t="e">
        <f>I39+L39+O39+R39</f>
        <v>#REF!</v>
      </c>
      <c r="G39" s="630" t="e">
        <f>I39</f>
        <v>#REF!</v>
      </c>
      <c r="H39" s="631" t="s">
        <v>763</v>
      </c>
      <c r="I39" s="640" t="e">
        <f>'Додаток 3'!L12+#REF!</f>
        <v>#REF!</v>
      </c>
      <c r="J39" s="630" t="e">
        <f>L39</f>
        <v>#REF!</v>
      </c>
      <c r="K39" s="631" t="s">
        <v>763</v>
      </c>
      <c r="L39" s="640" t="e">
        <f>'Додаток 3'!P12+#REF!</f>
        <v>#REF!</v>
      </c>
      <c r="M39" s="630" t="e">
        <f>O39</f>
        <v>#REF!</v>
      </c>
      <c r="N39" s="631" t="s">
        <v>10</v>
      </c>
      <c r="O39" s="640" t="e">
        <f>'Додаток 3'!T12+#REF!</f>
        <v>#REF!</v>
      </c>
      <c r="P39" s="630" t="e">
        <f>R39</f>
        <v>#REF!</v>
      </c>
      <c r="Q39" s="631" t="s">
        <v>763</v>
      </c>
      <c r="R39" s="640" t="e">
        <f>'Додаток 3'!X12+#REF!</f>
        <v>#REF!</v>
      </c>
      <c r="S39" s="642"/>
      <c r="T39" s="643"/>
    </row>
    <row r="40" spans="1:20" ht="24" x14ac:dyDescent="0.25">
      <c r="A40" s="625" t="s">
        <v>795</v>
      </c>
      <c r="B40" s="634" t="s">
        <v>800</v>
      </c>
      <c r="C40" s="626" t="s">
        <v>755</v>
      </c>
      <c r="D40" s="630" t="e">
        <f>F40</f>
        <v>#REF!</v>
      </c>
      <c r="E40" s="631" t="s">
        <v>763</v>
      </c>
      <c r="F40" s="640" t="e">
        <f>I40+L40+O40+R40</f>
        <v>#REF!</v>
      </c>
      <c r="G40" s="630" t="e">
        <f>I40</f>
        <v>#REF!</v>
      </c>
      <c r="H40" s="631" t="s">
        <v>763</v>
      </c>
      <c r="I40" s="640" t="e">
        <f>'Додаток 3'!L13+#REF!-I41+#REF!</f>
        <v>#REF!</v>
      </c>
      <c r="J40" s="630" t="e">
        <f>L40</f>
        <v>#REF!</v>
      </c>
      <c r="K40" s="631" t="s">
        <v>763</v>
      </c>
      <c r="L40" s="640" t="e">
        <f>'Додаток 3'!P13+#REF!-L41+#REF!/#REF!*#REF!</f>
        <v>#REF!</v>
      </c>
      <c r="M40" s="630" t="e">
        <f>O40</f>
        <v>#REF!</v>
      </c>
      <c r="N40" s="631" t="s">
        <v>10</v>
      </c>
      <c r="O40" s="640" t="e">
        <f>'Додаток 3'!T13+#REF!-O41+#REF!/#REF!*#REF!</f>
        <v>#REF!</v>
      </c>
      <c r="P40" s="630" t="e">
        <f>R40</f>
        <v>#REF!</v>
      </c>
      <c r="Q40" s="631" t="s">
        <v>10</v>
      </c>
      <c r="R40" s="640" t="e">
        <f>'Додаток 3'!X13+#REF!-R41+#REF!/#REF!*#REF!</f>
        <v>#REF!</v>
      </c>
      <c r="S40" s="642"/>
      <c r="T40" s="643"/>
    </row>
    <row r="41" spans="1:20" ht="36" x14ac:dyDescent="0.25">
      <c r="A41" s="625" t="s">
        <v>797</v>
      </c>
      <c r="B41" s="634" t="s">
        <v>802</v>
      </c>
      <c r="C41" s="626" t="s">
        <v>68</v>
      </c>
      <c r="D41" s="646" t="e">
        <f>F41</f>
        <v>#REF!</v>
      </c>
      <c r="E41" s="631" t="s">
        <v>10</v>
      </c>
      <c r="F41" s="646" t="e">
        <f>I41+L41+O41+R41</f>
        <v>#REF!</v>
      </c>
      <c r="G41" s="646" t="e">
        <f>I41</f>
        <v>#REF!</v>
      </c>
      <c r="H41" s="646" t="s">
        <v>10</v>
      </c>
      <c r="I41" s="646" t="e">
        <f>#REF!/1000/$D$10*G10</f>
        <v>#REF!</v>
      </c>
      <c r="J41" s="646" t="e">
        <f>L41</f>
        <v>#REF!</v>
      </c>
      <c r="K41" s="646" t="s">
        <v>10</v>
      </c>
      <c r="L41" s="646" t="e">
        <f>#REF!/1000/$D$10*J10</f>
        <v>#REF!</v>
      </c>
      <c r="M41" s="646" t="e">
        <f>O41</f>
        <v>#REF!</v>
      </c>
      <c r="N41" s="631" t="s">
        <v>10</v>
      </c>
      <c r="O41" s="646" t="e">
        <f>#REF!/1000/$D$10*M10</f>
        <v>#REF!</v>
      </c>
      <c r="P41" s="646" t="e">
        <f>R41</f>
        <v>#REF!</v>
      </c>
      <c r="Q41" s="646" t="s">
        <v>10</v>
      </c>
      <c r="R41" s="646" t="e">
        <f>#REF!/1000/$D$10*P10</f>
        <v>#REF!</v>
      </c>
      <c r="S41" s="627"/>
    </row>
    <row r="42" spans="1:20" x14ac:dyDescent="0.25">
      <c r="A42" s="625" t="s">
        <v>118</v>
      </c>
      <c r="B42" s="634" t="s">
        <v>803</v>
      </c>
      <c r="C42" s="626" t="s">
        <v>755</v>
      </c>
      <c r="D42" s="630" t="e">
        <f>F42</f>
        <v>#REF!</v>
      </c>
      <c r="E42" s="631" t="s">
        <v>10</v>
      </c>
      <c r="F42" s="649" t="e">
        <f>I42+L42+O42+R42</f>
        <v>#REF!</v>
      </c>
      <c r="G42" s="630" t="e">
        <f>I42</f>
        <v>#REF!</v>
      </c>
      <c r="H42" s="631" t="s">
        <v>10</v>
      </c>
      <c r="I42" s="640" t="e">
        <f>'Додаток 3'!L14+#REF!+#REF!</f>
        <v>#REF!</v>
      </c>
      <c r="J42" s="630" t="e">
        <f>L42</f>
        <v>#REF!</v>
      </c>
      <c r="K42" s="631" t="s">
        <v>10</v>
      </c>
      <c r="L42" s="640" t="e">
        <f>'Додаток 3'!P14+#REF!+#REF!/#REF!*#REF!</f>
        <v>#REF!</v>
      </c>
      <c r="M42" s="630" t="e">
        <f>O42</f>
        <v>#REF!</v>
      </c>
      <c r="N42" s="631" t="s">
        <v>10</v>
      </c>
      <c r="O42" s="640" t="e">
        <f>'Додаток 3'!T14+#REF!+#REF!/#REF!*#REF!</f>
        <v>#REF!</v>
      </c>
      <c r="P42" s="630" t="e">
        <f>R42</f>
        <v>#REF!</v>
      </c>
      <c r="Q42" s="631" t="s">
        <v>10</v>
      </c>
      <c r="R42" s="640" t="e">
        <f>'Додаток 3'!X14+#REF!+#REF!/#REF!*#REF!</f>
        <v>#REF!</v>
      </c>
      <c r="S42" s="642"/>
      <c r="T42" s="643"/>
    </row>
    <row r="43" spans="1:20" x14ac:dyDescent="0.25">
      <c r="A43" s="625" t="s">
        <v>119</v>
      </c>
      <c r="B43" s="634" t="s">
        <v>804</v>
      </c>
      <c r="C43" s="626" t="s">
        <v>755</v>
      </c>
      <c r="D43" s="630" t="e">
        <f>D45+D46+D47</f>
        <v>#REF!</v>
      </c>
      <c r="E43" s="631" t="s">
        <v>10</v>
      </c>
      <c r="F43" s="630" t="e">
        <f>F45+F46+F47</f>
        <v>#REF!</v>
      </c>
      <c r="G43" s="630" t="e">
        <f>I43</f>
        <v>#REF!</v>
      </c>
      <c r="H43" s="631" t="s">
        <v>10</v>
      </c>
      <c r="I43" s="630" t="e">
        <f>I45+I46+I47</f>
        <v>#REF!</v>
      </c>
      <c r="J43" s="630" t="e">
        <f>L43</f>
        <v>#REF!</v>
      </c>
      <c r="K43" s="631" t="s">
        <v>10</v>
      </c>
      <c r="L43" s="630" t="e">
        <f>L45+L46+L47</f>
        <v>#REF!</v>
      </c>
      <c r="M43" s="630" t="e">
        <f>O43</f>
        <v>#REF!</v>
      </c>
      <c r="N43" s="631" t="s">
        <v>10</v>
      </c>
      <c r="O43" s="630" t="e">
        <f>O45+O46+O47</f>
        <v>#REF!</v>
      </c>
      <c r="P43" s="630" t="e">
        <f>R43</f>
        <v>#REF!</v>
      </c>
      <c r="Q43" s="631" t="s">
        <v>10</v>
      </c>
      <c r="R43" s="630" t="e">
        <f>R45+R46+R47</f>
        <v>#REF!</v>
      </c>
      <c r="S43" s="627"/>
    </row>
    <row r="44" spans="1:20" x14ac:dyDescent="0.25">
      <c r="A44" s="625"/>
      <c r="B44" s="634" t="s">
        <v>805</v>
      </c>
      <c r="C44" s="626"/>
      <c r="D44" s="631"/>
      <c r="E44" s="631"/>
      <c r="F44" s="631"/>
      <c r="G44" s="631"/>
      <c r="H44" s="631"/>
      <c r="I44" s="631"/>
      <c r="J44" s="631"/>
      <c r="K44" s="631"/>
      <c r="L44" s="631"/>
      <c r="M44" s="631"/>
      <c r="N44" s="631"/>
      <c r="O44" s="631"/>
      <c r="P44" s="631"/>
      <c r="Q44" s="631"/>
      <c r="R44" s="631"/>
      <c r="S44" s="627"/>
    </row>
    <row r="45" spans="1:20" ht="24" x14ac:dyDescent="0.25">
      <c r="A45" s="625" t="s">
        <v>806</v>
      </c>
      <c r="B45" s="634" t="s">
        <v>807</v>
      </c>
      <c r="C45" s="626" t="s">
        <v>755</v>
      </c>
      <c r="D45" s="630" t="e">
        <f t="shared" ref="D45:D52" si="2">F45</f>
        <v>#REF!</v>
      </c>
      <c r="E45" s="631" t="s">
        <v>10</v>
      </c>
      <c r="F45" s="649" t="e">
        <f t="shared" ref="F45:F52" si="3">I45+L45+O45+R45</f>
        <v>#REF!</v>
      </c>
      <c r="G45" s="630" t="e">
        <f t="shared" ref="G45:G52" si="4">I45</f>
        <v>#REF!</v>
      </c>
      <c r="H45" s="631" t="s">
        <v>10</v>
      </c>
      <c r="I45" s="640" t="e">
        <f>'Додаток 3'!L16+#REF!+#REF!</f>
        <v>#REF!</v>
      </c>
      <c r="J45" s="630" t="e">
        <f t="shared" ref="J45:J52" si="5">L45</f>
        <v>#REF!</v>
      </c>
      <c r="K45" s="631" t="s">
        <v>10</v>
      </c>
      <c r="L45" s="640" t="e">
        <f>'Додаток 3'!P16+#REF!+#REF!/#REF!*#REF!</f>
        <v>#REF!</v>
      </c>
      <c r="M45" s="630" t="e">
        <f t="shared" ref="M45:M52" si="6">O45</f>
        <v>#REF!</v>
      </c>
      <c r="N45" s="631" t="s">
        <v>10</v>
      </c>
      <c r="O45" s="640" t="e">
        <f>'Додаток 3'!T16+#REF!+#REF!/#REF!*#REF!</f>
        <v>#REF!</v>
      </c>
      <c r="P45" s="630" t="e">
        <f t="shared" ref="P45:P52" si="7">R45</f>
        <v>#REF!</v>
      </c>
      <c r="Q45" s="631" t="s">
        <v>10</v>
      </c>
      <c r="R45" s="640" t="e">
        <f>'Додаток 3'!X16+#REF!+#REF!/#REF!*#REF!</f>
        <v>#REF!</v>
      </c>
      <c r="S45" s="642"/>
      <c r="T45" s="643"/>
    </row>
    <row r="46" spans="1:20" ht="36" x14ac:dyDescent="0.25">
      <c r="A46" s="625" t="s">
        <v>808</v>
      </c>
      <c r="B46" s="634" t="s">
        <v>809</v>
      </c>
      <c r="C46" s="626" t="s">
        <v>755</v>
      </c>
      <c r="D46" s="630" t="e">
        <f t="shared" si="2"/>
        <v>#REF!</v>
      </c>
      <c r="E46" s="631" t="s">
        <v>10</v>
      </c>
      <c r="F46" s="649" t="e">
        <f t="shared" si="3"/>
        <v>#REF!</v>
      </c>
      <c r="G46" s="630" t="e">
        <f t="shared" si="4"/>
        <v>#REF!</v>
      </c>
      <c r="H46" s="631" t="s">
        <v>10</v>
      </c>
      <c r="I46" s="640" t="e">
        <f>'Додаток 3'!L17+#REF!+#REF!</f>
        <v>#REF!</v>
      </c>
      <c r="J46" s="630" t="e">
        <f t="shared" si="5"/>
        <v>#REF!</v>
      </c>
      <c r="K46" s="631" t="s">
        <v>10</v>
      </c>
      <c r="L46" s="640" t="e">
        <f>'Додаток 3'!P17+#REF!+#REF!/#REF!*#REF!</f>
        <v>#REF!</v>
      </c>
      <c r="M46" s="630" t="e">
        <f t="shared" si="6"/>
        <v>#REF!</v>
      </c>
      <c r="N46" s="631" t="s">
        <v>10</v>
      </c>
      <c r="O46" s="640" t="e">
        <f>'Додаток 3'!T17+#REF!+#REF!/#REF!*#REF!</f>
        <v>#REF!</v>
      </c>
      <c r="P46" s="630" t="e">
        <f t="shared" si="7"/>
        <v>#REF!</v>
      </c>
      <c r="Q46" s="631" t="s">
        <v>10</v>
      </c>
      <c r="R46" s="640" t="e">
        <f>'Додаток 3'!X17+#REF!+#REF!/#REF!*#REF!</f>
        <v>#REF!</v>
      </c>
      <c r="S46" s="642"/>
      <c r="T46" s="643"/>
    </row>
    <row r="47" spans="1:20" x14ac:dyDescent="0.25">
      <c r="A47" s="625" t="s">
        <v>810</v>
      </c>
      <c r="B47" s="634" t="s">
        <v>16</v>
      </c>
      <c r="C47" s="626" t="s">
        <v>755</v>
      </c>
      <c r="D47" s="630" t="e">
        <f t="shared" si="2"/>
        <v>#REF!</v>
      </c>
      <c r="E47" s="631" t="s">
        <v>10</v>
      </c>
      <c r="F47" s="649" t="e">
        <f t="shared" si="3"/>
        <v>#REF!</v>
      </c>
      <c r="G47" s="630" t="e">
        <f t="shared" si="4"/>
        <v>#REF!</v>
      </c>
      <c r="H47" s="631" t="s">
        <v>10</v>
      </c>
      <c r="I47" s="640" t="e">
        <f>'Додаток 3'!L19+#REF!+#REF!</f>
        <v>#REF!</v>
      </c>
      <c r="J47" s="630" t="e">
        <f t="shared" si="5"/>
        <v>#REF!</v>
      </c>
      <c r="K47" s="631" t="s">
        <v>10</v>
      </c>
      <c r="L47" s="640" t="e">
        <f>'Додаток 3'!P19+#REF!+#REF!/#REF!*#REF!</f>
        <v>#REF!</v>
      </c>
      <c r="M47" s="630" t="e">
        <f t="shared" si="6"/>
        <v>#REF!</v>
      </c>
      <c r="N47" s="631" t="s">
        <v>10</v>
      </c>
      <c r="O47" s="640" t="e">
        <f>'Додаток 3'!T19+#REF!+#REF!/#REF!*#REF!</f>
        <v>#REF!</v>
      </c>
      <c r="P47" s="630" t="e">
        <f t="shared" si="7"/>
        <v>#REF!</v>
      </c>
      <c r="Q47" s="631" t="s">
        <v>10</v>
      </c>
      <c r="R47" s="640" t="e">
        <f>'Додаток 3'!X19+#REF!+#REF!/#REF!*#REF!</f>
        <v>#REF!</v>
      </c>
      <c r="S47" s="642"/>
      <c r="T47" s="643"/>
    </row>
    <row r="48" spans="1:20" x14ac:dyDescent="0.25">
      <c r="A48" s="625" t="s">
        <v>59</v>
      </c>
      <c r="B48" s="634" t="s">
        <v>811</v>
      </c>
      <c r="C48" s="626" t="s">
        <v>755</v>
      </c>
      <c r="D48" s="630" t="e">
        <f t="shared" si="2"/>
        <v>#REF!</v>
      </c>
      <c r="E48" s="631" t="s">
        <v>763</v>
      </c>
      <c r="F48" s="649" t="e">
        <f t="shared" si="3"/>
        <v>#REF!</v>
      </c>
      <c r="G48" s="630" t="e">
        <f t="shared" si="4"/>
        <v>#REF!</v>
      </c>
      <c r="H48" s="631" t="s">
        <v>763</v>
      </c>
      <c r="I48" s="640" t="e">
        <f>'Додаток 3'!L21+#REF!+#REF!</f>
        <v>#REF!</v>
      </c>
      <c r="J48" s="630" t="e">
        <f t="shared" si="5"/>
        <v>#REF!</v>
      </c>
      <c r="K48" s="631" t="s">
        <v>10</v>
      </c>
      <c r="L48" s="640" t="e">
        <f>'Додаток 3'!P21+#REF!+#REF!/#REF!*#REF!</f>
        <v>#REF!</v>
      </c>
      <c r="M48" s="630" t="e">
        <f t="shared" si="6"/>
        <v>#REF!</v>
      </c>
      <c r="N48" s="631" t="s">
        <v>10</v>
      </c>
      <c r="O48" s="640" t="e">
        <f>'Додаток 3'!T21+#REF!+#REF!/#REF!*#REF!</f>
        <v>#REF!</v>
      </c>
      <c r="P48" s="630" t="e">
        <f t="shared" si="7"/>
        <v>#REF!</v>
      </c>
      <c r="Q48" s="631" t="s">
        <v>10</v>
      </c>
      <c r="R48" s="640" t="e">
        <f>'Додаток 3'!X21+#REF!+#REF!/#REF!*#REF!</f>
        <v>#REF!</v>
      </c>
      <c r="S48" s="642"/>
      <c r="T48" s="643"/>
    </row>
    <row r="49" spans="1:20" x14ac:dyDescent="0.25">
      <c r="A49" s="628" t="s">
        <v>544</v>
      </c>
      <c r="B49" s="629" t="s">
        <v>812</v>
      </c>
      <c r="C49" s="626" t="s">
        <v>68</v>
      </c>
      <c r="D49" s="630" t="e">
        <f t="shared" si="2"/>
        <v>#REF!</v>
      </c>
      <c r="E49" s="631" t="s">
        <v>763</v>
      </c>
      <c r="F49" s="649" t="e">
        <f t="shared" si="3"/>
        <v>#REF!</v>
      </c>
      <c r="G49" s="630" t="e">
        <f t="shared" si="4"/>
        <v>#REF!</v>
      </c>
      <c r="H49" s="631" t="s">
        <v>763</v>
      </c>
      <c r="I49" s="640" t="e">
        <f>'Додаток 3'!L26+#REF!+#REF!</f>
        <v>#REF!</v>
      </c>
      <c r="J49" s="630" t="e">
        <f t="shared" si="5"/>
        <v>#REF!</v>
      </c>
      <c r="K49" s="631" t="s">
        <v>763</v>
      </c>
      <c r="L49" s="640" t="e">
        <f>'Додаток 3'!P26+#REF!+#REF!/#REF!*#REF!</f>
        <v>#REF!</v>
      </c>
      <c r="M49" s="630" t="e">
        <f t="shared" si="6"/>
        <v>#REF!</v>
      </c>
      <c r="N49" s="631" t="s">
        <v>10</v>
      </c>
      <c r="O49" s="640" t="e">
        <f>'Додаток 3'!T26+#REF!+#REF!/#REF!*#REF!</f>
        <v>#REF!</v>
      </c>
      <c r="P49" s="630" t="e">
        <f t="shared" si="7"/>
        <v>#REF!</v>
      </c>
      <c r="Q49" s="631" t="s">
        <v>763</v>
      </c>
      <c r="R49" s="640" t="e">
        <f>'Додаток 3'!X26+#REF!+#REF!/#REF!*#REF!</f>
        <v>#REF!</v>
      </c>
      <c r="S49" s="642"/>
      <c r="T49" s="643"/>
    </row>
    <row r="50" spans="1:20" x14ac:dyDescent="0.25">
      <c r="A50" s="628" t="s">
        <v>533</v>
      </c>
      <c r="B50" s="629" t="s">
        <v>813</v>
      </c>
      <c r="C50" s="626" t="s">
        <v>68</v>
      </c>
      <c r="D50" s="630" t="e">
        <f t="shared" si="2"/>
        <v>#REF!</v>
      </c>
      <c r="E50" s="631" t="s">
        <v>763</v>
      </c>
      <c r="F50" s="649" t="e">
        <f t="shared" si="3"/>
        <v>#REF!</v>
      </c>
      <c r="G50" s="646" t="e">
        <f t="shared" si="4"/>
        <v>#REF!</v>
      </c>
      <c r="H50" s="631" t="s">
        <v>763</v>
      </c>
      <c r="I50" s="640" t="e">
        <f>'Додаток 3'!L31+#REF!+#REF!</f>
        <v>#REF!</v>
      </c>
      <c r="J50" s="646">
        <f t="shared" si="5"/>
        <v>0</v>
      </c>
      <c r="K50" s="631" t="s">
        <v>763</v>
      </c>
      <c r="L50" s="646">
        <v>0</v>
      </c>
      <c r="M50" s="646">
        <f t="shared" si="6"/>
        <v>0</v>
      </c>
      <c r="N50" s="631" t="s">
        <v>763</v>
      </c>
      <c r="O50" s="646">
        <v>0</v>
      </c>
      <c r="P50" s="646">
        <f t="shared" si="7"/>
        <v>0</v>
      </c>
      <c r="Q50" s="631" t="s">
        <v>763</v>
      </c>
      <c r="R50" s="646">
        <v>0</v>
      </c>
      <c r="S50" s="627"/>
      <c r="T50" s="643"/>
    </row>
    <row r="51" spans="1:20" x14ac:dyDescent="0.25">
      <c r="A51" s="628" t="s">
        <v>545</v>
      </c>
      <c r="B51" s="629" t="s">
        <v>814</v>
      </c>
      <c r="C51" s="626" t="s">
        <v>68</v>
      </c>
      <c r="D51" s="630" t="e">
        <f t="shared" si="2"/>
        <v>#REF!</v>
      </c>
      <c r="E51" s="631" t="s">
        <v>763</v>
      </c>
      <c r="F51" s="649" t="e">
        <f t="shared" si="3"/>
        <v>#REF!</v>
      </c>
      <c r="G51" s="646" t="e">
        <f t="shared" si="4"/>
        <v>#REF!</v>
      </c>
      <c r="H51" s="631" t="s">
        <v>763</v>
      </c>
      <c r="I51" s="640" t="e">
        <f>'Додаток 3'!L31+#REF!+#REF!</f>
        <v>#REF!</v>
      </c>
      <c r="J51" s="646">
        <f t="shared" si="5"/>
        <v>0</v>
      </c>
      <c r="K51" s="631" t="s">
        <v>763</v>
      </c>
      <c r="L51" s="646">
        <v>0</v>
      </c>
      <c r="M51" s="646">
        <f t="shared" si="6"/>
        <v>0</v>
      </c>
      <c r="N51" s="631" t="s">
        <v>763</v>
      </c>
      <c r="O51" s="646">
        <v>0</v>
      </c>
      <c r="P51" s="646">
        <f t="shared" si="7"/>
        <v>0</v>
      </c>
      <c r="Q51" s="631" t="s">
        <v>763</v>
      </c>
      <c r="R51" s="646">
        <v>0</v>
      </c>
      <c r="S51" s="627"/>
      <c r="T51" s="643"/>
    </row>
    <row r="52" spans="1:20" x14ac:dyDescent="0.25">
      <c r="A52" s="628" t="s">
        <v>546</v>
      </c>
      <c r="B52" s="629" t="s">
        <v>815</v>
      </c>
      <c r="C52" s="626" t="s">
        <v>68</v>
      </c>
      <c r="D52" s="630" t="e">
        <f t="shared" si="2"/>
        <v>#REF!</v>
      </c>
      <c r="E52" s="631" t="s">
        <v>763</v>
      </c>
      <c r="F52" s="649" t="e">
        <f t="shared" si="3"/>
        <v>#REF!</v>
      </c>
      <c r="G52" s="630" t="e">
        <f t="shared" si="4"/>
        <v>#REF!</v>
      </c>
      <c r="H52" s="631" t="s">
        <v>763</v>
      </c>
      <c r="I52" s="640" t="e">
        <f>'Додаток 3'!L55+#REF!+#REF!</f>
        <v>#REF!</v>
      </c>
      <c r="J52" s="646" t="e">
        <f t="shared" si="5"/>
        <v>#REF!</v>
      </c>
      <c r="K52" s="631" t="s">
        <v>763</v>
      </c>
      <c r="L52" s="640" t="e">
        <f>'Додаток 3'!P55+#REF!+#REF!/#REF!*#REF!</f>
        <v>#REF!</v>
      </c>
      <c r="M52" s="646" t="e">
        <f t="shared" si="6"/>
        <v>#REF!</v>
      </c>
      <c r="N52" s="631" t="s">
        <v>10</v>
      </c>
      <c r="O52" s="640" t="e">
        <f>'Додаток 3'!T55+#REF!+#REF!/#REF!*#REF!</f>
        <v>#REF!</v>
      </c>
      <c r="P52" s="646" t="e">
        <f t="shared" si="7"/>
        <v>#REF!</v>
      </c>
      <c r="Q52" s="631" t="s">
        <v>763</v>
      </c>
      <c r="R52" s="640" t="e">
        <f>'Додаток 3'!X55+#REF!+#REF!/#REF!*#REF!</f>
        <v>#REF!</v>
      </c>
      <c r="S52" s="642"/>
      <c r="T52" s="643"/>
    </row>
    <row r="53" spans="1:20" ht="24" x14ac:dyDescent="0.25">
      <c r="A53" s="628" t="s">
        <v>547</v>
      </c>
      <c r="B53" s="629" t="s">
        <v>816</v>
      </c>
      <c r="C53" s="626" t="s">
        <v>68</v>
      </c>
      <c r="D53" s="640" t="e">
        <f>D24+D49+D50+D51</f>
        <v>#REF!</v>
      </c>
      <c r="E53" s="640">
        <f>E24</f>
        <v>0</v>
      </c>
      <c r="F53" s="640" t="e">
        <f>F24+F49+F50+F51</f>
        <v>#REF!</v>
      </c>
      <c r="G53" s="640" t="e">
        <f>G24+G49+G50+G51</f>
        <v>#REF!</v>
      </c>
      <c r="H53" s="640">
        <f>H24</f>
        <v>0</v>
      </c>
      <c r="I53" s="640" t="e">
        <f>I24+I49+I50+I51</f>
        <v>#REF!</v>
      </c>
      <c r="J53" s="640" t="e">
        <f>J24+J49+J50+J51</f>
        <v>#REF!</v>
      </c>
      <c r="K53" s="640">
        <f>K24</f>
        <v>0</v>
      </c>
      <c r="L53" s="640" t="e">
        <f>L24+L49+L50+L51</f>
        <v>#REF!</v>
      </c>
      <c r="M53" s="640" t="e">
        <f>M24+M49+M50+M51</f>
        <v>#REF!</v>
      </c>
      <c r="N53" s="640">
        <f>N24</f>
        <v>0</v>
      </c>
      <c r="O53" s="640" t="e">
        <f>O24+O49+O50+O51</f>
        <v>#REF!</v>
      </c>
      <c r="P53" s="640" t="e">
        <f>P24+P49+P50+P51</f>
        <v>#REF!</v>
      </c>
      <c r="Q53" s="640">
        <f>Q24</f>
        <v>0</v>
      </c>
      <c r="R53" s="640" t="e">
        <f>R24+R49+R50+R51</f>
        <v>#REF!</v>
      </c>
      <c r="S53" s="627"/>
    </row>
    <row r="54" spans="1:20" ht="24" x14ac:dyDescent="0.25">
      <c r="A54" s="628" t="s">
        <v>548</v>
      </c>
      <c r="B54" s="629" t="s">
        <v>817</v>
      </c>
      <c r="C54" s="626" t="s">
        <v>68</v>
      </c>
      <c r="D54" s="630" t="e">
        <f>D53+D52</f>
        <v>#REF!</v>
      </c>
      <c r="E54" s="630">
        <f>E53</f>
        <v>0</v>
      </c>
      <c r="F54" s="630" t="e">
        <f t="shared" ref="F54:R54" si="8">F53+F52</f>
        <v>#REF!</v>
      </c>
      <c r="G54" s="630" t="e">
        <f t="shared" si="8"/>
        <v>#REF!</v>
      </c>
      <c r="H54" s="630">
        <f>H53</f>
        <v>0</v>
      </c>
      <c r="I54" s="630" t="e">
        <f>I53+I52</f>
        <v>#REF!</v>
      </c>
      <c r="J54" s="630" t="e">
        <f t="shared" si="8"/>
        <v>#REF!</v>
      </c>
      <c r="K54" s="630">
        <f>K53</f>
        <v>0</v>
      </c>
      <c r="L54" s="630" t="e">
        <f t="shared" si="8"/>
        <v>#REF!</v>
      </c>
      <c r="M54" s="630" t="e">
        <f t="shared" si="8"/>
        <v>#REF!</v>
      </c>
      <c r="N54" s="630">
        <f>N53</f>
        <v>0</v>
      </c>
      <c r="O54" s="630" t="e">
        <f t="shared" si="8"/>
        <v>#REF!</v>
      </c>
      <c r="P54" s="630" t="e">
        <f t="shared" si="8"/>
        <v>#REF!</v>
      </c>
      <c r="Q54" s="630">
        <f>Q53</f>
        <v>0</v>
      </c>
      <c r="R54" s="630" t="e">
        <f t="shared" si="8"/>
        <v>#REF!</v>
      </c>
      <c r="S54" s="627"/>
    </row>
    <row r="55" spans="1:20" x14ac:dyDescent="0.25">
      <c r="A55" s="628" t="s">
        <v>549</v>
      </c>
      <c r="B55" s="629" t="s">
        <v>818</v>
      </c>
      <c r="C55" s="626" t="s">
        <v>68</v>
      </c>
      <c r="D55" s="649">
        <f>G55+J55+M55+P55</f>
        <v>0</v>
      </c>
      <c r="E55" s="650" t="s">
        <v>10</v>
      </c>
      <c r="F55" s="649">
        <f>I55+L55+O55+R55</f>
        <v>0</v>
      </c>
      <c r="G55" s="646">
        <f>I55</f>
        <v>0</v>
      </c>
      <c r="H55" s="651" t="s">
        <v>10</v>
      </c>
      <c r="I55" s="646">
        <v>0</v>
      </c>
      <c r="J55" s="646">
        <f>L55</f>
        <v>0</v>
      </c>
      <c r="K55" s="651" t="s">
        <v>10</v>
      </c>
      <c r="L55" s="646">
        <v>0</v>
      </c>
      <c r="M55" s="646">
        <f>O55</f>
        <v>0</v>
      </c>
      <c r="N55" s="651" t="s">
        <v>10</v>
      </c>
      <c r="O55" s="646">
        <v>0</v>
      </c>
      <c r="P55" s="646">
        <f>R55</f>
        <v>0</v>
      </c>
      <c r="Q55" s="651" t="s">
        <v>10</v>
      </c>
      <c r="R55" s="651">
        <v>0</v>
      </c>
      <c r="S55" s="627"/>
    </row>
    <row r="56" spans="1:20" ht="24" x14ac:dyDescent="0.25">
      <c r="A56" s="628" t="s">
        <v>550</v>
      </c>
      <c r="B56" s="629" t="s">
        <v>999</v>
      </c>
      <c r="C56" s="626" t="s">
        <v>820</v>
      </c>
      <c r="D56" s="640" t="e">
        <f>E56</f>
        <v>#DIV/0!</v>
      </c>
      <c r="E56" s="640" t="e">
        <f>(E54)/E19*1000</f>
        <v>#DIV/0!</v>
      </c>
      <c r="F56" s="640" t="s">
        <v>10</v>
      </c>
      <c r="G56" s="640" t="e">
        <f>H56</f>
        <v>#DIV/0!</v>
      </c>
      <c r="H56" s="640" t="e">
        <f>(H54)/H19*1000</f>
        <v>#DIV/0!</v>
      </c>
      <c r="I56" s="640" t="s">
        <v>10</v>
      </c>
      <c r="J56" s="640" t="e">
        <f>K56</f>
        <v>#DIV/0!</v>
      </c>
      <c r="K56" s="640" t="e">
        <f>(K54)/K19*1000</f>
        <v>#DIV/0!</v>
      </c>
      <c r="L56" s="640" t="s">
        <v>10</v>
      </c>
      <c r="M56" s="640" t="e">
        <f>N56</f>
        <v>#DIV/0!</v>
      </c>
      <c r="N56" s="640" t="e">
        <f>(N54)/N19*1000</f>
        <v>#DIV/0!</v>
      </c>
      <c r="O56" s="640" t="s">
        <v>10</v>
      </c>
      <c r="P56" s="640" t="e">
        <f>Q56</f>
        <v>#DIV/0!</v>
      </c>
      <c r="Q56" s="640" t="e">
        <f>(Q54)/Q19*1000</f>
        <v>#DIV/0!</v>
      </c>
      <c r="R56" s="640" t="s">
        <v>10</v>
      </c>
      <c r="S56" s="627"/>
    </row>
    <row r="57" spans="1:20" x14ac:dyDescent="0.25">
      <c r="A57" s="628" t="s">
        <v>559</v>
      </c>
      <c r="B57" s="629" t="s">
        <v>821</v>
      </c>
      <c r="C57" s="626" t="s">
        <v>606</v>
      </c>
      <c r="D57" s="630" t="e">
        <f>F57</f>
        <v>#REF!</v>
      </c>
      <c r="E57" s="631" t="s">
        <v>10</v>
      </c>
      <c r="F57" s="630" t="e">
        <f>I57+L57+O57+R57</f>
        <v>#REF!</v>
      </c>
      <c r="G57" s="630" t="e">
        <f>I57</f>
        <v>#REF!</v>
      </c>
      <c r="H57" s="631" t="s">
        <v>10</v>
      </c>
      <c r="I57" s="630" t="e">
        <f>'Додаток 3'!L58+#REF!+#REF!</f>
        <v>#REF!</v>
      </c>
      <c r="J57" s="630" t="e">
        <f>L57</f>
        <v>#REF!</v>
      </c>
      <c r="K57" s="631" t="s">
        <v>10</v>
      </c>
      <c r="L57" s="630" t="e">
        <f>'Додаток 3'!P58+#REF!+#REF!/#REF!*#REF!</f>
        <v>#REF!</v>
      </c>
      <c r="M57" s="630" t="e">
        <f>O57</f>
        <v>#REF!</v>
      </c>
      <c r="N57" s="631" t="s">
        <v>10</v>
      </c>
      <c r="O57" s="630" t="e">
        <f>'Додаток 3'!T58+#REF!+#REF!/#REF!*#REF!</f>
        <v>#REF!</v>
      </c>
      <c r="P57" s="630" t="e">
        <f>R57</f>
        <v>#REF!</v>
      </c>
      <c r="Q57" s="631" t="s">
        <v>10</v>
      </c>
      <c r="R57" s="630" t="e">
        <f>'Додаток 3'!X58+#REF!+#REF!/#REF!*#REF!</f>
        <v>#REF!</v>
      </c>
      <c r="S57" s="627"/>
    </row>
    <row r="58" spans="1:20" ht="24" x14ac:dyDescent="0.25">
      <c r="A58" s="628" t="s">
        <v>560</v>
      </c>
      <c r="B58" s="629" t="s">
        <v>822</v>
      </c>
      <c r="C58" s="626" t="s">
        <v>606</v>
      </c>
      <c r="D58" s="630" t="e">
        <f>D54+D55+D57</f>
        <v>#REF!</v>
      </c>
      <c r="E58" s="630">
        <f>E54</f>
        <v>0</v>
      </c>
      <c r="F58" s="630" t="e">
        <f>F54+F55+F57</f>
        <v>#REF!</v>
      </c>
      <c r="G58" s="630" t="e">
        <f>G54+G55+G57</f>
        <v>#REF!</v>
      </c>
      <c r="H58" s="652">
        <f>H54</f>
        <v>0</v>
      </c>
      <c r="I58" s="652" t="e">
        <f>I54+I55+I57</f>
        <v>#REF!</v>
      </c>
      <c r="J58" s="630" t="e">
        <f>J54+J55+J57</f>
        <v>#REF!</v>
      </c>
      <c r="K58" s="652">
        <f>K54</f>
        <v>0</v>
      </c>
      <c r="L58" s="653" t="e">
        <f>L54+L55+L57</f>
        <v>#REF!</v>
      </c>
      <c r="M58" s="630" t="e">
        <f>M54+M55+M57</f>
        <v>#REF!</v>
      </c>
      <c r="N58" s="652">
        <f>N54</f>
        <v>0</v>
      </c>
      <c r="O58" s="652" t="e">
        <f>O54+O55+O57</f>
        <v>#REF!</v>
      </c>
      <c r="P58" s="630" t="e">
        <f>P54+P55+P57</f>
        <v>#REF!</v>
      </c>
      <c r="Q58" s="652">
        <f>Q54</f>
        <v>0</v>
      </c>
      <c r="R58" s="630" t="e">
        <f>R54+R55+R57</f>
        <v>#REF!</v>
      </c>
      <c r="S58" s="642"/>
    </row>
    <row r="59" spans="1:20" x14ac:dyDescent="0.25">
      <c r="A59" s="625"/>
      <c r="B59" s="1140" t="s">
        <v>836</v>
      </c>
      <c r="C59" s="1140"/>
      <c r="D59" s="1140"/>
      <c r="E59" s="1140"/>
      <c r="F59" s="1140"/>
      <c r="G59" s="1140"/>
      <c r="H59" s="1140"/>
      <c r="I59" s="1140"/>
      <c r="J59" s="1140"/>
      <c r="K59" s="1140"/>
      <c r="L59" s="1140"/>
      <c r="M59" s="1140"/>
      <c r="N59" s="1140"/>
      <c r="O59" s="1140"/>
      <c r="P59" s="1140"/>
      <c r="Q59" s="1140"/>
      <c r="R59" s="1140"/>
      <c r="S59" s="627"/>
    </row>
    <row r="60" spans="1:20" s="622" customFormat="1" ht="36" x14ac:dyDescent="0.25">
      <c r="A60" s="628" t="s">
        <v>837</v>
      </c>
      <c r="B60" s="654" t="s">
        <v>1000</v>
      </c>
      <c r="C60" s="631" t="s">
        <v>765</v>
      </c>
      <c r="D60" s="631"/>
      <c r="E60" s="630"/>
      <c r="F60" s="631"/>
      <c r="G60" s="631"/>
      <c r="H60" s="630"/>
      <c r="I60" s="630"/>
      <c r="J60" s="631"/>
      <c r="K60" s="630"/>
      <c r="L60" s="630"/>
      <c r="M60" s="631"/>
      <c r="N60" s="630"/>
      <c r="O60" s="630"/>
      <c r="P60" s="631"/>
      <c r="Q60" s="630"/>
      <c r="R60" s="630"/>
      <c r="S60" s="627"/>
    </row>
    <row r="61" spans="1:20" s="622" customFormat="1" x14ac:dyDescent="0.25">
      <c r="A61" s="625" t="s">
        <v>840</v>
      </c>
      <c r="B61" s="634" t="s">
        <v>747</v>
      </c>
      <c r="C61" s="631" t="s">
        <v>94</v>
      </c>
      <c r="D61" s="630" t="e">
        <f>E61</f>
        <v>#DIV/0!</v>
      </c>
      <c r="E61" s="630" t="e">
        <f>ROUND(E24/E19*1000,2)</f>
        <v>#DIV/0!</v>
      </c>
      <c r="F61" s="631" t="s">
        <v>10</v>
      </c>
      <c r="G61" s="630" t="e">
        <f>H61</f>
        <v>#DIV/0!</v>
      </c>
      <c r="H61" s="652" t="e">
        <f>ROUND(H24/H19*1000,2)</f>
        <v>#DIV/0!</v>
      </c>
      <c r="I61" s="631" t="s">
        <v>10</v>
      </c>
      <c r="J61" s="630" t="e">
        <f>K61</f>
        <v>#DIV/0!</v>
      </c>
      <c r="K61" s="652" t="e">
        <f>ROUND(K24/K19*1000,2)</f>
        <v>#DIV/0!</v>
      </c>
      <c r="L61" s="631" t="s">
        <v>10</v>
      </c>
      <c r="M61" s="630" t="e">
        <f>N61</f>
        <v>#DIV/0!</v>
      </c>
      <c r="N61" s="652" t="e">
        <f>ROUND(N24/N19*1000,2)</f>
        <v>#DIV/0!</v>
      </c>
      <c r="O61" s="631" t="s">
        <v>10</v>
      </c>
      <c r="P61" s="630" t="e">
        <f>Q61</f>
        <v>#DIV/0!</v>
      </c>
      <c r="Q61" s="652" t="e">
        <f>ROUND(Q24/Q19*1000,2)</f>
        <v>#DIV/0!</v>
      </c>
      <c r="R61" s="631" t="s">
        <v>10</v>
      </c>
      <c r="S61" s="627"/>
    </row>
    <row r="62" spans="1:20" s="622" customFormat="1" ht="25.5" x14ac:dyDescent="0.25">
      <c r="A62" s="625" t="s">
        <v>841</v>
      </c>
      <c r="B62" s="634" t="s">
        <v>842</v>
      </c>
      <c r="C62" s="631" t="s">
        <v>831</v>
      </c>
      <c r="D62" s="630">
        <f>F62</f>
        <v>0</v>
      </c>
      <c r="E62" s="631" t="s">
        <v>763</v>
      </c>
      <c r="F62" s="638"/>
      <c r="G62" s="630">
        <f>I62</f>
        <v>0</v>
      </c>
      <c r="H62" s="631" t="s">
        <v>763</v>
      </c>
      <c r="I62" s="652">
        <f>'Додаток 7'!E27+'Додаток 7'!E33+'Додаток 7'!E39</f>
        <v>0</v>
      </c>
      <c r="J62" s="630" t="e">
        <f>L62</f>
        <v>#REF!</v>
      </c>
      <c r="K62" s="631" t="s">
        <v>763</v>
      </c>
      <c r="L62" s="652" t="e">
        <f>#REF!+#REF!+#REF!</f>
        <v>#REF!</v>
      </c>
      <c r="M62" s="630" t="e">
        <f>O62</f>
        <v>#REF!</v>
      </c>
      <c r="N62" s="631" t="s">
        <v>763</v>
      </c>
      <c r="O62" s="652" t="e">
        <f>#REF!+#REF!+#REF!</f>
        <v>#REF!</v>
      </c>
      <c r="P62" s="630">
        <f>R62</f>
        <v>0</v>
      </c>
      <c r="Q62" s="631" t="s">
        <v>763</v>
      </c>
      <c r="R62" s="652">
        <v>0</v>
      </c>
      <c r="S62" s="627"/>
    </row>
    <row r="63" spans="1:20" s="622" customFormat="1" ht="36" x14ac:dyDescent="0.25">
      <c r="A63" s="628" t="s">
        <v>846</v>
      </c>
      <c r="B63" s="654" t="s">
        <v>1001</v>
      </c>
      <c r="C63" s="631" t="s">
        <v>765</v>
      </c>
      <c r="D63" s="631"/>
      <c r="E63" s="641"/>
      <c r="F63" s="631"/>
      <c r="G63" s="631"/>
      <c r="H63" s="641"/>
      <c r="I63" s="641"/>
      <c r="J63" s="631"/>
      <c r="K63" s="641"/>
      <c r="L63" s="641"/>
      <c r="M63" s="631"/>
      <c r="N63" s="641"/>
      <c r="O63" s="641"/>
      <c r="P63" s="631"/>
      <c r="Q63" s="641"/>
      <c r="R63" s="641"/>
      <c r="S63" s="627"/>
    </row>
    <row r="64" spans="1:20" s="622" customFormat="1" x14ac:dyDescent="0.25">
      <c r="A64" s="625" t="s">
        <v>840</v>
      </c>
      <c r="B64" s="634" t="s">
        <v>747</v>
      </c>
      <c r="C64" s="631" t="s">
        <v>94</v>
      </c>
      <c r="D64" s="630" t="e">
        <f>E64</f>
        <v>#DIV/0!</v>
      </c>
      <c r="E64" s="630" t="e">
        <f>E61*1.2</f>
        <v>#DIV/0!</v>
      </c>
      <c r="F64" s="631" t="s">
        <v>10</v>
      </c>
      <c r="G64" s="630" t="e">
        <f>H64</f>
        <v>#DIV/0!</v>
      </c>
      <c r="H64" s="652" t="e">
        <f>H61*1.2</f>
        <v>#DIV/0!</v>
      </c>
      <c r="I64" s="631" t="s">
        <v>10</v>
      </c>
      <c r="J64" s="630" t="e">
        <f>K64</f>
        <v>#DIV/0!</v>
      </c>
      <c r="K64" s="652" t="e">
        <f>K61*1.2</f>
        <v>#DIV/0!</v>
      </c>
      <c r="L64" s="631" t="s">
        <v>10</v>
      </c>
      <c r="M64" s="630" t="e">
        <f>N64</f>
        <v>#DIV/0!</v>
      </c>
      <c r="N64" s="652" t="e">
        <f>N61*1.2</f>
        <v>#DIV/0!</v>
      </c>
      <c r="O64" s="631" t="s">
        <v>10</v>
      </c>
      <c r="P64" s="630" t="e">
        <f>Q64</f>
        <v>#DIV/0!</v>
      </c>
      <c r="Q64" s="652" t="e">
        <f>Q61*1.2</f>
        <v>#DIV/0!</v>
      </c>
      <c r="R64" s="631" t="s">
        <v>10</v>
      </c>
      <c r="S64" s="621"/>
    </row>
    <row r="65" spans="1:20" s="622" customFormat="1" ht="25.5" x14ac:dyDescent="0.25">
      <c r="A65" s="625" t="s">
        <v>841</v>
      </c>
      <c r="B65" s="634" t="s">
        <v>842</v>
      </c>
      <c r="C65" s="631" t="s">
        <v>831</v>
      </c>
      <c r="D65" s="630">
        <f>F65</f>
        <v>0</v>
      </c>
      <c r="E65" s="631" t="s">
        <v>10</v>
      </c>
      <c r="F65" s="631"/>
      <c r="G65" s="630">
        <f>I65</f>
        <v>0</v>
      </c>
      <c r="H65" s="631" t="s">
        <v>10</v>
      </c>
      <c r="I65" s="652">
        <f>I62*1.2</f>
        <v>0</v>
      </c>
      <c r="J65" s="630" t="e">
        <f>L65</f>
        <v>#REF!</v>
      </c>
      <c r="K65" s="631" t="s">
        <v>10</v>
      </c>
      <c r="L65" s="652" t="e">
        <f>L62*1.2</f>
        <v>#REF!</v>
      </c>
      <c r="M65" s="630" t="e">
        <f>O65</f>
        <v>#REF!</v>
      </c>
      <c r="N65" s="631" t="s">
        <v>10</v>
      </c>
      <c r="O65" s="652" t="e">
        <f>O62*1.2</f>
        <v>#REF!</v>
      </c>
      <c r="P65" s="630">
        <f>R65</f>
        <v>0</v>
      </c>
      <c r="Q65" s="631" t="s">
        <v>10</v>
      </c>
      <c r="R65" s="652">
        <f>R62*1.2</f>
        <v>0</v>
      </c>
      <c r="S65" s="621"/>
    </row>
    <row r="66" spans="1:20" s="622" customFormat="1" x14ac:dyDescent="0.25">
      <c r="A66" s="655"/>
      <c r="B66" s="656"/>
      <c r="C66" s="657"/>
      <c r="D66" s="658"/>
      <c r="E66" s="659"/>
      <c r="F66" s="659"/>
      <c r="G66" s="658"/>
      <c r="H66" s="659"/>
      <c r="I66" s="659"/>
      <c r="J66" s="658"/>
      <c r="K66" s="659"/>
      <c r="L66" s="659"/>
      <c r="M66" s="658"/>
      <c r="N66" s="659"/>
      <c r="O66" s="659"/>
      <c r="P66" s="658"/>
      <c r="Q66" s="659"/>
      <c r="R66" s="659"/>
      <c r="S66" s="621"/>
    </row>
    <row r="67" spans="1:20" s="622" customFormat="1" x14ac:dyDescent="0.25">
      <c r="A67" s="655"/>
      <c r="B67" s="656"/>
      <c r="C67" s="657"/>
      <c r="D67" s="658"/>
      <c r="E67" s="659"/>
      <c r="F67" s="659"/>
      <c r="G67" s="658"/>
      <c r="H67" s="659"/>
      <c r="I67" s="659"/>
      <c r="J67" s="658"/>
      <c r="K67" s="659"/>
      <c r="L67" s="659"/>
      <c r="M67" s="658"/>
      <c r="N67" s="659"/>
      <c r="O67" s="659"/>
      <c r="P67" s="658"/>
      <c r="Q67" s="659"/>
      <c r="R67" s="659"/>
      <c r="S67" s="621"/>
    </row>
    <row r="68" spans="1:20" x14ac:dyDescent="0.25">
      <c r="A68" s="655"/>
      <c r="B68" s="656"/>
      <c r="C68" s="657"/>
      <c r="D68" s="658"/>
      <c r="E68" s="659"/>
      <c r="F68" s="659"/>
      <c r="G68" s="658"/>
      <c r="H68" s="659"/>
      <c r="I68" s="659"/>
      <c r="J68" s="658"/>
      <c r="K68" s="659"/>
      <c r="L68" s="659"/>
      <c r="M68" s="658"/>
      <c r="N68" s="659"/>
      <c r="O68" s="659"/>
      <c r="P68" s="658"/>
      <c r="Q68" s="659"/>
      <c r="R68" s="659"/>
      <c r="S68" s="621"/>
    </row>
    <row r="69" spans="1:20" s="453" customFormat="1" x14ac:dyDescent="0.25">
      <c r="A69" s="660"/>
      <c r="B69" s="661" t="s">
        <v>848</v>
      </c>
      <c r="C69" s="662"/>
      <c r="D69" s="662" t="s">
        <v>412</v>
      </c>
      <c r="E69" s="661"/>
      <c r="F69" s="662"/>
      <c r="G69" s="663"/>
      <c r="H69" s="1141" t="s">
        <v>952</v>
      </c>
      <c r="I69" s="1141"/>
      <c r="S69" s="664"/>
      <c r="T69" s="664"/>
    </row>
    <row r="70" spans="1:20" x14ac:dyDescent="0.25">
      <c r="A70" s="665"/>
      <c r="B70" s="1137" t="s">
        <v>849</v>
      </c>
      <c r="C70" s="1137"/>
      <c r="D70" s="1138" t="s">
        <v>158</v>
      </c>
      <c r="E70" s="1138"/>
      <c r="F70" s="620"/>
      <c r="G70" s="620"/>
      <c r="H70" s="1138" t="s">
        <v>850</v>
      </c>
      <c r="I70" s="1138"/>
    </row>
  </sheetData>
  <mergeCells count="38">
    <mergeCell ref="P6:P8"/>
    <mergeCell ref="Q6:R6"/>
    <mergeCell ref="E7:E8"/>
    <mergeCell ref="F7:F8"/>
    <mergeCell ref="H7:H8"/>
    <mergeCell ref="I7:I8"/>
    <mergeCell ref="K7:K8"/>
    <mergeCell ref="L7:L8"/>
    <mergeCell ref="N7:N8"/>
    <mergeCell ref="O7:O8"/>
    <mergeCell ref="Q7:Q8"/>
    <mergeCell ref="R7:R8"/>
    <mergeCell ref="J6:J8"/>
    <mergeCell ref="K6:L6"/>
    <mergeCell ref="M6:M8"/>
    <mergeCell ref="N6:O6"/>
    <mergeCell ref="B70:C70"/>
    <mergeCell ref="D70:E70"/>
    <mergeCell ref="H70:I70"/>
    <mergeCell ref="B23:R23"/>
    <mergeCell ref="B59:R59"/>
    <mergeCell ref="H69:I69"/>
    <mergeCell ref="O1:R1"/>
    <mergeCell ref="B2:R2"/>
    <mergeCell ref="B3:R3"/>
    <mergeCell ref="A4:A8"/>
    <mergeCell ref="B4:B8"/>
    <mergeCell ref="C4:C8"/>
    <mergeCell ref="D4:F5"/>
    <mergeCell ref="G4:R4"/>
    <mergeCell ref="G5:I5"/>
    <mergeCell ref="J5:L5"/>
    <mergeCell ref="M5:O5"/>
    <mergeCell ref="P5:R5"/>
    <mergeCell ref="D6:D8"/>
    <mergeCell ref="E6:F6"/>
    <mergeCell ref="G6:G8"/>
    <mergeCell ref="H6:I6"/>
  </mergeCells>
  <printOptions horizontalCentered="1"/>
  <pageMargins left="7.874015748031496E-2" right="7.874015748031496E-2" top="0.55118110236220474" bottom="0" header="0.31496062992125984" footer="0.31496062992125984"/>
  <pageSetup paperSize="9" scale="65" fitToWidth="3" fitToHeight="3" orientation="landscape" blackAndWhite="1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T70"/>
  <sheetViews>
    <sheetView zoomScaleNormal="100" workbookViewId="0">
      <pane xSplit="2" ySplit="8" topLeftCell="C9" activePane="bottomRight" state="frozen"/>
      <selection pane="topRight" activeCell="C1" sqref="C1"/>
      <selection pane="bottomLeft" activeCell="A14" sqref="A14"/>
      <selection pane="bottomRight" activeCell="B4" sqref="B4:B8"/>
    </sheetView>
  </sheetViews>
  <sheetFormatPr defaultColWidth="9.140625" defaultRowHeight="15.75" x14ac:dyDescent="0.25"/>
  <cols>
    <col min="1" max="1" width="6.28515625" style="455" customWidth="1"/>
    <col min="2" max="2" width="38.140625" style="424" customWidth="1"/>
    <col min="3" max="3" width="9.5703125" style="424" customWidth="1"/>
    <col min="4" max="18" width="10.7109375" style="424" customWidth="1"/>
    <col min="19" max="19" width="12.85546875" style="622" customWidth="1"/>
    <col min="20" max="20" width="11" style="622" bestFit="1" customWidth="1"/>
    <col min="21" max="16384" width="9.140625" style="424"/>
  </cols>
  <sheetData>
    <row r="1" spans="1:20" ht="59.25" customHeight="1" x14ac:dyDescent="0.25">
      <c r="A1" s="616"/>
      <c r="B1" s="617"/>
      <c r="C1" s="618"/>
      <c r="D1" s="619"/>
      <c r="E1" s="617"/>
      <c r="F1" s="617"/>
      <c r="G1" s="618"/>
      <c r="H1" s="617"/>
      <c r="I1" s="617"/>
      <c r="J1" s="618"/>
      <c r="K1" s="617"/>
      <c r="L1" s="617"/>
      <c r="M1" s="618"/>
      <c r="N1" s="620"/>
      <c r="O1" s="1131" t="s">
        <v>1002</v>
      </c>
      <c r="P1" s="1131"/>
      <c r="Q1" s="1131"/>
      <c r="R1" s="1131"/>
      <c r="S1" s="621"/>
    </row>
    <row r="2" spans="1:20" x14ac:dyDescent="0.25">
      <c r="A2" s="616"/>
      <c r="B2" s="1132" t="s">
        <v>995</v>
      </c>
      <c r="C2" s="1132"/>
      <c r="D2" s="1132"/>
      <c r="E2" s="1132"/>
      <c r="F2" s="1132"/>
      <c r="G2" s="1132"/>
      <c r="H2" s="1132"/>
      <c r="I2" s="1132"/>
      <c r="J2" s="1132"/>
      <c r="K2" s="1132"/>
      <c r="L2" s="1132"/>
      <c r="M2" s="1132"/>
      <c r="N2" s="1132"/>
      <c r="O2" s="1132"/>
      <c r="P2" s="1132"/>
      <c r="Q2" s="1132"/>
      <c r="R2" s="1132"/>
      <c r="S2" s="621"/>
    </row>
    <row r="3" spans="1:20" ht="49.5" customHeight="1" x14ac:dyDescent="0.25">
      <c r="A3" s="616"/>
      <c r="B3" s="1133" t="s">
        <v>1027</v>
      </c>
      <c r="C3" s="1133"/>
      <c r="D3" s="1133"/>
      <c r="E3" s="1133"/>
      <c r="F3" s="1133"/>
      <c r="G3" s="1133"/>
      <c r="H3" s="1133"/>
      <c r="I3" s="1133"/>
      <c r="J3" s="1133"/>
      <c r="K3" s="1133"/>
      <c r="L3" s="1133"/>
      <c r="M3" s="1133"/>
      <c r="N3" s="1133"/>
      <c r="O3" s="1133"/>
      <c r="P3" s="1133"/>
      <c r="Q3" s="1133"/>
      <c r="R3" s="1133"/>
      <c r="S3" s="621"/>
    </row>
    <row r="4" spans="1:20" x14ac:dyDescent="0.25">
      <c r="A4" s="1134" t="s">
        <v>22</v>
      </c>
      <c r="B4" s="1135" t="s">
        <v>739</v>
      </c>
      <c r="C4" s="1135" t="s">
        <v>740</v>
      </c>
      <c r="D4" s="1135" t="s">
        <v>741</v>
      </c>
      <c r="E4" s="1135"/>
      <c r="F4" s="1135"/>
      <c r="G4" s="1135" t="s">
        <v>742</v>
      </c>
      <c r="H4" s="1135"/>
      <c r="I4" s="1135"/>
      <c r="J4" s="1135"/>
      <c r="K4" s="1135"/>
      <c r="L4" s="1135"/>
      <c r="M4" s="1135"/>
      <c r="N4" s="1135"/>
      <c r="O4" s="1135"/>
      <c r="P4" s="1135"/>
      <c r="Q4" s="1135"/>
      <c r="R4" s="1135"/>
      <c r="S4" s="621"/>
    </row>
    <row r="5" spans="1:20" ht="15.75" customHeight="1" x14ac:dyDescent="0.25">
      <c r="A5" s="1134"/>
      <c r="B5" s="1135"/>
      <c r="C5" s="1135"/>
      <c r="D5" s="1135"/>
      <c r="E5" s="1135"/>
      <c r="F5" s="1135"/>
      <c r="G5" s="1135" t="s">
        <v>743</v>
      </c>
      <c r="H5" s="1135"/>
      <c r="I5" s="1135"/>
      <c r="J5" s="1135" t="s">
        <v>744</v>
      </c>
      <c r="K5" s="1135"/>
      <c r="L5" s="1135"/>
      <c r="M5" s="1135" t="s">
        <v>51</v>
      </c>
      <c r="N5" s="1135"/>
      <c r="O5" s="1135"/>
      <c r="P5" s="1135" t="s">
        <v>47</v>
      </c>
      <c r="Q5" s="1135"/>
      <c r="R5" s="1135"/>
      <c r="S5" s="621"/>
    </row>
    <row r="6" spans="1:20" s="426" customFormat="1" ht="12.75" x14ac:dyDescent="0.2">
      <c r="A6" s="1134"/>
      <c r="B6" s="1135"/>
      <c r="C6" s="1135"/>
      <c r="D6" s="1136" t="s">
        <v>745</v>
      </c>
      <c r="E6" s="1136" t="s">
        <v>746</v>
      </c>
      <c r="F6" s="1136"/>
      <c r="G6" s="1136" t="s">
        <v>745</v>
      </c>
      <c r="H6" s="1136" t="s">
        <v>746</v>
      </c>
      <c r="I6" s="1136"/>
      <c r="J6" s="1136" t="s">
        <v>745</v>
      </c>
      <c r="K6" s="1136" t="s">
        <v>746</v>
      </c>
      <c r="L6" s="1136"/>
      <c r="M6" s="1136" t="s">
        <v>745</v>
      </c>
      <c r="N6" s="1136" t="s">
        <v>746</v>
      </c>
      <c r="O6" s="1136"/>
      <c r="P6" s="1136" t="s">
        <v>745</v>
      </c>
      <c r="Q6" s="1136" t="s">
        <v>746</v>
      </c>
      <c r="R6" s="1136"/>
      <c r="S6" s="623"/>
      <c r="T6" s="624"/>
    </row>
    <row r="7" spans="1:20" s="426" customFormat="1" ht="12.75" x14ac:dyDescent="0.2">
      <c r="A7" s="1134"/>
      <c r="B7" s="1135"/>
      <c r="C7" s="1135"/>
      <c r="D7" s="1136"/>
      <c r="E7" s="1136" t="s">
        <v>747</v>
      </c>
      <c r="F7" s="1136" t="s">
        <v>748</v>
      </c>
      <c r="G7" s="1136"/>
      <c r="H7" s="1136" t="s">
        <v>747</v>
      </c>
      <c r="I7" s="1136" t="s">
        <v>748</v>
      </c>
      <c r="J7" s="1136"/>
      <c r="K7" s="1136" t="s">
        <v>747</v>
      </c>
      <c r="L7" s="1136" t="s">
        <v>748</v>
      </c>
      <c r="M7" s="1136"/>
      <c r="N7" s="1136" t="s">
        <v>747</v>
      </c>
      <c r="O7" s="1136" t="s">
        <v>748</v>
      </c>
      <c r="P7" s="1136"/>
      <c r="Q7" s="1136" t="s">
        <v>747</v>
      </c>
      <c r="R7" s="1136" t="s">
        <v>748</v>
      </c>
      <c r="S7" s="623"/>
      <c r="T7" s="624"/>
    </row>
    <row r="8" spans="1:20" s="426" customFormat="1" ht="12.75" x14ac:dyDescent="0.2">
      <c r="A8" s="1134"/>
      <c r="B8" s="1135"/>
      <c r="C8" s="1135"/>
      <c r="D8" s="1136"/>
      <c r="E8" s="1136"/>
      <c r="F8" s="1136"/>
      <c r="G8" s="1136"/>
      <c r="H8" s="1136"/>
      <c r="I8" s="1136"/>
      <c r="J8" s="1136"/>
      <c r="K8" s="1136"/>
      <c r="L8" s="1136"/>
      <c r="M8" s="1136"/>
      <c r="N8" s="1136"/>
      <c r="O8" s="1136"/>
      <c r="P8" s="1136"/>
      <c r="Q8" s="1136"/>
      <c r="R8" s="1136"/>
      <c r="S8" s="623"/>
      <c r="T8" s="624"/>
    </row>
    <row r="9" spans="1:20" x14ac:dyDescent="0.25">
      <c r="A9" s="625">
        <v>1</v>
      </c>
      <c r="B9" s="626">
        <v>2</v>
      </c>
      <c r="C9" s="626">
        <v>3</v>
      </c>
      <c r="D9" s="626">
        <v>4</v>
      </c>
      <c r="E9" s="626">
        <v>5</v>
      </c>
      <c r="F9" s="626">
        <v>6</v>
      </c>
      <c r="G9" s="626">
        <v>7</v>
      </c>
      <c r="H9" s="626">
        <v>8</v>
      </c>
      <c r="I9" s="626">
        <v>9</v>
      </c>
      <c r="J9" s="626">
        <v>10</v>
      </c>
      <c r="K9" s="626">
        <v>11</v>
      </c>
      <c r="L9" s="626">
        <v>12</v>
      </c>
      <c r="M9" s="626">
        <v>13</v>
      </c>
      <c r="N9" s="626">
        <v>14</v>
      </c>
      <c r="O9" s="626">
        <v>15</v>
      </c>
      <c r="P9" s="626">
        <v>16</v>
      </c>
      <c r="Q9" s="626">
        <v>17</v>
      </c>
      <c r="R9" s="626">
        <v>18</v>
      </c>
      <c r="S9" s="627"/>
    </row>
    <row r="10" spans="1:20" x14ac:dyDescent="0.25">
      <c r="A10" s="628" t="s">
        <v>537</v>
      </c>
      <c r="B10" s="629" t="s">
        <v>749</v>
      </c>
      <c r="C10" s="626" t="s">
        <v>750</v>
      </c>
      <c r="D10" s="630">
        <f>G10+J10+M10+P10</f>
        <v>0</v>
      </c>
      <c r="E10" s="630">
        <f>H10+K10+N10+Q10</f>
        <v>0</v>
      </c>
      <c r="F10" s="631" t="s">
        <v>10</v>
      </c>
      <c r="G10" s="630">
        <f>'Додаток 1'!F76</f>
        <v>0</v>
      </c>
      <c r="H10" s="630">
        <f>'Додаток 1'!F78</f>
        <v>0</v>
      </c>
      <c r="I10" s="631" t="s">
        <v>10</v>
      </c>
      <c r="J10" s="630">
        <f>'Додаток 1'!F80</f>
        <v>0</v>
      </c>
      <c r="K10" s="630">
        <f>'Додаток 1'!F82</f>
        <v>0</v>
      </c>
      <c r="L10" s="631" t="s">
        <v>10</v>
      </c>
      <c r="M10" s="630">
        <f>'Додаток 1'!F84</f>
        <v>0</v>
      </c>
      <c r="N10" s="630">
        <f>'Додаток 1'!F86</f>
        <v>0</v>
      </c>
      <c r="O10" s="631" t="s">
        <v>10</v>
      </c>
      <c r="P10" s="630">
        <f>'Додаток 1'!F88</f>
        <v>0</v>
      </c>
      <c r="Q10" s="630">
        <f>'Додаток 1'!F90</f>
        <v>0</v>
      </c>
      <c r="R10" s="631" t="s">
        <v>10</v>
      </c>
      <c r="S10" s="627"/>
    </row>
    <row r="11" spans="1:20" x14ac:dyDescent="0.25">
      <c r="A11" s="628" t="s">
        <v>160</v>
      </c>
      <c r="B11" s="629" t="s">
        <v>751</v>
      </c>
      <c r="C11" s="626" t="s">
        <v>752</v>
      </c>
      <c r="D11" s="632" t="e">
        <f>G11+J11+M11+P11</f>
        <v>#REF!</v>
      </c>
      <c r="E11" s="633" t="s">
        <v>10</v>
      </c>
      <c r="F11" s="632" t="e">
        <f>I11+L11+O11+R11</f>
        <v>#REF!</v>
      </c>
      <c r="G11" s="632" t="e">
        <f>#REF!</f>
        <v>#REF!</v>
      </c>
      <c r="H11" s="632" t="s">
        <v>10</v>
      </c>
      <c r="I11" s="632" t="e">
        <f>#REF!</f>
        <v>#REF!</v>
      </c>
      <c r="J11" s="632" t="e">
        <f>#REF!</f>
        <v>#REF!</v>
      </c>
      <c r="K11" s="632" t="s">
        <v>10</v>
      </c>
      <c r="L11" s="632" t="e">
        <f>#REF!</f>
        <v>#REF!</v>
      </c>
      <c r="M11" s="632" t="e">
        <f>#REF!</f>
        <v>#REF!</v>
      </c>
      <c r="N11" s="632" t="s">
        <v>10</v>
      </c>
      <c r="O11" s="632" t="e">
        <f>#REF!</f>
        <v>#REF!</v>
      </c>
      <c r="P11" s="632" t="e">
        <f>#REF!</f>
        <v>#REF!</v>
      </c>
      <c r="Q11" s="632" t="s">
        <v>10</v>
      </c>
      <c r="R11" s="632" t="e">
        <f>#REF!</f>
        <v>#REF!</v>
      </c>
      <c r="S11" s="627"/>
    </row>
    <row r="12" spans="1:20" hidden="1" x14ac:dyDescent="0.25">
      <c r="A12" s="625"/>
      <c r="B12" s="634" t="s">
        <v>753</v>
      </c>
      <c r="C12" s="626"/>
      <c r="D12" s="631"/>
      <c r="E12" s="631"/>
      <c r="F12" s="631"/>
      <c r="G12" s="631"/>
      <c r="H12" s="631"/>
      <c r="I12" s="631"/>
      <c r="J12" s="631"/>
      <c r="K12" s="631"/>
      <c r="L12" s="631"/>
      <c r="M12" s="631"/>
      <c r="N12" s="631"/>
      <c r="O12" s="631"/>
      <c r="P12" s="631"/>
      <c r="Q12" s="631"/>
      <c r="R12" s="631"/>
      <c r="S12" s="627"/>
    </row>
    <row r="13" spans="1:20" ht="36" hidden="1" x14ac:dyDescent="0.25">
      <c r="A13" s="625" t="s">
        <v>36</v>
      </c>
      <c r="B13" s="634" t="s">
        <v>754</v>
      </c>
      <c r="C13" s="626" t="s">
        <v>755</v>
      </c>
      <c r="D13" s="631"/>
      <c r="E13" s="631" t="s">
        <v>10</v>
      </c>
      <c r="F13" s="631"/>
      <c r="G13" s="631"/>
      <c r="H13" s="631" t="s">
        <v>10</v>
      </c>
      <c r="I13" s="631"/>
      <c r="J13" s="631"/>
      <c r="K13" s="631" t="s">
        <v>10</v>
      </c>
      <c r="L13" s="631"/>
      <c r="M13" s="631"/>
      <c r="N13" s="631" t="s">
        <v>10</v>
      </c>
      <c r="O13" s="631"/>
      <c r="P13" s="631"/>
      <c r="Q13" s="631" t="s">
        <v>10</v>
      </c>
      <c r="R13" s="631"/>
      <c r="S13" s="627"/>
    </row>
    <row r="14" spans="1:20" hidden="1" x14ac:dyDescent="0.25">
      <c r="A14" s="625" t="s">
        <v>37</v>
      </c>
      <c r="B14" s="634" t="s">
        <v>756</v>
      </c>
      <c r="C14" s="626" t="s">
        <v>755</v>
      </c>
      <c r="D14" s="631"/>
      <c r="E14" s="631" t="s">
        <v>10</v>
      </c>
      <c r="F14" s="631"/>
      <c r="G14" s="631"/>
      <c r="H14" s="631" t="s">
        <v>10</v>
      </c>
      <c r="I14" s="631"/>
      <c r="J14" s="631"/>
      <c r="K14" s="631" t="s">
        <v>10</v>
      </c>
      <c r="L14" s="631"/>
      <c r="M14" s="631"/>
      <c r="N14" s="631" t="s">
        <v>10</v>
      </c>
      <c r="O14" s="631"/>
      <c r="P14" s="631"/>
      <c r="Q14" s="631" t="s">
        <v>10</v>
      </c>
      <c r="R14" s="631"/>
      <c r="S14" s="627"/>
    </row>
    <row r="15" spans="1:20" hidden="1" x14ac:dyDescent="0.25">
      <c r="A15" s="625" t="s">
        <v>86</v>
      </c>
      <c r="B15" s="634" t="s">
        <v>757</v>
      </c>
      <c r="C15" s="626" t="s">
        <v>755</v>
      </c>
      <c r="D15" s="631"/>
      <c r="E15" s="631" t="s">
        <v>10</v>
      </c>
      <c r="F15" s="631"/>
      <c r="G15" s="631"/>
      <c r="H15" s="631" t="s">
        <v>10</v>
      </c>
      <c r="I15" s="631"/>
      <c r="J15" s="631"/>
      <c r="K15" s="631" t="s">
        <v>10</v>
      </c>
      <c r="L15" s="631"/>
      <c r="M15" s="631"/>
      <c r="N15" s="631" t="s">
        <v>10</v>
      </c>
      <c r="O15" s="631"/>
      <c r="P15" s="631"/>
      <c r="Q15" s="631" t="s">
        <v>10</v>
      </c>
      <c r="R15" s="631"/>
      <c r="S15" s="627"/>
    </row>
    <row r="16" spans="1:20" hidden="1" x14ac:dyDescent="0.25">
      <c r="A16" s="625" t="s">
        <v>218</v>
      </c>
      <c r="B16" s="634" t="s">
        <v>758</v>
      </c>
      <c r="C16" s="626" t="s">
        <v>755</v>
      </c>
      <c r="D16" s="631"/>
      <c r="E16" s="631"/>
      <c r="F16" s="631"/>
      <c r="G16" s="631"/>
      <c r="H16" s="631"/>
      <c r="I16" s="631"/>
      <c r="J16" s="631"/>
      <c r="K16" s="631"/>
      <c r="L16" s="631"/>
      <c r="M16" s="631"/>
      <c r="N16" s="631"/>
      <c r="O16" s="631"/>
      <c r="P16" s="631"/>
      <c r="Q16" s="631"/>
      <c r="R16" s="631"/>
      <c r="S16" s="627"/>
    </row>
    <row r="17" spans="1:20" hidden="1" x14ac:dyDescent="0.25">
      <c r="A17" s="625" t="s">
        <v>340</v>
      </c>
      <c r="B17" s="634" t="s">
        <v>759</v>
      </c>
      <c r="C17" s="626" t="s">
        <v>755</v>
      </c>
      <c r="D17" s="631"/>
      <c r="E17" s="631"/>
      <c r="F17" s="631"/>
      <c r="G17" s="631"/>
      <c r="H17" s="631"/>
      <c r="I17" s="631"/>
      <c r="J17" s="631"/>
      <c r="K17" s="631"/>
      <c r="L17" s="631"/>
      <c r="M17" s="631"/>
      <c r="N17" s="631"/>
      <c r="O17" s="631"/>
      <c r="P17" s="631"/>
      <c r="Q17" s="631"/>
      <c r="R17" s="631"/>
      <c r="S17" s="627"/>
    </row>
    <row r="18" spans="1:20" ht="24" hidden="1" x14ac:dyDescent="0.25">
      <c r="A18" s="625"/>
      <c r="B18" s="634" t="s">
        <v>760</v>
      </c>
      <c r="C18" s="626" t="s">
        <v>755</v>
      </c>
      <c r="D18" s="631"/>
      <c r="E18" s="631" t="s">
        <v>10</v>
      </c>
      <c r="F18" s="631"/>
      <c r="G18" s="631"/>
      <c r="H18" s="631" t="s">
        <v>10</v>
      </c>
      <c r="I18" s="631"/>
      <c r="J18" s="631"/>
      <c r="K18" s="631" t="s">
        <v>10</v>
      </c>
      <c r="L18" s="631"/>
      <c r="M18" s="631"/>
      <c r="N18" s="631" t="s">
        <v>10</v>
      </c>
      <c r="O18" s="631"/>
      <c r="P18" s="631"/>
      <c r="Q18" s="631" t="s">
        <v>10</v>
      </c>
      <c r="R18" s="631"/>
      <c r="S18" s="627"/>
    </row>
    <row r="19" spans="1:20" ht="76.5" x14ac:dyDescent="0.25">
      <c r="A19" s="628" t="s">
        <v>540</v>
      </c>
      <c r="B19" s="635" t="s">
        <v>388</v>
      </c>
      <c r="C19" s="626" t="s">
        <v>762</v>
      </c>
      <c r="D19" s="630">
        <f>G19+J19+M19+P19</f>
        <v>0</v>
      </c>
      <c r="E19" s="630">
        <f>H19+K19+N19+Q19</f>
        <v>0</v>
      </c>
      <c r="F19" s="631" t="s">
        <v>10</v>
      </c>
      <c r="G19" s="630">
        <f>H19</f>
        <v>0</v>
      </c>
      <c r="H19" s="630">
        <f>'Додаток 3'!$L$64</f>
        <v>0</v>
      </c>
      <c r="I19" s="631" t="s">
        <v>10</v>
      </c>
      <c r="J19" s="630">
        <f>K19</f>
        <v>0</v>
      </c>
      <c r="K19" s="630">
        <f>'Додаток 3'!P64</f>
        <v>0</v>
      </c>
      <c r="L19" s="631" t="s">
        <v>10</v>
      </c>
      <c r="M19" s="630">
        <f>N19</f>
        <v>0</v>
      </c>
      <c r="N19" s="630">
        <f>'Додаток 3'!T64</f>
        <v>0</v>
      </c>
      <c r="O19" s="631" t="s">
        <v>10</v>
      </c>
      <c r="P19" s="630">
        <f>Q19</f>
        <v>0</v>
      </c>
      <c r="Q19" s="630">
        <f>'Додаток 3'!X64</f>
        <v>0</v>
      </c>
      <c r="R19" s="631" t="s">
        <v>763</v>
      </c>
      <c r="S19" s="627"/>
    </row>
    <row r="20" spans="1:20" x14ac:dyDescent="0.25">
      <c r="A20" s="636"/>
      <c r="B20" s="634" t="s">
        <v>633</v>
      </c>
      <c r="C20" s="626"/>
      <c r="D20" s="637"/>
      <c r="E20" s="637"/>
      <c r="F20" s="637"/>
      <c r="G20" s="637"/>
      <c r="H20" s="637"/>
      <c r="I20" s="637"/>
      <c r="J20" s="637"/>
      <c r="K20" s="637"/>
      <c r="L20" s="637"/>
      <c r="M20" s="637"/>
      <c r="N20" s="637"/>
      <c r="O20" s="637"/>
      <c r="P20" s="637"/>
      <c r="Q20" s="637"/>
      <c r="R20" s="637"/>
      <c r="S20" s="627"/>
    </row>
    <row r="21" spans="1:20" x14ac:dyDescent="0.25">
      <c r="A21" s="625" t="s">
        <v>110</v>
      </c>
      <c r="B21" s="634" t="s">
        <v>764</v>
      </c>
      <c r="C21" s="626" t="s">
        <v>755</v>
      </c>
      <c r="D21" s="631" t="s">
        <v>765</v>
      </c>
      <c r="E21" s="638"/>
      <c r="F21" s="631" t="s">
        <v>763</v>
      </c>
      <c r="G21" s="631" t="s">
        <v>765</v>
      </c>
      <c r="H21" s="638"/>
      <c r="I21" s="631" t="s">
        <v>763</v>
      </c>
      <c r="J21" s="631" t="s">
        <v>765</v>
      </c>
      <c r="K21" s="638"/>
      <c r="L21" s="631" t="s">
        <v>763</v>
      </c>
      <c r="M21" s="631"/>
      <c r="N21" s="631"/>
      <c r="O21" s="631" t="s">
        <v>10</v>
      </c>
      <c r="P21" s="631" t="s">
        <v>765</v>
      </c>
      <c r="Q21" s="638"/>
      <c r="R21" s="631" t="s">
        <v>763</v>
      </c>
      <c r="S21" s="627"/>
    </row>
    <row r="22" spans="1:20" ht="36" x14ac:dyDescent="0.25">
      <c r="A22" s="628" t="s">
        <v>542</v>
      </c>
      <c r="B22" s="629" t="s">
        <v>768</v>
      </c>
      <c r="C22" s="626" t="s">
        <v>769</v>
      </c>
      <c r="D22" s="639">
        <f>G22+J22+M22+P22</f>
        <v>0</v>
      </c>
      <c r="E22" s="639">
        <f>H22+K22+N22+Q22</f>
        <v>0</v>
      </c>
      <c r="F22" s="631" t="s">
        <v>10</v>
      </c>
      <c r="G22" s="631">
        <f>H22</f>
        <v>0</v>
      </c>
      <c r="H22" s="631">
        <v>0</v>
      </c>
      <c r="I22" s="631" t="s">
        <v>10</v>
      </c>
      <c r="J22" s="631">
        <f>K22</f>
        <v>0</v>
      </c>
      <c r="K22" s="631">
        <v>0</v>
      </c>
      <c r="L22" s="631" t="s">
        <v>10</v>
      </c>
      <c r="M22" s="631">
        <f>N22</f>
        <v>0</v>
      </c>
      <c r="N22" s="631">
        <v>0</v>
      </c>
      <c r="O22" s="631" t="s">
        <v>10</v>
      </c>
      <c r="P22" s="631">
        <f>Q22</f>
        <v>0</v>
      </c>
      <c r="Q22" s="631">
        <v>0</v>
      </c>
      <c r="R22" s="631" t="s">
        <v>10</v>
      </c>
      <c r="S22" s="627"/>
    </row>
    <row r="23" spans="1:20" x14ac:dyDescent="0.25">
      <c r="A23" s="625"/>
      <c r="B23" s="1139" t="s">
        <v>770</v>
      </c>
      <c r="C23" s="1139"/>
      <c r="D23" s="1139"/>
      <c r="E23" s="1139"/>
      <c r="F23" s="1139"/>
      <c r="G23" s="1139"/>
      <c r="H23" s="1139"/>
      <c r="I23" s="1139"/>
      <c r="J23" s="1139"/>
      <c r="K23" s="1139"/>
      <c r="L23" s="1139"/>
      <c r="M23" s="1139"/>
      <c r="N23" s="1139"/>
      <c r="O23" s="1139"/>
      <c r="P23" s="1139"/>
      <c r="Q23" s="1139"/>
      <c r="R23" s="1139"/>
      <c r="S23" s="627"/>
    </row>
    <row r="24" spans="1:20" ht="24" x14ac:dyDescent="0.25">
      <c r="A24" s="628" t="s">
        <v>543</v>
      </c>
      <c r="B24" s="629" t="s">
        <v>771</v>
      </c>
      <c r="C24" s="626" t="s">
        <v>68</v>
      </c>
      <c r="D24" s="630" t="e">
        <f>G24+J24+M24+P24</f>
        <v>#REF!</v>
      </c>
      <c r="E24" s="640">
        <f t="shared" ref="E24:F27" si="0">H24+K24+N24+Q24</f>
        <v>0</v>
      </c>
      <c r="F24" s="640" t="e">
        <f t="shared" si="0"/>
        <v>#REF!</v>
      </c>
      <c r="G24" s="630" t="e">
        <f>H24+I24</f>
        <v>#REF!</v>
      </c>
      <c r="H24" s="641">
        <f>H25</f>
        <v>0</v>
      </c>
      <c r="I24" s="641" t="e">
        <f>I25+I42+I43+I48</f>
        <v>#REF!</v>
      </c>
      <c r="J24" s="630" t="e">
        <f>K24+L24</f>
        <v>#REF!</v>
      </c>
      <c r="K24" s="641">
        <f>K25</f>
        <v>0</v>
      </c>
      <c r="L24" s="641" t="e">
        <f>L25+L42+L43+L48</f>
        <v>#REF!</v>
      </c>
      <c r="M24" s="630" t="e">
        <f>N24+O24</f>
        <v>#REF!</v>
      </c>
      <c r="N24" s="641">
        <f>N25</f>
        <v>0</v>
      </c>
      <c r="O24" s="641" t="e">
        <f>O25+O42+O43+O48</f>
        <v>#REF!</v>
      </c>
      <c r="P24" s="630" t="e">
        <f>Q24+R24</f>
        <v>#REF!</v>
      </c>
      <c r="Q24" s="641">
        <f>Q25</f>
        <v>0</v>
      </c>
      <c r="R24" s="641" t="e">
        <f>R25+R42+R43+R48</f>
        <v>#REF!</v>
      </c>
      <c r="S24" s="627"/>
    </row>
    <row r="25" spans="1:20" x14ac:dyDescent="0.25">
      <c r="A25" s="625" t="s">
        <v>117</v>
      </c>
      <c r="B25" s="634" t="s">
        <v>772</v>
      </c>
      <c r="C25" s="626" t="s">
        <v>755</v>
      </c>
      <c r="D25" s="630" t="e">
        <f t="shared" ref="D25:D31" si="1">G25+J25+M25+P25</f>
        <v>#REF!</v>
      </c>
      <c r="E25" s="640">
        <f t="shared" si="0"/>
        <v>0</v>
      </c>
      <c r="F25" s="640" t="e">
        <f>I25+L25+O25+R25</f>
        <v>#REF!</v>
      </c>
      <c r="G25" s="630" t="e">
        <f>H25+I25</f>
        <v>#REF!</v>
      </c>
      <c r="H25" s="630">
        <f>H26+H30+H33+H34</f>
        <v>0</v>
      </c>
      <c r="I25" s="630" t="e">
        <f>I26+I29+I33+I34+I39+I40+I41</f>
        <v>#REF!</v>
      </c>
      <c r="J25" s="630" t="e">
        <f>K25+L25</f>
        <v>#REF!</v>
      </c>
      <c r="K25" s="630">
        <f>K26+K30+K33+K34</f>
        <v>0</v>
      </c>
      <c r="L25" s="630" t="e">
        <f>L26+L29+L33+L34+L39+L40+L41</f>
        <v>#REF!</v>
      </c>
      <c r="M25" s="630" t="e">
        <f>N25+O25</f>
        <v>#REF!</v>
      </c>
      <c r="N25" s="630">
        <f>N26+N30+N33+N34</f>
        <v>0</v>
      </c>
      <c r="O25" s="630" t="e">
        <f>O26+O29+O33+O34+O39+O40+O41</f>
        <v>#REF!</v>
      </c>
      <c r="P25" s="630" t="e">
        <f>Q25+R25</f>
        <v>#REF!</v>
      </c>
      <c r="Q25" s="630">
        <f>Q26+Q30+Q33+Q34</f>
        <v>0</v>
      </c>
      <c r="R25" s="630" t="e">
        <f>R26+R29+R33+R34+R39+R40+R41</f>
        <v>#REF!</v>
      </c>
      <c r="S25" s="627"/>
    </row>
    <row r="26" spans="1:20" x14ac:dyDescent="0.25">
      <c r="A26" s="625" t="s">
        <v>996</v>
      </c>
      <c r="B26" s="634" t="s">
        <v>997</v>
      </c>
      <c r="C26" s="626" t="s">
        <v>755</v>
      </c>
      <c r="D26" s="630">
        <f t="shared" si="1"/>
        <v>0</v>
      </c>
      <c r="E26" s="640">
        <f>H26+K26+N26+Q26</f>
        <v>0</v>
      </c>
      <c r="F26" s="640">
        <f t="shared" si="0"/>
        <v>0</v>
      </c>
      <c r="G26" s="630">
        <f>H26+I26</f>
        <v>0</v>
      </c>
      <c r="H26" s="630">
        <f>H28</f>
        <v>0</v>
      </c>
      <c r="I26" s="630">
        <f>I28</f>
        <v>0</v>
      </c>
      <c r="J26" s="630">
        <f>K26+L26</f>
        <v>0</v>
      </c>
      <c r="K26" s="630">
        <f>K28</f>
        <v>0</v>
      </c>
      <c r="L26" s="630">
        <f>L28</f>
        <v>0</v>
      </c>
      <c r="M26" s="630">
        <f>N26+O26</f>
        <v>0</v>
      </c>
      <c r="N26" s="630">
        <f>N28</f>
        <v>0</v>
      </c>
      <c r="O26" s="630">
        <f>O28</f>
        <v>0</v>
      </c>
      <c r="P26" s="630">
        <f>Q26+R26</f>
        <v>0</v>
      </c>
      <c r="Q26" s="630">
        <f>Q28</f>
        <v>0</v>
      </c>
      <c r="R26" s="630">
        <f>R28</f>
        <v>0</v>
      </c>
      <c r="S26" s="627"/>
    </row>
    <row r="27" spans="1:20" x14ac:dyDescent="0.25">
      <c r="A27" s="625"/>
      <c r="B27" s="634" t="s">
        <v>776</v>
      </c>
      <c r="C27" s="634"/>
      <c r="D27" s="630">
        <f t="shared" si="1"/>
        <v>0</v>
      </c>
      <c r="E27" s="640">
        <f t="shared" si="0"/>
        <v>0</v>
      </c>
      <c r="F27" s="640">
        <f t="shared" si="0"/>
        <v>0</v>
      </c>
      <c r="G27" s="631"/>
      <c r="H27" s="631"/>
      <c r="I27" s="631"/>
      <c r="J27" s="631"/>
      <c r="K27" s="631"/>
      <c r="L27" s="631"/>
      <c r="M27" s="631"/>
      <c r="N27" s="631"/>
      <c r="O27" s="631"/>
      <c r="P27" s="631"/>
      <c r="Q27" s="631"/>
      <c r="R27" s="631"/>
      <c r="S27" s="627"/>
    </row>
    <row r="28" spans="1:20" x14ac:dyDescent="0.25">
      <c r="A28" s="625"/>
      <c r="B28" s="634" t="s">
        <v>778</v>
      </c>
      <c r="C28" s="626" t="s">
        <v>755</v>
      </c>
      <c r="D28" s="630">
        <f t="shared" si="1"/>
        <v>0</v>
      </c>
      <c r="E28" s="640">
        <f>H28+K28+N28+Q28</f>
        <v>0</v>
      </c>
      <c r="F28" s="640">
        <f>I28+L28+O28+R28</f>
        <v>0</v>
      </c>
      <c r="G28" s="630">
        <f>H28+I28</f>
        <v>0</v>
      </c>
      <c r="H28" s="640">
        <f>'Додаток 9'!C9+'Додаток 9'!C14+'Додаток 9'!C19</f>
        <v>0</v>
      </c>
      <c r="I28" s="630">
        <v>0</v>
      </c>
      <c r="J28" s="630">
        <f>K28+L28</f>
        <v>0</v>
      </c>
      <c r="K28" s="640">
        <f>'Додаток 9'!C10+'Додаток 9'!C15+'Додаток 9'!C20</f>
        <v>0</v>
      </c>
      <c r="L28" s="630">
        <v>0</v>
      </c>
      <c r="M28" s="630">
        <f>N28+O28</f>
        <v>0</v>
      </c>
      <c r="N28" s="640">
        <f>'Додаток 9'!C11+'Додаток 9'!C16+'Додаток 9'!C21</f>
        <v>0</v>
      </c>
      <c r="O28" s="630">
        <v>0</v>
      </c>
      <c r="P28" s="630">
        <f>Q28+R28</f>
        <v>0</v>
      </c>
      <c r="Q28" s="640">
        <f>'Додаток 9'!C12+'Додаток 9'!C17+'Додаток 9'!C22</f>
        <v>0</v>
      </c>
      <c r="R28" s="630">
        <v>0</v>
      </c>
      <c r="S28" s="642"/>
      <c r="T28" s="643"/>
    </row>
    <row r="29" spans="1:20" ht="36" x14ac:dyDescent="0.25">
      <c r="A29" s="625"/>
      <c r="B29" s="644" t="s">
        <v>378</v>
      </c>
      <c r="C29" s="626" t="s">
        <v>755</v>
      </c>
      <c r="D29" s="630" t="e">
        <f>G29+J29+M29+P29</f>
        <v>#REF!</v>
      </c>
      <c r="E29" s="630" t="s">
        <v>763</v>
      </c>
      <c r="F29" s="630" t="e">
        <f>I29+L29+O29+R29</f>
        <v>#REF!</v>
      </c>
      <c r="G29" s="630" t="e">
        <f>I29</f>
        <v>#REF!</v>
      </c>
      <c r="H29" s="630" t="s">
        <v>763</v>
      </c>
      <c r="I29" s="630" t="e">
        <f>#REF!</f>
        <v>#REF!</v>
      </c>
      <c r="J29" s="630" t="e">
        <f>L29</f>
        <v>#REF!</v>
      </c>
      <c r="K29" s="630" t="s">
        <v>763</v>
      </c>
      <c r="L29" s="630" t="e">
        <f>#REF!</f>
        <v>#REF!</v>
      </c>
      <c r="M29" s="630" t="e">
        <f>O29</f>
        <v>#REF!</v>
      </c>
      <c r="N29" s="630" t="s">
        <v>763</v>
      </c>
      <c r="O29" s="630" t="e">
        <f>#REF!</f>
        <v>#REF!</v>
      </c>
      <c r="P29" s="630" t="e">
        <f>R29</f>
        <v>#REF!</v>
      </c>
      <c r="Q29" s="630" t="s">
        <v>763</v>
      </c>
      <c r="R29" s="630" t="e">
        <f>#REF!</f>
        <v>#REF!</v>
      </c>
      <c r="S29" s="627"/>
    </row>
    <row r="30" spans="1:20" ht="36" x14ac:dyDescent="0.25">
      <c r="A30" s="625" t="s">
        <v>774</v>
      </c>
      <c r="B30" s="634" t="s">
        <v>998</v>
      </c>
      <c r="C30" s="626"/>
      <c r="D30" s="640">
        <f>G30+J30+M30+P30</f>
        <v>0</v>
      </c>
      <c r="E30" s="640">
        <f>H30+K30+N30+Q30</f>
        <v>0</v>
      </c>
      <c r="F30" s="640">
        <f>I30+L30+O30+R30</f>
        <v>0</v>
      </c>
      <c r="G30" s="630">
        <f>H30+I30</f>
        <v>0</v>
      </c>
      <c r="H30" s="640">
        <f>'Додаток 3'!L40</f>
        <v>0</v>
      </c>
      <c r="I30" s="630">
        <v>0</v>
      </c>
      <c r="J30" s="630">
        <f>K30+L30</f>
        <v>0</v>
      </c>
      <c r="K30" s="640">
        <f>'Додаток 3'!P40</f>
        <v>0</v>
      </c>
      <c r="L30" s="630">
        <v>0</v>
      </c>
      <c r="M30" s="630">
        <f>N30+O30</f>
        <v>0</v>
      </c>
      <c r="N30" s="640">
        <v>0</v>
      </c>
      <c r="O30" s="630">
        <v>0</v>
      </c>
      <c r="P30" s="630">
        <f>Q30+R30</f>
        <v>0</v>
      </c>
      <c r="Q30" s="640">
        <v>0</v>
      </c>
      <c r="R30" s="630">
        <v>0</v>
      </c>
      <c r="S30" s="642"/>
      <c r="T30" s="643"/>
    </row>
    <row r="31" spans="1:20" x14ac:dyDescent="0.25">
      <c r="A31" s="625"/>
      <c r="B31" s="634" t="s">
        <v>780</v>
      </c>
      <c r="C31" s="626" t="s">
        <v>755</v>
      </c>
      <c r="D31" s="630">
        <f t="shared" si="1"/>
        <v>0</v>
      </c>
      <c r="E31" s="631" t="s">
        <v>763</v>
      </c>
      <c r="F31" s="640">
        <f>I31+L31+O31+R31</f>
        <v>0</v>
      </c>
      <c r="G31" s="630">
        <f>I31</f>
        <v>0</v>
      </c>
      <c r="H31" s="631" t="s">
        <v>763</v>
      </c>
      <c r="I31" s="630">
        <v>0</v>
      </c>
      <c r="J31" s="630">
        <f>L31</f>
        <v>0</v>
      </c>
      <c r="K31" s="631" t="s">
        <v>763</v>
      </c>
      <c r="L31" s="645">
        <v>0</v>
      </c>
      <c r="M31" s="630">
        <f>O31</f>
        <v>0</v>
      </c>
      <c r="N31" s="631" t="s">
        <v>10</v>
      </c>
      <c r="O31" s="646">
        <v>0</v>
      </c>
      <c r="P31" s="630">
        <f>R31</f>
        <v>0</v>
      </c>
      <c r="Q31" s="631" t="s">
        <v>763</v>
      </c>
      <c r="R31" s="645">
        <v>0</v>
      </c>
      <c r="S31" s="627"/>
    </row>
    <row r="32" spans="1:20" x14ac:dyDescent="0.25">
      <c r="A32" s="647"/>
      <c r="B32" s="634" t="s">
        <v>782</v>
      </c>
      <c r="C32" s="648"/>
      <c r="D32" s="648"/>
      <c r="E32" s="648"/>
      <c r="F32" s="648"/>
      <c r="G32" s="648"/>
      <c r="H32" s="648"/>
      <c r="I32" s="648"/>
      <c r="J32" s="648"/>
      <c r="K32" s="648"/>
      <c r="L32" s="648"/>
      <c r="M32" s="648"/>
      <c r="N32" s="648"/>
      <c r="O32" s="648"/>
      <c r="P32" s="648"/>
      <c r="Q32" s="648"/>
      <c r="R32" s="648"/>
    </row>
    <row r="33" spans="1:20" x14ac:dyDescent="0.25">
      <c r="A33" s="625" t="s">
        <v>783</v>
      </c>
      <c r="B33" s="634" t="s">
        <v>796</v>
      </c>
      <c r="C33" s="626"/>
      <c r="D33" s="646" t="e">
        <f>G33+J33+M33+O33</f>
        <v>#REF!</v>
      </c>
      <c r="E33" s="646" t="e">
        <f>H33+K33+N33+P33</f>
        <v>#REF!</v>
      </c>
      <c r="F33" s="646" t="e">
        <f>I33+L33+O33+Q33</f>
        <v>#REF!</v>
      </c>
      <c r="G33" s="646" t="e">
        <f>H33+I33</f>
        <v>#REF!</v>
      </c>
      <c r="H33" s="640">
        <f>'Додаток 3'!L11</f>
        <v>0</v>
      </c>
      <c r="I33" s="646" t="e">
        <f>#REF!+#REF!</f>
        <v>#REF!</v>
      </c>
      <c r="J33" s="646" t="e">
        <f>K33+L33</f>
        <v>#REF!</v>
      </c>
      <c r="K33" s="640">
        <f>'Додаток 3'!P11</f>
        <v>0</v>
      </c>
      <c r="L33" s="646" t="e">
        <f>#REF!+#REF!/#REF!*#REF!</f>
        <v>#REF!</v>
      </c>
      <c r="M33" s="646" t="e">
        <f>N33+O33</f>
        <v>#REF!</v>
      </c>
      <c r="N33" s="640">
        <f>'Додаток 3'!T11</f>
        <v>0</v>
      </c>
      <c r="O33" s="646" t="e">
        <f>#REF!+#REF!/#REF!*#REF!</f>
        <v>#REF!</v>
      </c>
      <c r="P33" s="646" t="e">
        <f>Q33+R33</f>
        <v>#REF!</v>
      </c>
      <c r="Q33" s="640">
        <f>'Додаток 3'!X11</f>
        <v>0</v>
      </c>
      <c r="R33" s="646" t="e">
        <f>#REF!+#REF!/#REF!*#REF!</f>
        <v>#REF!</v>
      </c>
      <c r="S33" s="627"/>
    </row>
    <row r="34" spans="1:20" x14ac:dyDescent="0.25">
      <c r="A34" s="625" t="s">
        <v>788</v>
      </c>
      <c r="B34" s="634" t="s">
        <v>784</v>
      </c>
      <c r="C34" s="626" t="s">
        <v>755</v>
      </c>
      <c r="D34" s="630">
        <f>E34+F34</f>
        <v>0</v>
      </c>
      <c r="E34" s="640">
        <f>H34+K34+N34+Q34</f>
        <v>0</v>
      </c>
      <c r="F34" s="640">
        <f>I34+L34+O34+R34</f>
        <v>0</v>
      </c>
      <c r="G34" s="630">
        <f>H34+I34</f>
        <v>0</v>
      </c>
      <c r="H34" s="630">
        <f>'Додаток 3'!L50</f>
        <v>0</v>
      </c>
      <c r="I34" s="646">
        <v>0</v>
      </c>
      <c r="J34" s="630">
        <f>K34+L34</f>
        <v>0</v>
      </c>
      <c r="K34" s="630">
        <f>'Додаток 3'!P50</f>
        <v>0</v>
      </c>
      <c r="L34" s="646">
        <v>0</v>
      </c>
      <c r="M34" s="630">
        <f>N34+O34</f>
        <v>0</v>
      </c>
      <c r="N34" s="630">
        <f>'Додаток 3'!T50</f>
        <v>0</v>
      </c>
      <c r="O34" s="646">
        <v>0</v>
      </c>
      <c r="P34" s="630">
        <f>Q34+R34</f>
        <v>0</v>
      </c>
      <c r="Q34" s="630">
        <f>'Додаток 3'!X50</f>
        <v>0</v>
      </c>
      <c r="R34" s="646">
        <v>0</v>
      </c>
      <c r="S34" s="642"/>
      <c r="T34" s="643"/>
    </row>
    <row r="35" spans="1:20" x14ac:dyDescent="0.25">
      <c r="A35" s="625"/>
      <c r="B35" s="634" t="s">
        <v>776</v>
      </c>
      <c r="C35" s="626" t="s">
        <v>765</v>
      </c>
      <c r="D35" s="631" t="s">
        <v>765</v>
      </c>
      <c r="E35" s="631" t="s">
        <v>765</v>
      </c>
      <c r="F35" s="631" t="s">
        <v>765</v>
      </c>
      <c r="G35" s="631" t="s">
        <v>765</v>
      </c>
      <c r="H35" s="631" t="s">
        <v>765</v>
      </c>
      <c r="I35" s="631" t="s">
        <v>765</v>
      </c>
      <c r="J35" s="631" t="s">
        <v>765</v>
      </c>
      <c r="K35" s="631" t="s">
        <v>765</v>
      </c>
      <c r="L35" s="631" t="s">
        <v>765</v>
      </c>
      <c r="M35" s="631"/>
      <c r="N35" s="631"/>
      <c r="O35" s="631"/>
      <c r="P35" s="631" t="s">
        <v>765</v>
      </c>
      <c r="Q35" s="631" t="s">
        <v>765</v>
      </c>
      <c r="R35" s="631" t="s">
        <v>765</v>
      </c>
      <c r="S35" s="627"/>
    </row>
    <row r="36" spans="1:20" x14ac:dyDescent="0.25">
      <c r="A36" s="625"/>
      <c r="B36" s="634" t="s">
        <v>778</v>
      </c>
      <c r="C36" s="626" t="s">
        <v>755</v>
      </c>
      <c r="D36" s="630">
        <f>E36</f>
        <v>0</v>
      </c>
      <c r="E36" s="640">
        <f>E34</f>
        <v>0</v>
      </c>
      <c r="F36" s="631" t="s">
        <v>763</v>
      </c>
      <c r="G36" s="630">
        <f>H36</f>
        <v>0</v>
      </c>
      <c r="H36" s="640">
        <f>H34</f>
        <v>0</v>
      </c>
      <c r="I36" s="631" t="s">
        <v>763</v>
      </c>
      <c r="J36" s="630">
        <f>K36</f>
        <v>0</v>
      </c>
      <c r="K36" s="640">
        <f>K34</f>
        <v>0</v>
      </c>
      <c r="L36" s="631" t="s">
        <v>763</v>
      </c>
      <c r="M36" s="630">
        <f>N36</f>
        <v>0</v>
      </c>
      <c r="N36" s="640">
        <f>N34</f>
        <v>0</v>
      </c>
      <c r="O36" s="631" t="s">
        <v>10</v>
      </c>
      <c r="P36" s="630">
        <f>Q36</f>
        <v>0</v>
      </c>
      <c r="Q36" s="640">
        <f>Q34</f>
        <v>0</v>
      </c>
      <c r="R36" s="631" t="s">
        <v>763</v>
      </c>
      <c r="S36" s="627"/>
    </row>
    <row r="37" spans="1:20" x14ac:dyDescent="0.25">
      <c r="A37" s="625"/>
      <c r="B37" s="634" t="s">
        <v>780</v>
      </c>
      <c r="C37" s="626" t="s">
        <v>755</v>
      </c>
      <c r="D37" s="631">
        <f>F37</f>
        <v>0</v>
      </c>
      <c r="E37" s="631" t="s">
        <v>763</v>
      </c>
      <c r="F37" s="645">
        <f>I37+L37+O37+R37</f>
        <v>0</v>
      </c>
      <c r="G37" s="631">
        <f>I37</f>
        <v>0</v>
      </c>
      <c r="H37" s="631" t="s">
        <v>763</v>
      </c>
      <c r="I37" s="645">
        <v>0</v>
      </c>
      <c r="J37" s="631">
        <f>L37</f>
        <v>0</v>
      </c>
      <c r="K37" s="631" t="s">
        <v>763</v>
      </c>
      <c r="L37" s="645">
        <v>0</v>
      </c>
      <c r="M37" s="631">
        <f>O37</f>
        <v>0</v>
      </c>
      <c r="N37" s="631" t="s">
        <v>763</v>
      </c>
      <c r="O37" s="645">
        <v>0</v>
      </c>
      <c r="P37" s="631">
        <f>R37</f>
        <v>0</v>
      </c>
      <c r="Q37" s="631" t="s">
        <v>763</v>
      </c>
      <c r="R37" s="645">
        <v>0</v>
      </c>
      <c r="S37" s="627"/>
    </row>
    <row r="38" spans="1:20" x14ac:dyDescent="0.25">
      <c r="A38" s="625"/>
      <c r="B38" s="634" t="s">
        <v>782</v>
      </c>
      <c r="C38" s="626" t="s">
        <v>755</v>
      </c>
      <c r="D38" s="631" t="s">
        <v>765</v>
      </c>
      <c r="E38" s="645"/>
      <c r="F38" s="631" t="s">
        <v>763</v>
      </c>
      <c r="G38" s="631" t="s">
        <v>765</v>
      </c>
      <c r="H38" s="645"/>
      <c r="I38" s="631" t="s">
        <v>763</v>
      </c>
      <c r="J38" s="631" t="s">
        <v>765</v>
      </c>
      <c r="K38" s="645"/>
      <c r="L38" s="631" t="s">
        <v>763</v>
      </c>
      <c r="M38" s="631"/>
      <c r="N38" s="631"/>
      <c r="O38" s="631" t="s">
        <v>10</v>
      </c>
      <c r="P38" s="631" t="s">
        <v>765</v>
      </c>
      <c r="Q38" s="645"/>
      <c r="R38" s="631" t="s">
        <v>763</v>
      </c>
      <c r="S38" s="627"/>
    </row>
    <row r="39" spans="1:20" x14ac:dyDescent="0.25">
      <c r="A39" s="625" t="s">
        <v>793</v>
      </c>
      <c r="B39" s="634" t="s">
        <v>798</v>
      </c>
      <c r="C39" s="626" t="s">
        <v>755</v>
      </c>
      <c r="D39" s="630" t="e">
        <f>G39+J39+M39+P39</f>
        <v>#REF!</v>
      </c>
      <c r="E39" s="631" t="s">
        <v>763</v>
      </c>
      <c r="F39" s="640" t="e">
        <f>I39+L39+O39+R39</f>
        <v>#REF!</v>
      </c>
      <c r="G39" s="630" t="e">
        <f>I39</f>
        <v>#REF!</v>
      </c>
      <c r="H39" s="631" t="s">
        <v>763</v>
      </c>
      <c r="I39" s="640" t="e">
        <f>'Додаток 3'!L12+#REF!</f>
        <v>#REF!</v>
      </c>
      <c r="J39" s="630" t="e">
        <f>L39</f>
        <v>#REF!</v>
      </c>
      <c r="K39" s="631" t="s">
        <v>763</v>
      </c>
      <c r="L39" s="640" t="e">
        <f>'Додаток 3'!P12+#REF!</f>
        <v>#REF!</v>
      </c>
      <c r="M39" s="630" t="e">
        <f>O39</f>
        <v>#REF!</v>
      </c>
      <c r="N39" s="631" t="s">
        <v>10</v>
      </c>
      <c r="O39" s="640" t="e">
        <f>'Додаток 3'!T12+#REF!</f>
        <v>#REF!</v>
      </c>
      <c r="P39" s="630" t="e">
        <f>R39</f>
        <v>#REF!</v>
      </c>
      <c r="Q39" s="631" t="s">
        <v>763</v>
      </c>
      <c r="R39" s="640" t="e">
        <f>'Додаток 3'!X12+#REF!</f>
        <v>#REF!</v>
      </c>
      <c r="S39" s="642"/>
      <c r="T39" s="643"/>
    </row>
    <row r="40" spans="1:20" ht="24" x14ac:dyDescent="0.25">
      <c r="A40" s="625" t="s">
        <v>795</v>
      </c>
      <c r="B40" s="634" t="s">
        <v>800</v>
      </c>
      <c r="C40" s="626" t="s">
        <v>755</v>
      </c>
      <c r="D40" s="630" t="e">
        <f>F40</f>
        <v>#REF!</v>
      </c>
      <c r="E40" s="631" t="s">
        <v>763</v>
      </c>
      <c r="F40" s="640" t="e">
        <f>I40+L40+O40+R40</f>
        <v>#REF!</v>
      </c>
      <c r="G40" s="630" t="e">
        <f>I40</f>
        <v>#REF!</v>
      </c>
      <c r="H40" s="631" t="s">
        <v>763</v>
      </c>
      <c r="I40" s="640" t="e">
        <f>'Додаток 3'!L13+#REF!-I41+#REF!</f>
        <v>#REF!</v>
      </c>
      <c r="J40" s="630" t="e">
        <f>L40</f>
        <v>#REF!</v>
      </c>
      <c r="K40" s="631" t="s">
        <v>763</v>
      </c>
      <c r="L40" s="640" t="e">
        <f>'Додаток 3'!P13+#REF!-L41+#REF!/#REF!*#REF!</f>
        <v>#REF!</v>
      </c>
      <c r="M40" s="630" t="e">
        <f>O40</f>
        <v>#REF!</v>
      </c>
      <c r="N40" s="631" t="s">
        <v>10</v>
      </c>
      <c r="O40" s="640" t="e">
        <f>'Додаток 3'!T13+#REF!-O41+#REF!/#REF!*#REF!</f>
        <v>#REF!</v>
      </c>
      <c r="P40" s="630" t="e">
        <f>R40</f>
        <v>#REF!</v>
      </c>
      <c r="Q40" s="631" t="s">
        <v>10</v>
      </c>
      <c r="R40" s="640" t="e">
        <f>'Додаток 3'!X13+#REF!-R41+#REF!/#REF!*#REF!</f>
        <v>#REF!</v>
      </c>
      <c r="S40" s="642"/>
      <c r="T40" s="643"/>
    </row>
    <row r="41" spans="1:20" ht="36" x14ac:dyDescent="0.25">
      <c r="A41" s="625" t="s">
        <v>797</v>
      </c>
      <c r="B41" s="634" t="s">
        <v>802</v>
      </c>
      <c r="C41" s="626" t="s">
        <v>68</v>
      </c>
      <c r="D41" s="646" t="e">
        <f>F41</f>
        <v>#REF!</v>
      </c>
      <c r="E41" s="631" t="s">
        <v>10</v>
      </c>
      <c r="F41" s="646" t="e">
        <f>I41+L41+O41+R41</f>
        <v>#REF!</v>
      </c>
      <c r="G41" s="646" t="e">
        <f>I41</f>
        <v>#REF!</v>
      </c>
      <c r="H41" s="646" t="s">
        <v>10</v>
      </c>
      <c r="I41" s="646" t="e">
        <f>#REF!/1000/$D$10*G10</f>
        <v>#REF!</v>
      </c>
      <c r="J41" s="646" t="e">
        <f>L41</f>
        <v>#REF!</v>
      </c>
      <c r="K41" s="646" t="s">
        <v>10</v>
      </c>
      <c r="L41" s="646" t="e">
        <f>#REF!/1000/$D$10*J10</f>
        <v>#REF!</v>
      </c>
      <c r="M41" s="646" t="e">
        <f>O41</f>
        <v>#REF!</v>
      </c>
      <c r="N41" s="631" t="s">
        <v>10</v>
      </c>
      <c r="O41" s="646" t="e">
        <f>#REF!/1000/$D$10*M10</f>
        <v>#REF!</v>
      </c>
      <c r="P41" s="646" t="e">
        <f>R41</f>
        <v>#REF!</v>
      </c>
      <c r="Q41" s="646" t="s">
        <v>10</v>
      </c>
      <c r="R41" s="646" t="e">
        <f>#REF!/1000/$D$10*P10</f>
        <v>#REF!</v>
      </c>
      <c r="S41" s="627"/>
    </row>
    <row r="42" spans="1:20" x14ac:dyDescent="0.25">
      <c r="A42" s="625" t="s">
        <v>118</v>
      </c>
      <c r="B42" s="634" t="s">
        <v>803</v>
      </c>
      <c r="C42" s="626" t="s">
        <v>755</v>
      </c>
      <c r="D42" s="630" t="e">
        <f>F42</f>
        <v>#REF!</v>
      </c>
      <c r="E42" s="631" t="s">
        <v>10</v>
      </c>
      <c r="F42" s="649" t="e">
        <f>I42+L42+O42+R42</f>
        <v>#REF!</v>
      </c>
      <c r="G42" s="630" t="e">
        <f>I42</f>
        <v>#REF!</v>
      </c>
      <c r="H42" s="631" t="s">
        <v>10</v>
      </c>
      <c r="I42" s="640" t="e">
        <f>'Додаток 3'!L14+#REF!+#REF!</f>
        <v>#REF!</v>
      </c>
      <c r="J42" s="630" t="e">
        <f>L42</f>
        <v>#REF!</v>
      </c>
      <c r="K42" s="631" t="s">
        <v>10</v>
      </c>
      <c r="L42" s="640" t="e">
        <f>'Додаток 3'!P14+#REF!+#REF!/#REF!*#REF!</f>
        <v>#REF!</v>
      </c>
      <c r="M42" s="630" t="e">
        <f>O42</f>
        <v>#REF!</v>
      </c>
      <c r="N42" s="631" t="s">
        <v>10</v>
      </c>
      <c r="O42" s="640" t="e">
        <f>'Додаток 3'!T14+#REF!+#REF!/#REF!*#REF!</f>
        <v>#REF!</v>
      </c>
      <c r="P42" s="630" t="e">
        <f>R42</f>
        <v>#REF!</v>
      </c>
      <c r="Q42" s="631" t="s">
        <v>10</v>
      </c>
      <c r="R42" s="640" t="e">
        <f>'Додаток 3'!X14+#REF!+#REF!/#REF!*#REF!</f>
        <v>#REF!</v>
      </c>
      <c r="S42" s="642"/>
      <c r="T42" s="643"/>
    </row>
    <row r="43" spans="1:20" x14ac:dyDescent="0.25">
      <c r="A43" s="625" t="s">
        <v>119</v>
      </c>
      <c r="B43" s="634" t="s">
        <v>804</v>
      </c>
      <c r="C43" s="626" t="s">
        <v>755</v>
      </c>
      <c r="D43" s="630" t="e">
        <f>D45+D46+D47</f>
        <v>#REF!</v>
      </c>
      <c r="E43" s="631" t="s">
        <v>10</v>
      </c>
      <c r="F43" s="630" t="e">
        <f>F45+F46+F47</f>
        <v>#REF!</v>
      </c>
      <c r="G43" s="630" t="e">
        <f>I43</f>
        <v>#REF!</v>
      </c>
      <c r="H43" s="631" t="s">
        <v>10</v>
      </c>
      <c r="I43" s="630" t="e">
        <f>I45+I46+I47</f>
        <v>#REF!</v>
      </c>
      <c r="J43" s="630" t="e">
        <f>L43</f>
        <v>#REF!</v>
      </c>
      <c r="K43" s="631" t="s">
        <v>10</v>
      </c>
      <c r="L43" s="630" t="e">
        <f>L45+L46+L47</f>
        <v>#REF!</v>
      </c>
      <c r="M43" s="630" t="e">
        <f>O43</f>
        <v>#REF!</v>
      </c>
      <c r="N43" s="631" t="s">
        <v>10</v>
      </c>
      <c r="O43" s="630" t="e">
        <f>O45+O46+O47</f>
        <v>#REF!</v>
      </c>
      <c r="P43" s="630" t="e">
        <f>R43</f>
        <v>#REF!</v>
      </c>
      <c r="Q43" s="631" t="s">
        <v>10</v>
      </c>
      <c r="R43" s="630" t="e">
        <f>R45+R46+R47</f>
        <v>#REF!</v>
      </c>
      <c r="S43" s="627"/>
    </row>
    <row r="44" spans="1:20" x14ac:dyDescent="0.25">
      <c r="A44" s="625"/>
      <c r="B44" s="634" t="s">
        <v>805</v>
      </c>
      <c r="C44" s="626"/>
      <c r="D44" s="631"/>
      <c r="E44" s="631"/>
      <c r="F44" s="631"/>
      <c r="G44" s="631"/>
      <c r="H44" s="631"/>
      <c r="I44" s="631"/>
      <c r="J44" s="631"/>
      <c r="K44" s="631"/>
      <c r="L44" s="631"/>
      <c r="M44" s="631"/>
      <c r="N44" s="631"/>
      <c r="O44" s="631"/>
      <c r="P44" s="631"/>
      <c r="Q44" s="631"/>
      <c r="R44" s="631"/>
      <c r="S44" s="627"/>
    </row>
    <row r="45" spans="1:20" ht="24" x14ac:dyDescent="0.25">
      <c r="A45" s="625" t="s">
        <v>806</v>
      </c>
      <c r="B45" s="634" t="s">
        <v>807</v>
      </c>
      <c r="C45" s="626" t="s">
        <v>755</v>
      </c>
      <c r="D45" s="630" t="e">
        <f t="shared" ref="D45:D52" si="2">F45</f>
        <v>#REF!</v>
      </c>
      <c r="E45" s="631" t="s">
        <v>10</v>
      </c>
      <c r="F45" s="649" t="e">
        <f t="shared" ref="F45:F52" si="3">I45+L45+O45+R45</f>
        <v>#REF!</v>
      </c>
      <c r="G45" s="630" t="e">
        <f t="shared" ref="G45:G52" si="4">I45</f>
        <v>#REF!</v>
      </c>
      <c r="H45" s="631" t="s">
        <v>10</v>
      </c>
      <c r="I45" s="640" t="e">
        <f>'Додаток 3'!L16+#REF!+#REF!</f>
        <v>#REF!</v>
      </c>
      <c r="J45" s="630" t="e">
        <f t="shared" ref="J45:J52" si="5">L45</f>
        <v>#REF!</v>
      </c>
      <c r="K45" s="631" t="s">
        <v>10</v>
      </c>
      <c r="L45" s="640" t="e">
        <f>'Додаток 3'!P16+#REF!+#REF!/#REF!*#REF!</f>
        <v>#REF!</v>
      </c>
      <c r="M45" s="630" t="e">
        <f t="shared" ref="M45:M52" si="6">O45</f>
        <v>#REF!</v>
      </c>
      <c r="N45" s="631" t="s">
        <v>10</v>
      </c>
      <c r="O45" s="640" t="e">
        <f>'Додаток 3'!T16+#REF!+#REF!/#REF!*#REF!</f>
        <v>#REF!</v>
      </c>
      <c r="P45" s="630" t="e">
        <f t="shared" ref="P45:P52" si="7">R45</f>
        <v>#REF!</v>
      </c>
      <c r="Q45" s="631" t="s">
        <v>10</v>
      </c>
      <c r="R45" s="640" t="e">
        <f>'Додаток 3'!X16+#REF!+#REF!/#REF!*#REF!</f>
        <v>#REF!</v>
      </c>
      <c r="S45" s="642"/>
      <c r="T45" s="643"/>
    </row>
    <row r="46" spans="1:20" ht="36" x14ac:dyDescent="0.25">
      <c r="A46" s="625" t="s">
        <v>808</v>
      </c>
      <c r="B46" s="634" t="s">
        <v>809</v>
      </c>
      <c r="C46" s="626" t="s">
        <v>755</v>
      </c>
      <c r="D46" s="630" t="e">
        <f t="shared" si="2"/>
        <v>#REF!</v>
      </c>
      <c r="E46" s="631" t="s">
        <v>10</v>
      </c>
      <c r="F46" s="649" t="e">
        <f t="shared" si="3"/>
        <v>#REF!</v>
      </c>
      <c r="G46" s="630" t="e">
        <f t="shared" si="4"/>
        <v>#REF!</v>
      </c>
      <c r="H46" s="631" t="s">
        <v>10</v>
      </c>
      <c r="I46" s="640" t="e">
        <f>'Додаток 3'!L17+#REF!+#REF!</f>
        <v>#REF!</v>
      </c>
      <c r="J46" s="630" t="e">
        <f t="shared" si="5"/>
        <v>#REF!</v>
      </c>
      <c r="K46" s="631" t="s">
        <v>10</v>
      </c>
      <c r="L46" s="640" t="e">
        <f>'Додаток 3'!P17+#REF!+#REF!/#REF!*#REF!</f>
        <v>#REF!</v>
      </c>
      <c r="M46" s="630" t="e">
        <f t="shared" si="6"/>
        <v>#REF!</v>
      </c>
      <c r="N46" s="631" t="s">
        <v>10</v>
      </c>
      <c r="O46" s="640" t="e">
        <f>'Додаток 3'!T17+#REF!+#REF!/#REF!*#REF!</f>
        <v>#REF!</v>
      </c>
      <c r="P46" s="630" t="e">
        <f t="shared" si="7"/>
        <v>#REF!</v>
      </c>
      <c r="Q46" s="631" t="s">
        <v>10</v>
      </c>
      <c r="R46" s="640" t="e">
        <f>'Додаток 3'!X17+#REF!+#REF!/#REF!*#REF!</f>
        <v>#REF!</v>
      </c>
      <c r="S46" s="642"/>
      <c r="T46" s="643"/>
    </row>
    <row r="47" spans="1:20" x14ac:dyDescent="0.25">
      <c r="A47" s="625" t="s">
        <v>810</v>
      </c>
      <c r="B47" s="634" t="s">
        <v>16</v>
      </c>
      <c r="C47" s="626" t="s">
        <v>755</v>
      </c>
      <c r="D47" s="630" t="e">
        <f t="shared" si="2"/>
        <v>#REF!</v>
      </c>
      <c r="E47" s="631" t="s">
        <v>10</v>
      </c>
      <c r="F47" s="649" t="e">
        <f t="shared" si="3"/>
        <v>#REF!</v>
      </c>
      <c r="G47" s="630" t="e">
        <f t="shared" si="4"/>
        <v>#REF!</v>
      </c>
      <c r="H47" s="631" t="s">
        <v>10</v>
      </c>
      <c r="I47" s="640" t="e">
        <f>'Додаток 3'!L19+#REF!+#REF!</f>
        <v>#REF!</v>
      </c>
      <c r="J47" s="630" t="e">
        <f t="shared" si="5"/>
        <v>#REF!</v>
      </c>
      <c r="K47" s="631" t="s">
        <v>10</v>
      </c>
      <c r="L47" s="640" t="e">
        <f>'Додаток 3'!P19+#REF!+#REF!/#REF!*#REF!</f>
        <v>#REF!</v>
      </c>
      <c r="M47" s="630" t="e">
        <f t="shared" si="6"/>
        <v>#REF!</v>
      </c>
      <c r="N47" s="631" t="s">
        <v>10</v>
      </c>
      <c r="O47" s="640" t="e">
        <f>'Додаток 3'!T19+#REF!+#REF!/#REF!*#REF!</f>
        <v>#REF!</v>
      </c>
      <c r="P47" s="630" t="e">
        <f t="shared" si="7"/>
        <v>#REF!</v>
      </c>
      <c r="Q47" s="631" t="s">
        <v>10</v>
      </c>
      <c r="R47" s="640" t="e">
        <f>'Додаток 3'!X19+#REF!+#REF!/#REF!*#REF!</f>
        <v>#REF!</v>
      </c>
      <c r="S47" s="642"/>
      <c r="T47" s="643"/>
    </row>
    <row r="48" spans="1:20" x14ac:dyDescent="0.25">
      <c r="A48" s="625" t="s">
        <v>59</v>
      </c>
      <c r="B48" s="634" t="s">
        <v>811</v>
      </c>
      <c r="C48" s="626" t="s">
        <v>755</v>
      </c>
      <c r="D48" s="630" t="e">
        <f t="shared" si="2"/>
        <v>#REF!</v>
      </c>
      <c r="E48" s="631" t="s">
        <v>763</v>
      </c>
      <c r="F48" s="649" t="e">
        <f t="shared" si="3"/>
        <v>#REF!</v>
      </c>
      <c r="G48" s="630" t="e">
        <f t="shared" si="4"/>
        <v>#REF!</v>
      </c>
      <c r="H48" s="631" t="s">
        <v>763</v>
      </c>
      <c r="I48" s="640" t="e">
        <f>'Додаток 3'!L21+#REF!+#REF!</f>
        <v>#REF!</v>
      </c>
      <c r="J48" s="630" t="e">
        <f t="shared" si="5"/>
        <v>#REF!</v>
      </c>
      <c r="K48" s="631" t="s">
        <v>10</v>
      </c>
      <c r="L48" s="640" t="e">
        <f>'Додаток 3'!P21+#REF!+#REF!/#REF!*#REF!</f>
        <v>#REF!</v>
      </c>
      <c r="M48" s="630" t="e">
        <f t="shared" si="6"/>
        <v>#REF!</v>
      </c>
      <c r="N48" s="631" t="s">
        <v>10</v>
      </c>
      <c r="O48" s="640" t="e">
        <f>'Додаток 3'!T21+#REF!+#REF!/#REF!*#REF!</f>
        <v>#REF!</v>
      </c>
      <c r="P48" s="630" t="e">
        <f t="shared" si="7"/>
        <v>#REF!</v>
      </c>
      <c r="Q48" s="631" t="s">
        <v>10</v>
      </c>
      <c r="R48" s="640" t="e">
        <f>'Додаток 3'!X21+#REF!+#REF!/#REF!*#REF!</f>
        <v>#REF!</v>
      </c>
      <c r="S48" s="642"/>
      <c r="T48" s="643"/>
    </row>
    <row r="49" spans="1:20" x14ac:dyDescent="0.25">
      <c r="A49" s="628" t="s">
        <v>544</v>
      </c>
      <c r="B49" s="629" t="s">
        <v>812</v>
      </c>
      <c r="C49" s="626" t="s">
        <v>68</v>
      </c>
      <c r="D49" s="630" t="e">
        <f t="shared" si="2"/>
        <v>#REF!</v>
      </c>
      <c r="E49" s="631" t="s">
        <v>763</v>
      </c>
      <c r="F49" s="649" t="e">
        <f t="shared" si="3"/>
        <v>#REF!</v>
      </c>
      <c r="G49" s="630" t="e">
        <f t="shared" si="4"/>
        <v>#REF!</v>
      </c>
      <c r="H49" s="631" t="s">
        <v>763</v>
      </c>
      <c r="I49" s="640" t="e">
        <f>'Додаток 3'!L26+#REF!+#REF!</f>
        <v>#REF!</v>
      </c>
      <c r="J49" s="630" t="e">
        <f t="shared" si="5"/>
        <v>#REF!</v>
      </c>
      <c r="K49" s="631" t="s">
        <v>763</v>
      </c>
      <c r="L49" s="640" t="e">
        <f>'Додаток 3'!P26+#REF!+#REF!/#REF!*#REF!</f>
        <v>#REF!</v>
      </c>
      <c r="M49" s="630" t="e">
        <f t="shared" si="6"/>
        <v>#REF!</v>
      </c>
      <c r="N49" s="631" t="s">
        <v>10</v>
      </c>
      <c r="O49" s="640" t="e">
        <f>'Додаток 3'!T26+#REF!+#REF!/#REF!*#REF!</f>
        <v>#REF!</v>
      </c>
      <c r="P49" s="630" t="e">
        <f t="shared" si="7"/>
        <v>#REF!</v>
      </c>
      <c r="Q49" s="631" t="s">
        <v>763</v>
      </c>
      <c r="R49" s="640" t="e">
        <f>'Додаток 3'!X26+#REF!+#REF!/#REF!*#REF!</f>
        <v>#REF!</v>
      </c>
      <c r="S49" s="642"/>
      <c r="T49" s="643"/>
    </row>
    <row r="50" spans="1:20" x14ac:dyDescent="0.25">
      <c r="A50" s="628" t="s">
        <v>533</v>
      </c>
      <c r="B50" s="629" t="s">
        <v>813</v>
      </c>
      <c r="C50" s="626" t="s">
        <v>68</v>
      </c>
      <c r="D50" s="630" t="e">
        <f t="shared" si="2"/>
        <v>#REF!</v>
      </c>
      <c r="E50" s="631" t="s">
        <v>763</v>
      </c>
      <c r="F50" s="649" t="e">
        <f t="shared" si="3"/>
        <v>#REF!</v>
      </c>
      <c r="G50" s="646" t="e">
        <f t="shared" si="4"/>
        <v>#REF!</v>
      </c>
      <c r="H50" s="631" t="s">
        <v>763</v>
      </c>
      <c r="I50" s="640" t="e">
        <f>'Додаток 3'!L31+#REF!+#REF!</f>
        <v>#REF!</v>
      </c>
      <c r="J50" s="646">
        <f t="shared" si="5"/>
        <v>0</v>
      </c>
      <c r="K50" s="631" t="s">
        <v>763</v>
      </c>
      <c r="L50" s="646">
        <v>0</v>
      </c>
      <c r="M50" s="646">
        <f t="shared" si="6"/>
        <v>0</v>
      </c>
      <c r="N50" s="631" t="s">
        <v>763</v>
      </c>
      <c r="O50" s="646">
        <v>0</v>
      </c>
      <c r="P50" s="646">
        <f t="shared" si="7"/>
        <v>0</v>
      </c>
      <c r="Q50" s="631" t="s">
        <v>763</v>
      </c>
      <c r="R50" s="646">
        <v>0</v>
      </c>
      <c r="S50" s="627"/>
      <c r="T50" s="643"/>
    </row>
    <row r="51" spans="1:20" x14ac:dyDescent="0.25">
      <c r="A51" s="628" t="s">
        <v>545</v>
      </c>
      <c r="B51" s="629" t="s">
        <v>814</v>
      </c>
      <c r="C51" s="626" t="s">
        <v>68</v>
      </c>
      <c r="D51" s="630" t="e">
        <f t="shared" si="2"/>
        <v>#REF!</v>
      </c>
      <c r="E51" s="631" t="s">
        <v>763</v>
      </c>
      <c r="F51" s="649" t="e">
        <f t="shared" si="3"/>
        <v>#REF!</v>
      </c>
      <c r="G51" s="646" t="e">
        <f t="shared" si="4"/>
        <v>#REF!</v>
      </c>
      <c r="H51" s="631" t="s">
        <v>763</v>
      </c>
      <c r="I51" s="640" t="e">
        <f>'Додаток 3'!L31+#REF!+#REF!</f>
        <v>#REF!</v>
      </c>
      <c r="J51" s="646">
        <f t="shared" si="5"/>
        <v>0</v>
      </c>
      <c r="K51" s="631" t="s">
        <v>763</v>
      </c>
      <c r="L51" s="646">
        <v>0</v>
      </c>
      <c r="M51" s="646">
        <f t="shared" si="6"/>
        <v>0</v>
      </c>
      <c r="N51" s="631" t="s">
        <v>763</v>
      </c>
      <c r="O51" s="646">
        <v>0</v>
      </c>
      <c r="P51" s="646">
        <f t="shared" si="7"/>
        <v>0</v>
      </c>
      <c r="Q51" s="631" t="s">
        <v>763</v>
      </c>
      <c r="R51" s="646">
        <v>0</v>
      </c>
      <c r="S51" s="627"/>
      <c r="T51" s="643"/>
    </row>
    <row r="52" spans="1:20" x14ac:dyDescent="0.25">
      <c r="A52" s="628" t="s">
        <v>546</v>
      </c>
      <c r="B52" s="629" t="s">
        <v>815</v>
      </c>
      <c r="C52" s="626" t="s">
        <v>68</v>
      </c>
      <c r="D52" s="630" t="e">
        <f t="shared" si="2"/>
        <v>#REF!</v>
      </c>
      <c r="E52" s="631" t="s">
        <v>763</v>
      </c>
      <c r="F52" s="649" t="e">
        <f t="shared" si="3"/>
        <v>#REF!</v>
      </c>
      <c r="G52" s="630" t="e">
        <f t="shared" si="4"/>
        <v>#REF!</v>
      </c>
      <c r="H52" s="631" t="s">
        <v>763</v>
      </c>
      <c r="I52" s="640" t="e">
        <f>'Додаток 3'!L55+#REF!+#REF!</f>
        <v>#REF!</v>
      </c>
      <c r="J52" s="646" t="e">
        <f t="shared" si="5"/>
        <v>#REF!</v>
      </c>
      <c r="K52" s="631" t="s">
        <v>763</v>
      </c>
      <c r="L52" s="640" t="e">
        <f>'Додаток 3'!P55+#REF!+#REF!/#REF!*#REF!</f>
        <v>#REF!</v>
      </c>
      <c r="M52" s="646" t="e">
        <f t="shared" si="6"/>
        <v>#REF!</v>
      </c>
      <c r="N52" s="631" t="s">
        <v>10</v>
      </c>
      <c r="O52" s="640" t="e">
        <f>'Додаток 3'!T55+#REF!+#REF!/#REF!*#REF!</f>
        <v>#REF!</v>
      </c>
      <c r="P52" s="646" t="e">
        <f t="shared" si="7"/>
        <v>#REF!</v>
      </c>
      <c r="Q52" s="631" t="s">
        <v>763</v>
      </c>
      <c r="R52" s="640" t="e">
        <f>'Додаток 3'!X55+#REF!+#REF!/#REF!*#REF!</f>
        <v>#REF!</v>
      </c>
      <c r="S52" s="642"/>
      <c r="T52" s="643"/>
    </row>
    <row r="53" spans="1:20" ht="24" x14ac:dyDescent="0.25">
      <c r="A53" s="628" t="s">
        <v>547</v>
      </c>
      <c r="B53" s="629" t="s">
        <v>816</v>
      </c>
      <c r="C53" s="626" t="s">
        <v>68</v>
      </c>
      <c r="D53" s="640" t="e">
        <f>D24+D49+D50+D51</f>
        <v>#REF!</v>
      </c>
      <c r="E53" s="640">
        <f>E24</f>
        <v>0</v>
      </c>
      <c r="F53" s="640" t="e">
        <f>F24+F49+F50+F51</f>
        <v>#REF!</v>
      </c>
      <c r="G53" s="640" t="e">
        <f>G24+G49+G50+G51</f>
        <v>#REF!</v>
      </c>
      <c r="H53" s="640">
        <f>H24</f>
        <v>0</v>
      </c>
      <c r="I53" s="640" t="e">
        <f>I24+I49+I50+I51</f>
        <v>#REF!</v>
      </c>
      <c r="J53" s="640" t="e">
        <f>J24+J49+J50+J51</f>
        <v>#REF!</v>
      </c>
      <c r="K53" s="640">
        <f>K24</f>
        <v>0</v>
      </c>
      <c r="L53" s="640" t="e">
        <f>L24+L49+L50+L51</f>
        <v>#REF!</v>
      </c>
      <c r="M53" s="640" t="e">
        <f>M24+M49+M50+M51</f>
        <v>#REF!</v>
      </c>
      <c r="N53" s="640">
        <f>N24</f>
        <v>0</v>
      </c>
      <c r="O53" s="640" t="e">
        <f>O24+O49+O50+O51</f>
        <v>#REF!</v>
      </c>
      <c r="P53" s="640" t="e">
        <f>P24+P49+P50+P51</f>
        <v>#REF!</v>
      </c>
      <c r="Q53" s="640">
        <f>Q24</f>
        <v>0</v>
      </c>
      <c r="R53" s="640" t="e">
        <f>R24+R49+R50+R51</f>
        <v>#REF!</v>
      </c>
      <c r="S53" s="627"/>
    </row>
    <row r="54" spans="1:20" ht="24" x14ac:dyDescent="0.25">
      <c r="A54" s="628" t="s">
        <v>548</v>
      </c>
      <c r="B54" s="629" t="s">
        <v>817</v>
      </c>
      <c r="C54" s="626" t="s">
        <v>68</v>
      </c>
      <c r="D54" s="630" t="e">
        <f>D53+D52</f>
        <v>#REF!</v>
      </c>
      <c r="E54" s="630">
        <f>E53</f>
        <v>0</v>
      </c>
      <c r="F54" s="630" t="e">
        <f t="shared" ref="F54:R54" si="8">F53+F52</f>
        <v>#REF!</v>
      </c>
      <c r="G54" s="630" t="e">
        <f t="shared" si="8"/>
        <v>#REF!</v>
      </c>
      <c r="H54" s="630">
        <f>H53</f>
        <v>0</v>
      </c>
      <c r="I54" s="630" t="e">
        <f>I53+I52</f>
        <v>#REF!</v>
      </c>
      <c r="J54" s="630" t="e">
        <f t="shared" si="8"/>
        <v>#REF!</v>
      </c>
      <c r="K54" s="630">
        <f>K53</f>
        <v>0</v>
      </c>
      <c r="L54" s="630" t="e">
        <f t="shared" si="8"/>
        <v>#REF!</v>
      </c>
      <c r="M54" s="630" t="e">
        <f t="shared" si="8"/>
        <v>#REF!</v>
      </c>
      <c r="N54" s="630">
        <f>N53</f>
        <v>0</v>
      </c>
      <c r="O54" s="630" t="e">
        <f t="shared" si="8"/>
        <v>#REF!</v>
      </c>
      <c r="P54" s="630" t="e">
        <f t="shared" si="8"/>
        <v>#REF!</v>
      </c>
      <c r="Q54" s="630">
        <f>Q53</f>
        <v>0</v>
      </c>
      <c r="R54" s="630" t="e">
        <f t="shared" si="8"/>
        <v>#REF!</v>
      </c>
      <c r="S54" s="627"/>
    </row>
    <row r="55" spans="1:20" x14ac:dyDescent="0.25">
      <c r="A55" s="628" t="s">
        <v>549</v>
      </c>
      <c r="B55" s="629" t="s">
        <v>818</v>
      </c>
      <c r="C55" s="626" t="s">
        <v>68</v>
      </c>
      <c r="D55" s="649">
        <f>G55+J55+M55+P55</f>
        <v>0</v>
      </c>
      <c r="E55" s="650" t="s">
        <v>10</v>
      </c>
      <c r="F55" s="649">
        <f>I55+L55+O55+R55</f>
        <v>0</v>
      </c>
      <c r="G55" s="646">
        <f>I55</f>
        <v>0</v>
      </c>
      <c r="H55" s="651" t="s">
        <v>10</v>
      </c>
      <c r="I55" s="646">
        <v>0</v>
      </c>
      <c r="J55" s="646">
        <f>L55</f>
        <v>0</v>
      </c>
      <c r="K55" s="651" t="s">
        <v>10</v>
      </c>
      <c r="L55" s="646">
        <v>0</v>
      </c>
      <c r="M55" s="646">
        <f>O55</f>
        <v>0</v>
      </c>
      <c r="N55" s="651" t="s">
        <v>10</v>
      </c>
      <c r="O55" s="646">
        <v>0</v>
      </c>
      <c r="P55" s="646">
        <f>R55</f>
        <v>0</v>
      </c>
      <c r="Q55" s="651" t="s">
        <v>10</v>
      </c>
      <c r="R55" s="651">
        <v>0</v>
      </c>
      <c r="S55" s="627"/>
    </row>
    <row r="56" spans="1:20" ht="24" x14ac:dyDescent="0.25">
      <c r="A56" s="628" t="s">
        <v>550</v>
      </c>
      <c r="B56" s="629" t="s">
        <v>999</v>
      </c>
      <c r="C56" s="626" t="s">
        <v>820</v>
      </c>
      <c r="D56" s="640" t="e">
        <f>E56</f>
        <v>#DIV/0!</v>
      </c>
      <c r="E56" s="640" t="e">
        <f>(E54)/E19*1000</f>
        <v>#DIV/0!</v>
      </c>
      <c r="F56" s="640" t="s">
        <v>10</v>
      </c>
      <c r="G56" s="640" t="e">
        <f>H56</f>
        <v>#DIV/0!</v>
      </c>
      <c r="H56" s="640" t="e">
        <f>(H54)/H19*1000</f>
        <v>#DIV/0!</v>
      </c>
      <c r="I56" s="640" t="s">
        <v>10</v>
      </c>
      <c r="J56" s="640" t="e">
        <f>K56</f>
        <v>#DIV/0!</v>
      </c>
      <c r="K56" s="640" t="e">
        <f>(K54)/K19*1000</f>
        <v>#DIV/0!</v>
      </c>
      <c r="L56" s="640" t="s">
        <v>10</v>
      </c>
      <c r="M56" s="640" t="e">
        <f>N56</f>
        <v>#DIV/0!</v>
      </c>
      <c r="N56" s="640" t="e">
        <f>(N54)/N19*1000</f>
        <v>#DIV/0!</v>
      </c>
      <c r="O56" s="640" t="s">
        <v>10</v>
      </c>
      <c r="P56" s="640" t="e">
        <f>Q56</f>
        <v>#DIV/0!</v>
      </c>
      <c r="Q56" s="640" t="e">
        <f>(Q54)/Q19*1000</f>
        <v>#DIV/0!</v>
      </c>
      <c r="R56" s="640" t="s">
        <v>10</v>
      </c>
      <c r="S56" s="627"/>
    </row>
    <row r="57" spans="1:20" x14ac:dyDescent="0.25">
      <c r="A57" s="628" t="s">
        <v>559</v>
      </c>
      <c r="B57" s="629" t="s">
        <v>821</v>
      </c>
      <c r="C57" s="626" t="s">
        <v>606</v>
      </c>
      <c r="D57" s="630" t="e">
        <f>F57</f>
        <v>#REF!</v>
      </c>
      <c r="E57" s="631" t="s">
        <v>10</v>
      </c>
      <c r="F57" s="630" t="e">
        <f>I57+L57+O57+R57</f>
        <v>#REF!</v>
      </c>
      <c r="G57" s="630" t="e">
        <f>I57</f>
        <v>#REF!</v>
      </c>
      <c r="H57" s="631" t="s">
        <v>10</v>
      </c>
      <c r="I57" s="630" t="e">
        <f>'Додаток 3'!L58+#REF!+#REF!</f>
        <v>#REF!</v>
      </c>
      <c r="J57" s="630" t="e">
        <f>L57</f>
        <v>#REF!</v>
      </c>
      <c r="K57" s="631" t="s">
        <v>10</v>
      </c>
      <c r="L57" s="630" t="e">
        <f>'Додаток 3'!P58+#REF!+#REF!/#REF!*#REF!</f>
        <v>#REF!</v>
      </c>
      <c r="M57" s="630" t="e">
        <f>O57</f>
        <v>#REF!</v>
      </c>
      <c r="N57" s="631" t="s">
        <v>10</v>
      </c>
      <c r="O57" s="630" t="e">
        <f>'Додаток 3'!T58+#REF!+#REF!/#REF!*#REF!</f>
        <v>#REF!</v>
      </c>
      <c r="P57" s="630" t="e">
        <f>R57</f>
        <v>#REF!</v>
      </c>
      <c r="Q57" s="631" t="s">
        <v>10</v>
      </c>
      <c r="R57" s="630" t="e">
        <f>'Додаток 3'!X58+#REF!+#REF!/#REF!*#REF!</f>
        <v>#REF!</v>
      </c>
      <c r="S57" s="627"/>
    </row>
    <row r="58" spans="1:20" ht="24" x14ac:dyDescent="0.25">
      <c r="A58" s="628" t="s">
        <v>560</v>
      </c>
      <c r="B58" s="629" t="s">
        <v>822</v>
      </c>
      <c r="C58" s="626" t="s">
        <v>606</v>
      </c>
      <c r="D58" s="630" t="e">
        <f>D54+D55+D57</f>
        <v>#REF!</v>
      </c>
      <c r="E58" s="630">
        <f>E54</f>
        <v>0</v>
      </c>
      <c r="F58" s="630" t="e">
        <f>F54+F55+F57</f>
        <v>#REF!</v>
      </c>
      <c r="G58" s="630" t="e">
        <f>G54+G55+G57</f>
        <v>#REF!</v>
      </c>
      <c r="H58" s="652">
        <f>H54</f>
        <v>0</v>
      </c>
      <c r="I58" s="652" t="e">
        <f>I54+I55+I57</f>
        <v>#REF!</v>
      </c>
      <c r="J58" s="630" t="e">
        <f>J54+J55+J57</f>
        <v>#REF!</v>
      </c>
      <c r="K58" s="652">
        <f>K54</f>
        <v>0</v>
      </c>
      <c r="L58" s="653" t="e">
        <f>L54+L55+L57</f>
        <v>#REF!</v>
      </c>
      <c r="M58" s="630" t="e">
        <f>M54+M55+M57</f>
        <v>#REF!</v>
      </c>
      <c r="N58" s="652">
        <f>N54</f>
        <v>0</v>
      </c>
      <c r="O58" s="652" t="e">
        <f>O54+O55+O57</f>
        <v>#REF!</v>
      </c>
      <c r="P58" s="630" t="e">
        <f>P54+P55+P57</f>
        <v>#REF!</v>
      </c>
      <c r="Q58" s="652">
        <f>Q54</f>
        <v>0</v>
      </c>
      <c r="R58" s="630" t="e">
        <f>R54+R55+R57</f>
        <v>#REF!</v>
      </c>
      <c r="S58" s="642"/>
    </row>
    <row r="59" spans="1:20" x14ac:dyDescent="0.25">
      <c r="A59" s="625"/>
      <c r="B59" s="1140" t="s">
        <v>836</v>
      </c>
      <c r="C59" s="1140"/>
      <c r="D59" s="1140"/>
      <c r="E59" s="1140"/>
      <c r="F59" s="1140"/>
      <c r="G59" s="1140"/>
      <c r="H59" s="1140"/>
      <c r="I59" s="1140"/>
      <c r="J59" s="1140"/>
      <c r="K59" s="1140"/>
      <c r="L59" s="1140"/>
      <c r="M59" s="1140"/>
      <c r="N59" s="1140"/>
      <c r="O59" s="1140"/>
      <c r="P59" s="1140"/>
      <c r="Q59" s="1140"/>
      <c r="R59" s="1140"/>
      <c r="S59" s="627"/>
    </row>
    <row r="60" spans="1:20" s="622" customFormat="1" ht="36" x14ac:dyDescent="0.25">
      <c r="A60" s="628" t="s">
        <v>837</v>
      </c>
      <c r="B60" s="654" t="s">
        <v>1000</v>
      </c>
      <c r="C60" s="631" t="s">
        <v>765</v>
      </c>
      <c r="D60" s="631"/>
      <c r="E60" s="630"/>
      <c r="F60" s="631"/>
      <c r="G60" s="631"/>
      <c r="H60" s="630"/>
      <c r="I60" s="630"/>
      <c r="J60" s="631"/>
      <c r="K60" s="630"/>
      <c r="L60" s="630"/>
      <c r="M60" s="631"/>
      <c r="N60" s="630"/>
      <c r="O60" s="630"/>
      <c r="P60" s="631"/>
      <c r="Q60" s="630"/>
      <c r="R60" s="630"/>
      <c r="S60" s="627"/>
    </row>
    <row r="61" spans="1:20" s="622" customFormat="1" x14ac:dyDescent="0.25">
      <c r="A61" s="625" t="s">
        <v>840</v>
      </c>
      <c r="B61" s="634" t="s">
        <v>747</v>
      </c>
      <c r="C61" s="631" t="s">
        <v>94</v>
      </c>
      <c r="D61" s="630" t="e">
        <f>E61</f>
        <v>#DIV/0!</v>
      </c>
      <c r="E61" s="630" t="e">
        <f>ROUND(E24/E19*1000,2)</f>
        <v>#DIV/0!</v>
      </c>
      <c r="F61" s="631" t="s">
        <v>10</v>
      </c>
      <c r="G61" s="630" t="e">
        <f>H61</f>
        <v>#DIV/0!</v>
      </c>
      <c r="H61" s="652" t="e">
        <f>ROUND(H24/H19*1000,2)</f>
        <v>#DIV/0!</v>
      </c>
      <c r="I61" s="631" t="s">
        <v>10</v>
      </c>
      <c r="J61" s="630" t="e">
        <f>K61</f>
        <v>#DIV/0!</v>
      </c>
      <c r="K61" s="652" t="e">
        <f>ROUND(K24/K19*1000,2)</f>
        <v>#DIV/0!</v>
      </c>
      <c r="L61" s="631" t="s">
        <v>10</v>
      </c>
      <c r="M61" s="630" t="e">
        <f>N61</f>
        <v>#DIV/0!</v>
      </c>
      <c r="N61" s="652" t="e">
        <f>ROUND(N24/N19*1000,2)</f>
        <v>#DIV/0!</v>
      </c>
      <c r="O61" s="631" t="s">
        <v>10</v>
      </c>
      <c r="P61" s="630" t="e">
        <f>Q61</f>
        <v>#DIV/0!</v>
      </c>
      <c r="Q61" s="652" t="e">
        <f>ROUND(Q24/Q19*1000,2)</f>
        <v>#DIV/0!</v>
      </c>
      <c r="R61" s="631" t="s">
        <v>10</v>
      </c>
      <c r="S61" s="627"/>
    </row>
    <row r="62" spans="1:20" s="622" customFormat="1" ht="25.5" x14ac:dyDescent="0.25">
      <c r="A62" s="625" t="s">
        <v>841</v>
      </c>
      <c r="B62" s="634" t="s">
        <v>842</v>
      </c>
      <c r="C62" s="631" t="s">
        <v>831</v>
      </c>
      <c r="D62" s="630">
        <f>F62</f>
        <v>0</v>
      </c>
      <c r="E62" s="631" t="s">
        <v>763</v>
      </c>
      <c r="F62" s="638"/>
      <c r="G62" s="630">
        <f>I62</f>
        <v>0</v>
      </c>
      <c r="H62" s="631" t="s">
        <v>763</v>
      </c>
      <c r="I62" s="652">
        <v>0</v>
      </c>
      <c r="J62" s="630" t="e">
        <f>L62</f>
        <v>#REF!</v>
      </c>
      <c r="K62" s="631" t="s">
        <v>763</v>
      </c>
      <c r="L62" s="652" t="e">
        <f>#REF!+#REF!+#REF!</f>
        <v>#REF!</v>
      </c>
      <c r="M62" s="630" t="e">
        <f>O62</f>
        <v>#REF!</v>
      </c>
      <c r="N62" s="631" t="s">
        <v>763</v>
      </c>
      <c r="O62" s="652" t="e">
        <f>#REF!+#REF!+#REF!</f>
        <v>#REF!</v>
      </c>
      <c r="P62" s="630">
        <f>R62</f>
        <v>0</v>
      </c>
      <c r="Q62" s="631" t="s">
        <v>763</v>
      </c>
      <c r="R62" s="652">
        <v>0</v>
      </c>
      <c r="S62" s="627"/>
    </row>
    <row r="63" spans="1:20" s="622" customFormat="1" ht="36" x14ac:dyDescent="0.25">
      <c r="A63" s="628" t="s">
        <v>846</v>
      </c>
      <c r="B63" s="654" t="s">
        <v>1001</v>
      </c>
      <c r="C63" s="631" t="s">
        <v>765</v>
      </c>
      <c r="D63" s="631"/>
      <c r="E63" s="641"/>
      <c r="F63" s="631"/>
      <c r="G63" s="631"/>
      <c r="H63" s="641"/>
      <c r="I63" s="641"/>
      <c r="J63" s="631"/>
      <c r="K63" s="641"/>
      <c r="L63" s="641"/>
      <c r="M63" s="631"/>
      <c r="N63" s="641"/>
      <c r="O63" s="641"/>
      <c r="P63" s="631"/>
      <c r="Q63" s="641"/>
      <c r="R63" s="641"/>
      <c r="S63" s="627"/>
    </row>
    <row r="64" spans="1:20" s="622" customFormat="1" x14ac:dyDescent="0.25">
      <c r="A64" s="625" t="s">
        <v>840</v>
      </c>
      <c r="B64" s="634" t="s">
        <v>747</v>
      </c>
      <c r="C64" s="631" t="s">
        <v>94</v>
      </c>
      <c r="D64" s="630" t="e">
        <f>E64</f>
        <v>#DIV/0!</v>
      </c>
      <c r="E64" s="630" t="e">
        <f>E61*1.2</f>
        <v>#DIV/0!</v>
      </c>
      <c r="F64" s="631" t="s">
        <v>10</v>
      </c>
      <c r="G64" s="630" t="e">
        <f>H64</f>
        <v>#DIV/0!</v>
      </c>
      <c r="H64" s="652" t="e">
        <f>H61*1.2</f>
        <v>#DIV/0!</v>
      </c>
      <c r="I64" s="631" t="s">
        <v>10</v>
      </c>
      <c r="J64" s="630" t="e">
        <f>K64</f>
        <v>#DIV/0!</v>
      </c>
      <c r="K64" s="652" t="e">
        <f>K61*1.2</f>
        <v>#DIV/0!</v>
      </c>
      <c r="L64" s="631" t="s">
        <v>10</v>
      </c>
      <c r="M64" s="630" t="e">
        <f>N64</f>
        <v>#DIV/0!</v>
      </c>
      <c r="N64" s="652" t="e">
        <f>N61*1.2</f>
        <v>#DIV/0!</v>
      </c>
      <c r="O64" s="631" t="s">
        <v>10</v>
      </c>
      <c r="P64" s="630" t="e">
        <f>Q64</f>
        <v>#DIV/0!</v>
      </c>
      <c r="Q64" s="652" t="e">
        <f>Q61*1.2</f>
        <v>#DIV/0!</v>
      </c>
      <c r="R64" s="631" t="s">
        <v>10</v>
      </c>
      <c r="S64" s="621"/>
    </row>
    <row r="65" spans="1:20" s="622" customFormat="1" ht="25.5" x14ac:dyDescent="0.25">
      <c r="A65" s="625" t="s">
        <v>841</v>
      </c>
      <c r="B65" s="634" t="s">
        <v>842</v>
      </c>
      <c r="C65" s="631" t="s">
        <v>831</v>
      </c>
      <c r="D65" s="630">
        <f>F65</f>
        <v>0</v>
      </c>
      <c r="E65" s="631" t="s">
        <v>10</v>
      </c>
      <c r="F65" s="631"/>
      <c r="G65" s="630">
        <f>I65</f>
        <v>0</v>
      </c>
      <c r="H65" s="631" t="s">
        <v>10</v>
      </c>
      <c r="I65" s="652">
        <f>I62*1.2</f>
        <v>0</v>
      </c>
      <c r="J65" s="630" t="e">
        <f>L65</f>
        <v>#REF!</v>
      </c>
      <c r="K65" s="631" t="s">
        <v>10</v>
      </c>
      <c r="L65" s="652" t="e">
        <f>L62*1.2</f>
        <v>#REF!</v>
      </c>
      <c r="M65" s="630" t="e">
        <f>O65</f>
        <v>#REF!</v>
      </c>
      <c r="N65" s="631" t="s">
        <v>10</v>
      </c>
      <c r="O65" s="652" t="e">
        <f>O62*1.2</f>
        <v>#REF!</v>
      </c>
      <c r="P65" s="630">
        <f>R65</f>
        <v>0</v>
      </c>
      <c r="Q65" s="631" t="s">
        <v>10</v>
      </c>
      <c r="R65" s="652">
        <f>R62*1.2</f>
        <v>0</v>
      </c>
      <c r="S65" s="621"/>
    </row>
    <row r="66" spans="1:20" s="622" customFormat="1" x14ac:dyDescent="0.25">
      <c r="A66" s="655"/>
      <c r="B66" s="656"/>
      <c r="C66" s="657"/>
      <c r="D66" s="658"/>
      <c r="E66" s="659"/>
      <c r="F66" s="659"/>
      <c r="G66" s="658"/>
      <c r="H66" s="659"/>
      <c r="I66" s="659"/>
      <c r="J66" s="658"/>
      <c r="K66" s="659"/>
      <c r="L66" s="659"/>
      <c r="M66" s="658"/>
      <c r="N66" s="659"/>
      <c r="O66" s="659"/>
      <c r="P66" s="658"/>
      <c r="Q66" s="659"/>
      <c r="R66" s="659"/>
      <c r="S66" s="621"/>
    </row>
    <row r="67" spans="1:20" s="622" customFormat="1" x14ac:dyDescent="0.25">
      <c r="A67" s="655"/>
      <c r="B67" s="656"/>
      <c r="C67" s="657"/>
      <c r="D67" s="658"/>
      <c r="E67" s="659"/>
      <c r="F67" s="659"/>
      <c r="G67" s="658"/>
      <c r="H67" s="659"/>
      <c r="I67" s="659"/>
      <c r="J67" s="658"/>
      <c r="K67" s="659"/>
      <c r="L67" s="659"/>
      <c r="M67" s="658"/>
      <c r="N67" s="659"/>
      <c r="O67" s="659"/>
      <c r="P67" s="658"/>
      <c r="Q67" s="659"/>
      <c r="R67" s="659"/>
      <c r="S67" s="621"/>
    </row>
    <row r="68" spans="1:20" x14ac:dyDescent="0.25">
      <c r="A68" s="655"/>
      <c r="B68" s="656"/>
      <c r="C68" s="657"/>
      <c r="D68" s="658"/>
      <c r="E68" s="659"/>
      <c r="F68" s="659"/>
      <c r="G68" s="658"/>
      <c r="H68" s="659"/>
      <c r="I68" s="659"/>
      <c r="J68" s="658"/>
      <c r="K68" s="659"/>
      <c r="L68" s="659"/>
      <c r="M68" s="658"/>
      <c r="N68" s="659"/>
      <c r="O68" s="659"/>
      <c r="P68" s="658"/>
      <c r="Q68" s="659"/>
      <c r="R68" s="659"/>
      <c r="S68" s="621"/>
    </row>
    <row r="69" spans="1:20" s="453" customFormat="1" x14ac:dyDescent="0.25">
      <c r="A69" s="660"/>
      <c r="B69" s="661" t="s">
        <v>848</v>
      </c>
      <c r="C69" s="662"/>
      <c r="D69" s="662" t="s">
        <v>412</v>
      </c>
      <c r="E69" s="661"/>
      <c r="F69" s="662"/>
      <c r="G69" s="663"/>
      <c r="H69" s="1141" t="s">
        <v>952</v>
      </c>
      <c r="I69" s="1141"/>
      <c r="S69" s="664"/>
      <c r="T69" s="664"/>
    </row>
    <row r="70" spans="1:20" x14ac:dyDescent="0.25">
      <c r="A70" s="665"/>
      <c r="B70" s="1137" t="s">
        <v>849</v>
      </c>
      <c r="C70" s="1137"/>
      <c r="D70" s="1138" t="s">
        <v>158</v>
      </c>
      <c r="E70" s="1138"/>
      <c r="F70" s="620"/>
      <c r="G70" s="620"/>
      <c r="H70" s="1138" t="s">
        <v>850</v>
      </c>
      <c r="I70" s="1138"/>
    </row>
  </sheetData>
  <mergeCells count="38">
    <mergeCell ref="P6:P8"/>
    <mergeCell ref="Q6:R6"/>
    <mergeCell ref="E7:E8"/>
    <mergeCell ref="F7:F8"/>
    <mergeCell ref="H7:H8"/>
    <mergeCell ref="I7:I8"/>
    <mergeCell ref="K7:K8"/>
    <mergeCell ref="L7:L8"/>
    <mergeCell ref="N7:N8"/>
    <mergeCell ref="O7:O8"/>
    <mergeCell ref="Q7:Q8"/>
    <mergeCell ref="R7:R8"/>
    <mergeCell ref="J6:J8"/>
    <mergeCell ref="K6:L6"/>
    <mergeCell ref="M6:M8"/>
    <mergeCell ref="N6:O6"/>
    <mergeCell ref="B70:C70"/>
    <mergeCell ref="D70:E70"/>
    <mergeCell ref="H70:I70"/>
    <mergeCell ref="B23:R23"/>
    <mergeCell ref="B59:R59"/>
    <mergeCell ref="H69:I69"/>
    <mergeCell ref="O1:R1"/>
    <mergeCell ref="B2:R2"/>
    <mergeCell ref="B3:R3"/>
    <mergeCell ref="A4:A8"/>
    <mergeCell ref="B4:B8"/>
    <mergeCell ref="C4:C8"/>
    <mergeCell ref="D4:F5"/>
    <mergeCell ref="G4:R4"/>
    <mergeCell ref="G5:I5"/>
    <mergeCell ref="J5:L5"/>
    <mergeCell ref="M5:O5"/>
    <mergeCell ref="P5:R5"/>
    <mergeCell ref="D6:D8"/>
    <mergeCell ref="E6:F6"/>
    <mergeCell ref="G6:G8"/>
    <mergeCell ref="H6:I6"/>
  </mergeCells>
  <printOptions horizontalCentered="1"/>
  <pageMargins left="0.11811023622047245" right="0.11811023622047245" top="0.55118110236220474" bottom="0" header="0.31496062992125984" footer="0.31496062992125984"/>
  <pageSetup paperSize="9" scale="65" fitToWidth="3" fitToHeight="3" orientation="landscape" blackAndWhite="1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T70"/>
  <sheetViews>
    <sheetView zoomScaleNormal="100" workbookViewId="0">
      <pane xSplit="2" ySplit="8" topLeftCell="C9" activePane="bottomRight" state="frozen"/>
      <selection pane="topRight" activeCell="C1" sqref="C1"/>
      <selection pane="bottomLeft" activeCell="A14" sqref="A14"/>
      <selection pane="bottomRight" activeCell="U19" sqref="U19"/>
    </sheetView>
  </sheetViews>
  <sheetFormatPr defaultColWidth="9.140625" defaultRowHeight="15.75" x14ac:dyDescent="0.25"/>
  <cols>
    <col min="1" max="1" width="6.28515625" style="455" customWidth="1"/>
    <col min="2" max="2" width="38.140625" style="424" customWidth="1"/>
    <col min="3" max="3" width="9.5703125" style="424" customWidth="1"/>
    <col min="4" max="18" width="10.7109375" style="424" customWidth="1"/>
    <col min="19" max="19" width="12.85546875" style="622" customWidth="1"/>
    <col min="20" max="20" width="11" style="666" bestFit="1" customWidth="1"/>
    <col min="21" max="16384" width="9.140625" style="424"/>
  </cols>
  <sheetData>
    <row r="1" spans="1:20" ht="67.5" customHeight="1" x14ac:dyDescent="0.25">
      <c r="A1" s="616"/>
      <c r="B1" s="617"/>
      <c r="C1" s="618"/>
      <c r="D1" s="619"/>
      <c r="E1" s="617"/>
      <c r="F1" s="617"/>
      <c r="G1" s="618"/>
      <c r="H1" s="617"/>
      <c r="I1" s="617"/>
      <c r="J1" s="618"/>
      <c r="K1" s="617"/>
      <c r="L1" s="617"/>
      <c r="M1" s="618"/>
      <c r="N1" s="620"/>
      <c r="O1" s="1131" t="s">
        <v>1003</v>
      </c>
      <c r="P1" s="1131"/>
      <c r="Q1" s="1131"/>
      <c r="R1" s="1131"/>
      <c r="S1" s="621"/>
    </row>
    <row r="2" spans="1:20" x14ac:dyDescent="0.25">
      <c r="A2" s="616"/>
      <c r="B2" s="1132" t="s">
        <v>995</v>
      </c>
      <c r="C2" s="1132"/>
      <c r="D2" s="1132"/>
      <c r="E2" s="1132"/>
      <c r="F2" s="1132"/>
      <c r="G2" s="1132"/>
      <c r="H2" s="1132"/>
      <c r="I2" s="1132"/>
      <c r="J2" s="1132"/>
      <c r="K2" s="1132"/>
      <c r="L2" s="1132"/>
      <c r="M2" s="1132"/>
      <c r="N2" s="1132"/>
      <c r="O2" s="1132"/>
      <c r="P2" s="1132"/>
      <c r="Q2" s="1132"/>
      <c r="R2" s="1132"/>
      <c r="S2" s="621"/>
    </row>
    <row r="3" spans="1:20" ht="49.5" customHeight="1" x14ac:dyDescent="0.25">
      <c r="A3" s="616"/>
      <c r="B3" s="1133" t="s">
        <v>1018</v>
      </c>
      <c r="C3" s="1133"/>
      <c r="D3" s="1133"/>
      <c r="E3" s="1133"/>
      <c r="F3" s="1133"/>
      <c r="G3" s="1133"/>
      <c r="H3" s="1133"/>
      <c r="I3" s="1133"/>
      <c r="J3" s="1133"/>
      <c r="K3" s="1133"/>
      <c r="L3" s="1133"/>
      <c r="M3" s="1133"/>
      <c r="N3" s="1133"/>
      <c r="O3" s="1133"/>
      <c r="P3" s="1133"/>
      <c r="Q3" s="1133"/>
      <c r="R3" s="1133"/>
      <c r="S3" s="621"/>
    </row>
    <row r="4" spans="1:20" x14ac:dyDescent="0.25">
      <c r="A4" s="1134" t="s">
        <v>22</v>
      </c>
      <c r="B4" s="1135" t="s">
        <v>739</v>
      </c>
      <c r="C4" s="1135" t="s">
        <v>740</v>
      </c>
      <c r="D4" s="1135" t="s">
        <v>741</v>
      </c>
      <c r="E4" s="1135"/>
      <c r="F4" s="1135"/>
      <c r="G4" s="1135" t="s">
        <v>742</v>
      </c>
      <c r="H4" s="1135"/>
      <c r="I4" s="1135"/>
      <c r="J4" s="1135"/>
      <c r="K4" s="1135"/>
      <c r="L4" s="1135"/>
      <c r="M4" s="1135"/>
      <c r="N4" s="1135"/>
      <c r="O4" s="1135"/>
      <c r="P4" s="1135"/>
      <c r="Q4" s="1135"/>
      <c r="R4" s="1135"/>
      <c r="S4" s="621"/>
    </row>
    <row r="5" spans="1:20" ht="15.75" customHeight="1" x14ac:dyDescent="0.25">
      <c r="A5" s="1134"/>
      <c r="B5" s="1135"/>
      <c r="C5" s="1135"/>
      <c r="D5" s="1135"/>
      <c r="E5" s="1135"/>
      <c r="F5" s="1135"/>
      <c r="G5" s="1135" t="s">
        <v>743</v>
      </c>
      <c r="H5" s="1135"/>
      <c r="I5" s="1135"/>
      <c r="J5" s="1135" t="s">
        <v>744</v>
      </c>
      <c r="K5" s="1135"/>
      <c r="L5" s="1135"/>
      <c r="M5" s="1135" t="s">
        <v>51</v>
      </c>
      <c r="N5" s="1135"/>
      <c r="O5" s="1135"/>
      <c r="P5" s="1135" t="s">
        <v>47</v>
      </c>
      <c r="Q5" s="1135"/>
      <c r="R5" s="1135"/>
      <c r="S5" s="621"/>
    </row>
    <row r="6" spans="1:20" s="426" customFormat="1" ht="12.75" x14ac:dyDescent="0.2">
      <c r="A6" s="1134"/>
      <c r="B6" s="1135"/>
      <c r="C6" s="1135"/>
      <c r="D6" s="1136" t="s">
        <v>745</v>
      </c>
      <c r="E6" s="1136" t="s">
        <v>746</v>
      </c>
      <c r="F6" s="1136"/>
      <c r="G6" s="1136" t="s">
        <v>745</v>
      </c>
      <c r="H6" s="1136" t="s">
        <v>746</v>
      </c>
      <c r="I6" s="1136"/>
      <c r="J6" s="1136" t="s">
        <v>745</v>
      </c>
      <c r="K6" s="1136" t="s">
        <v>746</v>
      </c>
      <c r="L6" s="1136"/>
      <c r="M6" s="1136" t="s">
        <v>745</v>
      </c>
      <c r="N6" s="1136" t="s">
        <v>746</v>
      </c>
      <c r="O6" s="1136"/>
      <c r="P6" s="1136" t="s">
        <v>745</v>
      </c>
      <c r="Q6" s="1136" t="s">
        <v>746</v>
      </c>
      <c r="R6" s="1136"/>
      <c r="S6" s="623"/>
      <c r="T6" s="667"/>
    </row>
    <row r="7" spans="1:20" s="426" customFormat="1" ht="12.75" x14ac:dyDescent="0.2">
      <c r="A7" s="1134"/>
      <c r="B7" s="1135"/>
      <c r="C7" s="1135"/>
      <c r="D7" s="1136"/>
      <c r="E7" s="1136" t="s">
        <v>747</v>
      </c>
      <c r="F7" s="1136" t="s">
        <v>748</v>
      </c>
      <c r="G7" s="1136"/>
      <c r="H7" s="1136" t="s">
        <v>747</v>
      </c>
      <c r="I7" s="1136" t="s">
        <v>748</v>
      </c>
      <c r="J7" s="1136"/>
      <c r="K7" s="1136" t="s">
        <v>747</v>
      </c>
      <c r="L7" s="1136" t="s">
        <v>748</v>
      </c>
      <c r="M7" s="1136"/>
      <c r="N7" s="1136" t="s">
        <v>747</v>
      </c>
      <c r="O7" s="1136" t="s">
        <v>748</v>
      </c>
      <c r="P7" s="1136"/>
      <c r="Q7" s="1136" t="s">
        <v>747</v>
      </c>
      <c r="R7" s="1136" t="s">
        <v>748</v>
      </c>
      <c r="S7" s="623"/>
      <c r="T7" s="667"/>
    </row>
    <row r="8" spans="1:20" s="426" customFormat="1" ht="12.75" x14ac:dyDescent="0.2">
      <c r="A8" s="1134"/>
      <c r="B8" s="1135"/>
      <c r="C8" s="1135"/>
      <c r="D8" s="1136"/>
      <c r="E8" s="1136"/>
      <c r="F8" s="1136"/>
      <c r="G8" s="1136"/>
      <c r="H8" s="1136"/>
      <c r="I8" s="1136"/>
      <c r="J8" s="1136"/>
      <c r="K8" s="1136"/>
      <c r="L8" s="1136"/>
      <c r="M8" s="1136"/>
      <c r="N8" s="1136"/>
      <c r="O8" s="1136"/>
      <c r="P8" s="1136"/>
      <c r="Q8" s="1136"/>
      <c r="R8" s="1136"/>
      <c r="S8" s="623"/>
      <c r="T8" s="667"/>
    </row>
    <row r="9" spans="1:20" x14ac:dyDescent="0.25">
      <c r="A9" s="625">
        <v>1</v>
      </c>
      <c r="B9" s="626">
        <v>2</v>
      </c>
      <c r="C9" s="626">
        <v>3</v>
      </c>
      <c r="D9" s="626">
        <v>4</v>
      </c>
      <c r="E9" s="626">
        <v>5</v>
      </c>
      <c r="F9" s="626">
        <v>6</v>
      </c>
      <c r="G9" s="626">
        <v>7</v>
      </c>
      <c r="H9" s="626">
        <v>8</v>
      </c>
      <c r="I9" s="626">
        <v>9</v>
      </c>
      <c r="J9" s="626">
        <v>10</v>
      </c>
      <c r="K9" s="626">
        <v>11</v>
      </c>
      <c r="L9" s="626">
        <v>12</v>
      </c>
      <c r="M9" s="626">
        <v>13</v>
      </c>
      <c r="N9" s="626">
        <v>14</v>
      </c>
      <c r="O9" s="626">
        <v>15</v>
      </c>
      <c r="P9" s="626">
        <v>16</v>
      </c>
      <c r="Q9" s="626">
        <v>17</v>
      </c>
      <c r="R9" s="626">
        <v>18</v>
      </c>
      <c r="S9" s="627"/>
    </row>
    <row r="10" spans="1:20" x14ac:dyDescent="0.25">
      <c r="A10" s="628" t="s">
        <v>537</v>
      </c>
      <c r="B10" s="629" t="s">
        <v>749</v>
      </c>
      <c r="C10" s="626" t="s">
        <v>750</v>
      </c>
      <c r="D10" s="630">
        <f>G10+J10+M10+P10</f>
        <v>0</v>
      </c>
      <c r="E10" s="630">
        <f>H10+K10+N10+Q10</f>
        <v>0</v>
      </c>
      <c r="F10" s="631" t="s">
        <v>10</v>
      </c>
      <c r="G10" s="630">
        <f>'Додаток 1'!F76</f>
        <v>0</v>
      </c>
      <c r="H10" s="630">
        <f>'Додаток 1'!F78</f>
        <v>0</v>
      </c>
      <c r="I10" s="631" t="s">
        <v>10</v>
      </c>
      <c r="J10" s="630">
        <f>'Додаток 1'!F80</f>
        <v>0</v>
      </c>
      <c r="K10" s="630">
        <f>'Додаток 1'!F82</f>
        <v>0</v>
      </c>
      <c r="L10" s="631" t="s">
        <v>10</v>
      </c>
      <c r="M10" s="630">
        <f>'Додаток 1'!F84</f>
        <v>0</v>
      </c>
      <c r="N10" s="630">
        <f>'Додаток 1'!F86</f>
        <v>0</v>
      </c>
      <c r="O10" s="631" t="s">
        <v>10</v>
      </c>
      <c r="P10" s="630">
        <f>'Додаток 1'!F88</f>
        <v>0</v>
      </c>
      <c r="Q10" s="630">
        <f>'Додаток 1'!F90</f>
        <v>0</v>
      </c>
      <c r="R10" s="631" t="s">
        <v>10</v>
      </c>
      <c r="S10" s="627"/>
    </row>
    <row r="11" spans="1:20" x14ac:dyDescent="0.25">
      <c r="A11" s="628" t="s">
        <v>160</v>
      </c>
      <c r="B11" s="629" t="s">
        <v>751</v>
      </c>
      <c r="C11" s="626" t="s">
        <v>752</v>
      </c>
      <c r="D11" s="632" t="e">
        <f>G11+J11+M11+P11</f>
        <v>#REF!</v>
      </c>
      <c r="E11" s="633" t="s">
        <v>10</v>
      </c>
      <c r="F11" s="632" t="e">
        <f>I11+L11+O11+R11</f>
        <v>#REF!</v>
      </c>
      <c r="G11" s="632" t="e">
        <f>#REF!</f>
        <v>#REF!</v>
      </c>
      <c r="H11" s="632" t="s">
        <v>10</v>
      </c>
      <c r="I11" s="632" t="e">
        <f>#REF!</f>
        <v>#REF!</v>
      </c>
      <c r="J11" s="632" t="e">
        <f>#REF!</f>
        <v>#REF!</v>
      </c>
      <c r="K11" s="632" t="s">
        <v>10</v>
      </c>
      <c r="L11" s="632" t="e">
        <f>#REF!</f>
        <v>#REF!</v>
      </c>
      <c r="M11" s="632" t="e">
        <f>#REF!</f>
        <v>#REF!</v>
      </c>
      <c r="N11" s="632" t="s">
        <v>10</v>
      </c>
      <c r="O11" s="632" t="e">
        <f>#REF!</f>
        <v>#REF!</v>
      </c>
      <c r="P11" s="632" t="e">
        <f>#REF!</f>
        <v>#REF!</v>
      </c>
      <c r="Q11" s="632" t="s">
        <v>10</v>
      </c>
      <c r="R11" s="632" t="e">
        <f>#REF!</f>
        <v>#REF!</v>
      </c>
      <c r="S11" s="627"/>
    </row>
    <row r="12" spans="1:20" hidden="1" x14ac:dyDescent="0.25">
      <c r="A12" s="625"/>
      <c r="B12" s="634" t="s">
        <v>753</v>
      </c>
      <c r="C12" s="626"/>
      <c r="D12" s="631"/>
      <c r="E12" s="631"/>
      <c r="F12" s="631"/>
      <c r="G12" s="631"/>
      <c r="H12" s="631"/>
      <c r="I12" s="631"/>
      <c r="J12" s="631"/>
      <c r="K12" s="631"/>
      <c r="L12" s="631"/>
      <c r="M12" s="631"/>
      <c r="N12" s="631"/>
      <c r="O12" s="631"/>
      <c r="P12" s="631"/>
      <c r="Q12" s="631"/>
      <c r="R12" s="631"/>
      <c r="S12" s="627"/>
    </row>
    <row r="13" spans="1:20" ht="36" hidden="1" x14ac:dyDescent="0.25">
      <c r="A13" s="625" t="s">
        <v>36</v>
      </c>
      <c r="B13" s="634" t="s">
        <v>754</v>
      </c>
      <c r="C13" s="626" t="s">
        <v>755</v>
      </c>
      <c r="D13" s="631"/>
      <c r="E13" s="631" t="s">
        <v>10</v>
      </c>
      <c r="F13" s="631"/>
      <c r="G13" s="631"/>
      <c r="H13" s="631" t="s">
        <v>10</v>
      </c>
      <c r="I13" s="631"/>
      <c r="J13" s="631"/>
      <c r="K13" s="631" t="s">
        <v>10</v>
      </c>
      <c r="L13" s="631"/>
      <c r="M13" s="631"/>
      <c r="N13" s="631" t="s">
        <v>10</v>
      </c>
      <c r="O13" s="631"/>
      <c r="P13" s="631"/>
      <c r="Q13" s="631" t="s">
        <v>10</v>
      </c>
      <c r="R13" s="631"/>
      <c r="S13" s="627"/>
    </row>
    <row r="14" spans="1:20" hidden="1" x14ac:dyDescent="0.25">
      <c r="A14" s="625" t="s">
        <v>37</v>
      </c>
      <c r="B14" s="634" t="s">
        <v>756</v>
      </c>
      <c r="C14" s="626" t="s">
        <v>755</v>
      </c>
      <c r="D14" s="631"/>
      <c r="E14" s="631" t="s">
        <v>10</v>
      </c>
      <c r="F14" s="631"/>
      <c r="G14" s="631"/>
      <c r="H14" s="631" t="s">
        <v>10</v>
      </c>
      <c r="I14" s="631"/>
      <c r="J14" s="631"/>
      <c r="K14" s="631" t="s">
        <v>10</v>
      </c>
      <c r="L14" s="631"/>
      <c r="M14" s="631"/>
      <c r="N14" s="631" t="s">
        <v>10</v>
      </c>
      <c r="O14" s="631"/>
      <c r="P14" s="631"/>
      <c r="Q14" s="631" t="s">
        <v>10</v>
      </c>
      <c r="R14" s="631"/>
      <c r="S14" s="627"/>
    </row>
    <row r="15" spans="1:20" hidden="1" x14ac:dyDescent="0.25">
      <c r="A15" s="625" t="s">
        <v>86</v>
      </c>
      <c r="B15" s="634" t="s">
        <v>757</v>
      </c>
      <c r="C15" s="626" t="s">
        <v>755</v>
      </c>
      <c r="D15" s="631"/>
      <c r="E15" s="631" t="s">
        <v>10</v>
      </c>
      <c r="F15" s="631"/>
      <c r="G15" s="631"/>
      <c r="H15" s="631" t="s">
        <v>10</v>
      </c>
      <c r="I15" s="631"/>
      <c r="J15" s="631"/>
      <c r="K15" s="631" t="s">
        <v>10</v>
      </c>
      <c r="L15" s="631"/>
      <c r="M15" s="631"/>
      <c r="N15" s="631" t="s">
        <v>10</v>
      </c>
      <c r="O15" s="631"/>
      <c r="P15" s="631"/>
      <c r="Q15" s="631" t="s">
        <v>10</v>
      </c>
      <c r="R15" s="631"/>
      <c r="S15" s="627"/>
    </row>
    <row r="16" spans="1:20" hidden="1" x14ac:dyDescent="0.25">
      <c r="A16" s="625" t="s">
        <v>218</v>
      </c>
      <c r="B16" s="634" t="s">
        <v>758</v>
      </c>
      <c r="C16" s="626" t="s">
        <v>755</v>
      </c>
      <c r="D16" s="631"/>
      <c r="E16" s="631"/>
      <c r="F16" s="631"/>
      <c r="G16" s="631"/>
      <c r="H16" s="631"/>
      <c r="I16" s="631"/>
      <c r="J16" s="631"/>
      <c r="K16" s="631"/>
      <c r="L16" s="631"/>
      <c r="M16" s="631"/>
      <c r="N16" s="631"/>
      <c r="O16" s="631"/>
      <c r="P16" s="631"/>
      <c r="Q16" s="631"/>
      <c r="R16" s="631"/>
      <c r="S16" s="627"/>
    </row>
    <row r="17" spans="1:20" hidden="1" x14ac:dyDescent="0.25">
      <c r="A17" s="625" t="s">
        <v>340</v>
      </c>
      <c r="B17" s="634" t="s">
        <v>759</v>
      </c>
      <c r="C17" s="626" t="s">
        <v>755</v>
      </c>
      <c r="D17" s="631"/>
      <c r="E17" s="631"/>
      <c r="F17" s="631"/>
      <c r="G17" s="631"/>
      <c r="H17" s="631"/>
      <c r="I17" s="631"/>
      <c r="J17" s="631"/>
      <c r="K17" s="631"/>
      <c r="L17" s="631"/>
      <c r="M17" s="631"/>
      <c r="N17" s="631"/>
      <c r="O17" s="631"/>
      <c r="P17" s="631"/>
      <c r="Q17" s="631"/>
      <c r="R17" s="631"/>
      <c r="S17" s="627"/>
    </row>
    <row r="18" spans="1:20" ht="24" hidden="1" x14ac:dyDescent="0.25">
      <c r="A18" s="625"/>
      <c r="B18" s="634" t="s">
        <v>760</v>
      </c>
      <c r="C18" s="626" t="s">
        <v>755</v>
      </c>
      <c r="D18" s="631"/>
      <c r="E18" s="631" t="s">
        <v>10</v>
      </c>
      <c r="F18" s="631"/>
      <c r="G18" s="631"/>
      <c r="H18" s="631" t="s">
        <v>10</v>
      </c>
      <c r="I18" s="631"/>
      <c r="J18" s="631"/>
      <c r="K18" s="631" t="s">
        <v>10</v>
      </c>
      <c r="L18" s="631"/>
      <c r="M18" s="631"/>
      <c r="N18" s="631" t="s">
        <v>10</v>
      </c>
      <c r="O18" s="631"/>
      <c r="P18" s="631"/>
      <c r="Q18" s="631" t="s">
        <v>10</v>
      </c>
      <c r="R18" s="631"/>
      <c r="S18" s="627"/>
    </row>
    <row r="19" spans="1:20" ht="76.5" x14ac:dyDescent="0.25">
      <c r="A19" s="628" t="s">
        <v>540</v>
      </c>
      <c r="B19" s="635" t="s">
        <v>388</v>
      </c>
      <c r="C19" s="626" t="s">
        <v>762</v>
      </c>
      <c r="D19" s="630">
        <f>G19+J19+M19+P19</f>
        <v>0</v>
      </c>
      <c r="E19" s="630">
        <f>H19+K19+N19+Q19</f>
        <v>0</v>
      </c>
      <c r="F19" s="631" t="s">
        <v>10</v>
      </c>
      <c r="G19" s="630">
        <f>H19</f>
        <v>0</v>
      </c>
      <c r="H19" s="630">
        <f>'Додаток 3'!$L$64</f>
        <v>0</v>
      </c>
      <c r="I19" s="631" t="s">
        <v>10</v>
      </c>
      <c r="J19" s="630">
        <f>K19</f>
        <v>0</v>
      </c>
      <c r="K19" s="630">
        <f>'Додаток 3'!P64</f>
        <v>0</v>
      </c>
      <c r="L19" s="631" t="s">
        <v>10</v>
      </c>
      <c r="M19" s="630">
        <f>N19</f>
        <v>0</v>
      </c>
      <c r="N19" s="630">
        <f>'Додаток 3'!T64</f>
        <v>0</v>
      </c>
      <c r="O19" s="631" t="s">
        <v>10</v>
      </c>
      <c r="P19" s="630">
        <f>Q19</f>
        <v>0</v>
      </c>
      <c r="Q19" s="630">
        <f>'Додаток 3'!X64</f>
        <v>0</v>
      </c>
      <c r="R19" s="631" t="s">
        <v>763</v>
      </c>
      <c r="S19" s="627"/>
    </row>
    <row r="20" spans="1:20" x14ac:dyDescent="0.25">
      <c r="A20" s="636"/>
      <c r="B20" s="634" t="s">
        <v>633</v>
      </c>
      <c r="C20" s="626"/>
      <c r="D20" s="637"/>
      <c r="E20" s="637"/>
      <c r="F20" s="637"/>
      <c r="G20" s="637"/>
      <c r="H20" s="637"/>
      <c r="I20" s="637"/>
      <c r="J20" s="637"/>
      <c r="K20" s="637"/>
      <c r="L20" s="637"/>
      <c r="M20" s="637"/>
      <c r="N20" s="637"/>
      <c r="O20" s="637"/>
      <c r="P20" s="637"/>
      <c r="Q20" s="637"/>
      <c r="R20" s="637"/>
      <c r="S20" s="627"/>
    </row>
    <row r="21" spans="1:20" x14ac:dyDescent="0.25">
      <c r="A21" s="625" t="s">
        <v>110</v>
      </c>
      <c r="B21" s="634" t="s">
        <v>764</v>
      </c>
      <c r="C21" s="626" t="s">
        <v>755</v>
      </c>
      <c r="D21" s="631" t="s">
        <v>765</v>
      </c>
      <c r="E21" s="638"/>
      <c r="F21" s="631" t="s">
        <v>763</v>
      </c>
      <c r="G21" s="631" t="s">
        <v>765</v>
      </c>
      <c r="H21" s="638"/>
      <c r="I21" s="631" t="s">
        <v>763</v>
      </c>
      <c r="J21" s="631" t="s">
        <v>765</v>
      </c>
      <c r="K21" s="638"/>
      <c r="L21" s="631" t="s">
        <v>763</v>
      </c>
      <c r="M21" s="631"/>
      <c r="N21" s="631"/>
      <c r="O21" s="631" t="s">
        <v>10</v>
      </c>
      <c r="P21" s="631" t="s">
        <v>765</v>
      </c>
      <c r="Q21" s="638"/>
      <c r="R21" s="631" t="s">
        <v>763</v>
      </c>
      <c r="S21" s="627"/>
    </row>
    <row r="22" spans="1:20" ht="36" x14ac:dyDescent="0.25">
      <c r="A22" s="628" t="s">
        <v>542</v>
      </c>
      <c r="B22" s="629" t="s">
        <v>768</v>
      </c>
      <c r="C22" s="626" t="s">
        <v>769</v>
      </c>
      <c r="D22" s="639">
        <f>G22+J22+M22+P22</f>
        <v>0</v>
      </c>
      <c r="E22" s="639">
        <f>H22+K22+N22+Q22</f>
        <v>0</v>
      </c>
      <c r="F22" s="631" t="s">
        <v>10</v>
      </c>
      <c r="G22" s="631">
        <f>H22</f>
        <v>0</v>
      </c>
      <c r="H22" s="631">
        <v>0</v>
      </c>
      <c r="I22" s="631" t="s">
        <v>10</v>
      </c>
      <c r="J22" s="631">
        <f>K22</f>
        <v>0</v>
      </c>
      <c r="K22" s="631">
        <v>0</v>
      </c>
      <c r="L22" s="631" t="s">
        <v>10</v>
      </c>
      <c r="M22" s="631">
        <f>N22</f>
        <v>0</v>
      </c>
      <c r="N22" s="631">
        <v>0</v>
      </c>
      <c r="O22" s="631" t="s">
        <v>10</v>
      </c>
      <c r="P22" s="631">
        <f>Q22</f>
        <v>0</v>
      </c>
      <c r="Q22" s="631">
        <v>0</v>
      </c>
      <c r="R22" s="631" t="s">
        <v>10</v>
      </c>
      <c r="S22" s="627"/>
    </row>
    <row r="23" spans="1:20" x14ac:dyDescent="0.25">
      <c r="A23" s="625"/>
      <c r="B23" s="1139" t="s">
        <v>770</v>
      </c>
      <c r="C23" s="1139"/>
      <c r="D23" s="1139"/>
      <c r="E23" s="1139"/>
      <c r="F23" s="1139"/>
      <c r="G23" s="1139"/>
      <c r="H23" s="1139"/>
      <c r="I23" s="1139"/>
      <c r="J23" s="1139"/>
      <c r="K23" s="1139"/>
      <c r="L23" s="1139"/>
      <c r="M23" s="1139"/>
      <c r="N23" s="1139"/>
      <c r="O23" s="1139"/>
      <c r="P23" s="1139"/>
      <c r="Q23" s="1139"/>
      <c r="R23" s="1139"/>
      <c r="S23" s="627"/>
    </row>
    <row r="24" spans="1:20" ht="24" x14ac:dyDescent="0.25">
      <c r="A24" s="628" t="s">
        <v>543</v>
      </c>
      <c r="B24" s="629" t="s">
        <v>771</v>
      </c>
      <c r="C24" s="626" t="s">
        <v>68</v>
      </c>
      <c r="D24" s="630" t="e">
        <f>G24+J24+M24+P24</f>
        <v>#REF!</v>
      </c>
      <c r="E24" s="640">
        <f t="shared" ref="E24:F27" si="0">H24+K24+N24+Q24</f>
        <v>0</v>
      </c>
      <c r="F24" s="640" t="e">
        <f t="shared" si="0"/>
        <v>#REF!</v>
      </c>
      <c r="G24" s="630" t="e">
        <f>H24+I24</f>
        <v>#REF!</v>
      </c>
      <c r="H24" s="641">
        <f>H25</f>
        <v>0</v>
      </c>
      <c r="I24" s="641" t="e">
        <f>I25+I42+I43+I48</f>
        <v>#REF!</v>
      </c>
      <c r="J24" s="630" t="e">
        <f>K24+L24</f>
        <v>#REF!</v>
      </c>
      <c r="K24" s="641">
        <f>K25</f>
        <v>0</v>
      </c>
      <c r="L24" s="641" t="e">
        <f>L25+L42+L43+L48</f>
        <v>#REF!</v>
      </c>
      <c r="M24" s="630" t="e">
        <f>N24+O24</f>
        <v>#REF!</v>
      </c>
      <c r="N24" s="641">
        <f>N25</f>
        <v>0</v>
      </c>
      <c r="O24" s="641" t="e">
        <f>O25+O42+O43+O48</f>
        <v>#REF!</v>
      </c>
      <c r="P24" s="630" t="e">
        <f>Q24+R24</f>
        <v>#REF!</v>
      </c>
      <c r="Q24" s="641">
        <f>Q25</f>
        <v>0</v>
      </c>
      <c r="R24" s="641" t="e">
        <f>R25+R42+R43+R48</f>
        <v>#REF!</v>
      </c>
      <c r="S24" s="627"/>
    </row>
    <row r="25" spans="1:20" x14ac:dyDescent="0.25">
      <c r="A25" s="625" t="s">
        <v>117</v>
      </c>
      <c r="B25" s="634" t="s">
        <v>772</v>
      </c>
      <c r="C25" s="626" t="s">
        <v>755</v>
      </c>
      <c r="D25" s="630" t="e">
        <f t="shared" ref="D25:D31" si="1">G25+J25+M25+P25</f>
        <v>#REF!</v>
      </c>
      <c r="E25" s="640">
        <f t="shared" si="0"/>
        <v>0</v>
      </c>
      <c r="F25" s="640" t="e">
        <f>I25+L25+O25+R25</f>
        <v>#REF!</v>
      </c>
      <c r="G25" s="630" t="e">
        <f>H25+I25</f>
        <v>#REF!</v>
      </c>
      <c r="H25" s="630">
        <f>H26+H30+H33+H34</f>
        <v>0</v>
      </c>
      <c r="I25" s="630" t="e">
        <f>I26+I29+I33+I34+I39+I40+I41</f>
        <v>#REF!</v>
      </c>
      <c r="J25" s="630" t="e">
        <f>K25+L25</f>
        <v>#REF!</v>
      </c>
      <c r="K25" s="630">
        <f>K26+K30+K33+K34</f>
        <v>0</v>
      </c>
      <c r="L25" s="630" t="e">
        <f>L26+L29+L33+L34+L39+L40+L41</f>
        <v>#REF!</v>
      </c>
      <c r="M25" s="630" t="e">
        <f>N25+O25</f>
        <v>#REF!</v>
      </c>
      <c r="N25" s="630">
        <f>N26+N30+N33+N34</f>
        <v>0</v>
      </c>
      <c r="O25" s="630" t="e">
        <f>O26+O29+O33+O34+O39+O40+O41</f>
        <v>#REF!</v>
      </c>
      <c r="P25" s="630" t="e">
        <f>Q25+R25</f>
        <v>#REF!</v>
      </c>
      <c r="Q25" s="630">
        <f>Q26+Q30+Q33+Q34</f>
        <v>0</v>
      </c>
      <c r="R25" s="630" t="e">
        <f>R26+R29+R33+R34+R39+R40+R41</f>
        <v>#REF!</v>
      </c>
      <c r="S25" s="627"/>
    </row>
    <row r="26" spans="1:20" x14ac:dyDescent="0.25">
      <c r="A26" s="625" t="s">
        <v>996</v>
      </c>
      <c r="B26" s="634" t="s">
        <v>997</v>
      </c>
      <c r="C26" s="626" t="s">
        <v>755</v>
      </c>
      <c r="D26" s="630">
        <f t="shared" si="1"/>
        <v>0</v>
      </c>
      <c r="E26" s="640">
        <f>H26+K26+N26+Q26</f>
        <v>0</v>
      </c>
      <c r="F26" s="640">
        <f t="shared" si="0"/>
        <v>0</v>
      </c>
      <c r="G26" s="630">
        <f>H26+I26</f>
        <v>0</v>
      </c>
      <c r="H26" s="630">
        <f>H28</f>
        <v>0</v>
      </c>
      <c r="I26" s="630">
        <f>I28</f>
        <v>0</v>
      </c>
      <c r="J26" s="630">
        <f>K26+L26</f>
        <v>0</v>
      </c>
      <c r="K26" s="630">
        <f>K28</f>
        <v>0</v>
      </c>
      <c r="L26" s="630">
        <f>L28</f>
        <v>0</v>
      </c>
      <c r="M26" s="630">
        <f>N26+O26</f>
        <v>0</v>
      </c>
      <c r="N26" s="630">
        <f>N28</f>
        <v>0</v>
      </c>
      <c r="O26" s="630">
        <f>O28</f>
        <v>0</v>
      </c>
      <c r="P26" s="630">
        <f>Q26+R26</f>
        <v>0</v>
      </c>
      <c r="Q26" s="630">
        <f>Q28</f>
        <v>0</v>
      </c>
      <c r="R26" s="630">
        <f>R28</f>
        <v>0</v>
      </c>
      <c r="S26" s="627"/>
    </row>
    <row r="27" spans="1:20" x14ac:dyDescent="0.25">
      <c r="A27" s="625"/>
      <c r="B27" s="634" t="s">
        <v>776</v>
      </c>
      <c r="C27" s="634"/>
      <c r="D27" s="630">
        <f t="shared" si="1"/>
        <v>0</v>
      </c>
      <c r="E27" s="640">
        <f t="shared" si="0"/>
        <v>0</v>
      </c>
      <c r="F27" s="640">
        <f t="shared" si="0"/>
        <v>0</v>
      </c>
      <c r="G27" s="631"/>
      <c r="H27" s="631"/>
      <c r="I27" s="631"/>
      <c r="J27" s="631"/>
      <c r="K27" s="631"/>
      <c r="L27" s="631"/>
      <c r="M27" s="631"/>
      <c r="N27" s="631"/>
      <c r="O27" s="631"/>
      <c r="P27" s="631"/>
      <c r="Q27" s="631"/>
      <c r="R27" s="631"/>
      <c r="S27" s="627"/>
    </row>
    <row r="28" spans="1:20" x14ac:dyDescent="0.25">
      <c r="A28" s="625"/>
      <c r="B28" s="634" t="s">
        <v>778</v>
      </c>
      <c r="C28" s="626" t="s">
        <v>755</v>
      </c>
      <c r="D28" s="630">
        <f t="shared" si="1"/>
        <v>0</v>
      </c>
      <c r="E28" s="640">
        <f>H28+K28+N28+Q28</f>
        <v>0</v>
      </c>
      <c r="F28" s="640">
        <f>I28+L28+O28+R28</f>
        <v>0</v>
      </c>
      <c r="G28" s="630">
        <f>H28+I28</f>
        <v>0</v>
      </c>
      <c r="H28" s="640">
        <f>'Додаток 9'!C9+'Додаток 9'!C14+'Додаток 9'!C19</f>
        <v>0</v>
      </c>
      <c r="I28" s="630">
        <v>0</v>
      </c>
      <c r="J28" s="630">
        <f>K28+L28</f>
        <v>0</v>
      </c>
      <c r="K28" s="640">
        <f>'Додаток 9'!C10+'Додаток 9'!C15+'Додаток 9'!C20</f>
        <v>0</v>
      </c>
      <c r="L28" s="630">
        <v>0</v>
      </c>
      <c r="M28" s="630">
        <f>N28+O28</f>
        <v>0</v>
      </c>
      <c r="N28" s="640">
        <f>'Додаток 9'!C11+'Додаток 9'!C16+'Додаток 9'!C21</f>
        <v>0</v>
      </c>
      <c r="O28" s="630">
        <v>0</v>
      </c>
      <c r="P28" s="630">
        <f>Q28+R28</f>
        <v>0</v>
      </c>
      <c r="Q28" s="640">
        <f>'Додаток 9'!C12+'Додаток 9'!C17+'Додаток 9'!C22</f>
        <v>0</v>
      </c>
      <c r="R28" s="630">
        <v>0</v>
      </c>
      <c r="S28" s="642"/>
      <c r="T28" s="668" t="e">
        <f>#REF!</f>
        <v>#REF!</v>
      </c>
    </row>
    <row r="29" spans="1:20" ht="36" x14ac:dyDescent="0.25">
      <c r="A29" s="625"/>
      <c r="B29" s="644" t="s">
        <v>378</v>
      </c>
      <c r="C29" s="626" t="s">
        <v>755</v>
      </c>
      <c r="D29" s="630" t="e">
        <f>G29+J29+M29+P29</f>
        <v>#REF!</v>
      </c>
      <c r="E29" s="630" t="s">
        <v>763</v>
      </c>
      <c r="F29" s="630" t="e">
        <f>I29+L29+O29+R29</f>
        <v>#REF!</v>
      </c>
      <c r="G29" s="630" t="e">
        <f>I29</f>
        <v>#REF!</v>
      </c>
      <c r="H29" s="630" t="s">
        <v>763</v>
      </c>
      <c r="I29" s="630" t="e">
        <f>#REF!</f>
        <v>#REF!</v>
      </c>
      <c r="J29" s="630" t="e">
        <f>L29</f>
        <v>#REF!</v>
      </c>
      <c r="K29" s="630" t="s">
        <v>763</v>
      </c>
      <c r="L29" s="630" t="e">
        <f>#REF!</f>
        <v>#REF!</v>
      </c>
      <c r="M29" s="630" t="e">
        <f>O29</f>
        <v>#REF!</v>
      </c>
      <c r="N29" s="630" t="s">
        <v>763</v>
      </c>
      <c r="O29" s="630" t="e">
        <f>#REF!</f>
        <v>#REF!</v>
      </c>
      <c r="P29" s="630" t="e">
        <f>R29</f>
        <v>#REF!</v>
      </c>
      <c r="Q29" s="630" t="s">
        <v>763</v>
      </c>
      <c r="R29" s="630" t="e">
        <f>#REF!</f>
        <v>#REF!</v>
      </c>
      <c r="S29" s="627"/>
      <c r="T29" s="666" t="s">
        <v>1004</v>
      </c>
    </row>
    <row r="30" spans="1:20" ht="36" x14ac:dyDescent="0.25">
      <c r="A30" s="625" t="s">
        <v>774</v>
      </c>
      <c r="B30" s="634" t="s">
        <v>998</v>
      </c>
      <c r="C30" s="626"/>
      <c r="D30" s="640">
        <f>G30+J30+M30+P30</f>
        <v>0</v>
      </c>
      <c r="E30" s="640">
        <f>H30+K30+N30+Q30</f>
        <v>0</v>
      </c>
      <c r="F30" s="640">
        <f>I30+L30+O30+R30</f>
        <v>0</v>
      </c>
      <c r="G30" s="630">
        <f>H30+I30</f>
        <v>0</v>
      </c>
      <c r="H30" s="640">
        <f>'Додаток 3'!L40</f>
        <v>0</v>
      </c>
      <c r="I30" s="630">
        <v>0</v>
      </c>
      <c r="J30" s="630">
        <f>K30+L30</f>
        <v>0</v>
      </c>
      <c r="K30" s="640">
        <f>'Додаток 3'!P40</f>
        <v>0</v>
      </c>
      <c r="L30" s="630">
        <v>0</v>
      </c>
      <c r="M30" s="630">
        <f>N30+O30</f>
        <v>0</v>
      </c>
      <c r="N30" s="640">
        <v>0</v>
      </c>
      <c r="O30" s="630">
        <v>0</v>
      </c>
      <c r="P30" s="630">
        <f>Q30+R30</f>
        <v>0</v>
      </c>
      <c r="Q30" s="640">
        <v>0</v>
      </c>
      <c r="R30" s="630">
        <v>0</v>
      </c>
      <c r="S30" s="642"/>
      <c r="T30" s="668"/>
    </row>
    <row r="31" spans="1:20" x14ac:dyDescent="0.25">
      <c r="A31" s="625"/>
      <c r="B31" s="634" t="s">
        <v>780</v>
      </c>
      <c r="C31" s="626" t="s">
        <v>755</v>
      </c>
      <c r="D31" s="630">
        <f t="shared" si="1"/>
        <v>0</v>
      </c>
      <c r="E31" s="631" t="s">
        <v>763</v>
      </c>
      <c r="F31" s="640">
        <f>I31+L31+O31+R31</f>
        <v>0</v>
      </c>
      <c r="G31" s="630">
        <f>I31</f>
        <v>0</v>
      </c>
      <c r="H31" s="631" t="s">
        <v>763</v>
      </c>
      <c r="I31" s="630">
        <v>0</v>
      </c>
      <c r="J31" s="630">
        <f>L31</f>
        <v>0</v>
      </c>
      <c r="K31" s="631" t="s">
        <v>763</v>
      </c>
      <c r="L31" s="645">
        <v>0</v>
      </c>
      <c r="M31" s="630">
        <f>O31</f>
        <v>0</v>
      </c>
      <c r="N31" s="631" t="s">
        <v>10</v>
      </c>
      <c r="O31" s="646">
        <v>0</v>
      </c>
      <c r="P31" s="630">
        <f>R31</f>
        <v>0</v>
      </c>
      <c r="Q31" s="631" t="s">
        <v>763</v>
      </c>
      <c r="R31" s="645">
        <v>0</v>
      </c>
      <c r="S31" s="627"/>
    </row>
    <row r="32" spans="1:20" x14ac:dyDescent="0.25">
      <c r="A32" s="647"/>
      <c r="B32" s="634" t="s">
        <v>782</v>
      </c>
      <c r="C32" s="648"/>
      <c r="D32" s="648"/>
      <c r="E32" s="648"/>
      <c r="F32" s="648"/>
      <c r="G32" s="648"/>
      <c r="H32" s="648"/>
      <c r="I32" s="648"/>
      <c r="J32" s="648"/>
      <c r="K32" s="648"/>
      <c r="L32" s="648"/>
      <c r="M32" s="648"/>
      <c r="N32" s="648"/>
      <c r="O32" s="648"/>
      <c r="P32" s="648"/>
      <c r="Q32" s="648"/>
      <c r="R32" s="648"/>
    </row>
    <row r="33" spans="1:20" x14ac:dyDescent="0.25">
      <c r="A33" s="625" t="s">
        <v>783</v>
      </c>
      <c r="B33" s="634" t="s">
        <v>796</v>
      </c>
      <c r="C33" s="626"/>
      <c r="D33" s="646" t="e">
        <f>G33+J33+M33+O33</f>
        <v>#REF!</v>
      </c>
      <c r="E33" s="646" t="e">
        <f>H33+K33+N33+P33</f>
        <v>#REF!</v>
      </c>
      <c r="F33" s="646" t="e">
        <f>I33+L33+O33+Q33</f>
        <v>#REF!</v>
      </c>
      <c r="G33" s="646" t="e">
        <f>H33+I33</f>
        <v>#REF!</v>
      </c>
      <c r="H33" s="640">
        <f>'Додаток 3'!L11</f>
        <v>0</v>
      </c>
      <c r="I33" s="646" t="e">
        <f>#REF!+#REF!</f>
        <v>#REF!</v>
      </c>
      <c r="J33" s="646" t="e">
        <f>K33+L33</f>
        <v>#REF!</v>
      </c>
      <c r="K33" s="640">
        <f>'Додаток 3'!P11</f>
        <v>0</v>
      </c>
      <c r="L33" s="646" t="e">
        <f>#REF!+#REF!/#REF!*#REF!</f>
        <v>#REF!</v>
      </c>
      <c r="M33" s="646" t="e">
        <f>N33+O33</f>
        <v>#REF!</v>
      </c>
      <c r="N33" s="640">
        <f>'Додаток 3'!T11</f>
        <v>0</v>
      </c>
      <c r="O33" s="646" t="e">
        <f>#REF!+#REF!/#REF!*#REF!</f>
        <v>#REF!</v>
      </c>
      <c r="P33" s="646" t="e">
        <f>Q33+R33</f>
        <v>#REF!</v>
      </c>
      <c r="Q33" s="640">
        <f>'Додаток 3'!X11</f>
        <v>0</v>
      </c>
      <c r="R33" s="646" t="e">
        <f>#REF!+#REF!/#REF!*#REF!</f>
        <v>#REF!</v>
      </c>
      <c r="S33" s="627"/>
    </row>
    <row r="34" spans="1:20" x14ac:dyDescent="0.25">
      <c r="A34" s="625" t="s">
        <v>788</v>
      </c>
      <c r="B34" s="634" t="s">
        <v>784</v>
      </c>
      <c r="C34" s="626" t="s">
        <v>755</v>
      </c>
      <c r="D34" s="630">
        <f>E34+F34</f>
        <v>0</v>
      </c>
      <c r="E34" s="640">
        <f>H34+K34+N34+Q34</f>
        <v>0</v>
      </c>
      <c r="F34" s="640">
        <f>I34+L34+O34+R34</f>
        <v>0</v>
      </c>
      <c r="G34" s="630">
        <f>H34+I34</f>
        <v>0</v>
      </c>
      <c r="H34" s="630">
        <f>'Додаток 3'!L50</f>
        <v>0</v>
      </c>
      <c r="I34" s="646">
        <v>0</v>
      </c>
      <c r="J34" s="630">
        <f>K34+L34</f>
        <v>0</v>
      </c>
      <c r="K34" s="630">
        <f>'Додаток 3'!P50</f>
        <v>0</v>
      </c>
      <c r="L34" s="646">
        <v>0</v>
      </c>
      <c r="M34" s="630">
        <f>N34+O34</f>
        <v>0</v>
      </c>
      <c r="N34" s="630">
        <f>'Додаток 3'!T50</f>
        <v>0</v>
      </c>
      <c r="O34" s="646">
        <v>0</v>
      </c>
      <c r="P34" s="630">
        <f>Q34+R34</f>
        <v>0</v>
      </c>
      <c r="Q34" s="630">
        <f>'Додаток 3'!X50</f>
        <v>0</v>
      </c>
      <c r="R34" s="646">
        <v>0</v>
      </c>
      <c r="S34" s="642"/>
      <c r="T34" s="668"/>
    </row>
    <row r="35" spans="1:20" x14ac:dyDescent="0.25">
      <c r="A35" s="625"/>
      <c r="B35" s="634" t="s">
        <v>776</v>
      </c>
      <c r="C35" s="626" t="s">
        <v>765</v>
      </c>
      <c r="D35" s="631" t="s">
        <v>765</v>
      </c>
      <c r="E35" s="631" t="s">
        <v>765</v>
      </c>
      <c r="F35" s="631" t="s">
        <v>765</v>
      </c>
      <c r="G35" s="631" t="s">
        <v>765</v>
      </c>
      <c r="H35" s="631" t="s">
        <v>765</v>
      </c>
      <c r="I35" s="631" t="s">
        <v>765</v>
      </c>
      <c r="J35" s="631" t="s">
        <v>765</v>
      </c>
      <c r="K35" s="631" t="s">
        <v>765</v>
      </c>
      <c r="L35" s="631" t="s">
        <v>765</v>
      </c>
      <c r="M35" s="631"/>
      <c r="N35" s="631"/>
      <c r="O35" s="631"/>
      <c r="P35" s="631" t="s">
        <v>765</v>
      </c>
      <c r="Q35" s="631" t="s">
        <v>765</v>
      </c>
      <c r="R35" s="631" t="s">
        <v>765</v>
      </c>
      <c r="S35" s="627"/>
    </row>
    <row r="36" spans="1:20" x14ac:dyDescent="0.25">
      <c r="A36" s="625"/>
      <c r="B36" s="634" t="s">
        <v>778</v>
      </c>
      <c r="C36" s="626" t="s">
        <v>755</v>
      </c>
      <c r="D36" s="630">
        <f>E36</f>
        <v>0</v>
      </c>
      <c r="E36" s="640">
        <f>E34</f>
        <v>0</v>
      </c>
      <c r="F36" s="631" t="s">
        <v>763</v>
      </c>
      <c r="G36" s="630">
        <f>H36</f>
        <v>0</v>
      </c>
      <c r="H36" s="640">
        <f>H34</f>
        <v>0</v>
      </c>
      <c r="I36" s="631" t="s">
        <v>763</v>
      </c>
      <c r="J36" s="630">
        <f>K36</f>
        <v>0</v>
      </c>
      <c r="K36" s="640">
        <f>K34</f>
        <v>0</v>
      </c>
      <c r="L36" s="631" t="s">
        <v>763</v>
      </c>
      <c r="M36" s="630">
        <f>N36</f>
        <v>0</v>
      </c>
      <c r="N36" s="640">
        <f>N34</f>
        <v>0</v>
      </c>
      <c r="O36" s="631" t="s">
        <v>10</v>
      </c>
      <c r="P36" s="630">
        <f>Q36</f>
        <v>0</v>
      </c>
      <c r="Q36" s="640">
        <f>Q34</f>
        <v>0</v>
      </c>
      <c r="R36" s="631" t="s">
        <v>763</v>
      </c>
      <c r="S36" s="627"/>
    </row>
    <row r="37" spans="1:20" x14ac:dyDescent="0.25">
      <c r="A37" s="625"/>
      <c r="B37" s="634" t="s">
        <v>780</v>
      </c>
      <c r="C37" s="626" t="s">
        <v>755</v>
      </c>
      <c r="D37" s="631">
        <f>F37</f>
        <v>0</v>
      </c>
      <c r="E37" s="631" t="s">
        <v>763</v>
      </c>
      <c r="F37" s="645">
        <f>I37+L37+O37+R37</f>
        <v>0</v>
      </c>
      <c r="G37" s="631">
        <f>I37</f>
        <v>0</v>
      </c>
      <c r="H37" s="631" t="s">
        <v>763</v>
      </c>
      <c r="I37" s="645">
        <v>0</v>
      </c>
      <c r="J37" s="631">
        <f>L37</f>
        <v>0</v>
      </c>
      <c r="K37" s="631" t="s">
        <v>763</v>
      </c>
      <c r="L37" s="645">
        <v>0</v>
      </c>
      <c r="M37" s="631">
        <f>O37</f>
        <v>0</v>
      </c>
      <c r="N37" s="631" t="s">
        <v>763</v>
      </c>
      <c r="O37" s="645">
        <v>0</v>
      </c>
      <c r="P37" s="631">
        <f>R37</f>
        <v>0</v>
      </c>
      <c r="Q37" s="631" t="s">
        <v>763</v>
      </c>
      <c r="R37" s="645">
        <v>0</v>
      </c>
      <c r="S37" s="627"/>
    </row>
    <row r="38" spans="1:20" x14ac:dyDescent="0.25">
      <c r="A38" s="625"/>
      <c r="B38" s="634" t="s">
        <v>782</v>
      </c>
      <c r="C38" s="626" t="s">
        <v>755</v>
      </c>
      <c r="D38" s="631" t="s">
        <v>765</v>
      </c>
      <c r="E38" s="645"/>
      <c r="F38" s="631" t="s">
        <v>763</v>
      </c>
      <c r="G38" s="631" t="s">
        <v>765</v>
      </c>
      <c r="H38" s="645"/>
      <c r="I38" s="631" t="s">
        <v>763</v>
      </c>
      <c r="J38" s="631" t="s">
        <v>765</v>
      </c>
      <c r="K38" s="645"/>
      <c r="L38" s="631" t="s">
        <v>763</v>
      </c>
      <c r="M38" s="631"/>
      <c r="N38" s="631"/>
      <c r="O38" s="631" t="s">
        <v>10</v>
      </c>
      <c r="P38" s="631" t="s">
        <v>765</v>
      </c>
      <c r="Q38" s="645"/>
      <c r="R38" s="631" t="s">
        <v>763</v>
      </c>
      <c r="S38" s="627"/>
    </row>
    <row r="39" spans="1:20" x14ac:dyDescent="0.25">
      <c r="A39" s="625" t="s">
        <v>793</v>
      </c>
      <c r="B39" s="634" t="s">
        <v>798</v>
      </c>
      <c r="C39" s="626" t="s">
        <v>755</v>
      </c>
      <c r="D39" s="630" t="e">
        <f>G39+J39+M39+P39</f>
        <v>#REF!</v>
      </c>
      <c r="E39" s="631" t="s">
        <v>763</v>
      </c>
      <c r="F39" s="640" t="e">
        <f>I39+L39+O39+R39</f>
        <v>#REF!</v>
      </c>
      <c r="G39" s="630" t="e">
        <f>I39</f>
        <v>#REF!</v>
      </c>
      <c r="H39" s="631" t="s">
        <v>763</v>
      </c>
      <c r="I39" s="640" t="e">
        <f>'Додаток 3'!L12+#REF!</f>
        <v>#REF!</v>
      </c>
      <c r="J39" s="630" t="e">
        <f>L39</f>
        <v>#REF!</v>
      </c>
      <c r="K39" s="631" t="s">
        <v>763</v>
      </c>
      <c r="L39" s="640" t="e">
        <f>'Додаток 3'!P12+#REF!</f>
        <v>#REF!</v>
      </c>
      <c r="M39" s="630" t="e">
        <f>O39</f>
        <v>#REF!</v>
      </c>
      <c r="N39" s="631" t="s">
        <v>10</v>
      </c>
      <c r="O39" s="640" t="e">
        <f>'Додаток 3'!T12+#REF!</f>
        <v>#REF!</v>
      </c>
      <c r="P39" s="630" t="e">
        <f>R39</f>
        <v>#REF!</v>
      </c>
      <c r="Q39" s="631" t="s">
        <v>763</v>
      </c>
      <c r="R39" s="640" t="e">
        <f>'Додаток 3'!X12+#REF!</f>
        <v>#REF!</v>
      </c>
      <c r="S39" s="642"/>
      <c r="T39" s="668"/>
    </row>
    <row r="40" spans="1:20" ht="24" x14ac:dyDescent="0.25">
      <c r="A40" s="625" t="s">
        <v>795</v>
      </c>
      <c r="B40" s="634" t="s">
        <v>800</v>
      </c>
      <c r="C40" s="626" t="s">
        <v>755</v>
      </c>
      <c r="D40" s="630" t="e">
        <f>F40</f>
        <v>#REF!</v>
      </c>
      <c r="E40" s="631" t="s">
        <v>763</v>
      </c>
      <c r="F40" s="640" t="e">
        <f>I40+L40+O40+R40</f>
        <v>#REF!</v>
      </c>
      <c r="G40" s="630" t="e">
        <f>I40</f>
        <v>#REF!</v>
      </c>
      <c r="H40" s="631" t="s">
        <v>763</v>
      </c>
      <c r="I40" s="640" t="e">
        <f>'Додаток 3'!L13+#REF!-I41+#REF!</f>
        <v>#REF!</v>
      </c>
      <c r="J40" s="630" t="e">
        <f>L40</f>
        <v>#REF!</v>
      </c>
      <c r="K40" s="631" t="s">
        <v>763</v>
      </c>
      <c r="L40" s="640" t="e">
        <f>'Додаток 3'!P13+#REF!-L41+#REF!/#REF!*#REF!</f>
        <v>#REF!</v>
      </c>
      <c r="M40" s="630" t="e">
        <f>O40</f>
        <v>#REF!</v>
      </c>
      <c r="N40" s="631" t="s">
        <v>10</v>
      </c>
      <c r="O40" s="640" t="e">
        <f>'Додаток 3'!T13+#REF!-O41+#REF!/#REF!*#REF!</f>
        <v>#REF!</v>
      </c>
      <c r="P40" s="630" t="e">
        <f>R40</f>
        <v>#REF!</v>
      </c>
      <c r="Q40" s="631" t="s">
        <v>10</v>
      </c>
      <c r="R40" s="640" t="e">
        <f>'Додаток 3'!X13+#REF!-R41+#REF!/#REF!*#REF!</f>
        <v>#REF!</v>
      </c>
      <c r="S40" s="642"/>
      <c r="T40" s="668"/>
    </row>
    <row r="41" spans="1:20" ht="36" x14ac:dyDescent="0.25">
      <c r="A41" s="625" t="s">
        <v>797</v>
      </c>
      <c r="B41" s="634" t="s">
        <v>802</v>
      </c>
      <c r="C41" s="626" t="s">
        <v>68</v>
      </c>
      <c r="D41" s="646" t="e">
        <f>F41</f>
        <v>#REF!</v>
      </c>
      <c r="E41" s="631" t="s">
        <v>10</v>
      </c>
      <c r="F41" s="646" t="e">
        <f>I41+L41+O41+R41</f>
        <v>#REF!</v>
      </c>
      <c r="G41" s="646" t="e">
        <f>I41</f>
        <v>#REF!</v>
      </c>
      <c r="H41" s="646" t="s">
        <v>10</v>
      </c>
      <c r="I41" s="646" t="e">
        <f>#REF!/1000/$D$10*G10</f>
        <v>#REF!</v>
      </c>
      <c r="J41" s="646" t="e">
        <f>L41</f>
        <v>#REF!</v>
      </c>
      <c r="K41" s="646" t="s">
        <v>10</v>
      </c>
      <c r="L41" s="646" t="e">
        <f>#REF!/1000/$D$10*J10</f>
        <v>#REF!</v>
      </c>
      <c r="M41" s="646" t="e">
        <f>O41</f>
        <v>#REF!</v>
      </c>
      <c r="N41" s="631" t="s">
        <v>10</v>
      </c>
      <c r="O41" s="646" t="e">
        <f>#REF!/1000/$D$10*M10</f>
        <v>#REF!</v>
      </c>
      <c r="P41" s="646" t="e">
        <f>R41</f>
        <v>#REF!</v>
      </c>
      <c r="Q41" s="646" t="s">
        <v>10</v>
      </c>
      <c r="R41" s="646" t="e">
        <f>#REF!/1000/$D$10*P10</f>
        <v>#REF!</v>
      </c>
      <c r="S41" s="627"/>
    </row>
    <row r="42" spans="1:20" x14ac:dyDescent="0.25">
      <c r="A42" s="625" t="s">
        <v>118</v>
      </c>
      <c r="B42" s="634" t="s">
        <v>803</v>
      </c>
      <c r="C42" s="626" t="s">
        <v>755</v>
      </c>
      <c r="D42" s="630" t="e">
        <f>F42</f>
        <v>#REF!</v>
      </c>
      <c r="E42" s="631" t="s">
        <v>10</v>
      </c>
      <c r="F42" s="649" t="e">
        <f>I42+L42+O42+R42</f>
        <v>#REF!</v>
      </c>
      <c r="G42" s="630" t="e">
        <f>I42</f>
        <v>#REF!</v>
      </c>
      <c r="H42" s="631" t="s">
        <v>10</v>
      </c>
      <c r="I42" s="640" t="e">
        <f>'Додаток 3'!L14+#REF!+#REF!</f>
        <v>#REF!</v>
      </c>
      <c r="J42" s="630" t="e">
        <f>L42</f>
        <v>#REF!</v>
      </c>
      <c r="K42" s="631" t="s">
        <v>10</v>
      </c>
      <c r="L42" s="640" t="e">
        <f>'Додаток 3'!P14+#REF!+#REF!/#REF!*#REF!</f>
        <v>#REF!</v>
      </c>
      <c r="M42" s="630" t="e">
        <f>O42</f>
        <v>#REF!</v>
      </c>
      <c r="N42" s="631" t="s">
        <v>10</v>
      </c>
      <c r="O42" s="640" t="e">
        <f>'Додаток 3'!T14+#REF!+#REF!/#REF!*#REF!</f>
        <v>#REF!</v>
      </c>
      <c r="P42" s="630" t="e">
        <f>R42</f>
        <v>#REF!</v>
      </c>
      <c r="Q42" s="631" t="s">
        <v>10</v>
      </c>
      <c r="R42" s="640" t="e">
        <f>'Додаток 3'!X14+#REF!+#REF!/#REF!*#REF!</f>
        <v>#REF!</v>
      </c>
      <c r="S42" s="642"/>
      <c r="T42" s="668"/>
    </row>
    <row r="43" spans="1:20" x14ac:dyDescent="0.25">
      <c r="A43" s="625" t="s">
        <v>119</v>
      </c>
      <c r="B43" s="634" t="s">
        <v>804</v>
      </c>
      <c r="C43" s="626" t="s">
        <v>755</v>
      </c>
      <c r="D43" s="630" t="e">
        <f>D45+D46+D47</f>
        <v>#REF!</v>
      </c>
      <c r="E43" s="631" t="s">
        <v>10</v>
      </c>
      <c r="F43" s="630" t="e">
        <f>F45+F46+F47</f>
        <v>#REF!</v>
      </c>
      <c r="G43" s="630" t="e">
        <f>I43</f>
        <v>#REF!</v>
      </c>
      <c r="H43" s="631" t="s">
        <v>10</v>
      </c>
      <c r="I43" s="630" t="e">
        <f>I45+I46+I47</f>
        <v>#REF!</v>
      </c>
      <c r="J43" s="630" t="e">
        <f>L43</f>
        <v>#REF!</v>
      </c>
      <c r="K43" s="631" t="s">
        <v>10</v>
      </c>
      <c r="L43" s="630" t="e">
        <f>L45+L46+L47</f>
        <v>#REF!</v>
      </c>
      <c r="M43" s="630" t="e">
        <f>O43</f>
        <v>#REF!</v>
      </c>
      <c r="N43" s="631" t="s">
        <v>10</v>
      </c>
      <c r="O43" s="630" t="e">
        <f>O45+O46+O47</f>
        <v>#REF!</v>
      </c>
      <c r="P43" s="630" t="e">
        <f>R43</f>
        <v>#REF!</v>
      </c>
      <c r="Q43" s="631" t="s">
        <v>10</v>
      </c>
      <c r="R43" s="630" t="e">
        <f>R45+R46+R47</f>
        <v>#REF!</v>
      </c>
      <c r="S43" s="627"/>
    </row>
    <row r="44" spans="1:20" x14ac:dyDescent="0.25">
      <c r="A44" s="625"/>
      <c r="B44" s="634" t="s">
        <v>805</v>
      </c>
      <c r="C44" s="626"/>
      <c r="D44" s="631"/>
      <c r="E44" s="631"/>
      <c r="F44" s="631"/>
      <c r="G44" s="631"/>
      <c r="H44" s="631"/>
      <c r="I44" s="631"/>
      <c r="J44" s="631"/>
      <c r="K44" s="631"/>
      <c r="L44" s="631"/>
      <c r="M44" s="631"/>
      <c r="N44" s="631"/>
      <c r="O44" s="631"/>
      <c r="P44" s="631"/>
      <c r="Q44" s="631"/>
      <c r="R44" s="631"/>
      <c r="S44" s="627"/>
    </row>
    <row r="45" spans="1:20" ht="24" x14ac:dyDescent="0.25">
      <c r="A45" s="625" t="s">
        <v>806</v>
      </c>
      <c r="B45" s="634" t="s">
        <v>807</v>
      </c>
      <c r="C45" s="626" t="s">
        <v>755</v>
      </c>
      <c r="D45" s="630" t="e">
        <f t="shared" ref="D45:D52" si="2">F45</f>
        <v>#REF!</v>
      </c>
      <c r="E45" s="631" t="s">
        <v>10</v>
      </c>
      <c r="F45" s="649" t="e">
        <f t="shared" ref="F45:F52" si="3">I45+L45+O45+R45</f>
        <v>#REF!</v>
      </c>
      <c r="G45" s="630" t="e">
        <f t="shared" ref="G45:G52" si="4">I45</f>
        <v>#REF!</v>
      </c>
      <c r="H45" s="631" t="s">
        <v>10</v>
      </c>
      <c r="I45" s="640" t="e">
        <f>'Додаток 3'!L16+#REF!+#REF!</f>
        <v>#REF!</v>
      </c>
      <c r="J45" s="630" t="e">
        <f t="shared" ref="J45:J52" si="5">L45</f>
        <v>#REF!</v>
      </c>
      <c r="K45" s="631" t="s">
        <v>10</v>
      </c>
      <c r="L45" s="640" t="e">
        <f>'Додаток 3'!P16+#REF!+#REF!/#REF!*#REF!</f>
        <v>#REF!</v>
      </c>
      <c r="M45" s="630" t="e">
        <f t="shared" ref="M45:M52" si="6">O45</f>
        <v>#REF!</v>
      </c>
      <c r="N45" s="631" t="s">
        <v>10</v>
      </c>
      <c r="O45" s="640" t="e">
        <f>'Додаток 3'!T16+#REF!+#REF!/#REF!*#REF!</f>
        <v>#REF!</v>
      </c>
      <c r="P45" s="630" t="e">
        <f t="shared" ref="P45:P52" si="7">R45</f>
        <v>#REF!</v>
      </c>
      <c r="Q45" s="631" t="s">
        <v>10</v>
      </c>
      <c r="R45" s="640" t="e">
        <f>'Додаток 3'!X16+#REF!+#REF!/#REF!*#REF!</f>
        <v>#REF!</v>
      </c>
      <c r="S45" s="642"/>
      <c r="T45" s="668"/>
    </row>
    <row r="46" spans="1:20" ht="36" x14ac:dyDescent="0.25">
      <c r="A46" s="625" t="s">
        <v>808</v>
      </c>
      <c r="B46" s="634" t="s">
        <v>809</v>
      </c>
      <c r="C46" s="626" t="s">
        <v>755</v>
      </c>
      <c r="D46" s="630" t="e">
        <f t="shared" si="2"/>
        <v>#REF!</v>
      </c>
      <c r="E46" s="631" t="s">
        <v>10</v>
      </c>
      <c r="F46" s="649" t="e">
        <f t="shared" si="3"/>
        <v>#REF!</v>
      </c>
      <c r="G46" s="630" t="e">
        <f t="shared" si="4"/>
        <v>#REF!</v>
      </c>
      <c r="H46" s="631" t="s">
        <v>10</v>
      </c>
      <c r="I46" s="640" t="e">
        <f>'Додаток 3'!L17+#REF!+#REF!</f>
        <v>#REF!</v>
      </c>
      <c r="J46" s="630" t="e">
        <f t="shared" si="5"/>
        <v>#REF!</v>
      </c>
      <c r="K46" s="631" t="s">
        <v>10</v>
      </c>
      <c r="L46" s="640" t="e">
        <f>'Додаток 3'!P17+#REF!+#REF!/#REF!*#REF!</f>
        <v>#REF!</v>
      </c>
      <c r="M46" s="630" t="e">
        <f t="shared" si="6"/>
        <v>#REF!</v>
      </c>
      <c r="N46" s="631" t="s">
        <v>10</v>
      </c>
      <c r="O46" s="640" t="e">
        <f>'Додаток 3'!T17+#REF!+#REF!/#REF!*#REF!</f>
        <v>#REF!</v>
      </c>
      <c r="P46" s="630" t="e">
        <f t="shared" si="7"/>
        <v>#REF!</v>
      </c>
      <c r="Q46" s="631" t="s">
        <v>10</v>
      </c>
      <c r="R46" s="640" t="e">
        <f>'Додаток 3'!X17+#REF!+#REF!/#REF!*#REF!</f>
        <v>#REF!</v>
      </c>
      <c r="S46" s="642"/>
      <c r="T46" s="668"/>
    </row>
    <row r="47" spans="1:20" x14ac:dyDescent="0.25">
      <c r="A47" s="625" t="s">
        <v>810</v>
      </c>
      <c r="B47" s="634" t="s">
        <v>16</v>
      </c>
      <c r="C47" s="626" t="s">
        <v>755</v>
      </c>
      <c r="D47" s="630" t="e">
        <f t="shared" si="2"/>
        <v>#REF!</v>
      </c>
      <c r="E47" s="631" t="s">
        <v>10</v>
      </c>
      <c r="F47" s="649" t="e">
        <f t="shared" si="3"/>
        <v>#REF!</v>
      </c>
      <c r="G47" s="630" t="e">
        <f t="shared" si="4"/>
        <v>#REF!</v>
      </c>
      <c r="H47" s="631" t="s">
        <v>10</v>
      </c>
      <c r="I47" s="640" t="e">
        <f>'Додаток 3'!L19+#REF!+#REF!</f>
        <v>#REF!</v>
      </c>
      <c r="J47" s="630" t="e">
        <f t="shared" si="5"/>
        <v>#REF!</v>
      </c>
      <c r="K47" s="631" t="s">
        <v>10</v>
      </c>
      <c r="L47" s="640" t="e">
        <f>'Додаток 3'!P19+#REF!+#REF!/#REF!*#REF!</f>
        <v>#REF!</v>
      </c>
      <c r="M47" s="630" t="e">
        <f t="shared" si="6"/>
        <v>#REF!</v>
      </c>
      <c r="N47" s="631" t="s">
        <v>10</v>
      </c>
      <c r="O47" s="640" t="e">
        <f>'Додаток 3'!T19+#REF!+#REF!/#REF!*#REF!</f>
        <v>#REF!</v>
      </c>
      <c r="P47" s="630" t="e">
        <f t="shared" si="7"/>
        <v>#REF!</v>
      </c>
      <c r="Q47" s="631" t="s">
        <v>10</v>
      </c>
      <c r="R47" s="640" t="e">
        <f>'Додаток 3'!X19+#REF!+#REF!/#REF!*#REF!</f>
        <v>#REF!</v>
      </c>
      <c r="S47" s="642"/>
      <c r="T47" s="668"/>
    </row>
    <row r="48" spans="1:20" x14ac:dyDescent="0.25">
      <c r="A48" s="625" t="s">
        <v>59</v>
      </c>
      <c r="B48" s="634" t="s">
        <v>811</v>
      </c>
      <c r="C48" s="626" t="s">
        <v>755</v>
      </c>
      <c r="D48" s="630" t="e">
        <f t="shared" si="2"/>
        <v>#REF!</v>
      </c>
      <c r="E48" s="631" t="s">
        <v>763</v>
      </c>
      <c r="F48" s="649" t="e">
        <f t="shared" si="3"/>
        <v>#REF!</v>
      </c>
      <c r="G48" s="630" t="e">
        <f t="shared" si="4"/>
        <v>#REF!</v>
      </c>
      <c r="H48" s="631" t="s">
        <v>763</v>
      </c>
      <c r="I48" s="640" t="e">
        <f>'Додаток 3'!L21+#REF!+#REF!</f>
        <v>#REF!</v>
      </c>
      <c r="J48" s="630" t="e">
        <f t="shared" si="5"/>
        <v>#REF!</v>
      </c>
      <c r="K48" s="631" t="s">
        <v>10</v>
      </c>
      <c r="L48" s="640" t="e">
        <f>'Додаток 3'!P21+#REF!+#REF!/#REF!*#REF!</f>
        <v>#REF!</v>
      </c>
      <c r="M48" s="630" t="e">
        <f t="shared" si="6"/>
        <v>#REF!</v>
      </c>
      <c r="N48" s="631" t="s">
        <v>10</v>
      </c>
      <c r="O48" s="640" t="e">
        <f>'Додаток 3'!T21+#REF!+#REF!/#REF!*#REF!</f>
        <v>#REF!</v>
      </c>
      <c r="P48" s="630" t="e">
        <f t="shared" si="7"/>
        <v>#REF!</v>
      </c>
      <c r="Q48" s="631" t="s">
        <v>10</v>
      </c>
      <c r="R48" s="640" t="e">
        <f>'Додаток 3'!X21+#REF!+#REF!/#REF!*#REF!</f>
        <v>#REF!</v>
      </c>
      <c r="S48" s="642"/>
      <c r="T48" s="668"/>
    </row>
    <row r="49" spans="1:20" x14ac:dyDescent="0.25">
      <c r="A49" s="628" t="s">
        <v>544</v>
      </c>
      <c r="B49" s="629" t="s">
        <v>812</v>
      </c>
      <c r="C49" s="626" t="s">
        <v>68</v>
      </c>
      <c r="D49" s="630" t="e">
        <f t="shared" si="2"/>
        <v>#REF!</v>
      </c>
      <c r="E49" s="631" t="s">
        <v>763</v>
      </c>
      <c r="F49" s="649" t="e">
        <f t="shared" si="3"/>
        <v>#REF!</v>
      </c>
      <c r="G49" s="630" t="e">
        <f t="shared" si="4"/>
        <v>#REF!</v>
      </c>
      <c r="H49" s="631" t="s">
        <v>763</v>
      </c>
      <c r="I49" s="640" t="e">
        <f>'Додаток 3'!L26+#REF!+#REF!</f>
        <v>#REF!</v>
      </c>
      <c r="J49" s="630" t="e">
        <f t="shared" si="5"/>
        <v>#REF!</v>
      </c>
      <c r="K49" s="631" t="s">
        <v>763</v>
      </c>
      <c r="L49" s="640" t="e">
        <f>'Додаток 3'!P26+#REF!+#REF!/#REF!*#REF!</f>
        <v>#REF!</v>
      </c>
      <c r="M49" s="630" t="e">
        <f t="shared" si="6"/>
        <v>#REF!</v>
      </c>
      <c r="N49" s="631" t="s">
        <v>10</v>
      </c>
      <c r="O49" s="640" t="e">
        <f>'Додаток 3'!T26+#REF!+#REF!/#REF!*#REF!</f>
        <v>#REF!</v>
      </c>
      <c r="P49" s="630" t="e">
        <f t="shared" si="7"/>
        <v>#REF!</v>
      </c>
      <c r="Q49" s="631" t="s">
        <v>763</v>
      </c>
      <c r="R49" s="640" t="e">
        <f>'Додаток 3'!X26+#REF!+#REF!/#REF!*#REF!</f>
        <v>#REF!</v>
      </c>
      <c r="S49" s="642"/>
      <c r="T49" s="668"/>
    </row>
    <row r="50" spans="1:20" x14ac:dyDescent="0.25">
      <c r="A50" s="628" t="s">
        <v>533</v>
      </c>
      <c r="B50" s="629" t="s">
        <v>813</v>
      </c>
      <c r="C50" s="626" t="s">
        <v>68</v>
      </c>
      <c r="D50" s="630" t="e">
        <f t="shared" si="2"/>
        <v>#REF!</v>
      </c>
      <c r="E50" s="631" t="s">
        <v>763</v>
      </c>
      <c r="F50" s="649" t="e">
        <f t="shared" si="3"/>
        <v>#REF!</v>
      </c>
      <c r="G50" s="646" t="e">
        <f t="shared" si="4"/>
        <v>#REF!</v>
      </c>
      <c r="H50" s="631" t="s">
        <v>763</v>
      </c>
      <c r="I50" s="640" t="e">
        <f>'Додаток 3'!L31+#REF!+#REF!</f>
        <v>#REF!</v>
      </c>
      <c r="J50" s="646">
        <f t="shared" si="5"/>
        <v>0</v>
      </c>
      <c r="K50" s="631" t="s">
        <v>763</v>
      </c>
      <c r="L50" s="646">
        <v>0</v>
      </c>
      <c r="M50" s="646">
        <f t="shared" si="6"/>
        <v>0</v>
      </c>
      <c r="N50" s="631" t="s">
        <v>763</v>
      </c>
      <c r="O50" s="646">
        <v>0</v>
      </c>
      <c r="P50" s="646">
        <f t="shared" si="7"/>
        <v>0</v>
      </c>
      <c r="Q50" s="631" t="s">
        <v>763</v>
      </c>
      <c r="R50" s="646">
        <v>0</v>
      </c>
      <c r="S50" s="627"/>
      <c r="T50" s="668"/>
    </row>
    <row r="51" spans="1:20" x14ac:dyDescent="0.25">
      <c r="A51" s="628" t="s">
        <v>545</v>
      </c>
      <c r="B51" s="629" t="s">
        <v>814</v>
      </c>
      <c r="C51" s="626" t="s">
        <v>68</v>
      </c>
      <c r="D51" s="630" t="e">
        <f t="shared" si="2"/>
        <v>#REF!</v>
      </c>
      <c r="E51" s="631" t="s">
        <v>763</v>
      </c>
      <c r="F51" s="649" t="e">
        <f t="shared" si="3"/>
        <v>#REF!</v>
      </c>
      <c r="G51" s="646" t="e">
        <f t="shared" si="4"/>
        <v>#REF!</v>
      </c>
      <c r="H51" s="631" t="s">
        <v>763</v>
      </c>
      <c r="I51" s="640" t="e">
        <f>'Додаток 3'!L31+#REF!+#REF!</f>
        <v>#REF!</v>
      </c>
      <c r="J51" s="646">
        <f t="shared" si="5"/>
        <v>0</v>
      </c>
      <c r="K51" s="631" t="s">
        <v>763</v>
      </c>
      <c r="L51" s="646">
        <v>0</v>
      </c>
      <c r="M51" s="646">
        <f t="shared" si="6"/>
        <v>0</v>
      </c>
      <c r="N51" s="631" t="s">
        <v>763</v>
      </c>
      <c r="O51" s="646">
        <v>0</v>
      </c>
      <c r="P51" s="646">
        <f t="shared" si="7"/>
        <v>0</v>
      </c>
      <c r="Q51" s="631" t="s">
        <v>763</v>
      </c>
      <c r="R51" s="646">
        <v>0</v>
      </c>
      <c r="S51" s="627"/>
      <c r="T51" s="668"/>
    </row>
    <row r="52" spans="1:20" x14ac:dyDescent="0.25">
      <c r="A52" s="628" t="s">
        <v>546</v>
      </c>
      <c r="B52" s="629" t="s">
        <v>815</v>
      </c>
      <c r="C52" s="626" t="s">
        <v>68</v>
      </c>
      <c r="D52" s="630" t="e">
        <f t="shared" si="2"/>
        <v>#REF!</v>
      </c>
      <c r="E52" s="631" t="s">
        <v>763</v>
      </c>
      <c r="F52" s="649" t="e">
        <f t="shared" si="3"/>
        <v>#REF!</v>
      </c>
      <c r="G52" s="630" t="e">
        <f t="shared" si="4"/>
        <v>#REF!</v>
      </c>
      <c r="H52" s="631" t="s">
        <v>763</v>
      </c>
      <c r="I52" s="640" t="e">
        <f>'Додаток 3'!L55+#REF!+#REF!</f>
        <v>#REF!</v>
      </c>
      <c r="J52" s="646" t="e">
        <f t="shared" si="5"/>
        <v>#REF!</v>
      </c>
      <c r="K52" s="631" t="s">
        <v>763</v>
      </c>
      <c r="L52" s="640" t="e">
        <f>'Додаток 3'!P55+#REF!+#REF!/#REF!*#REF!</f>
        <v>#REF!</v>
      </c>
      <c r="M52" s="646" t="e">
        <f t="shared" si="6"/>
        <v>#REF!</v>
      </c>
      <c r="N52" s="631" t="s">
        <v>10</v>
      </c>
      <c r="O52" s="640" t="e">
        <f>'Додаток 3'!T55+#REF!+#REF!/#REF!*#REF!</f>
        <v>#REF!</v>
      </c>
      <c r="P52" s="646" t="e">
        <f t="shared" si="7"/>
        <v>#REF!</v>
      </c>
      <c r="Q52" s="631" t="s">
        <v>763</v>
      </c>
      <c r="R52" s="640" t="e">
        <f>'Додаток 3'!X55+#REF!+#REF!/#REF!*#REF!</f>
        <v>#REF!</v>
      </c>
      <c r="S52" s="642"/>
      <c r="T52" s="668"/>
    </row>
    <row r="53" spans="1:20" ht="24" x14ac:dyDescent="0.25">
      <c r="A53" s="628" t="s">
        <v>547</v>
      </c>
      <c r="B53" s="629" t="s">
        <v>816</v>
      </c>
      <c r="C53" s="626" t="s">
        <v>68</v>
      </c>
      <c r="D53" s="640" t="e">
        <f>D24+D49+D50+D51</f>
        <v>#REF!</v>
      </c>
      <c r="E53" s="640">
        <f>E24</f>
        <v>0</v>
      </c>
      <c r="F53" s="640" t="e">
        <f>F24+F49+F50+F51</f>
        <v>#REF!</v>
      </c>
      <c r="G53" s="640" t="e">
        <f>G24+G49+G50+G51</f>
        <v>#REF!</v>
      </c>
      <c r="H53" s="640">
        <f>H24</f>
        <v>0</v>
      </c>
      <c r="I53" s="640" t="e">
        <f>I24+I49+I50+I51</f>
        <v>#REF!</v>
      </c>
      <c r="J53" s="640" t="e">
        <f>J24+J49+J50+J51</f>
        <v>#REF!</v>
      </c>
      <c r="K53" s="640">
        <f>K24</f>
        <v>0</v>
      </c>
      <c r="L53" s="640" t="e">
        <f>L24+L49+L50+L51</f>
        <v>#REF!</v>
      </c>
      <c r="M53" s="640" t="e">
        <f>M24+M49+M50+M51</f>
        <v>#REF!</v>
      </c>
      <c r="N53" s="640">
        <f>N24</f>
        <v>0</v>
      </c>
      <c r="O53" s="640" t="e">
        <f>O24+O49+O50+O51</f>
        <v>#REF!</v>
      </c>
      <c r="P53" s="640" t="e">
        <f>P24+P49+P50+P51</f>
        <v>#REF!</v>
      </c>
      <c r="Q53" s="640">
        <f>Q24</f>
        <v>0</v>
      </c>
      <c r="R53" s="640" t="e">
        <f>R24+R49+R50+R51</f>
        <v>#REF!</v>
      </c>
      <c r="S53" s="627"/>
    </row>
    <row r="54" spans="1:20" ht="24" x14ac:dyDescent="0.25">
      <c r="A54" s="628" t="s">
        <v>548</v>
      </c>
      <c r="B54" s="629" t="s">
        <v>817</v>
      </c>
      <c r="C54" s="626" t="s">
        <v>68</v>
      </c>
      <c r="D54" s="630" t="e">
        <f>D53+D52</f>
        <v>#REF!</v>
      </c>
      <c r="E54" s="630">
        <f>E53</f>
        <v>0</v>
      </c>
      <c r="F54" s="630" t="e">
        <f t="shared" ref="F54:R54" si="8">F53+F52</f>
        <v>#REF!</v>
      </c>
      <c r="G54" s="630" t="e">
        <f t="shared" si="8"/>
        <v>#REF!</v>
      </c>
      <c r="H54" s="630">
        <f>H53</f>
        <v>0</v>
      </c>
      <c r="I54" s="630" t="e">
        <f>I53+I52</f>
        <v>#REF!</v>
      </c>
      <c r="J54" s="630" t="e">
        <f t="shared" si="8"/>
        <v>#REF!</v>
      </c>
      <c r="K54" s="630">
        <f>K53</f>
        <v>0</v>
      </c>
      <c r="L54" s="630" t="e">
        <f t="shared" si="8"/>
        <v>#REF!</v>
      </c>
      <c r="M54" s="630" t="e">
        <f t="shared" si="8"/>
        <v>#REF!</v>
      </c>
      <c r="N54" s="630">
        <f>N53</f>
        <v>0</v>
      </c>
      <c r="O54" s="630" t="e">
        <f t="shared" si="8"/>
        <v>#REF!</v>
      </c>
      <c r="P54" s="630" t="e">
        <f t="shared" si="8"/>
        <v>#REF!</v>
      </c>
      <c r="Q54" s="630">
        <f>Q53</f>
        <v>0</v>
      </c>
      <c r="R54" s="630" t="e">
        <f t="shared" si="8"/>
        <v>#REF!</v>
      </c>
      <c r="S54" s="627"/>
    </row>
    <row r="55" spans="1:20" x14ac:dyDescent="0.25">
      <c r="A55" s="628" t="s">
        <v>549</v>
      </c>
      <c r="B55" s="629" t="s">
        <v>818</v>
      </c>
      <c r="C55" s="626" t="s">
        <v>68</v>
      </c>
      <c r="D55" s="649">
        <f>G55+J55+M55+P55</f>
        <v>0</v>
      </c>
      <c r="E55" s="650" t="s">
        <v>10</v>
      </c>
      <c r="F55" s="649">
        <f>I55+L55+O55+R55</f>
        <v>0</v>
      </c>
      <c r="G55" s="646">
        <f>I55</f>
        <v>0</v>
      </c>
      <c r="H55" s="651" t="s">
        <v>10</v>
      </c>
      <c r="I55" s="646">
        <v>0</v>
      </c>
      <c r="J55" s="646">
        <f>L55</f>
        <v>0</v>
      </c>
      <c r="K55" s="651" t="s">
        <v>10</v>
      </c>
      <c r="L55" s="646">
        <v>0</v>
      </c>
      <c r="M55" s="646">
        <f>O55</f>
        <v>0</v>
      </c>
      <c r="N55" s="651" t="s">
        <v>10</v>
      </c>
      <c r="O55" s="646">
        <v>0</v>
      </c>
      <c r="P55" s="646">
        <f>R55</f>
        <v>0</v>
      </c>
      <c r="Q55" s="651" t="s">
        <v>10</v>
      </c>
      <c r="R55" s="651">
        <v>0</v>
      </c>
      <c r="S55" s="627"/>
    </row>
    <row r="56" spans="1:20" ht="24" x14ac:dyDescent="0.25">
      <c r="A56" s="628" t="s">
        <v>550</v>
      </c>
      <c r="B56" s="629" t="s">
        <v>999</v>
      </c>
      <c r="C56" s="626" t="s">
        <v>820</v>
      </c>
      <c r="D56" s="640" t="e">
        <f>E56</f>
        <v>#DIV/0!</v>
      </c>
      <c r="E56" s="640" t="e">
        <f>(E54)/E19*1000</f>
        <v>#DIV/0!</v>
      </c>
      <c r="F56" s="640" t="s">
        <v>10</v>
      </c>
      <c r="G56" s="640" t="e">
        <f>H56</f>
        <v>#DIV/0!</v>
      </c>
      <c r="H56" s="640" t="e">
        <f>(H54)/H19*1000</f>
        <v>#DIV/0!</v>
      </c>
      <c r="I56" s="640" t="s">
        <v>10</v>
      </c>
      <c r="J56" s="640" t="e">
        <f>K56</f>
        <v>#DIV/0!</v>
      </c>
      <c r="K56" s="640" t="e">
        <f>(K54)/K19*1000</f>
        <v>#DIV/0!</v>
      </c>
      <c r="L56" s="640" t="s">
        <v>10</v>
      </c>
      <c r="M56" s="640" t="e">
        <f>N56</f>
        <v>#DIV/0!</v>
      </c>
      <c r="N56" s="640" t="e">
        <f>(N54)/N19*1000</f>
        <v>#DIV/0!</v>
      </c>
      <c r="O56" s="640" t="s">
        <v>10</v>
      </c>
      <c r="P56" s="640" t="e">
        <f>Q56</f>
        <v>#DIV/0!</v>
      </c>
      <c r="Q56" s="640" t="e">
        <f>(Q54)/Q19*1000</f>
        <v>#DIV/0!</v>
      </c>
      <c r="R56" s="640" t="s">
        <v>10</v>
      </c>
      <c r="S56" s="627"/>
    </row>
    <row r="57" spans="1:20" x14ac:dyDescent="0.25">
      <c r="A57" s="628" t="s">
        <v>559</v>
      </c>
      <c r="B57" s="629" t="s">
        <v>821</v>
      </c>
      <c r="C57" s="626" t="s">
        <v>606</v>
      </c>
      <c r="D57" s="630" t="e">
        <f>F57</f>
        <v>#REF!</v>
      </c>
      <c r="E57" s="631" t="s">
        <v>10</v>
      </c>
      <c r="F57" s="630" t="e">
        <f>I57+L57+O57+R57</f>
        <v>#REF!</v>
      </c>
      <c r="G57" s="630" t="e">
        <f>I57</f>
        <v>#REF!</v>
      </c>
      <c r="H57" s="631" t="s">
        <v>10</v>
      </c>
      <c r="I57" s="630" t="e">
        <f>'Додаток 3'!L58+#REF!+#REF!</f>
        <v>#REF!</v>
      </c>
      <c r="J57" s="630" t="e">
        <f>L57</f>
        <v>#REF!</v>
      </c>
      <c r="K57" s="631" t="s">
        <v>10</v>
      </c>
      <c r="L57" s="630" t="e">
        <f>'Додаток 3'!P58+#REF!+#REF!/#REF!*#REF!</f>
        <v>#REF!</v>
      </c>
      <c r="M57" s="630" t="e">
        <f>O57</f>
        <v>#REF!</v>
      </c>
      <c r="N57" s="631" t="s">
        <v>10</v>
      </c>
      <c r="O57" s="630" t="e">
        <f>'Додаток 3'!T58+#REF!+#REF!/#REF!*#REF!</f>
        <v>#REF!</v>
      </c>
      <c r="P57" s="630" t="e">
        <f>R57</f>
        <v>#REF!</v>
      </c>
      <c r="Q57" s="631" t="s">
        <v>10</v>
      </c>
      <c r="R57" s="630" t="e">
        <f>'Додаток 3'!X58+#REF!+#REF!/#REF!*#REF!</f>
        <v>#REF!</v>
      </c>
      <c r="S57" s="627"/>
    </row>
    <row r="58" spans="1:20" ht="24" x14ac:dyDescent="0.25">
      <c r="A58" s="628" t="s">
        <v>560</v>
      </c>
      <c r="B58" s="629" t="s">
        <v>822</v>
      </c>
      <c r="C58" s="626" t="s">
        <v>606</v>
      </c>
      <c r="D58" s="630" t="e">
        <f>D54+D55+D57</f>
        <v>#REF!</v>
      </c>
      <c r="E58" s="630">
        <f>E54</f>
        <v>0</v>
      </c>
      <c r="F58" s="630" t="e">
        <f>F54+F55+F57</f>
        <v>#REF!</v>
      </c>
      <c r="G58" s="630" t="e">
        <f>G54+G55+G57</f>
        <v>#REF!</v>
      </c>
      <c r="H58" s="652">
        <f>H54</f>
        <v>0</v>
      </c>
      <c r="I58" s="630" t="e">
        <f>I54+I55+I57</f>
        <v>#REF!</v>
      </c>
      <c r="J58" s="630" t="e">
        <f>J54+J55+J57</f>
        <v>#REF!</v>
      </c>
      <c r="K58" s="652">
        <f>K54</f>
        <v>0</v>
      </c>
      <c r="L58" s="653" t="e">
        <f>L54+L55+L57</f>
        <v>#REF!</v>
      </c>
      <c r="M58" s="630" t="e">
        <f>M54+M55+M57</f>
        <v>#REF!</v>
      </c>
      <c r="N58" s="652">
        <f>N54</f>
        <v>0</v>
      </c>
      <c r="O58" s="652" t="e">
        <f>O54+O55+O57</f>
        <v>#REF!</v>
      </c>
      <c r="P58" s="630" t="e">
        <f>P54+P55+P57</f>
        <v>#REF!</v>
      </c>
      <c r="Q58" s="652">
        <f>Q54</f>
        <v>0</v>
      </c>
      <c r="R58" s="652" t="e">
        <f>R54+R55+R57</f>
        <v>#REF!</v>
      </c>
      <c r="S58" s="642"/>
    </row>
    <row r="59" spans="1:20" x14ac:dyDescent="0.25">
      <c r="A59" s="625"/>
      <c r="B59" s="1140" t="s">
        <v>836</v>
      </c>
      <c r="C59" s="1140"/>
      <c r="D59" s="1140"/>
      <c r="E59" s="1140"/>
      <c r="F59" s="1140"/>
      <c r="G59" s="1140"/>
      <c r="H59" s="1140"/>
      <c r="I59" s="1140"/>
      <c r="J59" s="1140"/>
      <c r="K59" s="1140"/>
      <c r="L59" s="1140"/>
      <c r="M59" s="1140"/>
      <c r="N59" s="1140"/>
      <c r="O59" s="1140"/>
      <c r="P59" s="1140"/>
      <c r="Q59" s="1140"/>
      <c r="R59" s="1140"/>
      <c r="S59" s="627"/>
    </row>
    <row r="60" spans="1:20" s="622" customFormat="1" ht="36" x14ac:dyDescent="0.25">
      <c r="A60" s="628" t="s">
        <v>837</v>
      </c>
      <c r="B60" s="654" t="s">
        <v>1000</v>
      </c>
      <c r="C60" s="631" t="s">
        <v>765</v>
      </c>
      <c r="D60" s="631"/>
      <c r="E60" s="630"/>
      <c r="F60" s="631"/>
      <c r="G60" s="631"/>
      <c r="H60" s="630"/>
      <c r="I60" s="630"/>
      <c r="J60" s="631"/>
      <c r="K60" s="630"/>
      <c r="L60" s="630"/>
      <c r="M60" s="631"/>
      <c r="N60" s="630"/>
      <c r="O60" s="630"/>
      <c r="P60" s="631"/>
      <c r="Q60" s="630"/>
      <c r="R60" s="630"/>
      <c r="S60" s="627"/>
      <c r="T60" s="666"/>
    </row>
    <row r="61" spans="1:20" s="622" customFormat="1" x14ac:dyDescent="0.25">
      <c r="A61" s="625" t="s">
        <v>840</v>
      </c>
      <c r="B61" s="634" t="s">
        <v>747</v>
      </c>
      <c r="C61" s="631" t="s">
        <v>94</v>
      </c>
      <c r="D61" s="630" t="e">
        <f>E61</f>
        <v>#DIV/0!</v>
      </c>
      <c r="E61" s="630" t="e">
        <f>ROUND(E24/E19*1000,2)</f>
        <v>#DIV/0!</v>
      </c>
      <c r="F61" s="631" t="s">
        <v>10</v>
      </c>
      <c r="G61" s="630" t="e">
        <f>H61</f>
        <v>#DIV/0!</v>
      </c>
      <c r="H61" s="652" t="e">
        <f>ROUND(H24/H19*1000,2)</f>
        <v>#DIV/0!</v>
      </c>
      <c r="I61" s="631" t="s">
        <v>10</v>
      </c>
      <c r="J61" s="630" t="e">
        <f>K61</f>
        <v>#DIV/0!</v>
      </c>
      <c r="K61" s="652" t="e">
        <f>ROUND(K24/K19*1000,2)</f>
        <v>#DIV/0!</v>
      </c>
      <c r="L61" s="631" t="s">
        <v>10</v>
      </c>
      <c r="M61" s="630" t="e">
        <f>N61</f>
        <v>#DIV/0!</v>
      </c>
      <c r="N61" s="652" t="e">
        <f>ROUND(N24/N19*1000,2)</f>
        <v>#DIV/0!</v>
      </c>
      <c r="O61" s="631" t="s">
        <v>10</v>
      </c>
      <c r="P61" s="630" t="e">
        <f>Q61</f>
        <v>#DIV/0!</v>
      </c>
      <c r="Q61" s="652" t="e">
        <f>ROUND(Q24/Q19*1000,2)</f>
        <v>#DIV/0!</v>
      </c>
      <c r="R61" s="631" t="s">
        <v>10</v>
      </c>
      <c r="S61" s="627"/>
      <c r="T61" s="666"/>
    </row>
    <row r="62" spans="1:20" s="622" customFormat="1" ht="25.5" x14ac:dyDescent="0.25">
      <c r="A62" s="625" t="s">
        <v>841</v>
      </c>
      <c r="B62" s="634" t="s">
        <v>842</v>
      </c>
      <c r="C62" s="631" t="s">
        <v>831</v>
      </c>
      <c r="D62" s="630">
        <f>F62</f>
        <v>0</v>
      </c>
      <c r="E62" s="631" t="s">
        <v>763</v>
      </c>
      <c r="F62" s="638"/>
      <c r="G62" s="630">
        <f>I62</f>
        <v>0</v>
      </c>
      <c r="H62" s="631" t="s">
        <v>763</v>
      </c>
      <c r="I62" s="652">
        <f>'Додаток 7'!G42</f>
        <v>0</v>
      </c>
      <c r="J62" s="630" t="e">
        <f>L62</f>
        <v>#REF!</v>
      </c>
      <c r="K62" s="631" t="s">
        <v>763</v>
      </c>
      <c r="L62" s="652" t="e">
        <f>#REF!</f>
        <v>#REF!</v>
      </c>
      <c r="M62" s="630" t="e">
        <f>O62</f>
        <v>#REF!</v>
      </c>
      <c r="N62" s="631" t="s">
        <v>763</v>
      </c>
      <c r="O62" s="652" t="e">
        <f>#REF!</f>
        <v>#REF!</v>
      </c>
      <c r="P62" s="630" t="e">
        <f>R62</f>
        <v>#REF!</v>
      </c>
      <c r="Q62" s="631" t="s">
        <v>763</v>
      </c>
      <c r="R62" s="652" t="e">
        <f>#REF!</f>
        <v>#REF!</v>
      </c>
      <c r="S62" s="627"/>
      <c r="T62" s="666"/>
    </row>
    <row r="63" spans="1:20" s="622" customFormat="1" ht="36" x14ac:dyDescent="0.25">
      <c r="A63" s="628" t="s">
        <v>846</v>
      </c>
      <c r="B63" s="654" t="s">
        <v>1001</v>
      </c>
      <c r="C63" s="631" t="s">
        <v>765</v>
      </c>
      <c r="D63" s="631"/>
      <c r="E63" s="641"/>
      <c r="F63" s="631"/>
      <c r="G63" s="631"/>
      <c r="H63" s="641"/>
      <c r="I63" s="641"/>
      <c r="J63" s="631"/>
      <c r="K63" s="641"/>
      <c r="L63" s="641"/>
      <c r="M63" s="631"/>
      <c r="N63" s="641"/>
      <c r="O63" s="641"/>
      <c r="P63" s="631"/>
      <c r="Q63" s="641"/>
      <c r="R63" s="641"/>
      <c r="S63" s="627"/>
      <c r="T63" s="666"/>
    </row>
    <row r="64" spans="1:20" s="622" customFormat="1" x14ac:dyDescent="0.25">
      <c r="A64" s="625" t="s">
        <v>840</v>
      </c>
      <c r="B64" s="634" t="s">
        <v>747</v>
      </c>
      <c r="C64" s="631" t="s">
        <v>94</v>
      </c>
      <c r="D64" s="630" t="e">
        <f>E64</f>
        <v>#DIV/0!</v>
      </c>
      <c r="E64" s="630" t="e">
        <f>E61*1.2</f>
        <v>#DIV/0!</v>
      </c>
      <c r="F64" s="631" t="s">
        <v>10</v>
      </c>
      <c r="G64" s="630" t="e">
        <f>H64</f>
        <v>#DIV/0!</v>
      </c>
      <c r="H64" s="652" t="e">
        <f>H61*1.2</f>
        <v>#DIV/0!</v>
      </c>
      <c r="I64" s="631" t="s">
        <v>10</v>
      </c>
      <c r="J64" s="630" t="e">
        <f>K64</f>
        <v>#DIV/0!</v>
      </c>
      <c r="K64" s="652" t="e">
        <f>K61*1.2</f>
        <v>#DIV/0!</v>
      </c>
      <c r="L64" s="631" t="s">
        <v>10</v>
      </c>
      <c r="M64" s="630" t="e">
        <f>N64</f>
        <v>#DIV/0!</v>
      </c>
      <c r="N64" s="652" t="e">
        <f>N61*1.2</f>
        <v>#DIV/0!</v>
      </c>
      <c r="O64" s="631" t="s">
        <v>10</v>
      </c>
      <c r="P64" s="630" t="e">
        <f>Q64</f>
        <v>#DIV/0!</v>
      </c>
      <c r="Q64" s="652" t="e">
        <f>Q61*1.2</f>
        <v>#DIV/0!</v>
      </c>
      <c r="R64" s="631" t="s">
        <v>10</v>
      </c>
      <c r="S64" s="621"/>
      <c r="T64" s="666"/>
    </row>
    <row r="65" spans="1:20" s="622" customFormat="1" ht="25.5" x14ac:dyDescent="0.25">
      <c r="A65" s="625" t="s">
        <v>841</v>
      </c>
      <c r="B65" s="634" t="s">
        <v>842</v>
      </c>
      <c r="C65" s="631" t="s">
        <v>831</v>
      </c>
      <c r="D65" s="630">
        <f>F65</f>
        <v>0</v>
      </c>
      <c r="E65" s="631" t="s">
        <v>10</v>
      </c>
      <c r="F65" s="631"/>
      <c r="G65" s="630">
        <f>I65</f>
        <v>0</v>
      </c>
      <c r="H65" s="631" t="s">
        <v>10</v>
      </c>
      <c r="I65" s="652">
        <f>I62*1.2</f>
        <v>0</v>
      </c>
      <c r="J65" s="630" t="e">
        <f>L65</f>
        <v>#REF!</v>
      </c>
      <c r="K65" s="631" t="s">
        <v>10</v>
      </c>
      <c r="L65" s="652" t="e">
        <f>L62*1.2</f>
        <v>#REF!</v>
      </c>
      <c r="M65" s="630" t="e">
        <f>O65</f>
        <v>#REF!</v>
      </c>
      <c r="N65" s="631" t="s">
        <v>10</v>
      </c>
      <c r="O65" s="652" t="e">
        <f>O62*1.2</f>
        <v>#REF!</v>
      </c>
      <c r="P65" s="630" t="e">
        <f>R65</f>
        <v>#REF!</v>
      </c>
      <c r="Q65" s="631" t="s">
        <v>10</v>
      </c>
      <c r="R65" s="652" t="e">
        <f>R62*1.2</f>
        <v>#REF!</v>
      </c>
      <c r="S65" s="621"/>
      <c r="T65" s="666"/>
    </row>
    <row r="66" spans="1:20" s="622" customFormat="1" x14ac:dyDescent="0.25">
      <c r="A66" s="655"/>
      <c r="B66" s="656"/>
      <c r="C66" s="657"/>
      <c r="D66" s="658"/>
      <c r="E66" s="659"/>
      <c r="F66" s="659"/>
      <c r="G66" s="658"/>
      <c r="H66" s="659"/>
      <c r="I66" s="659"/>
      <c r="J66" s="658"/>
      <c r="K66" s="659"/>
      <c r="L66" s="659"/>
      <c r="M66" s="658"/>
      <c r="N66" s="659"/>
      <c r="O66" s="659"/>
      <c r="P66" s="658"/>
      <c r="Q66" s="659"/>
      <c r="R66" s="659"/>
      <c r="S66" s="621"/>
      <c r="T66" s="666"/>
    </row>
    <row r="67" spans="1:20" s="622" customFormat="1" x14ac:dyDescent="0.25">
      <c r="A67" s="655"/>
      <c r="B67" s="656"/>
      <c r="C67" s="657"/>
      <c r="D67" s="658"/>
      <c r="E67" s="659"/>
      <c r="F67" s="659"/>
      <c r="G67" s="658"/>
      <c r="H67" s="659"/>
      <c r="I67" s="659"/>
      <c r="J67" s="658"/>
      <c r="K67" s="659"/>
      <c r="L67" s="659"/>
      <c r="M67" s="658"/>
      <c r="N67" s="659"/>
      <c r="O67" s="659"/>
      <c r="P67" s="658"/>
      <c r="Q67" s="659"/>
      <c r="R67" s="659"/>
      <c r="S67" s="621"/>
      <c r="T67" s="666"/>
    </row>
    <row r="68" spans="1:20" x14ac:dyDescent="0.25">
      <c r="A68" s="655"/>
      <c r="B68" s="656"/>
      <c r="C68" s="657"/>
      <c r="D68" s="658"/>
      <c r="E68" s="659"/>
      <c r="F68" s="659"/>
      <c r="G68" s="658"/>
      <c r="H68" s="659"/>
      <c r="I68" s="659"/>
      <c r="J68" s="658"/>
      <c r="K68" s="659"/>
      <c r="L68" s="659"/>
      <c r="M68" s="658"/>
      <c r="N68" s="659"/>
      <c r="O68" s="659"/>
      <c r="P68" s="658"/>
      <c r="Q68" s="659"/>
      <c r="R68" s="659"/>
      <c r="S68" s="621"/>
    </row>
    <row r="69" spans="1:20" s="453" customFormat="1" x14ac:dyDescent="0.25">
      <c r="A69" s="660"/>
      <c r="B69" s="661" t="s">
        <v>848</v>
      </c>
      <c r="C69" s="662"/>
      <c r="D69" s="662" t="s">
        <v>412</v>
      </c>
      <c r="E69" s="661"/>
      <c r="F69" s="662"/>
      <c r="G69" s="663"/>
      <c r="H69" s="1141" t="s">
        <v>952</v>
      </c>
      <c r="I69" s="1141"/>
      <c r="S69" s="664"/>
      <c r="T69" s="669"/>
    </row>
    <row r="70" spans="1:20" x14ac:dyDescent="0.25">
      <c r="A70" s="665"/>
      <c r="B70" s="1137" t="s">
        <v>849</v>
      </c>
      <c r="C70" s="1137"/>
      <c r="D70" s="1138" t="s">
        <v>158</v>
      </c>
      <c r="E70" s="1138"/>
      <c r="F70" s="620"/>
      <c r="G70" s="620"/>
      <c r="H70" s="1138" t="s">
        <v>850</v>
      </c>
      <c r="I70" s="1138"/>
    </row>
  </sheetData>
  <mergeCells count="38">
    <mergeCell ref="P6:P8"/>
    <mergeCell ref="Q6:R6"/>
    <mergeCell ref="E7:E8"/>
    <mergeCell ref="F7:F8"/>
    <mergeCell ref="H7:H8"/>
    <mergeCell ref="I7:I8"/>
    <mergeCell ref="K7:K8"/>
    <mergeCell ref="L7:L8"/>
    <mergeCell ref="N7:N8"/>
    <mergeCell ref="O7:O8"/>
    <mergeCell ref="Q7:Q8"/>
    <mergeCell ref="R7:R8"/>
    <mergeCell ref="J6:J8"/>
    <mergeCell ref="K6:L6"/>
    <mergeCell ref="M6:M8"/>
    <mergeCell ref="N6:O6"/>
    <mergeCell ref="B70:C70"/>
    <mergeCell ref="D70:E70"/>
    <mergeCell ref="H70:I70"/>
    <mergeCell ref="B23:R23"/>
    <mergeCell ref="B59:R59"/>
    <mergeCell ref="H69:I69"/>
    <mergeCell ref="O1:R1"/>
    <mergeCell ref="B2:R2"/>
    <mergeCell ref="B3:R3"/>
    <mergeCell ref="A4:A8"/>
    <mergeCell ref="B4:B8"/>
    <mergeCell ref="C4:C8"/>
    <mergeCell ref="D4:F5"/>
    <mergeCell ref="G4:R4"/>
    <mergeCell ref="G5:I5"/>
    <mergeCell ref="J5:L5"/>
    <mergeCell ref="M5:O5"/>
    <mergeCell ref="P5:R5"/>
    <mergeCell ref="D6:D8"/>
    <mergeCell ref="E6:F6"/>
    <mergeCell ref="G6:G8"/>
    <mergeCell ref="H6:I6"/>
  </mergeCells>
  <printOptions horizontalCentered="1"/>
  <pageMargins left="0.11811023622047245" right="0.11811023622047245" top="0.55118110236220474" bottom="0" header="0.31496062992125984" footer="0.31496062992125984"/>
  <pageSetup paperSize="9" scale="65" fitToWidth="3" fitToHeight="3" orientation="landscape" blackAndWhite="1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T70"/>
  <sheetViews>
    <sheetView zoomScaleNormal="100" workbookViewId="0">
      <pane xSplit="2" ySplit="8" topLeftCell="C52" activePane="bottomRight" state="frozen"/>
      <selection pane="topRight" activeCell="C1" sqref="C1"/>
      <selection pane="bottomLeft" activeCell="A14" sqref="A14"/>
      <selection pane="bottomRight" activeCell="B4" sqref="B4:B8"/>
    </sheetView>
  </sheetViews>
  <sheetFormatPr defaultColWidth="9.140625" defaultRowHeight="15.75" x14ac:dyDescent="0.25"/>
  <cols>
    <col min="1" max="1" width="6.28515625" style="455" customWidth="1"/>
    <col min="2" max="2" width="38.140625" style="424" customWidth="1"/>
    <col min="3" max="3" width="9.5703125" style="424" customWidth="1"/>
    <col min="4" max="18" width="10.7109375" style="424" customWidth="1"/>
    <col min="19" max="19" width="12.85546875" style="622" customWidth="1"/>
    <col min="20" max="20" width="11" style="666" bestFit="1" customWidth="1"/>
    <col min="21" max="16384" width="9.140625" style="424"/>
  </cols>
  <sheetData>
    <row r="1" spans="1:20" ht="67.5" customHeight="1" x14ac:dyDescent="0.25">
      <c r="A1" s="616"/>
      <c r="B1" s="617"/>
      <c r="C1" s="618"/>
      <c r="D1" s="619"/>
      <c r="E1" s="617"/>
      <c r="F1" s="617"/>
      <c r="G1" s="618"/>
      <c r="H1" s="617"/>
      <c r="I1" s="617"/>
      <c r="J1" s="618"/>
      <c r="K1" s="617"/>
      <c r="L1" s="617"/>
      <c r="M1" s="618"/>
      <c r="N1" s="620"/>
      <c r="O1" s="1131" t="s">
        <v>1005</v>
      </c>
      <c r="P1" s="1131"/>
      <c r="Q1" s="1131"/>
      <c r="R1" s="1131"/>
      <c r="S1" s="621"/>
    </row>
    <row r="2" spans="1:20" x14ac:dyDescent="0.25">
      <c r="A2" s="616"/>
      <c r="B2" s="1132" t="s">
        <v>995</v>
      </c>
      <c r="C2" s="1132"/>
      <c r="D2" s="1132"/>
      <c r="E2" s="1132"/>
      <c r="F2" s="1132"/>
      <c r="G2" s="1132"/>
      <c r="H2" s="1132"/>
      <c r="I2" s="1132"/>
      <c r="J2" s="1132"/>
      <c r="K2" s="1132"/>
      <c r="L2" s="1132"/>
      <c r="M2" s="1132"/>
      <c r="N2" s="1132"/>
      <c r="O2" s="1132"/>
      <c r="P2" s="1132"/>
      <c r="Q2" s="1132"/>
      <c r="R2" s="1132"/>
      <c r="S2" s="621"/>
    </row>
    <row r="3" spans="1:20" ht="49.5" customHeight="1" x14ac:dyDescent="0.25">
      <c r="A3" s="616"/>
      <c r="B3" s="1133" t="s">
        <v>1026</v>
      </c>
      <c r="C3" s="1133"/>
      <c r="D3" s="1133"/>
      <c r="E3" s="1133"/>
      <c r="F3" s="1133"/>
      <c r="G3" s="1133"/>
      <c r="H3" s="1133"/>
      <c r="I3" s="1133"/>
      <c r="J3" s="1133"/>
      <c r="K3" s="1133"/>
      <c r="L3" s="1133"/>
      <c r="M3" s="1133"/>
      <c r="N3" s="1133"/>
      <c r="O3" s="1133"/>
      <c r="P3" s="1133"/>
      <c r="Q3" s="1133"/>
      <c r="R3" s="1133"/>
      <c r="S3" s="621"/>
    </row>
    <row r="4" spans="1:20" x14ac:dyDescent="0.25">
      <c r="A4" s="1134" t="s">
        <v>22</v>
      </c>
      <c r="B4" s="1135" t="s">
        <v>739</v>
      </c>
      <c r="C4" s="1135" t="s">
        <v>740</v>
      </c>
      <c r="D4" s="1135" t="s">
        <v>741</v>
      </c>
      <c r="E4" s="1135"/>
      <c r="F4" s="1135"/>
      <c r="G4" s="1135" t="s">
        <v>742</v>
      </c>
      <c r="H4" s="1135"/>
      <c r="I4" s="1135"/>
      <c r="J4" s="1135"/>
      <c r="K4" s="1135"/>
      <c r="L4" s="1135"/>
      <c r="M4" s="1135"/>
      <c r="N4" s="1135"/>
      <c r="O4" s="1135"/>
      <c r="P4" s="1135"/>
      <c r="Q4" s="1135"/>
      <c r="R4" s="1135"/>
      <c r="S4" s="621"/>
    </row>
    <row r="5" spans="1:20" ht="15.75" customHeight="1" x14ac:dyDescent="0.25">
      <c r="A5" s="1134"/>
      <c r="B5" s="1135"/>
      <c r="C5" s="1135"/>
      <c r="D5" s="1135"/>
      <c r="E5" s="1135"/>
      <c r="F5" s="1135"/>
      <c r="G5" s="1135" t="s">
        <v>743</v>
      </c>
      <c r="H5" s="1135"/>
      <c r="I5" s="1135"/>
      <c r="J5" s="1135" t="s">
        <v>744</v>
      </c>
      <c r="K5" s="1135"/>
      <c r="L5" s="1135"/>
      <c r="M5" s="1135" t="s">
        <v>51</v>
      </c>
      <c r="N5" s="1135"/>
      <c r="O5" s="1135"/>
      <c r="P5" s="1135" t="s">
        <v>47</v>
      </c>
      <c r="Q5" s="1135"/>
      <c r="R5" s="1135"/>
      <c r="S5" s="621"/>
    </row>
    <row r="6" spans="1:20" s="426" customFormat="1" ht="12.75" x14ac:dyDescent="0.2">
      <c r="A6" s="1134"/>
      <c r="B6" s="1135"/>
      <c r="C6" s="1135"/>
      <c r="D6" s="1136" t="s">
        <v>745</v>
      </c>
      <c r="E6" s="1136" t="s">
        <v>746</v>
      </c>
      <c r="F6" s="1136"/>
      <c r="G6" s="1136" t="s">
        <v>745</v>
      </c>
      <c r="H6" s="1136" t="s">
        <v>746</v>
      </c>
      <c r="I6" s="1136"/>
      <c r="J6" s="1136" t="s">
        <v>745</v>
      </c>
      <c r="K6" s="1136" t="s">
        <v>746</v>
      </c>
      <c r="L6" s="1136"/>
      <c r="M6" s="1136" t="s">
        <v>745</v>
      </c>
      <c r="N6" s="1136" t="s">
        <v>746</v>
      </c>
      <c r="O6" s="1136"/>
      <c r="P6" s="1136" t="s">
        <v>745</v>
      </c>
      <c r="Q6" s="1136" t="s">
        <v>746</v>
      </c>
      <c r="R6" s="1136"/>
      <c r="S6" s="623"/>
      <c r="T6" s="667"/>
    </row>
    <row r="7" spans="1:20" s="426" customFormat="1" ht="12.75" x14ac:dyDescent="0.2">
      <c r="A7" s="1134"/>
      <c r="B7" s="1135"/>
      <c r="C7" s="1135"/>
      <c r="D7" s="1136"/>
      <c r="E7" s="1136" t="s">
        <v>747</v>
      </c>
      <c r="F7" s="1136" t="s">
        <v>748</v>
      </c>
      <c r="G7" s="1136"/>
      <c r="H7" s="1136" t="s">
        <v>747</v>
      </c>
      <c r="I7" s="1136" t="s">
        <v>748</v>
      </c>
      <c r="J7" s="1136"/>
      <c r="K7" s="1136" t="s">
        <v>747</v>
      </c>
      <c r="L7" s="1136" t="s">
        <v>748</v>
      </c>
      <c r="M7" s="1136"/>
      <c r="N7" s="1136" t="s">
        <v>747</v>
      </c>
      <c r="O7" s="1136" t="s">
        <v>748</v>
      </c>
      <c r="P7" s="1136"/>
      <c r="Q7" s="1136" t="s">
        <v>747</v>
      </c>
      <c r="R7" s="1136" t="s">
        <v>748</v>
      </c>
      <c r="S7" s="623"/>
      <c r="T7" s="667"/>
    </row>
    <row r="8" spans="1:20" s="426" customFormat="1" ht="12.75" x14ac:dyDescent="0.2">
      <c r="A8" s="1134"/>
      <c r="B8" s="1135"/>
      <c r="C8" s="1135"/>
      <c r="D8" s="1136"/>
      <c r="E8" s="1136"/>
      <c r="F8" s="1136"/>
      <c r="G8" s="1136"/>
      <c r="H8" s="1136"/>
      <c r="I8" s="1136"/>
      <c r="J8" s="1136"/>
      <c r="K8" s="1136"/>
      <c r="L8" s="1136"/>
      <c r="M8" s="1136"/>
      <c r="N8" s="1136"/>
      <c r="O8" s="1136"/>
      <c r="P8" s="1136"/>
      <c r="Q8" s="1136"/>
      <c r="R8" s="1136"/>
      <c r="S8" s="623"/>
      <c r="T8" s="667"/>
    </row>
    <row r="9" spans="1:20" x14ac:dyDescent="0.25">
      <c r="A9" s="625">
        <v>1</v>
      </c>
      <c r="B9" s="626">
        <v>2</v>
      </c>
      <c r="C9" s="626">
        <v>3</v>
      </c>
      <c r="D9" s="626">
        <v>4</v>
      </c>
      <c r="E9" s="626">
        <v>5</v>
      </c>
      <c r="F9" s="626">
        <v>6</v>
      </c>
      <c r="G9" s="626">
        <v>7</v>
      </c>
      <c r="H9" s="626">
        <v>8</v>
      </c>
      <c r="I9" s="626">
        <v>9</v>
      </c>
      <c r="J9" s="626">
        <v>10</v>
      </c>
      <c r="K9" s="626">
        <v>11</v>
      </c>
      <c r="L9" s="626">
        <v>12</v>
      </c>
      <c r="M9" s="626">
        <v>13</v>
      </c>
      <c r="N9" s="626">
        <v>14</v>
      </c>
      <c r="O9" s="626">
        <v>15</v>
      </c>
      <c r="P9" s="626">
        <v>16</v>
      </c>
      <c r="Q9" s="626">
        <v>17</v>
      </c>
      <c r="R9" s="626">
        <v>18</v>
      </c>
      <c r="S9" s="627"/>
    </row>
    <row r="10" spans="1:20" x14ac:dyDescent="0.25">
      <c r="A10" s="628" t="s">
        <v>537</v>
      </c>
      <c r="B10" s="629" t="s">
        <v>749</v>
      </c>
      <c r="C10" s="626" t="s">
        <v>750</v>
      </c>
      <c r="D10" s="630">
        <f>G10+J10+M10+P10</f>
        <v>0</v>
      </c>
      <c r="E10" s="630">
        <f>H10+K10+N10+Q10</f>
        <v>0</v>
      </c>
      <c r="F10" s="631" t="s">
        <v>10</v>
      </c>
      <c r="G10" s="630">
        <f>'Додаток 1'!F76</f>
        <v>0</v>
      </c>
      <c r="H10" s="630">
        <f>'Додаток 1'!F78</f>
        <v>0</v>
      </c>
      <c r="I10" s="631" t="s">
        <v>10</v>
      </c>
      <c r="J10" s="630">
        <f>'Додаток 1'!F80</f>
        <v>0</v>
      </c>
      <c r="K10" s="630">
        <f>'Додаток 1'!F82</f>
        <v>0</v>
      </c>
      <c r="L10" s="631" t="s">
        <v>10</v>
      </c>
      <c r="M10" s="630">
        <f>'Додаток 1'!F84</f>
        <v>0</v>
      </c>
      <c r="N10" s="630">
        <f>'Додаток 1'!F86</f>
        <v>0</v>
      </c>
      <c r="O10" s="631" t="s">
        <v>10</v>
      </c>
      <c r="P10" s="630">
        <f>'Додаток 1'!F88</f>
        <v>0</v>
      </c>
      <c r="Q10" s="630">
        <f>'Додаток 1'!F90</f>
        <v>0</v>
      </c>
      <c r="R10" s="631" t="s">
        <v>10</v>
      </c>
      <c r="S10" s="627"/>
    </row>
    <row r="11" spans="1:20" x14ac:dyDescent="0.25">
      <c r="A11" s="628" t="s">
        <v>160</v>
      </c>
      <c r="B11" s="629" t="s">
        <v>751</v>
      </c>
      <c r="C11" s="626" t="s">
        <v>752</v>
      </c>
      <c r="D11" s="632" t="e">
        <f>G11+J11+M11+P11</f>
        <v>#REF!</v>
      </c>
      <c r="E11" s="633" t="s">
        <v>10</v>
      </c>
      <c r="F11" s="632" t="e">
        <f>I11+L11+O11+R11</f>
        <v>#REF!</v>
      </c>
      <c r="G11" s="632" t="e">
        <f>#REF!</f>
        <v>#REF!</v>
      </c>
      <c r="H11" s="632" t="s">
        <v>10</v>
      </c>
      <c r="I11" s="632" t="e">
        <f>#REF!</f>
        <v>#REF!</v>
      </c>
      <c r="J11" s="632" t="e">
        <f>#REF!</f>
        <v>#REF!</v>
      </c>
      <c r="K11" s="632" t="s">
        <v>10</v>
      </c>
      <c r="L11" s="632" t="e">
        <f>#REF!</f>
        <v>#REF!</v>
      </c>
      <c r="M11" s="632" t="e">
        <f>#REF!</f>
        <v>#REF!</v>
      </c>
      <c r="N11" s="632" t="s">
        <v>10</v>
      </c>
      <c r="O11" s="632" t="e">
        <f>#REF!</f>
        <v>#REF!</v>
      </c>
      <c r="P11" s="632" t="e">
        <f>#REF!</f>
        <v>#REF!</v>
      </c>
      <c r="Q11" s="632" t="s">
        <v>10</v>
      </c>
      <c r="R11" s="632" t="e">
        <f>#REF!</f>
        <v>#REF!</v>
      </c>
      <c r="S11" s="627"/>
    </row>
    <row r="12" spans="1:20" hidden="1" x14ac:dyDescent="0.25">
      <c r="A12" s="625"/>
      <c r="B12" s="634" t="s">
        <v>753</v>
      </c>
      <c r="C12" s="626"/>
      <c r="D12" s="631"/>
      <c r="E12" s="631"/>
      <c r="F12" s="631"/>
      <c r="G12" s="631"/>
      <c r="H12" s="631"/>
      <c r="I12" s="631"/>
      <c r="J12" s="631"/>
      <c r="K12" s="631"/>
      <c r="L12" s="631"/>
      <c r="M12" s="631"/>
      <c r="N12" s="631"/>
      <c r="O12" s="631"/>
      <c r="P12" s="631"/>
      <c r="Q12" s="631"/>
      <c r="R12" s="631"/>
      <c r="S12" s="627"/>
    </row>
    <row r="13" spans="1:20" ht="36" hidden="1" x14ac:dyDescent="0.25">
      <c r="A13" s="625" t="s">
        <v>36</v>
      </c>
      <c r="B13" s="634" t="s">
        <v>754</v>
      </c>
      <c r="C13" s="626" t="s">
        <v>755</v>
      </c>
      <c r="D13" s="631"/>
      <c r="E13" s="631" t="s">
        <v>10</v>
      </c>
      <c r="F13" s="631"/>
      <c r="G13" s="631"/>
      <c r="H13" s="631" t="s">
        <v>10</v>
      </c>
      <c r="I13" s="631"/>
      <c r="J13" s="631"/>
      <c r="K13" s="631" t="s">
        <v>10</v>
      </c>
      <c r="L13" s="631"/>
      <c r="M13" s="631"/>
      <c r="N13" s="631" t="s">
        <v>10</v>
      </c>
      <c r="O13" s="631"/>
      <c r="P13" s="631"/>
      <c r="Q13" s="631" t="s">
        <v>10</v>
      </c>
      <c r="R13" s="631"/>
      <c r="S13" s="627"/>
    </row>
    <row r="14" spans="1:20" hidden="1" x14ac:dyDescent="0.25">
      <c r="A14" s="625" t="s">
        <v>37</v>
      </c>
      <c r="B14" s="634" t="s">
        <v>756</v>
      </c>
      <c r="C14" s="626" t="s">
        <v>755</v>
      </c>
      <c r="D14" s="631"/>
      <c r="E14" s="631" t="s">
        <v>10</v>
      </c>
      <c r="F14" s="631"/>
      <c r="G14" s="631"/>
      <c r="H14" s="631" t="s">
        <v>10</v>
      </c>
      <c r="I14" s="631"/>
      <c r="J14" s="631"/>
      <c r="K14" s="631" t="s">
        <v>10</v>
      </c>
      <c r="L14" s="631"/>
      <c r="M14" s="631"/>
      <c r="N14" s="631" t="s">
        <v>10</v>
      </c>
      <c r="O14" s="631"/>
      <c r="P14" s="631"/>
      <c r="Q14" s="631" t="s">
        <v>10</v>
      </c>
      <c r="R14" s="631"/>
      <c r="S14" s="627"/>
    </row>
    <row r="15" spans="1:20" hidden="1" x14ac:dyDescent="0.25">
      <c r="A15" s="625" t="s">
        <v>86</v>
      </c>
      <c r="B15" s="634" t="s">
        <v>757</v>
      </c>
      <c r="C15" s="626" t="s">
        <v>755</v>
      </c>
      <c r="D15" s="631"/>
      <c r="E15" s="631" t="s">
        <v>10</v>
      </c>
      <c r="F15" s="631"/>
      <c r="G15" s="631"/>
      <c r="H15" s="631" t="s">
        <v>10</v>
      </c>
      <c r="I15" s="631"/>
      <c r="J15" s="631"/>
      <c r="K15" s="631" t="s">
        <v>10</v>
      </c>
      <c r="L15" s="631"/>
      <c r="M15" s="631"/>
      <c r="N15" s="631" t="s">
        <v>10</v>
      </c>
      <c r="O15" s="631"/>
      <c r="P15" s="631"/>
      <c r="Q15" s="631" t="s">
        <v>10</v>
      </c>
      <c r="R15" s="631"/>
      <c r="S15" s="627"/>
    </row>
    <row r="16" spans="1:20" hidden="1" x14ac:dyDescent="0.25">
      <c r="A16" s="625" t="s">
        <v>218</v>
      </c>
      <c r="B16" s="634" t="s">
        <v>758</v>
      </c>
      <c r="C16" s="626" t="s">
        <v>755</v>
      </c>
      <c r="D16" s="631"/>
      <c r="E16" s="631"/>
      <c r="F16" s="631"/>
      <c r="G16" s="631"/>
      <c r="H16" s="631"/>
      <c r="I16" s="631"/>
      <c r="J16" s="631"/>
      <c r="K16" s="631"/>
      <c r="L16" s="631"/>
      <c r="M16" s="631"/>
      <c r="N16" s="631"/>
      <c r="O16" s="631"/>
      <c r="P16" s="631"/>
      <c r="Q16" s="631"/>
      <c r="R16" s="631"/>
      <c r="S16" s="627"/>
    </row>
    <row r="17" spans="1:20" hidden="1" x14ac:dyDescent="0.25">
      <c r="A17" s="625" t="s">
        <v>340</v>
      </c>
      <c r="B17" s="634" t="s">
        <v>759</v>
      </c>
      <c r="C17" s="626" t="s">
        <v>755</v>
      </c>
      <c r="D17" s="631"/>
      <c r="E17" s="631"/>
      <c r="F17" s="631"/>
      <c r="G17" s="631"/>
      <c r="H17" s="631"/>
      <c r="I17" s="631"/>
      <c r="J17" s="631"/>
      <c r="K17" s="631"/>
      <c r="L17" s="631"/>
      <c r="M17" s="631"/>
      <c r="N17" s="631"/>
      <c r="O17" s="631"/>
      <c r="P17" s="631"/>
      <c r="Q17" s="631"/>
      <c r="R17" s="631"/>
      <c r="S17" s="627"/>
    </row>
    <row r="18" spans="1:20" ht="24" hidden="1" x14ac:dyDescent="0.25">
      <c r="A18" s="625"/>
      <c r="B18" s="634" t="s">
        <v>760</v>
      </c>
      <c r="C18" s="626" t="s">
        <v>755</v>
      </c>
      <c r="D18" s="631"/>
      <c r="E18" s="631" t="s">
        <v>10</v>
      </c>
      <c r="F18" s="631"/>
      <c r="G18" s="631"/>
      <c r="H18" s="631" t="s">
        <v>10</v>
      </c>
      <c r="I18" s="631"/>
      <c r="J18" s="631"/>
      <c r="K18" s="631" t="s">
        <v>10</v>
      </c>
      <c r="L18" s="631"/>
      <c r="M18" s="631"/>
      <c r="N18" s="631" t="s">
        <v>10</v>
      </c>
      <c r="O18" s="631"/>
      <c r="P18" s="631"/>
      <c r="Q18" s="631" t="s">
        <v>10</v>
      </c>
      <c r="R18" s="631"/>
      <c r="S18" s="627"/>
    </row>
    <row r="19" spans="1:20" ht="76.5" x14ac:dyDescent="0.25">
      <c r="A19" s="628" t="s">
        <v>540</v>
      </c>
      <c r="B19" s="635" t="s">
        <v>388</v>
      </c>
      <c r="C19" s="626" t="s">
        <v>762</v>
      </c>
      <c r="D19" s="630">
        <f>G19+J19+M19+P19</f>
        <v>0</v>
      </c>
      <c r="E19" s="630">
        <f>H19+K19+N19+Q19</f>
        <v>0</v>
      </c>
      <c r="F19" s="631" t="s">
        <v>10</v>
      </c>
      <c r="G19" s="630">
        <f>H19</f>
        <v>0</v>
      </c>
      <c r="H19" s="630">
        <f>'Додаток 3'!$L$64</f>
        <v>0</v>
      </c>
      <c r="I19" s="631" t="s">
        <v>10</v>
      </c>
      <c r="J19" s="630">
        <f>K19</f>
        <v>0</v>
      </c>
      <c r="K19" s="630">
        <f>'Додаток 3'!P64</f>
        <v>0</v>
      </c>
      <c r="L19" s="631" t="s">
        <v>10</v>
      </c>
      <c r="M19" s="630">
        <f>N19</f>
        <v>0</v>
      </c>
      <c r="N19" s="630">
        <f>'Додаток 3'!T64</f>
        <v>0</v>
      </c>
      <c r="O19" s="631" t="s">
        <v>10</v>
      </c>
      <c r="P19" s="630">
        <f>Q19</f>
        <v>0</v>
      </c>
      <c r="Q19" s="630">
        <f>'Додаток 3'!X64</f>
        <v>0</v>
      </c>
      <c r="R19" s="631" t="s">
        <v>763</v>
      </c>
      <c r="S19" s="627"/>
    </row>
    <row r="20" spans="1:20" x14ac:dyDescent="0.25">
      <c r="A20" s="636"/>
      <c r="B20" s="634" t="s">
        <v>633</v>
      </c>
      <c r="C20" s="626"/>
      <c r="D20" s="637"/>
      <c r="E20" s="637"/>
      <c r="F20" s="637"/>
      <c r="G20" s="637"/>
      <c r="H20" s="637"/>
      <c r="I20" s="637"/>
      <c r="J20" s="637"/>
      <c r="K20" s="637"/>
      <c r="L20" s="637"/>
      <c r="M20" s="637"/>
      <c r="N20" s="637"/>
      <c r="O20" s="637"/>
      <c r="P20" s="637"/>
      <c r="Q20" s="637"/>
      <c r="R20" s="637"/>
      <c r="S20" s="627"/>
    </row>
    <row r="21" spans="1:20" x14ac:dyDescent="0.25">
      <c r="A21" s="625" t="s">
        <v>110</v>
      </c>
      <c r="B21" s="634" t="s">
        <v>764</v>
      </c>
      <c r="C21" s="626" t="s">
        <v>755</v>
      </c>
      <c r="D21" s="631" t="s">
        <v>765</v>
      </c>
      <c r="E21" s="638"/>
      <c r="F21" s="631" t="s">
        <v>763</v>
      </c>
      <c r="G21" s="631" t="s">
        <v>765</v>
      </c>
      <c r="H21" s="638"/>
      <c r="I21" s="631" t="s">
        <v>763</v>
      </c>
      <c r="J21" s="631" t="s">
        <v>765</v>
      </c>
      <c r="K21" s="638"/>
      <c r="L21" s="631" t="s">
        <v>763</v>
      </c>
      <c r="M21" s="631"/>
      <c r="N21" s="631"/>
      <c r="O21" s="631" t="s">
        <v>10</v>
      </c>
      <c r="P21" s="631" t="s">
        <v>765</v>
      </c>
      <c r="Q21" s="638"/>
      <c r="R21" s="631" t="s">
        <v>763</v>
      </c>
      <c r="S21" s="627"/>
    </row>
    <row r="22" spans="1:20" ht="36" x14ac:dyDescent="0.25">
      <c r="A22" s="628" t="s">
        <v>542</v>
      </c>
      <c r="B22" s="629" t="s">
        <v>768</v>
      </c>
      <c r="C22" s="626" t="s">
        <v>769</v>
      </c>
      <c r="D22" s="639">
        <f>G22+J22+M22+P22</f>
        <v>0</v>
      </c>
      <c r="E22" s="639">
        <f>H22+K22+N22+Q22</f>
        <v>0</v>
      </c>
      <c r="F22" s="631" t="s">
        <v>10</v>
      </c>
      <c r="G22" s="631">
        <f>H22</f>
        <v>0</v>
      </c>
      <c r="H22" s="631">
        <v>0</v>
      </c>
      <c r="I22" s="631" t="s">
        <v>10</v>
      </c>
      <c r="J22" s="631">
        <f>K22</f>
        <v>0</v>
      </c>
      <c r="K22" s="631">
        <v>0</v>
      </c>
      <c r="L22" s="631" t="s">
        <v>10</v>
      </c>
      <c r="M22" s="631">
        <f>N22</f>
        <v>0</v>
      </c>
      <c r="N22" s="631">
        <v>0</v>
      </c>
      <c r="O22" s="631" t="s">
        <v>10</v>
      </c>
      <c r="P22" s="631">
        <f>Q22</f>
        <v>0</v>
      </c>
      <c r="Q22" s="631">
        <v>0</v>
      </c>
      <c r="R22" s="631" t="s">
        <v>10</v>
      </c>
      <c r="S22" s="627"/>
    </row>
    <row r="23" spans="1:20" x14ac:dyDescent="0.25">
      <c r="A23" s="625"/>
      <c r="B23" s="1139" t="s">
        <v>770</v>
      </c>
      <c r="C23" s="1139"/>
      <c r="D23" s="1139"/>
      <c r="E23" s="1139"/>
      <c r="F23" s="1139"/>
      <c r="G23" s="1139"/>
      <c r="H23" s="1139"/>
      <c r="I23" s="1139"/>
      <c r="J23" s="1139"/>
      <c r="K23" s="1139"/>
      <c r="L23" s="1139"/>
      <c r="M23" s="1139"/>
      <c r="N23" s="1139"/>
      <c r="O23" s="1139"/>
      <c r="P23" s="1139"/>
      <c r="Q23" s="1139"/>
      <c r="R23" s="1139"/>
      <c r="S23" s="627"/>
    </row>
    <row r="24" spans="1:20" ht="24" x14ac:dyDescent="0.25">
      <c r="A24" s="628" t="s">
        <v>543</v>
      </c>
      <c r="B24" s="629" t="s">
        <v>771</v>
      </c>
      <c r="C24" s="626" t="s">
        <v>68</v>
      </c>
      <c r="D24" s="630" t="e">
        <f>G24+J24+M24+P24</f>
        <v>#REF!</v>
      </c>
      <c r="E24" s="640">
        <f t="shared" ref="E24:F27" si="0">H24+K24+N24+Q24</f>
        <v>0</v>
      </c>
      <c r="F24" s="640" t="e">
        <f t="shared" si="0"/>
        <v>#REF!</v>
      </c>
      <c r="G24" s="630" t="e">
        <f>H24+I24</f>
        <v>#REF!</v>
      </c>
      <c r="H24" s="641">
        <f>H25</f>
        <v>0</v>
      </c>
      <c r="I24" s="641" t="e">
        <f>I25+I42+I43+I48</f>
        <v>#REF!</v>
      </c>
      <c r="J24" s="630" t="e">
        <f>K24+L24</f>
        <v>#REF!</v>
      </c>
      <c r="K24" s="641">
        <f>K25</f>
        <v>0</v>
      </c>
      <c r="L24" s="641" t="e">
        <f>L25+L42+L43+L48</f>
        <v>#REF!</v>
      </c>
      <c r="M24" s="630" t="e">
        <f>N24+O24</f>
        <v>#REF!</v>
      </c>
      <c r="N24" s="641">
        <f>N25</f>
        <v>0</v>
      </c>
      <c r="O24" s="641" t="e">
        <f>O25+O42+O43+O48</f>
        <v>#REF!</v>
      </c>
      <c r="P24" s="630" t="e">
        <f>Q24+R24</f>
        <v>#REF!</v>
      </c>
      <c r="Q24" s="641">
        <f>Q25</f>
        <v>0</v>
      </c>
      <c r="R24" s="641" t="e">
        <f>R25+R42+R43+R48</f>
        <v>#REF!</v>
      </c>
      <c r="S24" s="627"/>
    </row>
    <row r="25" spans="1:20" x14ac:dyDescent="0.25">
      <c r="A25" s="625" t="s">
        <v>117</v>
      </c>
      <c r="B25" s="634" t="s">
        <v>772</v>
      </c>
      <c r="C25" s="626" t="s">
        <v>755</v>
      </c>
      <c r="D25" s="630" t="e">
        <f t="shared" ref="D25:D31" si="1">G25+J25+M25+P25</f>
        <v>#REF!</v>
      </c>
      <c r="E25" s="640">
        <f t="shared" si="0"/>
        <v>0</v>
      </c>
      <c r="F25" s="640" t="e">
        <f>I25+L25+O25+R25</f>
        <v>#REF!</v>
      </c>
      <c r="G25" s="630" t="e">
        <f>H25+I25</f>
        <v>#REF!</v>
      </c>
      <c r="H25" s="630">
        <f>H26+H30+H33+H34</f>
        <v>0</v>
      </c>
      <c r="I25" s="630" t="e">
        <f>I26+I29+I33+I34+I39+I40+I41</f>
        <v>#REF!</v>
      </c>
      <c r="J25" s="630" t="e">
        <f>K25+L25</f>
        <v>#REF!</v>
      </c>
      <c r="K25" s="630">
        <f>K26+K30+K33+K34</f>
        <v>0</v>
      </c>
      <c r="L25" s="630" t="e">
        <f>L26+L29+L33+L34+L39+L40+L41</f>
        <v>#REF!</v>
      </c>
      <c r="M25" s="630" t="e">
        <f>N25+O25</f>
        <v>#REF!</v>
      </c>
      <c r="N25" s="630">
        <f>N26+N30+N33+N34</f>
        <v>0</v>
      </c>
      <c r="O25" s="630" t="e">
        <f>O26+O29+O33+O34+O39+O40+O41</f>
        <v>#REF!</v>
      </c>
      <c r="P25" s="630" t="e">
        <f>Q25+R25</f>
        <v>#REF!</v>
      </c>
      <c r="Q25" s="630">
        <f>Q26+Q30+Q33+Q34</f>
        <v>0</v>
      </c>
      <c r="R25" s="630" t="e">
        <f>R26+R29+R33+R34+R39+R40+R41</f>
        <v>#REF!</v>
      </c>
      <c r="S25" s="627"/>
    </row>
    <row r="26" spans="1:20" x14ac:dyDescent="0.25">
      <c r="A26" s="625" t="s">
        <v>996</v>
      </c>
      <c r="B26" s="634" t="s">
        <v>997</v>
      </c>
      <c r="C26" s="626" t="s">
        <v>755</v>
      </c>
      <c r="D26" s="630">
        <f t="shared" si="1"/>
        <v>0</v>
      </c>
      <c r="E26" s="640">
        <f>H26+K26+N26+Q26</f>
        <v>0</v>
      </c>
      <c r="F26" s="640">
        <f t="shared" si="0"/>
        <v>0</v>
      </c>
      <c r="G26" s="630">
        <f>H26+I26</f>
        <v>0</v>
      </c>
      <c r="H26" s="630">
        <f>H28</f>
        <v>0</v>
      </c>
      <c r="I26" s="630">
        <f>I28</f>
        <v>0</v>
      </c>
      <c r="J26" s="630">
        <f>K26+L26</f>
        <v>0</v>
      </c>
      <c r="K26" s="630">
        <f>K28</f>
        <v>0</v>
      </c>
      <c r="L26" s="630">
        <f>L28</f>
        <v>0</v>
      </c>
      <c r="M26" s="630">
        <f>N26+O26</f>
        <v>0</v>
      </c>
      <c r="N26" s="630">
        <f>N28</f>
        <v>0</v>
      </c>
      <c r="O26" s="630">
        <f>O28</f>
        <v>0</v>
      </c>
      <c r="P26" s="630">
        <f>Q26+R26</f>
        <v>0</v>
      </c>
      <c r="Q26" s="630">
        <f>Q28</f>
        <v>0</v>
      </c>
      <c r="R26" s="630">
        <f>R28</f>
        <v>0</v>
      </c>
      <c r="S26" s="627"/>
    </row>
    <row r="27" spans="1:20" x14ac:dyDescent="0.25">
      <c r="A27" s="625"/>
      <c r="B27" s="634" t="s">
        <v>776</v>
      </c>
      <c r="C27" s="634"/>
      <c r="D27" s="630">
        <f t="shared" si="1"/>
        <v>0</v>
      </c>
      <c r="E27" s="640">
        <f t="shared" si="0"/>
        <v>0</v>
      </c>
      <c r="F27" s="640">
        <f t="shared" si="0"/>
        <v>0</v>
      </c>
      <c r="G27" s="631"/>
      <c r="H27" s="631"/>
      <c r="I27" s="631"/>
      <c r="J27" s="631"/>
      <c r="K27" s="631"/>
      <c r="L27" s="631"/>
      <c r="M27" s="631"/>
      <c r="N27" s="631"/>
      <c r="O27" s="631"/>
      <c r="P27" s="631"/>
      <c r="Q27" s="631"/>
      <c r="R27" s="631"/>
      <c r="S27" s="627"/>
    </row>
    <row r="28" spans="1:20" x14ac:dyDescent="0.25">
      <c r="A28" s="625"/>
      <c r="B28" s="634" t="s">
        <v>778</v>
      </c>
      <c r="C28" s="626" t="s">
        <v>755</v>
      </c>
      <c r="D28" s="630">
        <f t="shared" si="1"/>
        <v>0</v>
      </c>
      <c r="E28" s="640">
        <f>H28+K28+N28+Q28</f>
        <v>0</v>
      </c>
      <c r="F28" s="640">
        <f>I28+L28+O28+R28</f>
        <v>0</v>
      </c>
      <c r="G28" s="630">
        <f>H28+I28</f>
        <v>0</v>
      </c>
      <c r="H28" s="640">
        <f>'Додаток 9'!C9+'Додаток 9'!C14+'Додаток 9'!C19</f>
        <v>0</v>
      </c>
      <c r="I28" s="630">
        <v>0</v>
      </c>
      <c r="J28" s="630">
        <f>K28+L28</f>
        <v>0</v>
      </c>
      <c r="K28" s="640">
        <f>'Додаток 9'!C10+'Додаток 9'!C15+'Додаток 9'!C20</f>
        <v>0</v>
      </c>
      <c r="L28" s="630">
        <v>0</v>
      </c>
      <c r="M28" s="630">
        <f>N28+O28</f>
        <v>0</v>
      </c>
      <c r="N28" s="640">
        <f>'Додаток 9'!C11+'Додаток 9'!C16+'Додаток 9'!C21</f>
        <v>0</v>
      </c>
      <c r="O28" s="630">
        <v>0</v>
      </c>
      <c r="P28" s="630">
        <f>Q28+R28</f>
        <v>0</v>
      </c>
      <c r="Q28" s="640">
        <f>'Додаток 9'!C12+'Додаток 9'!C17+'Додаток 9'!C22</f>
        <v>0</v>
      </c>
      <c r="R28" s="630">
        <v>0</v>
      </c>
      <c r="S28" s="642"/>
      <c r="T28" s="668"/>
    </row>
    <row r="29" spans="1:20" ht="36" x14ac:dyDescent="0.25">
      <c r="A29" s="625"/>
      <c r="B29" s="644" t="s">
        <v>378</v>
      </c>
      <c r="C29" s="626" t="s">
        <v>755</v>
      </c>
      <c r="D29" s="630" t="e">
        <f>G29+J29+M29+P29</f>
        <v>#REF!</v>
      </c>
      <c r="E29" s="630" t="s">
        <v>763</v>
      </c>
      <c r="F29" s="630" t="e">
        <f>I29+L29+O29+R29</f>
        <v>#REF!</v>
      </c>
      <c r="G29" s="630" t="e">
        <f>I29</f>
        <v>#REF!</v>
      </c>
      <c r="H29" s="630" t="s">
        <v>763</v>
      </c>
      <c r="I29" s="630" t="e">
        <f>#REF!</f>
        <v>#REF!</v>
      </c>
      <c r="J29" s="630" t="e">
        <f>L29</f>
        <v>#REF!</v>
      </c>
      <c r="K29" s="630" t="s">
        <v>763</v>
      </c>
      <c r="L29" s="630" t="e">
        <f>#REF!</f>
        <v>#REF!</v>
      </c>
      <c r="M29" s="630" t="e">
        <f>O29</f>
        <v>#REF!</v>
      </c>
      <c r="N29" s="630" t="s">
        <v>763</v>
      </c>
      <c r="O29" s="630" t="e">
        <f>#REF!</f>
        <v>#REF!</v>
      </c>
      <c r="P29" s="630" t="e">
        <f>R29</f>
        <v>#REF!</v>
      </c>
      <c r="Q29" s="630" t="s">
        <v>763</v>
      </c>
      <c r="R29" s="630" t="e">
        <f>#REF!</f>
        <v>#REF!</v>
      </c>
      <c r="S29" s="627"/>
    </row>
    <row r="30" spans="1:20" ht="36" x14ac:dyDescent="0.25">
      <c r="A30" s="625" t="s">
        <v>774</v>
      </c>
      <c r="B30" s="634" t="s">
        <v>998</v>
      </c>
      <c r="C30" s="626"/>
      <c r="D30" s="640">
        <f>G30+J30+M30+P30</f>
        <v>0</v>
      </c>
      <c r="E30" s="640">
        <f>H30+K30+N30+Q30</f>
        <v>0</v>
      </c>
      <c r="F30" s="640">
        <f>I30+L30+O30+R30</f>
        <v>0</v>
      </c>
      <c r="G30" s="630">
        <f>H30+I30</f>
        <v>0</v>
      </c>
      <c r="H30" s="640">
        <f>'Додаток 3'!L40</f>
        <v>0</v>
      </c>
      <c r="I30" s="630">
        <v>0</v>
      </c>
      <c r="J30" s="630">
        <f>K30+L30</f>
        <v>0</v>
      </c>
      <c r="K30" s="640">
        <f>'Додаток 3'!P40</f>
        <v>0</v>
      </c>
      <c r="L30" s="630">
        <v>0</v>
      </c>
      <c r="M30" s="630">
        <f>N30+O30</f>
        <v>0</v>
      </c>
      <c r="N30" s="640">
        <v>0</v>
      </c>
      <c r="O30" s="630">
        <v>0</v>
      </c>
      <c r="P30" s="630">
        <f>Q30+R30</f>
        <v>0</v>
      </c>
      <c r="Q30" s="640">
        <v>0</v>
      </c>
      <c r="R30" s="630">
        <v>0</v>
      </c>
      <c r="S30" s="642"/>
      <c r="T30" s="668"/>
    </row>
    <row r="31" spans="1:20" x14ac:dyDescent="0.25">
      <c r="A31" s="625"/>
      <c r="B31" s="634" t="s">
        <v>780</v>
      </c>
      <c r="C31" s="626" t="s">
        <v>755</v>
      </c>
      <c r="D31" s="630">
        <f t="shared" si="1"/>
        <v>0</v>
      </c>
      <c r="E31" s="631" t="s">
        <v>763</v>
      </c>
      <c r="F31" s="640">
        <f>I31+L31+O31+R31</f>
        <v>0</v>
      </c>
      <c r="G31" s="630">
        <f>I31</f>
        <v>0</v>
      </c>
      <c r="H31" s="631" t="s">
        <v>763</v>
      </c>
      <c r="I31" s="630">
        <v>0</v>
      </c>
      <c r="J31" s="630">
        <f>L31</f>
        <v>0</v>
      </c>
      <c r="K31" s="631" t="s">
        <v>763</v>
      </c>
      <c r="L31" s="645">
        <v>0</v>
      </c>
      <c r="M31" s="630">
        <f>O31</f>
        <v>0</v>
      </c>
      <c r="N31" s="631" t="s">
        <v>10</v>
      </c>
      <c r="O31" s="646">
        <v>0</v>
      </c>
      <c r="P31" s="630">
        <f>R31</f>
        <v>0</v>
      </c>
      <c r="Q31" s="631" t="s">
        <v>763</v>
      </c>
      <c r="R31" s="645">
        <v>0</v>
      </c>
      <c r="S31" s="627"/>
    </row>
    <row r="32" spans="1:20" x14ac:dyDescent="0.25">
      <c r="A32" s="647"/>
      <c r="B32" s="634" t="s">
        <v>782</v>
      </c>
      <c r="C32" s="648"/>
      <c r="D32" s="648"/>
      <c r="E32" s="648"/>
      <c r="F32" s="648"/>
      <c r="G32" s="648"/>
      <c r="H32" s="648"/>
      <c r="I32" s="648"/>
      <c r="J32" s="648"/>
      <c r="K32" s="648"/>
      <c r="L32" s="648"/>
      <c r="M32" s="648"/>
      <c r="N32" s="648"/>
      <c r="O32" s="648"/>
      <c r="P32" s="648"/>
      <c r="Q32" s="648"/>
      <c r="R32" s="648"/>
    </row>
    <row r="33" spans="1:20" x14ac:dyDescent="0.25">
      <c r="A33" s="625" t="s">
        <v>783</v>
      </c>
      <c r="B33" s="634" t="s">
        <v>796</v>
      </c>
      <c r="C33" s="626"/>
      <c r="D33" s="646" t="e">
        <f>G33+J33+M33+O33</f>
        <v>#REF!</v>
      </c>
      <c r="E33" s="646" t="e">
        <f>H33+K33+N33+P33</f>
        <v>#REF!</v>
      </c>
      <c r="F33" s="646" t="e">
        <f>I33+L33+O33+Q33</f>
        <v>#REF!</v>
      </c>
      <c r="G33" s="646" t="e">
        <f>H33+I33</f>
        <v>#REF!</v>
      </c>
      <c r="H33" s="640">
        <f>'Додаток 3'!L11</f>
        <v>0</v>
      </c>
      <c r="I33" s="646" t="e">
        <f>#REF!+#REF!</f>
        <v>#REF!</v>
      </c>
      <c r="J33" s="646" t="e">
        <f>K33+L33</f>
        <v>#REF!</v>
      </c>
      <c r="K33" s="640">
        <f>'Додаток 3'!P11</f>
        <v>0</v>
      </c>
      <c r="L33" s="646" t="e">
        <f>#REF!+#REF!/#REF!*#REF!</f>
        <v>#REF!</v>
      </c>
      <c r="M33" s="646" t="e">
        <f>N33+O33</f>
        <v>#REF!</v>
      </c>
      <c r="N33" s="640">
        <f>'Додаток 3'!T11</f>
        <v>0</v>
      </c>
      <c r="O33" s="646" t="e">
        <f>#REF!+#REF!/#REF!*#REF!</f>
        <v>#REF!</v>
      </c>
      <c r="P33" s="646" t="e">
        <f>Q33+R33</f>
        <v>#REF!</v>
      </c>
      <c r="Q33" s="640">
        <f>'Додаток 3'!X11</f>
        <v>0</v>
      </c>
      <c r="R33" s="646" t="e">
        <f>#REF!+#REF!/#REF!*#REF!</f>
        <v>#REF!</v>
      </c>
      <c r="S33" s="627"/>
    </row>
    <row r="34" spans="1:20" x14ac:dyDescent="0.25">
      <c r="A34" s="625" t="s">
        <v>788</v>
      </c>
      <c r="B34" s="634" t="s">
        <v>784</v>
      </c>
      <c r="C34" s="626" t="s">
        <v>755</v>
      </c>
      <c r="D34" s="630">
        <f>E34+F34</f>
        <v>0</v>
      </c>
      <c r="E34" s="640">
        <f>H34+K34+N34+Q34</f>
        <v>0</v>
      </c>
      <c r="F34" s="640">
        <f>I34+L34+O34+R34</f>
        <v>0</v>
      </c>
      <c r="G34" s="630">
        <f>H34+I34</f>
        <v>0</v>
      </c>
      <c r="H34" s="630">
        <f>'Додаток 3'!L50</f>
        <v>0</v>
      </c>
      <c r="I34" s="646">
        <v>0</v>
      </c>
      <c r="J34" s="630">
        <f>K34+L34</f>
        <v>0</v>
      </c>
      <c r="K34" s="630">
        <f>'Додаток 3'!P50</f>
        <v>0</v>
      </c>
      <c r="L34" s="646">
        <v>0</v>
      </c>
      <c r="M34" s="630">
        <f>N34+O34</f>
        <v>0</v>
      </c>
      <c r="N34" s="630">
        <f>'Додаток 3'!T50</f>
        <v>0</v>
      </c>
      <c r="O34" s="646">
        <v>0</v>
      </c>
      <c r="P34" s="630">
        <f>Q34+R34</f>
        <v>0</v>
      </c>
      <c r="Q34" s="630">
        <f>'Додаток 3'!X50</f>
        <v>0</v>
      </c>
      <c r="R34" s="646">
        <v>0</v>
      </c>
      <c r="S34" s="642"/>
      <c r="T34" s="668"/>
    </row>
    <row r="35" spans="1:20" x14ac:dyDescent="0.25">
      <c r="A35" s="625"/>
      <c r="B35" s="634" t="s">
        <v>776</v>
      </c>
      <c r="C35" s="626" t="s">
        <v>765</v>
      </c>
      <c r="D35" s="631" t="s">
        <v>765</v>
      </c>
      <c r="E35" s="631" t="s">
        <v>765</v>
      </c>
      <c r="F35" s="631" t="s">
        <v>765</v>
      </c>
      <c r="G35" s="631" t="s">
        <v>765</v>
      </c>
      <c r="H35" s="631" t="s">
        <v>765</v>
      </c>
      <c r="I35" s="631" t="s">
        <v>765</v>
      </c>
      <c r="J35" s="631" t="s">
        <v>765</v>
      </c>
      <c r="K35" s="631" t="s">
        <v>765</v>
      </c>
      <c r="L35" s="631" t="s">
        <v>765</v>
      </c>
      <c r="M35" s="631"/>
      <c r="N35" s="631"/>
      <c r="O35" s="631"/>
      <c r="P35" s="631" t="s">
        <v>765</v>
      </c>
      <c r="Q35" s="631" t="s">
        <v>765</v>
      </c>
      <c r="R35" s="631" t="s">
        <v>765</v>
      </c>
      <c r="S35" s="627"/>
    </row>
    <row r="36" spans="1:20" x14ac:dyDescent="0.25">
      <c r="A36" s="625"/>
      <c r="B36" s="634" t="s">
        <v>778</v>
      </c>
      <c r="C36" s="626" t="s">
        <v>755</v>
      </c>
      <c r="D36" s="630">
        <f>E36</f>
        <v>0</v>
      </c>
      <c r="E36" s="640">
        <f>E34</f>
        <v>0</v>
      </c>
      <c r="F36" s="631" t="s">
        <v>763</v>
      </c>
      <c r="G36" s="630">
        <f>H36</f>
        <v>0</v>
      </c>
      <c r="H36" s="640">
        <f>H34</f>
        <v>0</v>
      </c>
      <c r="I36" s="631" t="s">
        <v>763</v>
      </c>
      <c r="J36" s="630">
        <f>K36</f>
        <v>0</v>
      </c>
      <c r="K36" s="640">
        <f>K34</f>
        <v>0</v>
      </c>
      <c r="L36" s="631" t="s">
        <v>763</v>
      </c>
      <c r="M36" s="630">
        <f>N36</f>
        <v>0</v>
      </c>
      <c r="N36" s="640">
        <f>N34</f>
        <v>0</v>
      </c>
      <c r="O36" s="631" t="s">
        <v>10</v>
      </c>
      <c r="P36" s="630">
        <f>Q36</f>
        <v>0</v>
      </c>
      <c r="Q36" s="640">
        <f>Q34</f>
        <v>0</v>
      </c>
      <c r="R36" s="631" t="s">
        <v>763</v>
      </c>
      <c r="S36" s="627"/>
    </row>
    <row r="37" spans="1:20" x14ac:dyDescent="0.25">
      <c r="A37" s="625"/>
      <c r="B37" s="634" t="s">
        <v>780</v>
      </c>
      <c r="C37" s="626" t="s">
        <v>755</v>
      </c>
      <c r="D37" s="631">
        <f>F37</f>
        <v>0</v>
      </c>
      <c r="E37" s="631" t="s">
        <v>763</v>
      </c>
      <c r="F37" s="645">
        <f>I37+L37+O37+R37</f>
        <v>0</v>
      </c>
      <c r="G37" s="631">
        <f>I37</f>
        <v>0</v>
      </c>
      <c r="H37" s="631" t="s">
        <v>763</v>
      </c>
      <c r="I37" s="645">
        <v>0</v>
      </c>
      <c r="J37" s="631">
        <f>L37</f>
        <v>0</v>
      </c>
      <c r="K37" s="631" t="s">
        <v>763</v>
      </c>
      <c r="L37" s="645">
        <v>0</v>
      </c>
      <c r="M37" s="631">
        <f>O37</f>
        <v>0</v>
      </c>
      <c r="N37" s="631" t="s">
        <v>763</v>
      </c>
      <c r="O37" s="645">
        <v>0</v>
      </c>
      <c r="P37" s="631">
        <f>R37</f>
        <v>0</v>
      </c>
      <c r="Q37" s="631" t="s">
        <v>763</v>
      </c>
      <c r="R37" s="645">
        <v>0</v>
      </c>
      <c r="S37" s="627"/>
    </row>
    <row r="38" spans="1:20" x14ac:dyDescent="0.25">
      <c r="A38" s="625"/>
      <c r="B38" s="634" t="s">
        <v>782</v>
      </c>
      <c r="C38" s="626" t="s">
        <v>755</v>
      </c>
      <c r="D38" s="631" t="s">
        <v>765</v>
      </c>
      <c r="E38" s="645"/>
      <c r="F38" s="631" t="s">
        <v>763</v>
      </c>
      <c r="G38" s="631" t="s">
        <v>765</v>
      </c>
      <c r="H38" s="645"/>
      <c r="I38" s="631" t="s">
        <v>763</v>
      </c>
      <c r="J38" s="631" t="s">
        <v>765</v>
      </c>
      <c r="K38" s="645"/>
      <c r="L38" s="631" t="s">
        <v>763</v>
      </c>
      <c r="M38" s="631"/>
      <c r="N38" s="631"/>
      <c r="O38" s="631" t="s">
        <v>10</v>
      </c>
      <c r="P38" s="631" t="s">
        <v>765</v>
      </c>
      <c r="Q38" s="645"/>
      <c r="R38" s="631" t="s">
        <v>763</v>
      </c>
      <c r="S38" s="627"/>
    </row>
    <row r="39" spans="1:20" x14ac:dyDescent="0.25">
      <c r="A39" s="625" t="s">
        <v>793</v>
      </c>
      <c r="B39" s="634" t="s">
        <v>798</v>
      </c>
      <c r="C39" s="626" t="s">
        <v>755</v>
      </c>
      <c r="D39" s="630" t="e">
        <f>G39+J39+M39+P39</f>
        <v>#REF!</v>
      </c>
      <c r="E39" s="631" t="s">
        <v>763</v>
      </c>
      <c r="F39" s="640" t="e">
        <f>I39+L39+O39+R39</f>
        <v>#REF!</v>
      </c>
      <c r="G39" s="630" t="e">
        <f>I39</f>
        <v>#REF!</v>
      </c>
      <c r="H39" s="631" t="s">
        <v>763</v>
      </c>
      <c r="I39" s="640" t="e">
        <f>'Додаток 3'!L12+#REF!</f>
        <v>#REF!</v>
      </c>
      <c r="J39" s="630" t="e">
        <f>L39</f>
        <v>#REF!</v>
      </c>
      <c r="K39" s="631" t="s">
        <v>763</v>
      </c>
      <c r="L39" s="640" t="e">
        <f>'Додаток 3'!P12+#REF!</f>
        <v>#REF!</v>
      </c>
      <c r="M39" s="630" t="e">
        <f>O39</f>
        <v>#REF!</v>
      </c>
      <c r="N39" s="631" t="s">
        <v>10</v>
      </c>
      <c r="O39" s="640" t="e">
        <f>'Додаток 3'!T12+#REF!</f>
        <v>#REF!</v>
      </c>
      <c r="P39" s="630" t="e">
        <f>R39</f>
        <v>#REF!</v>
      </c>
      <c r="Q39" s="631" t="s">
        <v>763</v>
      </c>
      <c r="R39" s="640" t="e">
        <f>'Додаток 3'!X12+#REF!</f>
        <v>#REF!</v>
      </c>
      <c r="S39" s="642"/>
      <c r="T39" s="668"/>
    </row>
    <row r="40" spans="1:20" ht="24" x14ac:dyDescent="0.25">
      <c r="A40" s="625" t="s">
        <v>795</v>
      </c>
      <c r="B40" s="634" t="s">
        <v>800</v>
      </c>
      <c r="C40" s="626" t="s">
        <v>755</v>
      </c>
      <c r="D40" s="630" t="e">
        <f>F40</f>
        <v>#REF!</v>
      </c>
      <c r="E40" s="631" t="s">
        <v>763</v>
      </c>
      <c r="F40" s="640" t="e">
        <f>I40+L40+O40+R40</f>
        <v>#REF!</v>
      </c>
      <c r="G40" s="630" t="e">
        <f>I40</f>
        <v>#REF!</v>
      </c>
      <c r="H40" s="631" t="s">
        <v>763</v>
      </c>
      <c r="I40" s="640" t="e">
        <f>'Додаток 3'!L13+#REF!-I41+#REF!</f>
        <v>#REF!</v>
      </c>
      <c r="J40" s="630" t="e">
        <f>L40</f>
        <v>#REF!</v>
      </c>
      <c r="K40" s="631" t="s">
        <v>763</v>
      </c>
      <c r="L40" s="640" t="e">
        <f>'Додаток 3'!P13+#REF!-L41+#REF!/#REF!*#REF!</f>
        <v>#REF!</v>
      </c>
      <c r="M40" s="630" t="e">
        <f>O40</f>
        <v>#REF!</v>
      </c>
      <c r="N40" s="631" t="s">
        <v>10</v>
      </c>
      <c r="O40" s="640" t="e">
        <f>'Додаток 3'!T13+#REF!-O41+#REF!/#REF!*#REF!</f>
        <v>#REF!</v>
      </c>
      <c r="P40" s="630" t="e">
        <f>R40</f>
        <v>#REF!</v>
      </c>
      <c r="Q40" s="631" t="s">
        <v>10</v>
      </c>
      <c r="R40" s="640" t="e">
        <f>'Додаток 3'!X13+#REF!-R41+#REF!/#REF!*#REF!</f>
        <v>#REF!</v>
      </c>
      <c r="S40" s="642"/>
      <c r="T40" s="668"/>
    </row>
    <row r="41" spans="1:20" ht="36" x14ac:dyDescent="0.25">
      <c r="A41" s="625" t="s">
        <v>797</v>
      </c>
      <c r="B41" s="634" t="s">
        <v>802</v>
      </c>
      <c r="C41" s="626" t="s">
        <v>68</v>
      </c>
      <c r="D41" s="646" t="e">
        <f>F41</f>
        <v>#REF!</v>
      </c>
      <c r="E41" s="631" t="s">
        <v>10</v>
      </c>
      <c r="F41" s="646" t="e">
        <f>I41+L41+O41+R41</f>
        <v>#REF!</v>
      </c>
      <c r="G41" s="646" t="e">
        <f>I41</f>
        <v>#REF!</v>
      </c>
      <c r="H41" s="646" t="s">
        <v>10</v>
      </c>
      <c r="I41" s="646" t="e">
        <f>#REF!/1000/$D$10*G10</f>
        <v>#REF!</v>
      </c>
      <c r="J41" s="646" t="e">
        <f>L41</f>
        <v>#REF!</v>
      </c>
      <c r="K41" s="646" t="s">
        <v>10</v>
      </c>
      <c r="L41" s="646" t="e">
        <f>#REF!/1000/$D$10*J10</f>
        <v>#REF!</v>
      </c>
      <c r="M41" s="646" t="e">
        <f>O41</f>
        <v>#REF!</v>
      </c>
      <c r="N41" s="631" t="s">
        <v>10</v>
      </c>
      <c r="O41" s="646" t="e">
        <f>#REF!/1000/$D$10*M10</f>
        <v>#REF!</v>
      </c>
      <c r="P41" s="646" t="e">
        <f>R41</f>
        <v>#REF!</v>
      </c>
      <c r="Q41" s="646" t="s">
        <v>10</v>
      </c>
      <c r="R41" s="646" t="e">
        <f>#REF!/1000/$D$10*P10</f>
        <v>#REF!</v>
      </c>
      <c r="S41" s="627"/>
    </row>
    <row r="42" spans="1:20" x14ac:dyDescent="0.25">
      <c r="A42" s="625" t="s">
        <v>118</v>
      </c>
      <c r="B42" s="634" t="s">
        <v>803</v>
      </c>
      <c r="C42" s="626" t="s">
        <v>755</v>
      </c>
      <c r="D42" s="630" t="e">
        <f>F42</f>
        <v>#REF!</v>
      </c>
      <c r="E42" s="631" t="s">
        <v>10</v>
      </c>
      <c r="F42" s="649" t="e">
        <f>I42+L42+O42+R42</f>
        <v>#REF!</v>
      </c>
      <c r="G42" s="630" t="e">
        <f>I42</f>
        <v>#REF!</v>
      </c>
      <c r="H42" s="631" t="s">
        <v>10</v>
      </c>
      <c r="I42" s="640" t="e">
        <f>'Додаток 3'!L14+#REF!+#REF!</f>
        <v>#REF!</v>
      </c>
      <c r="J42" s="630" t="e">
        <f>L42</f>
        <v>#REF!</v>
      </c>
      <c r="K42" s="631" t="s">
        <v>10</v>
      </c>
      <c r="L42" s="640" t="e">
        <f>'Додаток 3'!P14+#REF!+#REF!/#REF!*#REF!</f>
        <v>#REF!</v>
      </c>
      <c r="M42" s="630" t="e">
        <f>O42</f>
        <v>#REF!</v>
      </c>
      <c r="N42" s="631" t="s">
        <v>10</v>
      </c>
      <c r="O42" s="640" t="e">
        <f>'Додаток 3'!T14+#REF!+#REF!/#REF!*#REF!</f>
        <v>#REF!</v>
      </c>
      <c r="P42" s="630" t="e">
        <f>R42</f>
        <v>#REF!</v>
      </c>
      <c r="Q42" s="631" t="s">
        <v>10</v>
      </c>
      <c r="R42" s="640" t="e">
        <f>'Додаток 3'!X14+#REF!+#REF!/#REF!*#REF!</f>
        <v>#REF!</v>
      </c>
      <c r="S42" s="642"/>
      <c r="T42" s="668"/>
    </row>
    <row r="43" spans="1:20" x14ac:dyDescent="0.25">
      <c r="A43" s="625" t="s">
        <v>119</v>
      </c>
      <c r="B43" s="634" t="s">
        <v>804</v>
      </c>
      <c r="C43" s="626" t="s">
        <v>755</v>
      </c>
      <c r="D43" s="630" t="e">
        <f>D45+D46+D47</f>
        <v>#REF!</v>
      </c>
      <c r="E43" s="631" t="s">
        <v>10</v>
      </c>
      <c r="F43" s="630" t="e">
        <f>F45+F46+F47</f>
        <v>#REF!</v>
      </c>
      <c r="G43" s="630" t="e">
        <f>I43</f>
        <v>#REF!</v>
      </c>
      <c r="H43" s="631" t="s">
        <v>10</v>
      </c>
      <c r="I43" s="630" t="e">
        <f>I45+I46+I47</f>
        <v>#REF!</v>
      </c>
      <c r="J43" s="630" t="e">
        <f>L43</f>
        <v>#REF!</v>
      </c>
      <c r="K43" s="631" t="s">
        <v>10</v>
      </c>
      <c r="L43" s="630" t="e">
        <f>L45+L46+L47</f>
        <v>#REF!</v>
      </c>
      <c r="M43" s="630" t="e">
        <f>O43</f>
        <v>#REF!</v>
      </c>
      <c r="N43" s="631" t="s">
        <v>10</v>
      </c>
      <c r="O43" s="630" t="e">
        <f>O45+O46+O47</f>
        <v>#REF!</v>
      </c>
      <c r="P43" s="630" t="e">
        <f>R43</f>
        <v>#REF!</v>
      </c>
      <c r="Q43" s="631" t="s">
        <v>10</v>
      </c>
      <c r="R43" s="630" t="e">
        <f>R45+R46+R47</f>
        <v>#REF!</v>
      </c>
      <c r="S43" s="627"/>
    </row>
    <row r="44" spans="1:20" x14ac:dyDescent="0.25">
      <c r="A44" s="625"/>
      <c r="B44" s="634" t="s">
        <v>805</v>
      </c>
      <c r="C44" s="626"/>
      <c r="D44" s="631"/>
      <c r="E44" s="631"/>
      <c r="F44" s="631"/>
      <c r="G44" s="631"/>
      <c r="H44" s="631"/>
      <c r="I44" s="631"/>
      <c r="J44" s="631"/>
      <c r="K44" s="631"/>
      <c r="L44" s="631"/>
      <c r="M44" s="631"/>
      <c r="N44" s="631"/>
      <c r="O44" s="631"/>
      <c r="P44" s="631"/>
      <c r="Q44" s="631"/>
      <c r="R44" s="631"/>
      <c r="S44" s="627"/>
    </row>
    <row r="45" spans="1:20" ht="24" x14ac:dyDescent="0.25">
      <c r="A45" s="625" t="s">
        <v>806</v>
      </c>
      <c r="B45" s="634" t="s">
        <v>807</v>
      </c>
      <c r="C45" s="626" t="s">
        <v>755</v>
      </c>
      <c r="D45" s="630" t="e">
        <f t="shared" ref="D45:D52" si="2">F45</f>
        <v>#REF!</v>
      </c>
      <c r="E45" s="631" t="s">
        <v>10</v>
      </c>
      <c r="F45" s="649" t="e">
        <f t="shared" ref="F45:F52" si="3">I45+L45+O45+R45</f>
        <v>#REF!</v>
      </c>
      <c r="G45" s="630" t="e">
        <f t="shared" ref="G45:G52" si="4">I45</f>
        <v>#REF!</v>
      </c>
      <c r="H45" s="631" t="s">
        <v>10</v>
      </c>
      <c r="I45" s="640" t="e">
        <f>'Додаток 3'!L16+#REF!+#REF!</f>
        <v>#REF!</v>
      </c>
      <c r="J45" s="630" t="e">
        <f t="shared" ref="J45:J52" si="5">L45</f>
        <v>#REF!</v>
      </c>
      <c r="K45" s="631" t="s">
        <v>10</v>
      </c>
      <c r="L45" s="640" t="e">
        <f>'Додаток 3'!P16+#REF!+#REF!/#REF!*#REF!</f>
        <v>#REF!</v>
      </c>
      <c r="M45" s="630" t="e">
        <f t="shared" ref="M45:M52" si="6">O45</f>
        <v>#REF!</v>
      </c>
      <c r="N45" s="631" t="s">
        <v>10</v>
      </c>
      <c r="O45" s="640" t="e">
        <f>'Додаток 3'!T16+#REF!+#REF!/#REF!*#REF!</f>
        <v>#REF!</v>
      </c>
      <c r="P45" s="630" t="e">
        <f t="shared" ref="P45:P52" si="7">R45</f>
        <v>#REF!</v>
      </c>
      <c r="Q45" s="631" t="s">
        <v>10</v>
      </c>
      <c r="R45" s="640" t="e">
        <f>'Додаток 3'!X16+#REF!+#REF!/#REF!*#REF!</f>
        <v>#REF!</v>
      </c>
      <c r="S45" s="642"/>
      <c r="T45" s="668"/>
    </row>
    <row r="46" spans="1:20" ht="36" x14ac:dyDescent="0.25">
      <c r="A46" s="625" t="s">
        <v>808</v>
      </c>
      <c r="B46" s="634" t="s">
        <v>809</v>
      </c>
      <c r="C46" s="626" t="s">
        <v>755</v>
      </c>
      <c r="D46" s="630" t="e">
        <f t="shared" si="2"/>
        <v>#REF!</v>
      </c>
      <c r="E46" s="631" t="s">
        <v>10</v>
      </c>
      <c r="F46" s="649" t="e">
        <f t="shared" si="3"/>
        <v>#REF!</v>
      </c>
      <c r="G46" s="630" t="e">
        <f t="shared" si="4"/>
        <v>#REF!</v>
      </c>
      <c r="H46" s="631" t="s">
        <v>10</v>
      </c>
      <c r="I46" s="640" t="e">
        <f>'Додаток 3'!L17+#REF!+#REF!</f>
        <v>#REF!</v>
      </c>
      <c r="J46" s="630" t="e">
        <f t="shared" si="5"/>
        <v>#REF!</v>
      </c>
      <c r="K46" s="631" t="s">
        <v>10</v>
      </c>
      <c r="L46" s="640" t="e">
        <f>'Додаток 3'!P17+#REF!+#REF!/#REF!*#REF!</f>
        <v>#REF!</v>
      </c>
      <c r="M46" s="630" t="e">
        <f t="shared" si="6"/>
        <v>#REF!</v>
      </c>
      <c r="N46" s="631" t="s">
        <v>10</v>
      </c>
      <c r="O46" s="640" t="e">
        <f>'Додаток 3'!T17+#REF!+#REF!/#REF!*#REF!</f>
        <v>#REF!</v>
      </c>
      <c r="P46" s="630" t="e">
        <f t="shared" si="7"/>
        <v>#REF!</v>
      </c>
      <c r="Q46" s="631" t="s">
        <v>10</v>
      </c>
      <c r="R46" s="640" t="e">
        <f>'Додаток 3'!X17+#REF!+#REF!/#REF!*#REF!</f>
        <v>#REF!</v>
      </c>
      <c r="S46" s="642"/>
      <c r="T46" s="668"/>
    </row>
    <row r="47" spans="1:20" x14ac:dyDescent="0.25">
      <c r="A47" s="625" t="s">
        <v>810</v>
      </c>
      <c r="B47" s="634" t="s">
        <v>16</v>
      </c>
      <c r="C47" s="626" t="s">
        <v>755</v>
      </c>
      <c r="D47" s="630" t="e">
        <f t="shared" si="2"/>
        <v>#REF!</v>
      </c>
      <c r="E47" s="631" t="s">
        <v>10</v>
      </c>
      <c r="F47" s="649" t="e">
        <f t="shared" si="3"/>
        <v>#REF!</v>
      </c>
      <c r="G47" s="630" t="e">
        <f t="shared" si="4"/>
        <v>#REF!</v>
      </c>
      <c r="H47" s="631" t="s">
        <v>10</v>
      </c>
      <c r="I47" s="640" t="e">
        <f>'Додаток 3'!L19+#REF!+#REF!</f>
        <v>#REF!</v>
      </c>
      <c r="J47" s="630" t="e">
        <f t="shared" si="5"/>
        <v>#REF!</v>
      </c>
      <c r="K47" s="631" t="s">
        <v>10</v>
      </c>
      <c r="L47" s="640" t="e">
        <f>'Додаток 3'!P19+#REF!+#REF!/#REF!*#REF!</f>
        <v>#REF!</v>
      </c>
      <c r="M47" s="630" t="e">
        <f t="shared" si="6"/>
        <v>#REF!</v>
      </c>
      <c r="N47" s="631" t="s">
        <v>10</v>
      </c>
      <c r="O47" s="640" t="e">
        <f>'Додаток 3'!T19+#REF!+#REF!/#REF!*#REF!</f>
        <v>#REF!</v>
      </c>
      <c r="P47" s="630" t="e">
        <f t="shared" si="7"/>
        <v>#REF!</v>
      </c>
      <c r="Q47" s="631" t="s">
        <v>10</v>
      </c>
      <c r="R47" s="640" t="e">
        <f>'Додаток 3'!X19+#REF!+#REF!/#REF!*#REF!</f>
        <v>#REF!</v>
      </c>
      <c r="S47" s="642"/>
      <c r="T47" s="668"/>
    </row>
    <row r="48" spans="1:20" x14ac:dyDescent="0.25">
      <c r="A48" s="625" t="s">
        <v>59</v>
      </c>
      <c r="B48" s="634" t="s">
        <v>811</v>
      </c>
      <c r="C48" s="626" t="s">
        <v>755</v>
      </c>
      <c r="D48" s="630" t="e">
        <f t="shared" si="2"/>
        <v>#REF!</v>
      </c>
      <c r="E48" s="631" t="s">
        <v>763</v>
      </c>
      <c r="F48" s="649" t="e">
        <f t="shared" si="3"/>
        <v>#REF!</v>
      </c>
      <c r="G48" s="630" t="e">
        <f t="shared" si="4"/>
        <v>#REF!</v>
      </c>
      <c r="H48" s="631" t="s">
        <v>763</v>
      </c>
      <c r="I48" s="640" t="e">
        <f>'Додаток 3'!L21+#REF!+#REF!</f>
        <v>#REF!</v>
      </c>
      <c r="J48" s="630" t="e">
        <f t="shared" si="5"/>
        <v>#REF!</v>
      </c>
      <c r="K48" s="631" t="s">
        <v>10</v>
      </c>
      <c r="L48" s="640" t="e">
        <f>'Додаток 3'!P21+#REF!+#REF!/#REF!*#REF!</f>
        <v>#REF!</v>
      </c>
      <c r="M48" s="630" t="e">
        <f t="shared" si="6"/>
        <v>#REF!</v>
      </c>
      <c r="N48" s="631" t="s">
        <v>10</v>
      </c>
      <c r="O48" s="640" t="e">
        <f>'Додаток 3'!T21+#REF!+#REF!/#REF!*#REF!</f>
        <v>#REF!</v>
      </c>
      <c r="P48" s="630" t="e">
        <f t="shared" si="7"/>
        <v>#REF!</v>
      </c>
      <c r="Q48" s="631" t="s">
        <v>10</v>
      </c>
      <c r="R48" s="640" t="e">
        <f>'Додаток 3'!X21+#REF!+#REF!/#REF!*#REF!</f>
        <v>#REF!</v>
      </c>
      <c r="S48" s="642"/>
      <c r="T48" s="668"/>
    </row>
    <row r="49" spans="1:20" x14ac:dyDescent="0.25">
      <c r="A49" s="628" t="s">
        <v>544</v>
      </c>
      <c r="B49" s="629" t="s">
        <v>812</v>
      </c>
      <c r="C49" s="626" t="s">
        <v>68</v>
      </c>
      <c r="D49" s="630" t="e">
        <f t="shared" si="2"/>
        <v>#REF!</v>
      </c>
      <c r="E49" s="631" t="s">
        <v>763</v>
      </c>
      <c r="F49" s="649" t="e">
        <f t="shared" si="3"/>
        <v>#REF!</v>
      </c>
      <c r="G49" s="630" t="e">
        <f t="shared" si="4"/>
        <v>#REF!</v>
      </c>
      <c r="H49" s="631" t="s">
        <v>763</v>
      </c>
      <c r="I49" s="640" t="e">
        <f>'Додаток 3'!L26+#REF!+#REF!</f>
        <v>#REF!</v>
      </c>
      <c r="J49" s="630" t="e">
        <f t="shared" si="5"/>
        <v>#REF!</v>
      </c>
      <c r="K49" s="631" t="s">
        <v>763</v>
      </c>
      <c r="L49" s="640" t="e">
        <f>'Додаток 3'!P26+#REF!+#REF!/#REF!*#REF!</f>
        <v>#REF!</v>
      </c>
      <c r="M49" s="630" t="e">
        <f t="shared" si="6"/>
        <v>#REF!</v>
      </c>
      <c r="N49" s="631" t="s">
        <v>10</v>
      </c>
      <c r="O49" s="640" t="e">
        <f>'Додаток 3'!T26+#REF!+#REF!/#REF!*#REF!</f>
        <v>#REF!</v>
      </c>
      <c r="P49" s="630" t="e">
        <f t="shared" si="7"/>
        <v>#REF!</v>
      </c>
      <c r="Q49" s="631" t="s">
        <v>763</v>
      </c>
      <c r="R49" s="640" t="e">
        <f>'Додаток 3'!X26+#REF!+#REF!/#REF!*#REF!</f>
        <v>#REF!</v>
      </c>
      <c r="S49" s="642"/>
      <c r="T49" s="668"/>
    </row>
    <row r="50" spans="1:20" x14ac:dyDescent="0.25">
      <c r="A50" s="628" t="s">
        <v>533</v>
      </c>
      <c r="B50" s="629" t="s">
        <v>813</v>
      </c>
      <c r="C50" s="626" t="s">
        <v>68</v>
      </c>
      <c r="D50" s="630" t="e">
        <f t="shared" si="2"/>
        <v>#REF!</v>
      </c>
      <c r="E50" s="631" t="s">
        <v>763</v>
      </c>
      <c r="F50" s="649" t="e">
        <f t="shared" si="3"/>
        <v>#REF!</v>
      </c>
      <c r="G50" s="646" t="e">
        <f t="shared" si="4"/>
        <v>#REF!</v>
      </c>
      <c r="H50" s="631" t="s">
        <v>763</v>
      </c>
      <c r="I50" s="640" t="e">
        <f>'Додаток 3'!L31+#REF!+#REF!</f>
        <v>#REF!</v>
      </c>
      <c r="J50" s="646">
        <f t="shared" si="5"/>
        <v>0</v>
      </c>
      <c r="K50" s="631" t="s">
        <v>763</v>
      </c>
      <c r="L50" s="646">
        <v>0</v>
      </c>
      <c r="M50" s="646">
        <f t="shared" si="6"/>
        <v>0</v>
      </c>
      <c r="N50" s="631" t="s">
        <v>763</v>
      </c>
      <c r="O50" s="646">
        <v>0</v>
      </c>
      <c r="P50" s="646">
        <f t="shared" si="7"/>
        <v>0</v>
      </c>
      <c r="Q50" s="631" t="s">
        <v>763</v>
      </c>
      <c r="R50" s="646">
        <v>0</v>
      </c>
      <c r="S50" s="627"/>
      <c r="T50" s="668"/>
    </row>
    <row r="51" spans="1:20" x14ac:dyDescent="0.25">
      <c r="A51" s="628" t="s">
        <v>545</v>
      </c>
      <c r="B51" s="629" t="s">
        <v>814</v>
      </c>
      <c r="C51" s="626" t="s">
        <v>68</v>
      </c>
      <c r="D51" s="630" t="e">
        <f t="shared" si="2"/>
        <v>#REF!</v>
      </c>
      <c r="E51" s="631" t="s">
        <v>763</v>
      </c>
      <c r="F51" s="649" t="e">
        <f t="shared" si="3"/>
        <v>#REF!</v>
      </c>
      <c r="G51" s="646" t="e">
        <f t="shared" si="4"/>
        <v>#REF!</v>
      </c>
      <c r="H51" s="631" t="s">
        <v>763</v>
      </c>
      <c r="I51" s="640" t="e">
        <f>'Додаток 3'!L31+#REF!+#REF!</f>
        <v>#REF!</v>
      </c>
      <c r="J51" s="646">
        <f t="shared" si="5"/>
        <v>0</v>
      </c>
      <c r="K51" s="631" t="s">
        <v>763</v>
      </c>
      <c r="L51" s="646">
        <v>0</v>
      </c>
      <c r="M51" s="646">
        <f t="shared" si="6"/>
        <v>0</v>
      </c>
      <c r="N51" s="631" t="s">
        <v>763</v>
      </c>
      <c r="O51" s="646">
        <v>0</v>
      </c>
      <c r="P51" s="646">
        <f t="shared" si="7"/>
        <v>0</v>
      </c>
      <c r="Q51" s="631" t="s">
        <v>763</v>
      </c>
      <c r="R51" s="646">
        <v>0</v>
      </c>
      <c r="S51" s="627"/>
      <c r="T51" s="668"/>
    </row>
    <row r="52" spans="1:20" x14ac:dyDescent="0.25">
      <c r="A52" s="628" t="s">
        <v>546</v>
      </c>
      <c r="B52" s="629" t="s">
        <v>815</v>
      </c>
      <c r="C52" s="626" t="s">
        <v>68</v>
      </c>
      <c r="D52" s="630" t="e">
        <f t="shared" si="2"/>
        <v>#REF!</v>
      </c>
      <c r="E52" s="631" t="s">
        <v>763</v>
      </c>
      <c r="F52" s="649" t="e">
        <f t="shared" si="3"/>
        <v>#REF!</v>
      </c>
      <c r="G52" s="630" t="e">
        <f t="shared" si="4"/>
        <v>#REF!</v>
      </c>
      <c r="H52" s="631" t="s">
        <v>763</v>
      </c>
      <c r="I52" s="640" t="e">
        <f>'Додаток 3'!L55+#REF!+#REF!</f>
        <v>#REF!</v>
      </c>
      <c r="J52" s="646" t="e">
        <f t="shared" si="5"/>
        <v>#REF!</v>
      </c>
      <c r="K52" s="631" t="s">
        <v>763</v>
      </c>
      <c r="L52" s="640" t="e">
        <f>'Додаток 3'!P55+#REF!+#REF!/#REF!*#REF!</f>
        <v>#REF!</v>
      </c>
      <c r="M52" s="646" t="e">
        <f t="shared" si="6"/>
        <v>#REF!</v>
      </c>
      <c r="N52" s="631" t="s">
        <v>10</v>
      </c>
      <c r="O52" s="640" t="e">
        <f>'Додаток 3'!T55+#REF!+#REF!/#REF!*#REF!</f>
        <v>#REF!</v>
      </c>
      <c r="P52" s="646" t="e">
        <f t="shared" si="7"/>
        <v>#REF!</v>
      </c>
      <c r="Q52" s="631" t="s">
        <v>763</v>
      </c>
      <c r="R52" s="640" t="e">
        <f>'Додаток 3'!X55+#REF!+#REF!/#REF!*#REF!</f>
        <v>#REF!</v>
      </c>
      <c r="S52" s="642"/>
      <c r="T52" s="668"/>
    </row>
    <row r="53" spans="1:20" ht="24" x14ac:dyDescent="0.25">
      <c r="A53" s="628" t="s">
        <v>547</v>
      </c>
      <c r="B53" s="629" t="s">
        <v>816</v>
      </c>
      <c r="C53" s="626" t="s">
        <v>68</v>
      </c>
      <c r="D53" s="640" t="e">
        <f>D24+D49+D50+D51</f>
        <v>#REF!</v>
      </c>
      <c r="E53" s="640">
        <f>E24</f>
        <v>0</v>
      </c>
      <c r="F53" s="640" t="e">
        <f>F24+F49+F50+F51</f>
        <v>#REF!</v>
      </c>
      <c r="G53" s="640" t="e">
        <f>G24+G49+G50+G51</f>
        <v>#REF!</v>
      </c>
      <c r="H53" s="640">
        <f>H24</f>
        <v>0</v>
      </c>
      <c r="I53" s="640" t="e">
        <f>I24+I49+I50+I51</f>
        <v>#REF!</v>
      </c>
      <c r="J53" s="640" t="e">
        <f>J24+J49+J50+J51</f>
        <v>#REF!</v>
      </c>
      <c r="K53" s="640">
        <f>K24</f>
        <v>0</v>
      </c>
      <c r="L53" s="640" t="e">
        <f>L24+L49+L50+L51</f>
        <v>#REF!</v>
      </c>
      <c r="M53" s="640" t="e">
        <f>M24+M49+M50+M51</f>
        <v>#REF!</v>
      </c>
      <c r="N53" s="640">
        <f>N24</f>
        <v>0</v>
      </c>
      <c r="O53" s="640" t="e">
        <f>O24+O49+O50+O51</f>
        <v>#REF!</v>
      </c>
      <c r="P53" s="640" t="e">
        <f>P24+P49+P50+P51</f>
        <v>#REF!</v>
      </c>
      <c r="Q53" s="640">
        <f>Q24</f>
        <v>0</v>
      </c>
      <c r="R53" s="640" t="e">
        <f>R24+R49+R50+R51</f>
        <v>#REF!</v>
      </c>
      <c r="S53" s="627"/>
    </row>
    <row r="54" spans="1:20" ht="24" x14ac:dyDescent="0.25">
      <c r="A54" s="628" t="s">
        <v>548</v>
      </c>
      <c r="B54" s="629" t="s">
        <v>817</v>
      </c>
      <c r="C54" s="626" t="s">
        <v>68</v>
      </c>
      <c r="D54" s="630" t="e">
        <f>D53+D52</f>
        <v>#REF!</v>
      </c>
      <c r="E54" s="630">
        <f>E53</f>
        <v>0</v>
      </c>
      <c r="F54" s="630" t="e">
        <f t="shared" ref="F54:R54" si="8">F53+F52</f>
        <v>#REF!</v>
      </c>
      <c r="G54" s="630" t="e">
        <f t="shared" si="8"/>
        <v>#REF!</v>
      </c>
      <c r="H54" s="630">
        <f>H53</f>
        <v>0</v>
      </c>
      <c r="I54" s="630" t="e">
        <f>I53+I52</f>
        <v>#REF!</v>
      </c>
      <c r="J54" s="630" t="e">
        <f t="shared" si="8"/>
        <v>#REF!</v>
      </c>
      <c r="K54" s="630">
        <f>K53</f>
        <v>0</v>
      </c>
      <c r="L54" s="630" t="e">
        <f t="shared" si="8"/>
        <v>#REF!</v>
      </c>
      <c r="M54" s="630" t="e">
        <f t="shared" si="8"/>
        <v>#REF!</v>
      </c>
      <c r="N54" s="630">
        <f>N53</f>
        <v>0</v>
      </c>
      <c r="O54" s="630" t="e">
        <f t="shared" si="8"/>
        <v>#REF!</v>
      </c>
      <c r="P54" s="630" t="e">
        <f t="shared" si="8"/>
        <v>#REF!</v>
      </c>
      <c r="Q54" s="630">
        <f>Q53</f>
        <v>0</v>
      </c>
      <c r="R54" s="630" t="e">
        <f t="shared" si="8"/>
        <v>#REF!</v>
      </c>
      <c r="S54" s="627"/>
    </row>
    <row r="55" spans="1:20" x14ac:dyDescent="0.25">
      <c r="A55" s="628" t="s">
        <v>549</v>
      </c>
      <c r="B55" s="629" t="s">
        <v>818</v>
      </c>
      <c r="C55" s="626" t="s">
        <v>68</v>
      </c>
      <c r="D55" s="649">
        <f>G55+J55+M55+P55</f>
        <v>0</v>
      </c>
      <c r="E55" s="650" t="s">
        <v>10</v>
      </c>
      <c r="F55" s="649">
        <f>I55+L55+O55+R55</f>
        <v>0</v>
      </c>
      <c r="G55" s="646">
        <f>I55</f>
        <v>0</v>
      </c>
      <c r="H55" s="651" t="s">
        <v>10</v>
      </c>
      <c r="I55" s="646">
        <v>0</v>
      </c>
      <c r="J55" s="646">
        <f>L55</f>
        <v>0</v>
      </c>
      <c r="K55" s="651" t="s">
        <v>10</v>
      </c>
      <c r="L55" s="646">
        <v>0</v>
      </c>
      <c r="M55" s="646">
        <f>O55</f>
        <v>0</v>
      </c>
      <c r="N55" s="651" t="s">
        <v>10</v>
      </c>
      <c r="O55" s="646">
        <v>0</v>
      </c>
      <c r="P55" s="646">
        <f>R55</f>
        <v>0</v>
      </c>
      <c r="Q55" s="651" t="s">
        <v>10</v>
      </c>
      <c r="R55" s="651">
        <v>0</v>
      </c>
      <c r="S55" s="627"/>
    </row>
    <row r="56" spans="1:20" ht="24" x14ac:dyDescent="0.25">
      <c r="A56" s="628" t="s">
        <v>550</v>
      </c>
      <c r="B56" s="629" t="s">
        <v>999</v>
      </c>
      <c r="C56" s="626" t="s">
        <v>820</v>
      </c>
      <c r="D56" s="640" t="e">
        <f>E56</f>
        <v>#DIV/0!</v>
      </c>
      <c r="E56" s="640" t="e">
        <f>(E54)/E19*1000</f>
        <v>#DIV/0!</v>
      </c>
      <c r="F56" s="640" t="s">
        <v>10</v>
      </c>
      <c r="G56" s="640" t="e">
        <f>H56</f>
        <v>#DIV/0!</v>
      </c>
      <c r="H56" s="640" t="e">
        <f>(H54)/H19*1000</f>
        <v>#DIV/0!</v>
      </c>
      <c r="I56" s="640" t="s">
        <v>10</v>
      </c>
      <c r="J56" s="640" t="e">
        <f>K56</f>
        <v>#DIV/0!</v>
      </c>
      <c r="K56" s="640" t="e">
        <f>(K54)/K19*1000</f>
        <v>#DIV/0!</v>
      </c>
      <c r="L56" s="640" t="s">
        <v>10</v>
      </c>
      <c r="M56" s="640" t="e">
        <f>N56</f>
        <v>#DIV/0!</v>
      </c>
      <c r="N56" s="640" t="e">
        <f>(N54)/N19*1000</f>
        <v>#DIV/0!</v>
      </c>
      <c r="O56" s="640" t="s">
        <v>10</v>
      </c>
      <c r="P56" s="640" t="e">
        <f>Q56</f>
        <v>#DIV/0!</v>
      </c>
      <c r="Q56" s="640" t="e">
        <f>(Q54)/Q19*1000</f>
        <v>#DIV/0!</v>
      </c>
      <c r="R56" s="640" t="s">
        <v>10</v>
      </c>
      <c r="S56" s="627"/>
    </row>
    <row r="57" spans="1:20" x14ac:dyDescent="0.25">
      <c r="A57" s="628" t="s">
        <v>559</v>
      </c>
      <c r="B57" s="629" t="s">
        <v>821</v>
      </c>
      <c r="C57" s="626" t="s">
        <v>606</v>
      </c>
      <c r="D57" s="630" t="e">
        <f>F57</f>
        <v>#REF!</v>
      </c>
      <c r="E57" s="631" t="s">
        <v>10</v>
      </c>
      <c r="F57" s="630" t="e">
        <f>I57+L57+O57+R57</f>
        <v>#REF!</v>
      </c>
      <c r="G57" s="630" t="e">
        <f>I57</f>
        <v>#REF!</v>
      </c>
      <c r="H57" s="631" t="s">
        <v>10</v>
      </c>
      <c r="I57" s="630" t="e">
        <f>'Додаток 3'!L58+#REF!+#REF!</f>
        <v>#REF!</v>
      </c>
      <c r="J57" s="630" t="e">
        <f>L57</f>
        <v>#REF!</v>
      </c>
      <c r="K57" s="631" t="s">
        <v>10</v>
      </c>
      <c r="L57" s="630" t="e">
        <f>'Додаток 3'!P58+#REF!+#REF!/#REF!*#REF!</f>
        <v>#REF!</v>
      </c>
      <c r="M57" s="630" t="e">
        <f>O57</f>
        <v>#REF!</v>
      </c>
      <c r="N57" s="631" t="s">
        <v>10</v>
      </c>
      <c r="O57" s="630" t="e">
        <f>'Додаток 3'!T58+#REF!+#REF!/#REF!*#REF!</f>
        <v>#REF!</v>
      </c>
      <c r="P57" s="630" t="e">
        <f>R57</f>
        <v>#REF!</v>
      </c>
      <c r="Q57" s="631" t="s">
        <v>10</v>
      </c>
      <c r="R57" s="630" t="e">
        <f>'Додаток 3'!X58+#REF!+#REF!/#REF!*#REF!</f>
        <v>#REF!</v>
      </c>
      <c r="S57" s="627"/>
    </row>
    <row r="58" spans="1:20" ht="24" x14ac:dyDescent="0.25">
      <c r="A58" s="628" t="s">
        <v>560</v>
      </c>
      <c r="B58" s="629" t="s">
        <v>822</v>
      </c>
      <c r="C58" s="626" t="s">
        <v>606</v>
      </c>
      <c r="D58" s="630" t="e">
        <f>D54+D55+D57</f>
        <v>#REF!</v>
      </c>
      <c r="E58" s="630">
        <f>E54</f>
        <v>0</v>
      </c>
      <c r="F58" s="630" t="e">
        <f>F54+F55+F57</f>
        <v>#REF!</v>
      </c>
      <c r="G58" s="630" t="e">
        <f>G54+G55+G57</f>
        <v>#REF!</v>
      </c>
      <c r="H58" s="652">
        <f>H54</f>
        <v>0</v>
      </c>
      <c r="I58" s="652" t="e">
        <f>I54+I55+I57</f>
        <v>#REF!</v>
      </c>
      <c r="J58" s="630" t="e">
        <f>J54+J55+J57</f>
        <v>#REF!</v>
      </c>
      <c r="K58" s="652">
        <f>K54</f>
        <v>0</v>
      </c>
      <c r="L58" s="653" t="e">
        <f>L54+L55+L57</f>
        <v>#REF!</v>
      </c>
      <c r="M58" s="630" t="e">
        <f>M54+M55+M57</f>
        <v>#REF!</v>
      </c>
      <c r="N58" s="652">
        <f>N54</f>
        <v>0</v>
      </c>
      <c r="O58" s="652" t="e">
        <f>O54+O55+O57</f>
        <v>#REF!</v>
      </c>
      <c r="P58" s="630" t="e">
        <f>P54+P55+P57</f>
        <v>#REF!</v>
      </c>
      <c r="Q58" s="652">
        <f>Q54</f>
        <v>0</v>
      </c>
      <c r="R58" s="630" t="e">
        <f>R54+R55+R57</f>
        <v>#REF!</v>
      </c>
      <c r="S58" s="642"/>
    </row>
    <row r="59" spans="1:20" x14ac:dyDescent="0.25">
      <c r="A59" s="625"/>
      <c r="B59" s="1140" t="s">
        <v>836</v>
      </c>
      <c r="C59" s="1140"/>
      <c r="D59" s="1140"/>
      <c r="E59" s="1140"/>
      <c r="F59" s="1140"/>
      <c r="G59" s="1140"/>
      <c r="H59" s="1140"/>
      <c r="I59" s="1140"/>
      <c r="J59" s="1140"/>
      <c r="K59" s="1140"/>
      <c r="L59" s="1140"/>
      <c r="M59" s="1140"/>
      <c r="N59" s="1140"/>
      <c r="O59" s="1140"/>
      <c r="P59" s="1140"/>
      <c r="Q59" s="1140"/>
      <c r="R59" s="1140"/>
      <c r="S59" s="627"/>
    </row>
    <row r="60" spans="1:20" s="622" customFormat="1" ht="36" x14ac:dyDescent="0.25">
      <c r="A60" s="628" t="s">
        <v>837</v>
      </c>
      <c r="B60" s="654" t="s">
        <v>1000</v>
      </c>
      <c r="C60" s="631" t="s">
        <v>765</v>
      </c>
      <c r="D60" s="631"/>
      <c r="E60" s="630"/>
      <c r="F60" s="631"/>
      <c r="G60" s="631"/>
      <c r="H60" s="630"/>
      <c r="I60" s="630"/>
      <c r="J60" s="631"/>
      <c r="K60" s="630"/>
      <c r="L60" s="630"/>
      <c r="M60" s="631"/>
      <c r="N60" s="630"/>
      <c r="O60" s="630"/>
      <c r="P60" s="631"/>
      <c r="Q60" s="630"/>
      <c r="R60" s="630"/>
      <c r="S60" s="627"/>
      <c r="T60" s="666"/>
    </row>
    <row r="61" spans="1:20" s="622" customFormat="1" x14ac:dyDescent="0.25">
      <c r="A61" s="625" t="s">
        <v>840</v>
      </c>
      <c r="B61" s="634" t="s">
        <v>747</v>
      </c>
      <c r="C61" s="631" t="s">
        <v>94</v>
      </c>
      <c r="D61" s="630" t="e">
        <f>E61</f>
        <v>#DIV/0!</v>
      </c>
      <c r="E61" s="630" t="e">
        <f>ROUND(E24/E19*1000,2)</f>
        <v>#DIV/0!</v>
      </c>
      <c r="F61" s="631" t="s">
        <v>10</v>
      </c>
      <c r="G61" s="630" t="e">
        <f>H61</f>
        <v>#DIV/0!</v>
      </c>
      <c r="H61" s="652" t="e">
        <f>ROUND(H24/H19*1000,2)</f>
        <v>#DIV/0!</v>
      </c>
      <c r="I61" s="631" t="s">
        <v>10</v>
      </c>
      <c r="J61" s="630" t="e">
        <f>K61</f>
        <v>#DIV/0!</v>
      </c>
      <c r="K61" s="652" t="e">
        <f>ROUND(K24/K19*1000,2)</f>
        <v>#DIV/0!</v>
      </c>
      <c r="L61" s="631" t="s">
        <v>10</v>
      </c>
      <c r="M61" s="630" t="e">
        <f>N61</f>
        <v>#DIV/0!</v>
      </c>
      <c r="N61" s="652" t="e">
        <f>ROUND(N24/N19*1000,2)</f>
        <v>#DIV/0!</v>
      </c>
      <c r="O61" s="631" t="s">
        <v>10</v>
      </c>
      <c r="P61" s="630" t="e">
        <f>Q61</f>
        <v>#DIV/0!</v>
      </c>
      <c r="Q61" s="652" t="e">
        <f>ROUND(Q24/Q19*1000,2)</f>
        <v>#DIV/0!</v>
      </c>
      <c r="R61" s="631" t="s">
        <v>10</v>
      </c>
      <c r="S61" s="627"/>
      <c r="T61" s="666"/>
    </row>
    <row r="62" spans="1:20" s="622" customFormat="1" ht="25.5" x14ac:dyDescent="0.25">
      <c r="A62" s="625" t="s">
        <v>841</v>
      </c>
      <c r="B62" s="634" t="s">
        <v>842</v>
      </c>
      <c r="C62" s="631" t="s">
        <v>831</v>
      </c>
      <c r="D62" s="630">
        <f>F62</f>
        <v>0</v>
      </c>
      <c r="E62" s="631" t="s">
        <v>763</v>
      </c>
      <c r="F62" s="638"/>
      <c r="G62" s="630">
        <f>I62</f>
        <v>0</v>
      </c>
      <c r="H62" s="631" t="s">
        <v>763</v>
      </c>
      <c r="I62" s="652">
        <v>0</v>
      </c>
      <c r="J62" s="630" t="e">
        <f>L62</f>
        <v>#REF!</v>
      </c>
      <c r="K62" s="631" t="s">
        <v>763</v>
      </c>
      <c r="L62" s="652" t="e">
        <f>#REF!</f>
        <v>#REF!</v>
      </c>
      <c r="M62" s="630" t="e">
        <f>O62</f>
        <v>#REF!</v>
      </c>
      <c r="N62" s="631" t="s">
        <v>763</v>
      </c>
      <c r="O62" s="652" t="e">
        <f>#REF!</f>
        <v>#REF!</v>
      </c>
      <c r="P62" s="630">
        <f>R62</f>
        <v>0</v>
      </c>
      <c r="Q62" s="631" t="s">
        <v>763</v>
      </c>
      <c r="R62" s="652">
        <v>0</v>
      </c>
      <c r="S62" s="627"/>
      <c r="T62" s="666"/>
    </row>
    <row r="63" spans="1:20" s="622" customFormat="1" ht="36" x14ac:dyDescent="0.25">
      <c r="A63" s="628" t="s">
        <v>846</v>
      </c>
      <c r="B63" s="654" t="s">
        <v>1001</v>
      </c>
      <c r="C63" s="631" t="s">
        <v>765</v>
      </c>
      <c r="D63" s="631"/>
      <c r="E63" s="641"/>
      <c r="F63" s="631"/>
      <c r="G63" s="631"/>
      <c r="H63" s="641"/>
      <c r="I63" s="641"/>
      <c r="J63" s="631"/>
      <c r="K63" s="641"/>
      <c r="L63" s="641"/>
      <c r="M63" s="631"/>
      <c r="N63" s="641"/>
      <c r="O63" s="641"/>
      <c r="P63" s="631"/>
      <c r="Q63" s="641"/>
      <c r="R63" s="641"/>
      <c r="S63" s="627"/>
      <c r="T63" s="666"/>
    </row>
    <row r="64" spans="1:20" s="622" customFormat="1" x14ac:dyDescent="0.25">
      <c r="A64" s="625" t="s">
        <v>840</v>
      </c>
      <c r="B64" s="634" t="s">
        <v>747</v>
      </c>
      <c r="C64" s="631" t="s">
        <v>94</v>
      </c>
      <c r="D64" s="630" t="e">
        <f>E64</f>
        <v>#DIV/0!</v>
      </c>
      <c r="E64" s="630" t="e">
        <f>E61*1.2</f>
        <v>#DIV/0!</v>
      </c>
      <c r="F64" s="631" t="s">
        <v>10</v>
      </c>
      <c r="G64" s="630" t="e">
        <f>H64</f>
        <v>#DIV/0!</v>
      </c>
      <c r="H64" s="652" t="e">
        <f>H61*1.2</f>
        <v>#DIV/0!</v>
      </c>
      <c r="I64" s="631" t="s">
        <v>10</v>
      </c>
      <c r="J64" s="630" t="e">
        <f>K64</f>
        <v>#DIV/0!</v>
      </c>
      <c r="K64" s="652" t="e">
        <f>K61*1.2</f>
        <v>#DIV/0!</v>
      </c>
      <c r="L64" s="631" t="s">
        <v>10</v>
      </c>
      <c r="M64" s="630" t="e">
        <f>N64</f>
        <v>#DIV/0!</v>
      </c>
      <c r="N64" s="652" t="e">
        <f>N61*1.2</f>
        <v>#DIV/0!</v>
      </c>
      <c r="O64" s="631" t="s">
        <v>10</v>
      </c>
      <c r="P64" s="630" t="e">
        <f>Q64</f>
        <v>#DIV/0!</v>
      </c>
      <c r="Q64" s="652" t="e">
        <f>Q61*1.2</f>
        <v>#DIV/0!</v>
      </c>
      <c r="R64" s="631" t="s">
        <v>10</v>
      </c>
      <c r="S64" s="621"/>
      <c r="T64" s="666"/>
    </row>
    <row r="65" spans="1:20" s="622" customFormat="1" ht="25.5" x14ac:dyDescent="0.25">
      <c r="A65" s="625" t="s">
        <v>841</v>
      </c>
      <c r="B65" s="634" t="s">
        <v>842</v>
      </c>
      <c r="C65" s="631" t="s">
        <v>831</v>
      </c>
      <c r="D65" s="630">
        <f>F65</f>
        <v>0</v>
      </c>
      <c r="E65" s="631" t="s">
        <v>10</v>
      </c>
      <c r="F65" s="631"/>
      <c r="G65" s="630">
        <f>I65</f>
        <v>0</v>
      </c>
      <c r="H65" s="631" t="s">
        <v>10</v>
      </c>
      <c r="I65" s="652">
        <f>I62*1.2</f>
        <v>0</v>
      </c>
      <c r="J65" s="630" t="e">
        <f>L65</f>
        <v>#REF!</v>
      </c>
      <c r="K65" s="631" t="s">
        <v>10</v>
      </c>
      <c r="L65" s="652" t="e">
        <f>L62*1.2</f>
        <v>#REF!</v>
      </c>
      <c r="M65" s="630" t="e">
        <f>O65</f>
        <v>#REF!</v>
      </c>
      <c r="N65" s="631" t="s">
        <v>10</v>
      </c>
      <c r="O65" s="652" t="e">
        <f>O62*1.2</f>
        <v>#REF!</v>
      </c>
      <c r="P65" s="630">
        <f>R65</f>
        <v>0</v>
      </c>
      <c r="Q65" s="631" t="s">
        <v>10</v>
      </c>
      <c r="R65" s="652">
        <f>R62*1.2</f>
        <v>0</v>
      </c>
      <c r="S65" s="621"/>
      <c r="T65" s="666"/>
    </row>
    <row r="66" spans="1:20" s="622" customFormat="1" x14ac:dyDescent="0.25">
      <c r="A66" s="655"/>
      <c r="B66" s="656"/>
      <c r="C66" s="657"/>
      <c r="D66" s="658"/>
      <c r="E66" s="659"/>
      <c r="F66" s="659"/>
      <c r="G66" s="658"/>
      <c r="H66" s="659"/>
      <c r="I66" s="659"/>
      <c r="J66" s="658"/>
      <c r="K66" s="659"/>
      <c r="L66" s="659"/>
      <c r="M66" s="658"/>
      <c r="N66" s="659"/>
      <c r="O66" s="659"/>
      <c r="P66" s="658"/>
      <c r="Q66" s="659"/>
      <c r="R66" s="659"/>
      <c r="S66" s="621"/>
      <c r="T66" s="666"/>
    </row>
    <row r="67" spans="1:20" s="622" customFormat="1" x14ac:dyDescent="0.25">
      <c r="A67" s="655"/>
      <c r="B67" s="656"/>
      <c r="C67" s="657"/>
      <c r="D67" s="658"/>
      <c r="E67" s="659"/>
      <c r="F67" s="659"/>
      <c r="G67" s="658"/>
      <c r="H67" s="659"/>
      <c r="I67" s="659"/>
      <c r="J67" s="658"/>
      <c r="K67" s="659"/>
      <c r="L67" s="659"/>
      <c r="M67" s="658"/>
      <c r="N67" s="659"/>
      <c r="O67" s="659"/>
      <c r="P67" s="658"/>
      <c r="Q67" s="659"/>
      <c r="R67" s="659"/>
      <c r="S67" s="621"/>
      <c r="T67" s="666"/>
    </row>
    <row r="68" spans="1:20" x14ac:dyDescent="0.25">
      <c r="A68" s="655"/>
      <c r="B68" s="656"/>
      <c r="C68" s="657"/>
      <c r="D68" s="658"/>
      <c r="E68" s="659"/>
      <c r="F68" s="659"/>
      <c r="G68" s="658"/>
      <c r="H68" s="659"/>
      <c r="I68" s="659"/>
      <c r="J68" s="658"/>
      <c r="K68" s="659"/>
      <c r="L68" s="659"/>
      <c r="M68" s="658"/>
      <c r="N68" s="659"/>
      <c r="O68" s="659"/>
      <c r="P68" s="658"/>
      <c r="Q68" s="659"/>
      <c r="R68" s="659"/>
      <c r="S68" s="621"/>
    </row>
    <row r="69" spans="1:20" s="453" customFormat="1" x14ac:dyDescent="0.25">
      <c r="A69" s="660"/>
      <c r="B69" s="661" t="s">
        <v>848</v>
      </c>
      <c r="C69" s="662"/>
      <c r="D69" s="662" t="s">
        <v>412</v>
      </c>
      <c r="E69" s="661"/>
      <c r="F69" s="662"/>
      <c r="G69" s="663"/>
      <c r="H69" s="1141" t="s">
        <v>952</v>
      </c>
      <c r="I69" s="1141"/>
      <c r="S69" s="664"/>
      <c r="T69" s="669"/>
    </row>
    <row r="70" spans="1:20" x14ac:dyDescent="0.25">
      <c r="A70" s="665"/>
      <c r="B70" s="1137" t="s">
        <v>849</v>
      </c>
      <c r="C70" s="1137"/>
      <c r="D70" s="1138" t="s">
        <v>158</v>
      </c>
      <c r="E70" s="1138"/>
      <c r="F70" s="620"/>
      <c r="G70" s="620"/>
      <c r="H70" s="1138" t="s">
        <v>850</v>
      </c>
      <c r="I70" s="1138"/>
    </row>
  </sheetData>
  <mergeCells count="38">
    <mergeCell ref="P6:P8"/>
    <mergeCell ref="Q6:R6"/>
    <mergeCell ref="E7:E8"/>
    <mergeCell ref="F7:F8"/>
    <mergeCell ref="H7:H8"/>
    <mergeCell ref="I7:I8"/>
    <mergeCell ref="K7:K8"/>
    <mergeCell ref="L7:L8"/>
    <mergeCell ref="N7:N8"/>
    <mergeCell ref="O7:O8"/>
    <mergeCell ref="Q7:Q8"/>
    <mergeCell ref="R7:R8"/>
    <mergeCell ref="J6:J8"/>
    <mergeCell ref="K6:L6"/>
    <mergeCell ref="M6:M8"/>
    <mergeCell ref="N6:O6"/>
    <mergeCell ref="B70:C70"/>
    <mergeCell ref="D70:E70"/>
    <mergeCell ref="H70:I70"/>
    <mergeCell ref="B23:R23"/>
    <mergeCell ref="B59:R59"/>
    <mergeCell ref="H69:I69"/>
    <mergeCell ref="O1:R1"/>
    <mergeCell ref="B2:R2"/>
    <mergeCell ref="B3:R3"/>
    <mergeCell ref="A4:A8"/>
    <mergeCell ref="B4:B8"/>
    <mergeCell ref="C4:C8"/>
    <mergeCell ref="D4:F5"/>
    <mergeCell ref="G4:R4"/>
    <mergeCell ref="G5:I5"/>
    <mergeCell ref="J5:L5"/>
    <mergeCell ref="M5:O5"/>
    <mergeCell ref="P5:R5"/>
    <mergeCell ref="D6:D8"/>
    <mergeCell ref="E6:F6"/>
    <mergeCell ref="G6:G8"/>
    <mergeCell ref="H6:I6"/>
  </mergeCells>
  <printOptions horizontalCentered="1"/>
  <pageMargins left="0.11811023622047245" right="0.11811023622047245" top="0.55118110236220474" bottom="0" header="0.31496062992125984" footer="0.31496062992125984"/>
  <pageSetup paperSize="9" scale="65" fitToWidth="3" fitToHeight="3" orientation="landscape" blackAndWhite="1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S156"/>
  <sheetViews>
    <sheetView zoomScaleNormal="100" zoomScaleSheetLayoutView="100" workbookViewId="0">
      <selection sqref="A1:R108"/>
    </sheetView>
  </sheetViews>
  <sheetFormatPr defaultColWidth="9.140625" defaultRowHeight="15" outlineLevelRow="1" x14ac:dyDescent="0.25"/>
  <cols>
    <col min="1" max="1" width="6.5703125" style="742" customWidth="1"/>
    <col min="2" max="2" width="36.140625" style="742" customWidth="1"/>
    <col min="3" max="3" width="9.140625" style="742"/>
    <col min="4" max="4" width="12.7109375" style="742" customWidth="1"/>
    <col min="5" max="5" width="10.7109375" style="742" customWidth="1"/>
    <col min="6" max="7" width="10" style="742" bestFit="1" customWidth="1"/>
    <col min="8" max="16384" width="9.140625" style="742"/>
  </cols>
  <sheetData>
    <row r="1" spans="1:45" ht="70.5" customHeight="1" x14ac:dyDescent="0.25">
      <c r="A1" s="741"/>
      <c r="B1" s="1143"/>
      <c r="C1" s="1143"/>
      <c r="D1" s="741"/>
      <c r="E1" s="741"/>
      <c r="F1" s="741"/>
      <c r="G1" s="741"/>
      <c r="H1" s="741"/>
      <c r="I1" s="741"/>
      <c r="J1" s="741"/>
      <c r="K1" s="741"/>
      <c r="L1" s="1061"/>
      <c r="M1" s="1062"/>
      <c r="N1" s="1143" t="s">
        <v>1083</v>
      </c>
      <c r="O1" s="1143"/>
      <c r="P1" s="1143"/>
      <c r="Q1" s="1143"/>
      <c r="R1" s="1143"/>
    </row>
    <row r="2" spans="1:45" x14ac:dyDescent="0.25">
      <c r="A2" s="741"/>
      <c r="B2" s="741"/>
      <c r="C2" s="741"/>
      <c r="D2" s="741"/>
      <c r="E2" s="741"/>
      <c r="F2" s="741"/>
      <c r="G2" s="741"/>
      <c r="H2" s="741"/>
      <c r="I2" s="741"/>
      <c r="J2" s="741"/>
      <c r="K2" s="741"/>
      <c r="L2" s="741"/>
      <c r="M2" s="741"/>
      <c r="N2" s="741"/>
      <c r="O2" s="741"/>
      <c r="P2" s="741"/>
      <c r="Q2" s="741"/>
      <c r="R2" s="741"/>
    </row>
    <row r="3" spans="1:45" ht="35.25" customHeight="1" x14ac:dyDescent="0.25">
      <c r="A3" s="741"/>
      <c r="B3" s="1146" t="s">
        <v>861</v>
      </c>
      <c r="C3" s="1146"/>
      <c r="D3" s="1146"/>
      <c r="E3" s="1146"/>
      <c r="F3" s="1146"/>
      <c r="G3" s="1146"/>
      <c r="H3" s="1146"/>
      <c r="I3" s="1146"/>
      <c r="J3" s="1146"/>
      <c r="K3" s="1146"/>
      <c r="L3" s="1146"/>
      <c r="M3" s="1146"/>
      <c r="N3" s="1146"/>
      <c r="O3" s="1146"/>
      <c r="P3" s="1146"/>
      <c r="Q3" s="1146"/>
      <c r="R3" s="741"/>
    </row>
    <row r="4" spans="1:45" ht="24" customHeight="1" x14ac:dyDescent="0.25">
      <c r="A4" s="741"/>
      <c r="B4" s="741"/>
      <c r="C4" s="1147"/>
      <c r="D4" s="1147"/>
      <c r="E4" s="1147"/>
      <c r="F4" s="1147"/>
      <c r="G4" s="1147"/>
      <c r="H4" s="1147"/>
      <c r="I4" s="1147"/>
      <c r="J4" s="1147"/>
      <c r="K4" s="1147"/>
      <c r="L4" s="1147"/>
      <c r="M4" s="1147"/>
      <c r="N4" s="741"/>
      <c r="O4" s="741"/>
      <c r="P4" s="741"/>
      <c r="Q4" s="741"/>
      <c r="R4" s="741"/>
    </row>
    <row r="5" spans="1:45" x14ac:dyDescent="0.25">
      <c r="A5" s="741"/>
      <c r="B5" s="741"/>
      <c r="C5" s="1148" t="s">
        <v>60</v>
      </c>
      <c r="D5" s="1148"/>
      <c r="E5" s="1148"/>
      <c r="F5" s="1148"/>
      <c r="G5" s="1148"/>
      <c r="H5" s="1148"/>
      <c r="I5" s="1148"/>
      <c r="J5" s="1148"/>
      <c r="K5" s="1148"/>
      <c r="L5" s="1148"/>
      <c r="M5" s="1148"/>
      <c r="N5" s="741"/>
      <c r="O5" s="741"/>
      <c r="P5" s="741"/>
      <c r="Q5" s="741"/>
      <c r="R5" s="741"/>
    </row>
    <row r="6" spans="1:45" x14ac:dyDescent="0.25">
      <c r="A6" s="741"/>
      <c r="B6" s="741"/>
      <c r="C6" s="741"/>
      <c r="D6" s="741"/>
      <c r="E6" s="741"/>
      <c r="F6" s="741"/>
      <c r="G6" s="741"/>
      <c r="H6" s="741"/>
      <c r="I6" s="741"/>
      <c r="J6" s="741"/>
      <c r="K6" s="741"/>
      <c r="L6" s="741"/>
      <c r="M6" s="741"/>
      <c r="N6" s="741"/>
      <c r="O6" s="741"/>
      <c r="P6" s="741"/>
      <c r="Q6" s="741"/>
      <c r="R6" s="741"/>
    </row>
    <row r="7" spans="1:45" ht="36" customHeight="1" x14ac:dyDescent="0.25">
      <c r="A7" s="1142" t="s">
        <v>22</v>
      </c>
      <c r="B7" s="1142" t="s">
        <v>23</v>
      </c>
      <c r="C7" s="1142" t="s">
        <v>24</v>
      </c>
      <c r="D7" s="1142">
        <f>'Додаток 3'!M6</f>
        <v>0</v>
      </c>
      <c r="E7" s="1142">
        <f>'Додаток 3'!N6</f>
        <v>0</v>
      </c>
      <c r="F7" s="1142" t="s">
        <v>25</v>
      </c>
      <c r="G7" s="1142" t="s">
        <v>1084</v>
      </c>
      <c r="H7" s="1142"/>
      <c r="I7" s="1142"/>
      <c r="J7" s="1142"/>
      <c r="K7" s="1142"/>
      <c r="L7" s="1142"/>
      <c r="M7" s="1142"/>
      <c r="N7" s="1142"/>
      <c r="O7" s="1142"/>
      <c r="P7" s="1142"/>
      <c r="Q7" s="1142"/>
      <c r="R7" s="1142"/>
    </row>
    <row r="8" spans="1:45" ht="30" x14ac:dyDescent="0.25">
      <c r="A8" s="1142"/>
      <c r="B8" s="1142"/>
      <c r="C8" s="1142"/>
      <c r="D8" s="1142"/>
      <c r="E8" s="1142"/>
      <c r="F8" s="1142"/>
      <c r="G8" s="1063" t="s">
        <v>26</v>
      </c>
      <c r="H8" s="1063" t="s">
        <v>27</v>
      </c>
      <c r="I8" s="1063" t="s">
        <v>28</v>
      </c>
      <c r="J8" s="1063" t="s">
        <v>29</v>
      </c>
      <c r="K8" s="1063" t="s">
        <v>176</v>
      </c>
      <c r="L8" s="1063" t="s">
        <v>177</v>
      </c>
      <c r="M8" s="1063" t="s">
        <v>178</v>
      </c>
      <c r="N8" s="1063" t="s">
        <v>179</v>
      </c>
      <c r="O8" s="1063" t="s">
        <v>30</v>
      </c>
      <c r="P8" s="1063" t="s">
        <v>31</v>
      </c>
      <c r="Q8" s="1063" t="s">
        <v>32</v>
      </c>
      <c r="R8" s="1063" t="s">
        <v>33</v>
      </c>
      <c r="T8" s="743"/>
    </row>
    <row r="9" spans="1:45" x14ac:dyDescent="0.25">
      <c r="A9" s="1142"/>
      <c r="B9" s="1142"/>
      <c r="C9" s="1142"/>
      <c r="D9" s="1142"/>
      <c r="E9" s="1142"/>
      <c r="F9" s="1142"/>
      <c r="G9" s="1063" t="s">
        <v>180</v>
      </c>
      <c r="H9" s="1063" t="s">
        <v>180</v>
      </c>
      <c r="I9" s="1063" t="s">
        <v>180</v>
      </c>
      <c r="J9" s="1063" t="s">
        <v>180</v>
      </c>
      <c r="K9" s="1063" t="s">
        <v>180</v>
      </c>
      <c r="L9" s="1063" t="s">
        <v>180</v>
      </c>
      <c r="M9" s="1063" t="s">
        <v>180</v>
      </c>
      <c r="N9" s="1063" t="s">
        <v>180</v>
      </c>
      <c r="O9" s="1063" t="s">
        <v>180</v>
      </c>
      <c r="P9" s="1063" t="s">
        <v>180</v>
      </c>
      <c r="Q9" s="1063" t="s">
        <v>180</v>
      </c>
      <c r="R9" s="1063" t="s">
        <v>180</v>
      </c>
    </row>
    <row r="10" spans="1:45" x14ac:dyDescent="0.25">
      <c r="A10" s="1064">
        <v>1</v>
      </c>
      <c r="B10" s="1063">
        <v>2</v>
      </c>
      <c r="C10" s="1063">
        <v>3</v>
      </c>
      <c r="D10" s="1063">
        <v>4</v>
      </c>
      <c r="E10" s="1063">
        <v>5</v>
      </c>
      <c r="F10" s="1063">
        <v>6</v>
      </c>
      <c r="G10" s="1063">
        <v>7</v>
      </c>
      <c r="H10" s="1063">
        <v>8</v>
      </c>
      <c r="I10" s="1063">
        <v>9</v>
      </c>
      <c r="J10" s="1063">
        <v>10</v>
      </c>
      <c r="K10" s="1063">
        <v>11</v>
      </c>
      <c r="L10" s="1063">
        <v>12</v>
      </c>
      <c r="M10" s="1063">
        <v>13</v>
      </c>
      <c r="N10" s="1063">
        <v>14</v>
      </c>
      <c r="O10" s="1063">
        <v>15</v>
      </c>
      <c r="P10" s="1063">
        <v>16</v>
      </c>
      <c r="Q10" s="1063">
        <v>17</v>
      </c>
      <c r="R10" s="1063">
        <v>18</v>
      </c>
    </row>
    <row r="11" spans="1:45" ht="30" x14ac:dyDescent="0.25">
      <c r="A11" s="1064">
        <v>1</v>
      </c>
      <c r="B11" s="1065" t="s">
        <v>1085</v>
      </c>
      <c r="C11" s="1063" t="s">
        <v>34</v>
      </c>
      <c r="D11" s="1066"/>
      <c r="E11" s="1066"/>
      <c r="F11" s="1066"/>
      <c r="G11" s="1066"/>
      <c r="H11" s="1066"/>
      <c r="I11" s="1066"/>
      <c r="J11" s="1066"/>
      <c r="K11" s="1066"/>
      <c r="L11" s="1066"/>
      <c r="M11" s="1066"/>
      <c r="N11" s="1066"/>
      <c r="O11" s="1066"/>
      <c r="P11" s="1066"/>
      <c r="Q11" s="1066"/>
      <c r="R11" s="1066"/>
      <c r="T11" s="744"/>
      <c r="U11" s="744"/>
      <c r="V11" s="744"/>
      <c r="W11" s="744"/>
      <c r="X11" s="744"/>
      <c r="Y11" s="744"/>
      <c r="AA11" s="744"/>
      <c r="AB11" s="744"/>
      <c r="AC11" s="744"/>
      <c r="AD11" s="744"/>
      <c r="AE11" s="744"/>
      <c r="AF11" s="744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</row>
    <row r="12" spans="1:45" ht="37.9" customHeight="1" x14ac:dyDescent="0.25">
      <c r="A12" s="1064" t="s">
        <v>35</v>
      </c>
      <c r="B12" s="1065" t="s">
        <v>1086</v>
      </c>
      <c r="C12" s="1063" t="s">
        <v>34</v>
      </c>
      <c r="D12" s="1066"/>
      <c r="E12" s="1066"/>
      <c r="F12" s="1066"/>
      <c r="G12" s="1066"/>
      <c r="H12" s="1066"/>
      <c r="I12" s="1066"/>
      <c r="J12" s="1066"/>
      <c r="K12" s="1066"/>
      <c r="L12" s="1066"/>
      <c r="M12" s="1066"/>
      <c r="N12" s="1066"/>
      <c r="O12" s="1066"/>
      <c r="P12" s="1066"/>
      <c r="Q12" s="1066"/>
      <c r="R12" s="1066"/>
      <c r="T12" s="744"/>
      <c r="U12" s="744"/>
      <c r="V12" s="744"/>
      <c r="W12" s="744"/>
      <c r="X12" s="744"/>
      <c r="Y12" s="744"/>
      <c r="AA12" s="744"/>
      <c r="AB12" s="744"/>
      <c r="AC12" s="744"/>
      <c r="AD12" s="744"/>
      <c r="AE12" s="744"/>
      <c r="AF12" s="744"/>
      <c r="AG12" s="745"/>
      <c r="AH12" s="745"/>
      <c r="AI12" s="745"/>
      <c r="AJ12" s="745"/>
      <c r="AK12" s="745"/>
      <c r="AL12" s="745"/>
      <c r="AM12" s="745"/>
      <c r="AN12" s="745"/>
      <c r="AO12" s="745"/>
      <c r="AP12" s="745"/>
      <c r="AQ12" s="745"/>
      <c r="AR12" s="745"/>
      <c r="AS12" s="745"/>
    </row>
    <row r="13" spans="1:45" x14ac:dyDescent="0.25">
      <c r="A13" s="1064" t="s">
        <v>1</v>
      </c>
      <c r="B13" s="1065" t="s">
        <v>11</v>
      </c>
      <c r="C13" s="1063" t="s">
        <v>34</v>
      </c>
      <c r="D13" s="1066"/>
      <c r="E13" s="1066"/>
      <c r="F13" s="1066"/>
      <c r="G13" s="1066"/>
      <c r="H13" s="1066"/>
      <c r="I13" s="1066"/>
      <c r="J13" s="1066"/>
      <c r="K13" s="1066"/>
      <c r="L13" s="1066"/>
      <c r="M13" s="1066"/>
      <c r="N13" s="1066"/>
      <c r="O13" s="1066"/>
      <c r="P13" s="1066"/>
      <c r="Q13" s="1066"/>
      <c r="R13" s="1066"/>
      <c r="T13" s="744"/>
      <c r="U13" s="744"/>
      <c r="V13" s="744"/>
      <c r="W13" s="744"/>
      <c r="X13" s="744"/>
      <c r="Y13" s="744"/>
      <c r="AA13" s="744"/>
      <c r="AB13" s="744"/>
      <c r="AC13" s="744"/>
      <c r="AD13" s="744"/>
      <c r="AE13" s="744"/>
      <c r="AF13" s="744"/>
      <c r="AG13" s="745"/>
      <c r="AH13" s="745"/>
      <c r="AI13" s="745"/>
      <c r="AJ13" s="745"/>
      <c r="AK13" s="745"/>
      <c r="AL13" s="745"/>
      <c r="AM13" s="745"/>
      <c r="AN13" s="745"/>
      <c r="AO13" s="745"/>
      <c r="AP13" s="745"/>
      <c r="AQ13" s="745"/>
      <c r="AR13" s="745"/>
      <c r="AS13" s="745"/>
    </row>
    <row r="14" spans="1:45" x14ac:dyDescent="0.25">
      <c r="A14" s="1064" t="s">
        <v>3</v>
      </c>
      <c r="B14" s="1065" t="s">
        <v>49</v>
      </c>
      <c r="C14" s="1063" t="s">
        <v>34</v>
      </c>
      <c r="D14" s="1066"/>
      <c r="E14" s="1066"/>
      <c r="F14" s="1066"/>
      <c r="G14" s="1066"/>
      <c r="H14" s="1066"/>
      <c r="I14" s="1066"/>
      <c r="J14" s="1066"/>
      <c r="K14" s="1066"/>
      <c r="L14" s="1066"/>
      <c r="M14" s="1066"/>
      <c r="N14" s="1066"/>
      <c r="O14" s="1066"/>
      <c r="P14" s="1066"/>
      <c r="Q14" s="1066"/>
      <c r="R14" s="1066"/>
      <c r="T14" s="744"/>
      <c r="U14" s="744"/>
      <c r="V14" s="744"/>
      <c r="W14" s="744"/>
      <c r="X14" s="744"/>
      <c r="Y14" s="744"/>
      <c r="AA14" s="744"/>
      <c r="AB14" s="744"/>
      <c r="AC14" s="744"/>
      <c r="AD14" s="744"/>
      <c r="AE14" s="744"/>
      <c r="AF14" s="744"/>
      <c r="AG14" s="745"/>
      <c r="AH14" s="745"/>
      <c r="AI14" s="745"/>
      <c r="AJ14" s="745"/>
      <c r="AK14" s="745"/>
      <c r="AL14" s="745"/>
      <c r="AM14" s="745"/>
      <c r="AN14" s="745"/>
      <c r="AO14" s="745"/>
      <c r="AP14" s="745"/>
      <c r="AQ14" s="745"/>
      <c r="AR14" s="745"/>
      <c r="AS14" s="745"/>
    </row>
    <row r="15" spans="1:45" x14ac:dyDescent="0.25">
      <c r="A15" s="1064" t="s">
        <v>70</v>
      </c>
      <c r="B15" s="1065" t="s">
        <v>51</v>
      </c>
      <c r="C15" s="1063" t="s">
        <v>34</v>
      </c>
      <c r="D15" s="1066"/>
      <c r="E15" s="1066"/>
      <c r="F15" s="1066"/>
      <c r="G15" s="1066"/>
      <c r="H15" s="1066"/>
      <c r="I15" s="1066"/>
      <c r="J15" s="1066"/>
      <c r="K15" s="1066"/>
      <c r="L15" s="1066"/>
      <c r="M15" s="1066"/>
      <c r="N15" s="1066"/>
      <c r="O15" s="1066"/>
      <c r="P15" s="1066"/>
      <c r="Q15" s="1066"/>
      <c r="R15" s="1066"/>
      <c r="T15" s="744"/>
      <c r="U15" s="744"/>
      <c r="V15" s="744"/>
      <c r="W15" s="744"/>
      <c r="X15" s="744"/>
      <c r="Y15" s="744"/>
      <c r="AA15" s="744"/>
      <c r="AB15" s="744"/>
      <c r="AC15" s="744"/>
      <c r="AD15" s="744"/>
      <c r="AE15" s="744"/>
      <c r="AF15" s="744"/>
      <c r="AG15" s="745"/>
      <c r="AH15" s="745"/>
      <c r="AI15" s="745"/>
      <c r="AJ15" s="745"/>
      <c r="AK15" s="745"/>
      <c r="AL15" s="745"/>
      <c r="AM15" s="745"/>
      <c r="AN15" s="745"/>
      <c r="AO15" s="745"/>
      <c r="AP15" s="745"/>
      <c r="AQ15" s="745"/>
      <c r="AR15" s="745"/>
      <c r="AS15" s="745"/>
    </row>
    <row r="16" spans="1:45" x14ac:dyDescent="0.25">
      <c r="A16" s="1064" t="s">
        <v>72</v>
      </c>
      <c r="B16" s="1065" t="s">
        <v>47</v>
      </c>
      <c r="C16" s="1063" t="s">
        <v>34</v>
      </c>
      <c r="D16" s="1066"/>
      <c r="E16" s="1066"/>
      <c r="F16" s="1066"/>
      <c r="G16" s="1066"/>
      <c r="H16" s="1066"/>
      <c r="I16" s="1066"/>
      <c r="J16" s="1066"/>
      <c r="K16" s="1066"/>
      <c r="L16" s="1066"/>
      <c r="M16" s="1066"/>
      <c r="N16" s="1066"/>
      <c r="O16" s="1066"/>
      <c r="P16" s="1066"/>
      <c r="Q16" s="1066"/>
      <c r="R16" s="1066"/>
      <c r="T16" s="744"/>
      <c r="U16" s="744"/>
      <c r="V16" s="744"/>
      <c r="W16" s="744"/>
      <c r="X16" s="744"/>
      <c r="Y16" s="744"/>
      <c r="AA16" s="744"/>
      <c r="AB16" s="744"/>
      <c r="AC16" s="744"/>
      <c r="AD16" s="744"/>
      <c r="AE16" s="744"/>
      <c r="AF16" s="744"/>
      <c r="AG16" s="745"/>
      <c r="AH16" s="745"/>
      <c r="AI16" s="745"/>
      <c r="AJ16" s="745"/>
      <c r="AK16" s="745"/>
      <c r="AL16" s="745"/>
      <c r="AM16" s="745"/>
      <c r="AN16" s="745"/>
      <c r="AO16" s="745"/>
      <c r="AP16" s="745"/>
      <c r="AQ16" s="745"/>
      <c r="AR16" s="745"/>
      <c r="AS16" s="745"/>
    </row>
    <row r="17" spans="1:45" ht="30" x14ac:dyDescent="0.25">
      <c r="A17" s="1064" t="s">
        <v>634</v>
      </c>
      <c r="B17" s="1065" t="s">
        <v>43</v>
      </c>
      <c r="C17" s="1063" t="s">
        <v>34</v>
      </c>
      <c r="D17" s="1067"/>
      <c r="E17" s="1067"/>
      <c r="F17" s="1067"/>
      <c r="G17" s="1067"/>
      <c r="H17" s="1067"/>
      <c r="I17" s="1067"/>
      <c r="J17" s="1067"/>
      <c r="K17" s="1067"/>
      <c r="L17" s="1067"/>
      <c r="M17" s="1067"/>
      <c r="N17" s="1067"/>
      <c r="O17" s="1067"/>
      <c r="P17" s="1067"/>
      <c r="Q17" s="1067"/>
      <c r="R17" s="1067"/>
      <c r="T17" s="744"/>
      <c r="U17" s="744"/>
      <c r="V17" s="744"/>
      <c r="W17" s="744"/>
      <c r="X17" s="744"/>
      <c r="Y17" s="744"/>
      <c r="AA17" s="744"/>
      <c r="AB17" s="744"/>
      <c r="AC17" s="744"/>
      <c r="AD17" s="744"/>
      <c r="AE17" s="744"/>
      <c r="AF17" s="744"/>
      <c r="AG17" s="745"/>
      <c r="AH17" s="745"/>
      <c r="AI17" s="745"/>
      <c r="AJ17" s="745"/>
      <c r="AK17" s="745"/>
      <c r="AL17" s="745"/>
      <c r="AM17" s="745"/>
      <c r="AN17" s="745"/>
      <c r="AO17" s="745"/>
      <c r="AP17" s="745"/>
      <c r="AQ17" s="745"/>
      <c r="AR17" s="745"/>
      <c r="AS17" s="745"/>
    </row>
    <row r="18" spans="1:45" ht="30" x14ac:dyDescent="0.25">
      <c r="A18" s="1064" t="s">
        <v>159</v>
      </c>
      <c r="B18" s="1065" t="s">
        <v>355</v>
      </c>
      <c r="C18" s="1063" t="s">
        <v>34</v>
      </c>
      <c r="D18" s="1066"/>
      <c r="E18" s="1066"/>
      <c r="F18" s="1067"/>
      <c r="G18" s="1066"/>
      <c r="H18" s="1066"/>
      <c r="I18" s="1066"/>
      <c r="J18" s="1066"/>
      <c r="K18" s="1066"/>
      <c r="L18" s="1066"/>
      <c r="M18" s="1066"/>
      <c r="N18" s="1066"/>
      <c r="O18" s="1066"/>
      <c r="P18" s="1066"/>
      <c r="Q18" s="1066"/>
      <c r="R18" s="1066"/>
      <c r="T18" s="744"/>
      <c r="U18" s="744"/>
      <c r="V18" s="744"/>
      <c r="W18" s="744"/>
      <c r="X18" s="744"/>
      <c r="Y18" s="744"/>
      <c r="AA18" s="744"/>
      <c r="AB18" s="744"/>
      <c r="AC18" s="744"/>
      <c r="AD18" s="744"/>
      <c r="AE18" s="744"/>
      <c r="AF18" s="744"/>
      <c r="AG18" s="745"/>
      <c r="AH18" s="745"/>
      <c r="AI18" s="745"/>
      <c r="AJ18" s="745"/>
      <c r="AK18" s="745"/>
      <c r="AL18" s="745"/>
      <c r="AM18" s="745"/>
      <c r="AN18" s="745"/>
      <c r="AO18" s="745"/>
      <c r="AP18" s="745"/>
      <c r="AQ18" s="745"/>
      <c r="AR18" s="745"/>
      <c r="AS18" s="745"/>
    </row>
    <row r="19" spans="1:45" x14ac:dyDescent="0.25">
      <c r="A19" s="1064" t="s">
        <v>181</v>
      </c>
      <c r="B19" s="1065" t="s">
        <v>11</v>
      </c>
      <c r="C19" s="1063" t="s">
        <v>34</v>
      </c>
      <c r="D19" s="1067"/>
      <c r="E19" s="1067"/>
      <c r="F19" s="1067"/>
      <c r="G19" s="1067"/>
      <c r="H19" s="1067"/>
      <c r="I19" s="1067"/>
      <c r="J19" s="1067"/>
      <c r="K19" s="1067"/>
      <c r="L19" s="1067"/>
      <c r="M19" s="1067"/>
      <c r="N19" s="1067"/>
      <c r="O19" s="1067"/>
      <c r="P19" s="1067"/>
      <c r="Q19" s="1067"/>
      <c r="R19" s="1067"/>
      <c r="T19" s="744"/>
      <c r="U19" s="744"/>
      <c r="V19" s="744"/>
      <c r="W19" s="744"/>
      <c r="X19" s="744"/>
      <c r="Y19" s="744"/>
      <c r="AA19" s="744"/>
      <c r="AB19" s="744"/>
      <c r="AC19" s="744"/>
      <c r="AD19" s="744"/>
      <c r="AE19" s="744"/>
      <c r="AF19" s="744"/>
      <c r="AG19" s="745"/>
      <c r="AH19" s="745"/>
      <c r="AI19" s="745"/>
      <c r="AJ19" s="745"/>
      <c r="AK19" s="745"/>
      <c r="AL19" s="745"/>
      <c r="AM19" s="745"/>
      <c r="AN19" s="745"/>
      <c r="AO19" s="745"/>
      <c r="AP19" s="745"/>
      <c r="AQ19" s="745"/>
      <c r="AR19" s="745"/>
      <c r="AS19" s="745"/>
    </row>
    <row r="20" spans="1:45" x14ac:dyDescent="0.25">
      <c r="A20" s="1064" t="s">
        <v>182</v>
      </c>
      <c r="B20" s="1065" t="s">
        <v>49</v>
      </c>
      <c r="C20" s="1063" t="s">
        <v>34</v>
      </c>
      <c r="D20" s="1067"/>
      <c r="E20" s="1067"/>
      <c r="F20" s="1067"/>
      <c r="G20" s="1067"/>
      <c r="H20" s="1067"/>
      <c r="I20" s="1067"/>
      <c r="J20" s="1067"/>
      <c r="K20" s="1067"/>
      <c r="L20" s="1067"/>
      <c r="M20" s="1067"/>
      <c r="N20" s="1067"/>
      <c r="O20" s="1067"/>
      <c r="P20" s="1067"/>
      <c r="Q20" s="1067"/>
      <c r="R20" s="1067"/>
      <c r="T20" s="744"/>
      <c r="U20" s="744"/>
      <c r="V20" s="744"/>
      <c r="W20" s="744"/>
      <c r="X20" s="744"/>
      <c r="Y20" s="744"/>
      <c r="AA20" s="744"/>
      <c r="AB20" s="744"/>
      <c r="AC20" s="744"/>
      <c r="AD20" s="744"/>
      <c r="AE20" s="744"/>
      <c r="AF20" s="744"/>
      <c r="AG20" s="745"/>
      <c r="AH20" s="745"/>
      <c r="AI20" s="745"/>
      <c r="AJ20" s="745"/>
      <c r="AK20" s="745"/>
      <c r="AL20" s="745"/>
      <c r="AM20" s="745"/>
      <c r="AN20" s="745"/>
      <c r="AO20" s="745"/>
      <c r="AP20" s="745"/>
      <c r="AQ20" s="745"/>
      <c r="AR20" s="745"/>
      <c r="AS20" s="745"/>
    </row>
    <row r="21" spans="1:45" x14ac:dyDescent="0.25">
      <c r="A21" s="1064" t="s">
        <v>183</v>
      </c>
      <c r="B21" s="1065" t="s">
        <v>51</v>
      </c>
      <c r="C21" s="1063" t="s">
        <v>34</v>
      </c>
      <c r="D21" s="1067"/>
      <c r="E21" s="1067"/>
      <c r="F21" s="1067"/>
      <c r="G21" s="1067"/>
      <c r="H21" s="1067"/>
      <c r="I21" s="1067"/>
      <c r="J21" s="1067"/>
      <c r="K21" s="1067"/>
      <c r="L21" s="1067"/>
      <c r="M21" s="1067"/>
      <c r="N21" s="1067"/>
      <c r="O21" s="1067"/>
      <c r="P21" s="1067"/>
      <c r="Q21" s="1067"/>
      <c r="R21" s="1067"/>
      <c r="T21" s="744"/>
      <c r="U21" s="744"/>
      <c r="V21" s="744"/>
      <c r="W21" s="744"/>
      <c r="X21" s="744"/>
      <c r="Y21" s="744"/>
      <c r="AA21" s="744"/>
      <c r="AB21" s="744"/>
      <c r="AC21" s="744"/>
      <c r="AD21" s="744"/>
      <c r="AE21" s="744"/>
      <c r="AF21" s="744"/>
      <c r="AG21" s="745"/>
      <c r="AH21" s="745"/>
      <c r="AI21" s="745"/>
      <c r="AJ21" s="745"/>
      <c r="AK21" s="745"/>
      <c r="AL21" s="745"/>
      <c r="AM21" s="745"/>
      <c r="AN21" s="745"/>
      <c r="AO21" s="745"/>
      <c r="AP21" s="745"/>
      <c r="AQ21" s="745"/>
      <c r="AR21" s="745"/>
      <c r="AS21" s="745"/>
    </row>
    <row r="22" spans="1:45" x14ac:dyDescent="0.25">
      <c r="A22" s="1064" t="s">
        <v>183</v>
      </c>
      <c r="B22" s="1065" t="s">
        <v>961</v>
      </c>
      <c r="C22" s="1063" t="s">
        <v>34</v>
      </c>
      <c r="D22" s="1067"/>
      <c r="E22" s="1067"/>
      <c r="F22" s="1067"/>
      <c r="G22" s="1067"/>
      <c r="H22" s="1067"/>
      <c r="I22" s="1067"/>
      <c r="J22" s="1067"/>
      <c r="K22" s="1067"/>
      <c r="L22" s="1067"/>
      <c r="M22" s="1067"/>
      <c r="N22" s="1067"/>
      <c r="O22" s="1067"/>
      <c r="P22" s="1067"/>
      <c r="Q22" s="1067"/>
      <c r="R22" s="1067"/>
      <c r="T22" s="744"/>
      <c r="U22" s="744"/>
      <c r="V22" s="744"/>
      <c r="W22" s="744"/>
      <c r="X22" s="744"/>
      <c r="Y22" s="744"/>
      <c r="AA22" s="744"/>
      <c r="AB22" s="744"/>
      <c r="AC22" s="744"/>
      <c r="AD22" s="744"/>
      <c r="AE22" s="744"/>
      <c r="AF22" s="744"/>
      <c r="AG22" s="745"/>
      <c r="AH22" s="745"/>
      <c r="AI22" s="745"/>
      <c r="AJ22" s="745"/>
      <c r="AK22" s="745"/>
      <c r="AL22" s="745"/>
      <c r="AM22" s="745"/>
      <c r="AN22" s="745"/>
      <c r="AO22" s="745"/>
      <c r="AP22" s="745"/>
      <c r="AQ22" s="745"/>
      <c r="AR22" s="745"/>
      <c r="AS22" s="745"/>
    </row>
    <row r="23" spans="1:45" x14ac:dyDescent="0.25">
      <c r="A23" s="1064" t="s">
        <v>184</v>
      </c>
      <c r="B23" s="1065" t="s">
        <v>47</v>
      </c>
      <c r="C23" s="1063" t="s">
        <v>34</v>
      </c>
      <c r="D23" s="1067"/>
      <c r="E23" s="1067"/>
      <c r="F23" s="1067"/>
      <c r="G23" s="1067"/>
      <c r="H23" s="1067"/>
      <c r="I23" s="1067"/>
      <c r="J23" s="1067"/>
      <c r="K23" s="1067"/>
      <c r="L23" s="1067"/>
      <c r="M23" s="1067"/>
      <c r="N23" s="1067"/>
      <c r="O23" s="1067"/>
      <c r="P23" s="1067"/>
      <c r="Q23" s="1067"/>
      <c r="R23" s="1067"/>
      <c r="T23" s="744"/>
      <c r="U23" s="744"/>
      <c r="V23" s="744"/>
      <c r="W23" s="744"/>
      <c r="X23" s="744"/>
      <c r="Y23" s="744"/>
      <c r="AA23" s="744"/>
      <c r="AB23" s="744"/>
      <c r="AC23" s="744"/>
      <c r="AD23" s="744"/>
      <c r="AE23" s="744"/>
      <c r="AF23" s="744"/>
      <c r="AG23" s="745"/>
      <c r="AH23" s="745"/>
      <c r="AI23" s="745"/>
      <c r="AJ23" s="745"/>
      <c r="AK23" s="745"/>
      <c r="AL23" s="745"/>
      <c r="AM23" s="745"/>
      <c r="AN23" s="745"/>
      <c r="AO23" s="745"/>
      <c r="AP23" s="745"/>
      <c r="AQ23" s="745"/>
      <c r="AR23" s="745"/>
      <c r="AS23" s="745"/>
    </row>
    <row r="24" spans="1:45" ht="30" x14ac:dyDescent="0.25">
      <c r="A24" s="1064" t="s">
        <v>185</v>
      </c>
      <c r="B24" s="1065" t="s">
        <v>43</v>
      </c>
      <c r="C24" s="1063" t="s">
        <v>34</v>
      </c>
      <c r="D24" s="1067"/>
      <c r="E24" s="1067"/>
      <c r="F24" s="1067"/>
      <c r="G24" s="1067"/>
      <c r="H24" s="1067"/>
      <c r="I24" s="1067"/>
      <c r="J24" s="1067"/>
      <c r="K24" s="1067"/>
      <c r="L24" s="1067"/>
      <c r="M24" s="1067"/>
      <c r="N24" s="1067"/>
      <c r="O24" s="1067"/>
      <c r="P24" s="1067"/>
      <c r="Q24" s="1067"/>
      <c r="R24" s="1067"/>
      <c r="T24" s="744"/>
      <c r="U24" s="744"/>
      <c r="V24" s="744"/>
      <c r="W24" s="744"/>
      <c r="X24" s="744"/>
      <c r="Y24" s="744"/>
      <c r="AA24" s="744"/>
      <c r="AB24" s="744"/>
      <c r="AC24" s="744"/>
      <c r="AD24" s="744"/>
      <c r="AE24" s="744"/>
      <c r="AF24" s="744"/>
      <c r="AG24" s="745"/>
      <c r="AH24" s="745"/>
      <c r="AI24" s="745"/>
      <c r="AJ24" s="745"/>
      <c r="AK24" s="745"/>
      <c r="AL24" s="745"/>
      <c r="AM24" s="745"/>
      <c r="AN24" s="745"/>
      <c r="AO24" s="745"/>
      <c r="AP24" s="745"/>
      <c r="AQ24" s="745"/>
      <c r="AR24" s="745"/>
      <c r="AS24" s="745"/>
    </row>
    <row r="25" spans="1:45" s="746" customFormat="1" ht="42.75" x14ac:dyDescent="0.25">
      <c r="A25" s="1068">
        <v>2</v>
      </c>
      <c r="B25" s="1069" t="s">
        <v>1087</v>
      </c>
      <c r="C25" s="1070" t="s">
        <v>34</v>
      </c>
      <c r="D25" s="1071"/>
      <c r="E25" s="1071"/>
      <c r="F25" s="1071"/>
      <c r="G25" s="1071"/>
      <c r="H25" s="1071"/>
      <c r="I25" s="1071"/>
      <c r="J25" s="1071"/>
      <c r="K25" s="1071"/>
      <c r="L25" s="1071"/>
      <c r="M25" s="1071"/>
      <c r="N25" s="1071"/>
      <c r="O25" s="1071"/>
      <c r="P25" s="1071"/>
      <c r="Q25" s="1071"/>
      <c r="R25" s="1071"/>
      <c r="T25" s="747"/>
      <c r="U25" s="747"/>
      <c r="V25" s="747"/>
      <c r="W25" s="744"/>
      <c r="X25" s="744"/>
      <c r="Y25" s="744"/>
      <c r="AA25" s="744"/>
      <c r="AB25" s="744"/>
      <c r="AC25" s="744"/>
      <c r="AD25" s="744"/>
      <c r="AE25" s="744"/>
      <c r="AF25" s="744"/>
      <c r="AG25" s="745"/>
      <c r="AH25" s="745"/>
      <c r="AI25" s="745"/>
      <c r="AJ25" s="745"/>
      <c r="AK25" s="745"/>
      <c r="AL25" s="745"/>
      <c r="AM25" s="745"/>
      <c r="AN25" s="745"/>
      <c r="AO25" s="745"/>
      <c r="AP25" s="745"/>
      <c r="AQ25" s="745"/>
      <c r="AR25" s="745"/>
      <c r="AS25" s="745"/>
    </row>
    <row r="26" spans="1:45" ht="30" x14ac:dyDescent="0.25">
      <c r="A26" s="1064" t="s">
        <v>36</v>
      </c>
      <c r="B26" s="1065" t="s">
        <v>1088</v>
      </c>
      <c r="C26" s="1063" t="s">
        <v>34</v>
      </c>
      <c r="D26" s="1066"/>
      <c r="E26" s="1066"/>
      <c r="F26" s="1066"/>
      <c r="G26" s="1066"/>
      <c r="H26" s="1066"/>
      <c r="I26" s="1066"/>
      <c r="J26" s="1066"/>
      <c r="K26" s="1066"/>
      <c r="L26" s="1066"/>
      <c r="M26" s="1066"/>
      <c r="N26" s="1066"/>
      <c r="O26" s="1066"/>
      <c r="P26" s="1066"/>
      <c r="Q26" s="1066"/>
      <c r="R26" s="1066"/>
      <c r="T26" s="744"/>
      <c r="U26" s="744"/>
      <c r="V26" s="744"/>
      <c r="W26" s="744"/>
      <c r="X26" s="744"/>
      <c r="Y26" s="744"/>
      <c r="AA26" s="744"/>
      <c r="AB26" s="744"/>
      <c r="AC26" s="744"/>
      <c r="AD26" s="744"/>
      <c r="AE26" s="744"/>
      <c r="AF26" s="744"/>
      <c r="AG26" s="745"/>
      <c r="AH26" s="745"/>
      <c r="AI26" s="745"/>
      <c r="AJ26" s="745"/>
      <c r="AK26" s="745"/>
      <c r="AL26" s="745"/>
      <c r="AM26" s="745"/>
      <c r="AN26" s="745"/>
      <c r="AO26" s="745"/>
      <c r="AP26" s="745"/>
      <c r="AQ26" s="745"/>
      <c r="AR26" s="745"/>
      <c r="AS26" s="745"/>
    </row>
    <row r="27" spans="1:45" x14ac:dyDescent="0.25">
      <c r="A27" s="1064" t="s">
        <v>186</v>
      </c>
      <c r="B27" s="1065" t="s">
        <v>11</v>
      </c>
      <c r="C27" s="1063" t="s">
        <v>34</v>
      </c>
      <c r="D27" s="1067"/>
      <c r="E27" s="1067"/>
      <c r="F27" s="1067"/>
      <c r="G27" s="1066"/>
      <c r="H27" s="1066"/>
      <c r="I27" s="1066"/>
      <c r="J27" s="1066"/>
      <c r="K27" s="1066"/>
      <c r="L27" s="1066"/>
      <c r="M27" s="1066"/>
      <c r="N27" s="1066"/>
      <c r="O27" s="1066"/>
      <c r="P27" s="1066"/>
      <c r="Q27" s="1066"/>
      <c r="R27" s="1066"/>
      <c r="T27" s="744"/>
      <c r="U27" s="744"/>
      <c r="V27" s="744"/>
      <c r="W27" s="744"/>
      <c r="X27" s="744"/>
      <c r="Y27" s="744"/>
      <c r="AA27" s="744"/>
      <c r="AB27" s="744"/>
      <c r="AC27" s="744"/>
      <c r="AD27" s="744"/>
      <c r="AE27" s="744"/>
      <c r="AF27" s="744"/>
      <c r="AG27" s="745"/>
      <c r="AH27" s="745"/>
      <c r="AI27" s="745"/>
      <c r="AJ27" s="745"/>
      <c r="AK27" s="745"/>
      <c r="AL27" s="745"/>
      <c r="AM27" s="745"/>
      <c r="AN27" s="745"/>
      <c r="AO27" s="745"/>
      <c r="AP27" s="745"/>
      <c r="AQ27" s="745"/>
      <c r="AR27" s="745"/>
      <c r="AS27" s="745"/>
    </row>
    <row r="28" spans="1:45" x14ac:dyDescent="0.25">
      <c r="A28" s="1064" t="s">
        <v>187</v>
      </c>
      <c r="B28" s="1065" t="s">
        <v>49</v>
      </c>
      <c r="C28" s="1063" t="s">
        <v>34</v>
      </c>
      <c r="D28" s="1067"/>
      <c r="E28" s="1067"/>
      <c r="F28" s="1067"/>
      <c r="G28" s="1066"/>
      <c r="H28" s="1066"/>
      <c r="I28" s="1066"/>
      <c r="J28" s="1066"/>
      <c r="K28" s="1066"/>
      <c r="L28" s="1066"/>
      <c r="M28" s="1066"/>
      <c r="N28" s="1066"/>
      <c r="O28" s="1066"/>
      <c r="P28" s="1066"/>
      <c r="Q28" s="1066"/>
      <c r="R28" s="1066"/>
      <c r="T28" s="744"/>
      <c r="U28" s="744"/>
      <c r="V28" s="744"/>
      <c r="W28" s="744"/>
      <c r="X28" s="744"/>
      <c r="Y28" s="744"/>
      <c r="AA28" s="744"/>
      <c r="AB28" s="744"/>
      <c r="AC28" s="744"/>
      <c r="AD28" s="744"/>
      <c r="AE28" s="744"/>
      <c r="AF28" s="744"/>
      <c r="AG28" s="745"/>
      <c r="AH28" s="745"/>
      <c r="AI28" s="745"/>
      <c r="AJ28" s="745"/>
      <c r="AK28" s="745"/>
      <c r="AL28" s="745"/>
      <c r="AM28" s="745"/>
      <c r="AN28" s="745"/>
      <c r="AO28" s="745"/>
      <c r="AP28" s="745"/>
      <c r="AQ28" s="745"/>
      <c r="AR28" s="745"/>
      <c r="AS28" s="745"/>
    </row>
    <row r="29" spans="1:45" x14ac:dyDescent="0.25">
      <c r="A29" s="1064" t="s">
        <v>188</v>
      </c>
      <c r="B29" s="1065" t="s">
        <v>51</v>
      </c>
      <c r="C29" s="1063" t="s">
        <v>34</v>
      </c>
      <c r="D29" s="1067"/>
      <c r="E29" s="1067"/>
      <c r="F29" s="1067"/>
      <c r="G29" s="1066"/>
      <c r="H29" s="1066"/>
      <c r="I29" s="1066"/>
      <c r="J29" s="1066"/>
      <c r="K29" s="1066"/>
      <c r="L29" s="1066"/>
      <c r="M29" s="1066"/>
      <c r="N29" s="1066"/>
      <c r="O29" s="1066"/>
      <c r="P29" s="1066"/>
      <c r="Q29" s="1066"/>
      <c r="R29" s="1066"/>
      <c r="T29" s="744"/>
      <c r="U29" s="744"/>
      <c r="V29" s="744"/>
      <c r="W29" s="744"/>
      <c r="X29" s="744"/>
      <c r="Y29" s="744"/>
      <c r="AA29" s="744"/>
      <c r="AB29" s="744"/>
      <c r="AC29" s="744"/>
      <c r="AD29" s="744"/>
      <c r="AE29" s="744"/>
      <c r="AF29" s="744"/>
      <c r="AG29" s="745"/>
      <c r="AH29" s="745"/>
      <c r="AI29" s="745"/>
      <c r="AJ29" s="745"/>
      <c r="AK29" s="745"/>
      <c r="AL29" s="745"/>
      <c r="AM29" s="745"/>
      <c r="AN29" s="745"/>
      <c r="AO29" s="745"/>
      <c r="AP29" s="745"/>
      <c r="AQ29" s="745"/>
      <c r="AR29" s="745"/>
      <c r="AS29" s="745"/>
    </row>
    <row r="30" spans="1:45" x14ac:dyDescent="0.25">
      <c r="A30" s="1064" t="s">
        <v>189</v>
      </c>
      <c r="B30" s="1065" t="s">
        <v>47</v>
      </c>
      <c r="C30" s="1063" t="s">
        <v>34</v>
      </c>
      <c r="D30" s="1067"/>
      <c r="E30" s="1067"/>
      <c r="F30" s="1067"/>
      <c r="G30" s="1066"/>
      <c r="H30" s="1066"/>
      <c r="I30" s="1066"/>
      <c r="J30" s="1066"/>
      <c r="K30" s="1066"/>
      <c r="L30" s="1066"/>
      <c r="M30" s="1066"/>
      <c r="N30" s="1066"/>
      <c r="O30" s="1066"/>
      <c r="P30" s="1066"/>
      <c r="Q30" s="1066"/>
      <c r="R30" s="1066"/>
      <c r="T30" s="744"/>
      <c r="U30" s="744"/>
      <c r="V30" s="744"/>
      <c r="W30" s="744"/>
      <c r="X30" s="744"/>
      <c r="Y30" s="744"/>
      <c r="AA30" s="744"/>
      <c r="AB30" s="744"/>
      <c r="AC30" s="744"/>
      <c r="AD30" s="744"/>
      <c r="AE30" s="744"/>
      <c r="AF30" s="744"/>
      <c r="AG30" s="745"/>
      <c r="AH30" s="745"/>
      <c r="AI30" s="745"/>
      <c r="AJ30" s="745"/>
      <c r="AK30" s="745"/>
      <c r="AL30" s="745"/>
      <c r="AM30" s="745"/>
      <c r="AN30" s="745"/>
      <c r="AO30" s="745"/>
      <c r="AP30" s="745"/>
      <c r="AQ30" s="745"/>
      <c r="AR30" s="745"/>
      <c r="AS30" s="745"/>
    </row>
    <row r="31" spans="1:45" ht="30" x14ac:dyDescent="0.25">
      <c r="A31" s="1064" t="s">
        <v>190</v>
      </c>
      <c r="B31" s="1065" t="s">
        <v>43</v>
      </c>
      <c r="C31" s="1063" t="s">
        <v>34</v>
      </c>
      <c r="D31" s="1067"/>
      <c r="E31" s="1067"/>
      <c r="F31" s="1067"/>
      <c r="G31" s="1067"/>
      <c r="H31" s="1067"/>
      <c r="I31" s="1067"/>
      <c r="J31" s="1067"/>
      <c r="K31" s="1067"/>
      <c r="L31" s="1067"/>
      <c r="M31" s="1067"/>
      <c r="N31" s="1067"/>
      <c r="O31" s="1067"/>
      <c r="P31" s="1067"/>
      <c r="Q31" s="1067"/>
      <c r="R31" s="1067"/>
      <c r="T31" s="744"/>
      <c r="U31" s="744"/>
      <c r="V31" s="744"/>
      <c r="W31" s="744"/>
      <c r="X31" s="744"/>
      <c r="Y31" s="744"/>
      <c r="AA31" s="744"/>
      <c r="AB31" s="744"/>
      <c r="AC31" s="744"/>
      <c r="AD31" s="744"/>
      <c r="AE31" s="744"/>
      <c r="AF31" s="744"/>
      <c r="AG31" s="745"/>
      <c r="AH31" s="745"/>
      <c r="AI31" s="745"/>
      <c r="AJ31" s="745"/>
      <c r="AK31" s="745"/>
      <c r="AL31" s="745"/>
      <c r="AM31" s="745"/>
      <c r="AN31" s="745"/>
      <c r="AO31" s="745"/>
      <c r="AP31" s="745"/>
      <c r="AQ31" s="745"/>
      <c r="AR31" s="745"/>
      <c r="AS31" s="745"/>
    </row>
    <row r="32" spans="1:45" ht="45" x14ac:dyDescent="0.25">
      <c r="A32" s="1064" t="s">
        <v>164</v>
      </c>
      <c r="B32" s="1065" t="s">
        <v>1089</v>
      </c>
      <c r="C32" s="1063" t="s">
        <v>34</v>
      </c>
      <c r="D32" s="1066"/>
      <c r="E32" s="1066"/>
      <c r="F32" s="1066"/>
      <c r="G32" s="1066"/>
      <c r="H32" s="1066"/>
      <c r="I32" s="1066"/>
      <c r="J32" s="1066"/>
      <c r="K32" s="1066"/>
      <c r="L32" s="1066"/>
      <c r="M32" s="1066"/>
      <c r="N32" s="1066"/>
      <c r="O32" s="1066"/>
      <c r="P32" s="1066"/>
      <c r="Q32" s="1066"/>
      <c r="R32" s="1066"/>
      <c r="T32" s="744"/>
      <c r="U32" s="744"/>
      <c r="V32" s="744"/>
      <c r="W32" s="744"/>
      <c r="X32" s="744"/>
      <c r="Y32" s="744"/>
      <c r="AA32" s="744"/>
      <c r="AB32" s="744"/>
      <c r="AC32" s="744"/>
      <c r="AD32" s="744"/>
      <c r="AE32" s="744"/>
      <c r="AF32" s="744"/>
      <c r="AG32" s="745"/>
      <c r="AH32" s="745"/>
      <c r="AI32" s="745"/>
      <c r="AJ32" s="745"/>
      <c r="AK32" s="745"/>
      <c r="AL32" s="745"/>
      <c r="AM32" s="745"/>
      <c r="AN32" s="745"/>
      <c r="AO32" s="745"/>
      <c r="AP32" s="745"/>
      <c r="AQ32" s="745"/>
      <c r="AR32" s="745"/>
      <c r="AS32" s="745"/>
    </row>
    <row r="33" spans="1:45" s="748" customFormat="1" x14ac:dyDescent="0.25">
      <c r="A33" s="1072" t="s">
        <v>191</v>
      </c>
      <c r="B33" s="1073" t="s">
        <v>11</v>
      </c>
      <c r="C33" s="1074" t="s">
        <v>34</v>
      </c>
      <c r="D33" s="1067"/>
      <c r="E33" s="1067"/>
      <c r="F33" s="1067"/>
      <c r="G33" s="1067"/>
      <c r="H33" s="1067"/>
      <c r="I33" s="1067"/>
      <c r="J33" s="1067"/>
      <c r="K33" s="1067"/>
      <c r="L33" s="1067"/>
      <c r="M33" s="1067"/>
      <c r="N33" s="1067"/>
      <c r="O33" s="1067"/>
      <c r="P33" s="1067"/>
      <c r="Q33" s="1067"/>
      <c r="R33" s="1067"/>
      <c r="T33" s="749"/>
      <c r="U33" s="749"/>
      <c r="V33" s="749"/>
      <c r="W33" s="749"/>
      <c r="X33" s="749"/>
      <c r="Y33" s="749"/>
      <c r="AA33" s="749"/>
      <c r="AB33" s="749"/>
      <c r="AC33" s="749"/>
      <c r="AD33" s="749"/>
      <c r="AE33" s="749"/>
      <c r="AF33" s="749"/>
      <c r="AG33" s="750"/>
      <c r="AH33" s="750"/>
      <c r="AI33" s="750"/>
      <c r="AJ33" s="750"/>
      <c r="AK33" s="750"/>
      <c r="AL33" s="750"/>
      <c r="AM33" s="750"/>
      <c r="AN33" s="750"/>
      <c r="AO33" s="750"/>
      <c r="AP33" s="750"/>
      <c r="AQ33" s="750"/>
      <c r="AR33" s="750"/>
      <c r="AS33" s="750"/>
    </row>
    <row r="34" spans="1:45" s="748" customFormat="1" x14ac:dyDescent="0.25">
      <c r="A34" s="1072" t="s">
        <v>192</v>
      </c>
      <c r="B34" s="1073" t="s">
        <v>49</v>
      </c>
      <c r="C34" s="1074" t="s">
        <v>34</v>
      </c>
      <c r="D34" s="1067"/>
      <c r="E34" s="1067"/>
      <c r="F34" s="1067"/>
      <c r="G34" s="1067"/>
      <c r="H34" s="1067"/>
      <c r="I34" s="1067"/>
      <c r="J34" s="1067"/>
      <c r="K34" s="1067"/>
      <c r="L34" s="1067"/>
      <c r="M34" s="1067"/>
      <c r="N34" s="1067"/>
      <c r="O34" s="1067"/>
      <c r="P34" s="1067"/>
      <c r="Q34" s="1067"/>
      <c r="R34" s="1067"/>
      <c r="T34" s="749"/>
      <c r="U34" s="749"/>
      <c r="V34" s="749"/>
      <c r="W34" s="749"/>
      <c r="X34" s="749"/>
      <c r="Y34" s="749"/>
      <c r="AA34" s="749"/>
      <c r="AB34" s="749"/>
      <c r="AC34" s="749"/>
      <c r="AD34" s="749"/>
      <c r="AE34" s="749"/>
      <c r="AF34" s="749"/>
      <c r="AG34" s="750"/>
      <c r="AH34" s="750"/>
      <c r="AI34" s="750"/>
      <c r="AJ34" s="750"/>
      <c r="AK34" s="750"/>
      <c r="AL34" s="750"/>
      <c r="AM34" s="750"/>
      <c r="AN34" s="750"/>
      <c r="AO34" s="750"/>
      <c r="AP34" s="750"/>
      <c r="AQ34" s="750"/>
      <c r="AR34" s="750"/>
      <c r="AS34" s="750"/>
    </row>
    <row r="35" spans="1:45" s="748" customFormat="1" x14ac:dyDescent="0.25">
      <c r="A35" s="1072" t="s">
        <v>193</v>
      </c>
      <c r="B35" s="1073" t="s">
        <v>51</v>
      </c>
      <c r="C35" s="1074" t="s">
        <v>34</v>
      </c>
      <c r="D35" s="1067"/>
      <c r="E35" s="1067"/>
      <c r="F35" s="1067"/>
      <c r="G35" s="1067"/>
      <c r="H35" s="1067"/>
      <c r="I35" s="1067"/>
      <c r="J35" s="1067"/>
      <c r="K35" s="1067"/>
      <c r="L35" s="1067"/>
      <c r="M35" s="1067"/>
      <c r="N35" s="1067"/>
      <c r="O35" s="1067"/>
      <c r="P35" s="1067"/>
      <c r="Q35" s="1067"/>
      <c r="R35" s="1067"/>
      <c r="T35" s="749"/>
      <c r="U35" s="749"/>
      <c r="V35" s="749"/>
      <c r="W35" s="749"/>
      <c r="X35" s="749"/>
      <c r="Y35" s="749"/>
      <c r="AA35" s="749"/>
      <c r="AB35" s="749"/>
      <c r="AC35" s="749"/>
      <c r="AD35" s="749"/>
      <c r="AE35" s="749"/>
      <c r="AF35" s="749"/>
      <c r="AG35" s="750"/>
      <c r="AH35" s="750"/>
      <c r="AI35" s="750"/>
      <c r="AJ35" s="750"/>
      <c r="AK35" s="750"/>
      <c r="AL35" s="750"/>
      <c r="AM35" s="750"/>
      <c r="AN35" s="750"/>
      <c r="AO35" s="750"/>
      <c r="AP35" s="750"/>
      <c r="AQ35" s="750"/>
      <c r="AR35" s="750"/>
      <c r="AS35" s="750"/>
    </row>
    <row r="36" spans="1:45" s="748" customFormat="1" x14ac:dyDescent="0.25">
      <c r="A36" s="1072" t="s">
        <v>194</v>
      </c>
      <c r="B36" s="1073" t="s">
        <v>47</v>
      </c>
      <c r="C36" s="1074" t="s">
        <v>34</v>
      </c>
      <c r="D36" s="1067"/>
      <c r="E36" s="1067"/>
      <c r="F36" s="1067"/>
      <c r="G36" s="1067"/>
      <c r="H36" s="1067"/>
      <c r="I36" s="1067"/>
      <c r="J36" s="1067"/>
      <c r="K36" s="1067"/>
      <c r="L36" s="1067"/>
      <c r="M36" s="1067"/>
      <c r="N36" s="1067"/>
      <c r="O36" s="1067"/>
      <c r="P36" s="1067"/>
      <c r="Q36" s="1067"/>
      <c r="R36" s="1067"/>
      <c r="T36" s="749"/>
      <c r="U36" s="749"/>
      <c r="V36" s="749"/>
      <c r="W36" s="749"/>
      <c r="X36" s="749"/>
      <c r="Y36" s="749"/>
      <c r="AA36" s="749"/>
      <c r="AB36" s="749"/>
      <c r="AC36" s="749"/>
      <c r="AD36" s="749"/>
      <c r="AE36" s="749"/>
      <c r="AF36" s="749"/>
      <c r="AG36" s="750"/>
      <c r="AH36" s="750"/>
      <c r="AI36" s="750"/>
      <c r="AJ36" s="750"/>
      <c r="AK36" s="750"/>
      <c r="AL36" s="750"/>
      <c r="AM36" s="750"/>
      <c r="AN36" s="750"/>
      <c r="AO36" s="750"/>
      <c r="AP36" s="750"/>
      <c r="AQ36" s="750"/>
      <c r="AR36" s="750"/>
      <c r="AS36" s="750"/>
    </row>
    <row r="37" spans="1:45" ht="42.75" x14ac:dyDescent="0.25">
      <c r="A37" s="1068">
        <v>3</v>
      </c>
      <c r="B37" s="1069" t="s">
        <v>195</v>
      </c>
      <c r="C37" s="1070" t="s">
        <v>34</v>
      </c>
      <c r="D37" s="1071"/>
      <c r="E37" s="1071"/>
      <c r="F37" s="1071"/>
      <c r="G37" s="1071"/>
      <c r="H37" s="1071"/>
      <c r="I37" s="1071"/>
      <c r="J37" s="1071"/>
      <c r="K37" s="1071"/>
      <c r="L37" s="1071"/>
      <c r="M37" s="1071"/>
      <c r="N37" s="1071"/>
      <c r="O37" s="1071"/>
      <c r="P37" s="1071"/>
      <c r="Q37" s="1071"/>
      <c r="R37" s="1071"/>
      <c r="T37" s="744"/>
      <c r="U37" s="744"/>
      <c r="V37" s="744"/>
      <c r="W37" s="744"/>
      <c r="X37" s="744"/>
      <c r="Y37" s="744"/>
      <c r="AA37" s="744"/>
      <c r="AB37" s="744"/>
      <c r="AC37" s="744"/>
      <c r="AD37" s="744"/>
      <c r="AE37" s="744"/>
      <c r="AF37" s="744"/>
      <c r="AG37" s="745"/>
      <c r="AH37" s="745"/>
      <c r="AI37" s="745"/>
      <c r="AJ37" s="745"/>
      <c r="AK37" s="745"/>
      <c r="AL37" s="745"/>
      <c r="AM37" s="745"/>
      <c r="AN37" s="745"/>
      <c r="AO37" s="745"/>
      <c r="AP37" s="745"/>
      <c r="AQ37" s="745"/>
      <c r="AR37" s="745"/>
      <c r="AS37" s="745"/>
    </row>
    <row r="38" spans="1:45" ht="60" x14ac:dyDescent="0.25">
      <c r="A38" s="1064" t="s">
        <v>88</v>
      </c>
      <c r="B38" s="1065" t="s">
        <v>1090</v>
      </c>
      <c r="C38" s="1063" t="s">
        <v>34</v>
      </c>
      <c r="D38" s="1066"/>
      <c r="E38" s="1066"/>
      <c r="F38" s="1066"/>
      <c r="G38" s="1066"/>
      <c r="H38" s="1066"/>
      <c r="I38" s="1066"/>
      <c r="J38" s="1066"/>
      <c r="K38" s="1066"/>
      <c r="L38" s="1066"/>
      <c r="M38" s="1066"/>
      <c r="N38" s="1066"/>
      <c r="O38" s="1066"/>
      <c r="P38" s="1066"/>
      <c r="Q38" s="1066"/>
      <c r="R38" s="1066"/>
      <c r="T38" s="744"/>
      <c r="U38" s="744"/>
      <c r="V38" s="744"/>
      <c r="W38" s="744"/>
      <c r="X38" s="744"/>
      <c r="Y38" s="744"/>
      <c r="AA38" s="744"/>
      <c r="AB38" s="744"/>
      <c r="AC38" s="744"/>
      <c r="AD38" s="744"/>
      <c r="AE38" s="744"/>
      <c r="AF38" s="744"/>
      <c r="AG38" s="745"/>
      <c r="AH38" s="745"/>
      <c r="AI38" s="745"/>
      <c r="AJ38" s="745"/>
      <c r="AK38" s="745"/>
      <c r="AL38" s="745"/>
      <c r="AM38" s="745"/>
      <c r="AN38" s="745"/>
      <c r="AO38" s="745"/>
      <c r="AP38" s="745"/>
      <c r="AQ38" s="745"/>
      <c r="AR38" s="745"/>
      <c r="AS38" s="745"/>
    </row>
    <row r="39" spans="1:45" x14ac:dyDescent="0.25">
      <c r="A39" s="1064" t="s">
        <v>38</v>
      </c>
      <c r="B39" s="1065" t="s">
        <v>11</v>
      </c>
      <c r="C39" s="1063" t="s">
        <v>34</v>
      </c>
      <c r="D39" s="1066"/>
      <c r="E39" s="1066"/>
      <c r="F39" s="1066"/>
      <c r="G39" s="1066"/>
      <c r="H39" s="1066"/>
      <c r="I39" s="1066"/>
      <c r="J39" s="1066"/>
      <c r="K39" s="1066"/>
      <c r="L39" s="1066"/>
      <c r="M39" s="1066"/>
      <c r="N39" s="1066"/>
      <c r="O39" s="1066"/>
      <c r="P39" s="1066"/>
      <c r="Q39" s="1066"/>
      <c r="R39" s="1066"/>
      <c r="T39" s="744"/>
      <c r="U39" s="744"/>
      <c r="V39" s="744"/>
      <c r="W39" s="744"/>
      <c r="X39" s="744"/>
      <c r="Y39" s="744"/>
      <c r="AA39" s="744"/>
      <c r="AB39" s="744"/>
      <c r="AC39" s="744"/>
      <c r="AD39" s="744"/>
      <c r="AE39" s="744"/>
      <c r="AF39" s="744"/>
      <c r="AG39" s="745"/>
      <c r="AH39" s="745"/>
      <c r="AI39" s="745"/>
      <c r="AJ39" s="745"/>
      <c r="AK39" s="745"/>
      <c r="AL39" s="745"/>
      <c r="AM39" s="745"/>
      <c r="AN39" s="745"/>
      <c r="AO39" s="745"/>
      <c r="AP39" s="745"/>
      <c r="AQ39" s="745"/>
      <c r="AR39" s="745"/>
      <c r="AS39" s="745"/>
    </row>
    <row r="40" spans="1:45" x14ac:dyDescent="0.25">
      <c r="A40" s="1064" t="s">
        <v>113</v>
      </c>
      <c r="B40" s="1065" t="s">
        <v>49</v>
      </c>
      <c r="C40" s="1063" t="s">
        <v>34</v>
      </c>
      <c r="D40" s="1066"/>
      <c r="E40" s="1066"/>
      <c r="F40" s="1066"/>
      <c r="G40" s="1066"/>
      <c r="H40" s="1066"/>
      <c r="I40" s="1066"/>
      <c r="J40" s="1066"/>
      <c r="K40" s="1066"/>
      <c r="L40" s="1066"/>
      <c r="M40" s="1066"/>
      <c r="N40" s="1066"/>
      <c r="O40" s="1066"/>
      <c r="P40" s="1066"/>
      <c r="Q40" s="1066"/>
      <c r="R40" s="1066"/>
      <c r="T40" s="744"/>
      <c r="U40" s="744"/>
      <c r="V40" s="744"/>
      <c r="W40" s="744"/>
      <c r="X40" s="744"/>
      <c r="Y40" s="744"/>
      <c r="AA40" s="744"/>
      <c r="AB40" s="744"/>
      <c r="AC40" s="744"/>
      <c r="AD40" s="744"/>
      <c r="AE40" s="744"/>
      <c r="AF40" s="744"/>
      <c r="AG40" s="745"/>
      <c r="AH40" s="745"/>
      <c r="AI40" s="745"/>
      <c r="AJ40" s="745"/>
      <c r="AK40" s="745"/>
      <c r="AL40" s="745"/>
      <c r="AM40" s="745"/>
      <c r="AN40" s="745"/>
      <c r="AO40" s="745"/>
      <c r="AP40" s="745"/>
      <c r="AQ40" s="745"/>
      <c r="AR40" s="745"/>
      <c r="AS40" s="745"/>
    </row>
    <row r="41" spans="1:45" x14ac:dyDescent="0.25">
      <c r="A41" s="1064" t="s">
        <v>114</v>
      </c>
      <c r="B41" s="1065" t="s">
        <v>51</v>
      </c>
      <c r="C41" s="1063" t="s">
        <v>34</v>
      </c>
      <c r="D41" s="1066"/>
      <c r="E41" s="1066"/>
      <c r="F41" s="1066"/>
      <c r="G41" s="1066"/>
      <c r="H41" s="1066"/>
      <c r="I41" s="1066"/>
      <c r="J41" s="1066"/>
      <c r="K41" s="1066"/>
      <c r="L41" s="1066"/>
      <c r="M41" s="1066"/>
      <c r="N41" s="1066"/>
      <c r="O41" s="1066"/>
      <c r="P41" s="1066"/>
      <c r="Q41" s="1066"/>
      <c r="R41" s="1066"/>
      <c r="T41" s="744"/>
      <c r="U41" s="744"/>
      <c r="V41" s="744"/>
      <c r="W41" s="744"/>
      <c r="X41" s="744"/>
      <c r="Y41" s="744"/>
      <c r="AA41" s="744"/>
      <c r="AB41" s="744"/>
      <c r="AC41" s="744"/>
      <c r="AD41" s="744"/>
      <c r="AE41" s="744"/>
      <c r="AF41" s="744"/>
      <c r="AG41" s="745"/>
      <c r="AH41" s="745"/>
      <c r="AI41" s="745"/>
      <c r="AJ41" s="745"/>
      <c r="AK41" s="745"/>
      <c r="AL41" s="745"/>
      <c r="AM41" s="745"/>
      <c r="AN41" s="745"/>
      <c r="AO41" s="745"/>
      <c r="AP41" s="745"/>
      <c r="AQ41" s="745"/>
      <c r="AR41" s="745"/>
      <c r="AS41" s="745"/>
    </row>
    <row r="42" spans="1:45" x14ac:dyDescent="0.25">
      <c r="A42" s="1064" t="s">
        <v>143</v>
      </c>
      <c r="B42" s="1065" t="s">
        <v>47</v>
      </c>
      <c r="C42" s="1063" t="s">
        <v>34</v>
      </c>
      <c r="D42" s="1066"/>
      <c r="E42" s="1066"/>
      <c r="F42" s="1066"/>
      <c r="G42" s="1066"/>
      <c r="H42" s="1066"/>
      <c r="I42" s="1066"/>
      <c r="J42" s="1066"/>
      <c r="K42" s="1066"/>
      <c r="L42" s="1066"/>
      <c r="M42" s="1066"/>
      <c r="N42" s="1066"/>
      <c r="O42" s="1066"/>
      <c r="P42" s="1066"/>
      <c r="Q42" s="1066"/>
      <c r="R42" s="1066"/>
      <c r="T42" s="744"/>
      <c r="U42" s="744"/>
      <c r="V42" s="744"/>
      <c r="W42" s="744"/>
      <c r="X42" s="744"/>
      <c r="Y42" s="744"/>
      <c r="AA42" s="744"/>
      <c r="AB42" s="744"/>
      <c r="AC42" s="744"/>
      <c r="AD42" s="744"/>
      <c r="AE42" s="744"/>
      <c r="AF42" s="744"/>
      <c r="AG42" s="745"/>
      <c r="AH42" s="745"/>
      <c r="AI42" s="745"/>
      <c r="AJ42" s="745"/>
      <c r="AK42" s="745"/>
      <c r="AL42" s="745"/>
      <c r="AM42" s="745"/>
      <c r="AN42" s="745"/>
      <c r="AO42" s="745"/>
      <c r="AP42" s="745"/>
      <c r="AQ42" s="745"/>
      <c r="AR42" s="745"/>
      <c r="AS42" s="745"/>
    </row>
    <row r="43" spans="1:45" ht="30" x14ac:dyDescent="0.25">
      <c r="A43" s="1064" t="s">
        <v>144</v>
      </c>
      <c r="B43" s="1065" t="s">
        <v>43</v>
      </c>
      <c r="C43" s="1063" t="s">
        <v>34</v>
      </c>
      <c r="D43" s="1066"/>
      <c r="E43" s="1066"/>
      <c r="F43" s="1066"/>
      <c r="G43" s="1066"/>
      <c r="H43" s="1066"/>
      <c r="I43" s="1066"/>
      <c r="J43" s="1066"/>
      <c r="K43" s="1066"/>
      <c r="L43" s="1066"/>
      <c r="M43" s="1066"/>
      <c r="N43" s="1066"/>
      <c r="O43" s="1066"/>
      <c r="P43" s="1066"/>
      <c r="Q43" s="1066"/>
      <c r="R43" s="1066"/>
      <c r="T43" s="744"/>
      <c r="U43" s="744"/>
      <c r="V43" s="744"/>
      <c r="W43" s="744"/>
      <c r="X43" s="744"/>
      <c r="Y43" s="744"/>
      <c r="AA43" s="744"/>
      <c r="AB43" s="744"/>
      <c r="AC43" s="744"/>
      <c r="AD43" s="744"/>
      <c r="AE43" s="744"/>
      <c r="AF43" s="744"/>
      <c r="AG43" s="745"/>
      <c r="AH43" s="745"/>
      <c r="AI43" s="745"/>
      <c r="AJ43" s="745"/>
      <c r="AK43" s="745"/>
      <c r="AL43" s="745"/>
      <c r="AM43" s="745"/>
      <c r="AN43" s="745"/>
      <c r="AO43" s="745"/>
      <c r="AP43" s="745"/>
      <c r="AQ43" s="745"/>
      <c r="AR43" s="745"/>
      <c r="AS43" s="745"/>
    </row>
    <row r="44" spans="1:45" ht="30" x14ac:dyDescent="0.25">
      <c r="A44" s="1064" t="s">
        <v>39</v>
      </c>
      <c r="B44" s="1065" t="s">
        <v>196</v>
      </c>
      <c r="C44" s="1063" t="s">
        <v>34</v>
      </c>
      <c r="D44" s="1066"/>
      <c r="E44" s="1066"/>
      <c r="F44" s="1066"/>
      <c r="G44" s="1066"/>
      <c r="H44" s="1066"/>
      <c r="I44" s="1066"/>
      <c r="J44" s="1066"/>
      <c r="K44" s="1066"/>
      <c r="L44" s="1066"/>
      <c r="M44" s="1066"/>
      <c r="N44" s="1066"/>
      <c r="O44" s="1066"/>
      <c r="P44" s="1066"/>
      <c r="Q44" s="1066"/>
      <c r="R44" s="1066"/>
      <c r="T44" s="744"/>
      <c r="U44" s="744"/>
      <c r="V44" s="744"/>
      <c r="W44" s="744"/>
      <c r="X44" s="744"/>
      <c r="Y44" s="744"/>
      <c r="AA44" s="744"/>
      <c r="AB44" s="744"/>
      <c r="AC44" s="744"/>
      <c r="AD44" s="744"/>
      <c r="AE44" s="744"/>
      <c r="AF44" s="744"/>
      <c r="AG44" s="745"/>
      <c r="AH44" s="745"/>
      <c r="AI44" s="745"/>
      <c r="AJ44" s="745"/>
      <c r="AK44" s="745"/>
      <c r="AL44" s="745"/>
      <c r="AM44" s="745"/>
      <c r="AN44" s="745"/>
      <c r="AO44" s="745"/>
      <c r="AP44" s="745"/>
      <c r="AQ44" s="745"/>
      <c r="AR44" s="745"/>
      <c r="AS44" s="745"/>
    </row>
    <row r="45" spans="1:45" x14ac:dyDescent="0.25">
      <c r="A45" s="1064"/>
      <c r="B45" s="1065" t="s">
        <v>41</v>
      </c>
      <c r="C45" s="1063" t="s">
        <v>14</v>
      </c>
      <c r="D45" s="1075"/>
      <c r="E45" s="1075"/>
      <c r="F45" s="1075"/>
      <c r="G45" s="1075"/>
      <c r="H45" s="1075"/>
      <c r="I45" s="1075"/>
      <c r="J45" s="1075"/>
      <c r="K45" s="1075"/>
      <c r="L45" s="1075"/>
      <c r="M45" s="1075"/>
      <c r="N45" s="1075"/>
      <c r="O45" s="1075"/>
      <c r="P45" s="1075"/>
      <c r="Q45" s="1075"/>
      <c r="R45" s="1075"/>
      <c r="T45" s="744"/>
      <c r="U45" s="744"/>
      <c r="V45" s="744"/>
      <c r="W45" s="744"/>
      <c r="X45" s="744"/>
      <c r="Y45" s="744"/>
      <c r="AA45" s="744"/>
      <c r="AB45" s="744"/>
      <c r="AC45" s="744"/>
      <c r="AD45" s="744"/>
      <c r="AE45" s="744"/>
      <c r="AF45" s="744"/>
      <c r="AG45" s="745"/>
      <c r="AH45" s="745"/>
      <c r="AI45" s="745"/>
      <c r="AJ45" s="745"/>
      <c r="AK45" s="745"/>
      <c r="AL45" s="745"/>
      <c r="AM45" s="745"/>
      <c r="AN45" s="745"/>
      <c r="AO45" s="745"/>
      <c r="AP45" s="745"/>
      <c r="AQ45" s="745"/>
      <c r="AR45" s="745"/>
      <c r="AS45" s="745"/>
    </row>
    <row r="46" spans="1:45" ht="60" x14ac:dyDescent="0.25">
      <c r="A46" s="1064" t="s">
        <v>54</v>
      </c>
      <c r="B46" s="1065" t="s">
        <v>1091</v>
      </c>
      <c r="C46" s="1063" t="s">
        <v>34</v>
      </c>
      <c r="D46" s="1066"/>
      <c r="E46" s="1066"/>
      <c r="F46" s="1066"/>
      <c r="G46" s="1066"/>
      <c r="H46" s="1066"/>
      <c r="I46" s="1066"/>
      <c r="J46" s="1066"/>
      <c r="K46" s="1066"/>
      <c r="L46" s="1066"/>
      <c r="M46" s="1066"/>
      <c r="N46" s="1066"/>
      <c r="O46" s="1066"/>
      <c r="P46" s="1066"/>
      <c r="Q46" s="1066"/>
      <c r="R46" s="1066"/>
      <c r="S46" s="751"/>
      <c r="T46" s="744"/>
      <c r="U46" s="744"/>
      <c r="V46" s="744"/>
      <c r="W46" s="744"/>
      <c r="X46" s="744"/>
      <c r="Y46" s="744"/>
      <c r="AA46" s="744"/>
      <c r="AB46" s="744"/>
      <c r="AC46" s="744"/>
      <c r="AD46" s="744"/>
      <c r="AE46" s="744"/>
      <c r="AF46" s="744"/>
      <c r="AG46" s="745"/>
      <c r="AH46" s="745"/>
      <c r="AI46" s="745"/>
      <c r="AJ46" s="745"/>
      <c r="AK46" s="745"/>
      <c r="AL46" s="745"/>
      <c r="AM46" s="745"/>
      <c r="AN46" s="745"/>
      <c r="AO46" s="745"/>
      <c r="AP46" s="745"/>
      <c r="AQ46" s="745"/>
      <c r="AR46" s="745"/>
      <c r="AS46" s="745"/>
    </row>
    <row r="47" spans="1:45" ht="30" x14ac:dyDescent="0.25">
      <c r="A47" s="1064"/>
      <c r="B47" s="1065" t="s">
        <v>197</v>
      </c>
      <c r="C47" s="1063" t="s">
        <v>14</v>
      </c>
      <c r="D47" s="1075"/>
      <c r="E47" s="1075"/>
      <c r="F47" s="1075"/>
      <c r="G47" s="1075"/>
      <c r="H47" s="1075"/>
      <c r="I47" s="1075"/>
      <c r="J47" s="1075"/>
      <c r="K47" s="1075"/>
      <c r="L47" s="1075"/>
      <c r="M47" s="1075"/>
      <c r="N47" s="1075"/>
      <c r="O47" s="1075"/>
      <c r="P47" s="1075"/>
      <c r="Q47" s="1075"/>
      <c r="R47" s="1075"/>
      <c r="T47" s="744"/>
      <c r="U47" s="744"/>
      <c r="V47" s="744"/>
      <c r="W47" s="744"/>
      <c r="X47" s="744"/>
      <c r="Y47" s="744"/>
      <c r="AA47" s="744"/>
      <c r="AB47" s="744"/>
      <c r="AC47" s="744"/>
      <c r="AD47" s="744"/>
      <c r="AE47" s="744"/>
      <c r="AF47" s="744"/>
      <c r="AG47" s="745"/>
      <c r="AH47" s="745"/>
      <c r="AI47" s="745"/>
      <c r="AJ47" s="745"/>
      <c r="AK47" s="745"/>
      <c r="AL47" s="745"/>
      <c r="AM47" s="745"/>
      <c r="AN47" s="745"/>
      <c r="AO47" s="745"/>
      <c r="AP47" s="745"/>
      <c r="AQ47" s="745"/>
      <c r="AR47" s="745"/>
      <c r="AS47" s="745"/>
    </row>
    <row r="48" spans="1:45" x14ac:dyDescent="0.25">
      <c r="A48" s="1064" t="s">
        <v>55</v>
      </c>
      <c r="B48" s="1065" t="s">
        <v>11</v>
      </c>
      <c r="C48" s="1063" t="s">
        <v>34</v>
      </c>
      <c r="D48" s="1076"/>
      <c r="E48" s="1076"/>
      <c r="F48" s="1067"/>
      <c r="G48" s="1067"/>
      <c r="H48" s="1067"/>
      <c r="I48" s="1067"/>
      <c r="J48" s="1067"/>
      <c r="K48" s="1067"/>
      <c r="L48" s="1067"/>
      <c r="M48" s="1067"/>
      <c r="N48" s="1067"/>
      <c r="O48" s="1067"/>
      <c r="P48" s="1067"/>
      <c r="Q48" s="1067"/>
      <c r="R48" s="1067"/>
      <c r="T48" s="744"/>
      <c r="U48" s="744"/>
      <c r="V48" s="744"/>
      <c r="W48" s="744"/>
      <c r="X48" s="744"/>
      <c r="Y48" s="744"/>
      <c r="AA48" s="744"/>
      <c r="AB48" s="744"/>
      <c r="AC48" s="744"/>
      <c r="AD48" s="744"/>
      <c r="AE48" s="744"/>
      <c r="AF48" s="744"/>
      <c r="AG48" s="745"/>
      <c r="AH48" s="745"/>
      <c r="AI48" s="745"/>
      <c r="AJ48" s="745"/>
      <c r="AK48" s="745"/>
      <c r="AL48" s="745"/>
      <c r="AM48" s="745"/>
      <c r="AN48" s="745"/>
      <c r="AO48" s="745"/>
      <c r="AP48" s="745"/>
      <c r="AQ48" s="745"/>
      <c r="AR48" s="745"/>
      <c r="AS48" s="745"/>
    </row>
    <row r="49" spans="1:45" x14ac:dyDescent="0.25">
      <c r="A49" s="1064" t="s">
        <v>56</v>
      </c>
      <c r="B49" s="1065" t="s">
        <v>49</v>
      </c>
      <c r="C49" s="1063" t="s">
        <v>34</v>
      </c>
      <c r="D49" s="1076"/>
      <c r="E49" s="1076"/>
      <c r="F49" s="1067"/>
      <c r="G49" s="1067"/>
      <c r="H49" s="1067"/>
      <c r="I49" s="1067"/>
      <c r="J49" s="1067"/>
      <c r="K49" s="1067"/>
      <c r="L49" s="1067"/>
      <c r="M49" s="1067"/>
      <c r="N49" s="1067"/>
      <c r="O49" s="1067"/>
      <c r="P49" s="1067"/>
      <c r="Q49" s="1067"/>
      <c r="R49" s="1067"/>
      <c r="T49" s="744"/>
      <c r="U49" s="744"/>
      <c r="V49" s="744"/>
      <c r="W49" s="744"/>
      <c r="X49" s="744"/>
      <c r="Y49" s="744"/>
      <c r="AA49" s="744"/>
      <c r="AB49" s="744"/>
      <c r="AC49" s="744"/>
      <c r="AD49" s="744"/>
      <c r="AE49" s="744"/>
      <c r="AF49" s="744"/>
      <c r="AG49" s="745"/>
      <c r="AH49" s="745"/>
      <c r="AI49" s="745"/>
      <c r="AJ49" s="745"/>
      <c r="AK49" s="745"/>
      <c r="AL49" s="745"/>
      <c r="AM49" s="745"/>
      <c r="AN49" s="745"/>
      <c r="AO49" s="745"/>
      <c r="AP49" s="745"/>
      <c r="AQ49" s="745"/>
      <c r="AR49" s="745"/>
      <c r="AS49" s="745"/>
    </row>
    <row r="50" spans="1:45" x14ac:dyDescent="0.25">
      <c r="A50" s="1064" t="s">
        <v>57</v>
      </c>
      <c r="B50" s="1065" t="s">
        <v>51</v>
      </c>
      <c r="C50" s="1063" t="s">
        <v>34</v>
      </c>
      <c r="D50" s="1076"/>
      <c r="E50" s="1076"/>
      <c r="F50" s="1067"/>
      <c r="G50" s="1067"/>
      <c r="H50" s="1067"/>
      <c r="I50" s="1067"/>
      <c r="J50" s="1067"/>
      <c r="K50" s="1067"/>
      <c r="L50" s="1067"/>
      <c r="M50" s="1067"/>
      <c r="N50" s="1067"/>
      <c r="O50" s="1067"/>
      <c r="P50" s="1067"/>
      <c r="Q50" s="1067"/>
      <c r="R50" s="1067"/>
      <c r="T50" s="744"/>
      <c r="U50" s="744"/>
      <c r="V50" s="744"/>
      <c r="W50" s="744"/>
      <c r="X50" s="744"/>
      <c r="Y50" s="744"/>
      <c r="AA50" s="744"/>
      <c r="AB50" s="744"/>
      <c r="AC50" s="744"/>
      <c r="AD50" s="744"/>
      <c r="AE50" s="744"/>
      <c r="AF50" s="744"/>
      <c r="AG50" s="745"/>
      <c r="AH50" s="745"/>
      <c r="AI50" s="745"/>
      <c r="AJ50" s="745"/>
      <c r="AK50" s="745"/>
      <c r="AL50" s="745"/>
      <c r="AM50" s="745"/>
      <c r="AN50" s="745"/>
      <c r="AO50" s="745"/>
      <c r="AP50" s="745"/>
      <c r="AQ50" s="745"/>
      <c r="AR50" s="745"/>
      <c r="AS50" s="745"/>
    </row>
    <row r="51" spans="1:45" x14ac:dyDescent="0.25">
      <c r="A51" s="1064" t="s">
        <v>58</v>
      </c>
      <c r="B51" s="1065" t="s">
        <v>47</v>
      </c>
      <c r="C51" s="1063" t="s">
        <v>34</v>
      </c>
      <c r="D51" s="1076"/>
      <c r="E51" s="1076"/>
      <c r="F51" s="1067"/>
      <c r="G51" s="1067"/>
      <c r="H51" s="1067"/>
      <c r="I51" s="1067"/>
      <c r="J51" s="1067"/>
      <c r="K51" s="1067"/>
      <c r="L51" s="1067"/>
      <c r="M51" s="1067"/>
      <c r="N51" s="1067"/>
      <c r="O51" s="1067"/>
      <c r="P51" s="1067"/>
      <c r="Q51" s="1067"/>
      <c r="R51" s="1067"/>
      <c r="T51" s="744"/>
      <c r="U51" s="744"/>
      <c r="V51" s="744"/>
      <c r="W51" s="744"/>
      <c r="X51" s="744"/>
      <c r="Y51" s="744"/>
      <c r="AA51" s="744"/>
      <c r="AB51" s="744"/>
      <c r="AC51" s="744"/>
      <c r="AD51" s="744"/>
      <c r="AE51" s="744"/>
      <c r="AF51" s="744"/>
      <c r="AG51" s="745"/>
      <c r="AH51" s="745"/>
      <c r="AI51" s="745"/>
      <c r="AJ51" s="745"/>
      <c r="AK51" s="745"/>
      <c r="AL51" s="745"/>
      <c r="AM51" s="745"/>
      <c r="AN51" s="745"/>
      <c r="AO51" s="745"/>
      <c r="AP51" s="745"/>
      <c r="AQ51" s="745"/>
      <c r="AR51" s="745"/>
      <c r="AS51" s="745"/>
    </row>
    <row r="52" spans="1:45" ht="30" x14ac:dyDescent="0.25">
      <c r="A52" s="1064" t="s">
        <v>198</v>
      </c>
      <c r="B52" s="1065" t="s">
        <v>43</v>
      </c>
      <c r="C52" s="1063" t="s">
        <v>34</v>
      </c>
      <c r="D52" s="1076"/>
      <c r="E52" s="1076"/>
      <c r="F52" s="1067"/>
      <c r="G52" s="1067"/>
      <c r="H52" s="1067"/>
      <c r="I52" s="1067"/>
      <c r="J52" s="1067"/>
      <c r="K52" s="1067"/>
      <c r="L52" s="1067"/>
      <c r="M52" s="1067"/>
      <c r="N52" s="1067"/>
      <c r="O52" s="1067"/>
      <c r="P52" s="1067"/>
      <c r="Q52" s="1067"/>
      <c r="R52" s="1067"/>
      <c r="T52" s="744"/>
      <c r="U52" s="744"/>
      <c r="V52" s="744"/>
      <c r="W52" s="744"/>
      <c r="X52" s="744"/>
      <c r="Y52" s="744"/>
      <c r="AA52" s="744"/>
      <c r="AB52" s="744"/>
      <c r="AC52" s="744"/>
      <c r="AD52" s="744"/>
      <c r="AE52" s="744"/>
      <c r="AF52" s="744"/>
      <c r="AG52" s="745"/>
      <c r="AH52" s="745"/>
      <c r="AI52" s="745"/>
      <c r="AJ52" s="745"/>
      <c r="AK52" s="745"/>
      <c r="AL52" s="745"/>
      <c r="AM52" s="745"/>
      <c r="AN52" s="745"/>
      <c r="AO52" s="745"/>
      <c r="AP52" s="745"/>
      <c r="AQ52" s="745"/>
      <c r="AR52" s="745"/>
      <c r="AS52" s="745"/>
    </row>
    <row r="53" spans="1:45" ht="75" x14ac:dyDescent="0.25">
      <c r="A53" s="1064" t="s">
        <v>115</v>
      </c>
      <c r="B53" s="1065" t="s">
        <v>1092</v>
      </c>
      <c r="C53" s="1063" t="s">
        <v>34</v>
      </c>
      <c r="D53" s="1066"/>
      <c r="E53" s="1066"/>
      <c r="F53" s="1066"/>
      <c r="G53" s="1066"/>
      <c r="H53" s="1066"/>
      <c r="I53" s="1066"/>
      <c r="J53" s="1066"/>
      <c r="K53" s="1066"/>
      <c r="L53" s="1066"/>
      <c r="M53" s="1066"/>
      <c r="N53" s="1066"/>
      <c r="O53" s="1066"/>
      <c r="P53" s="1066"/>
      <c r="Q53" s="1066"/>
      <c r="R53" s="1066"/>
      <c r="S53" s="743"/>
      <c r="T53" s="744"/>
      <c r="U53" s="744"/>
      <c r="V53" s="744"/>
      <c r="W53" s="744"/>
      <c r="X53" s="744"/>
      <c r="Y53" s="744"/>
      <c r="AA53" s="744"/>
      <c r="AB53" s="744"/>
      <c r="AC53" s="744"/>
      <c r="AD53" s="744"/>
      <c r="AE53" s="744"/>
      <c r="AF53" s="744"/>
      <c r="AG53" s="745"/>
      <c r="AH53" s="745"/>
      <c r="AI53" s="745"/>
      <c r="AJ53" s="745"/>
      <c r="AK53" s="745"/>
      <c r="AL53" s="745"/>
      <c r="AM53" s="745"/>
      <c r="AN53" s="745"/>
      <c r="AO53" s="745"/>
      <c r="AP53" s="745"/>
      <c r="AQ53" s="745"/>
      <c r="AR53" s="745"/>
      <c r="AS53" s="745"/>
    </row>
    <row r="54" spans="1:45" x14ac:dyDescent="0.25">
      <c r="A54" s="1064"/>
      <c r="B54" s="1065" t="s">
        <v>199</v>
      </c>
      <c r="C54" s="1063" t="s">
        <v>14</v>
      </c>
      <c r="D54" s="1075"/>
      <c r="E54" s="1075"/>
      <c r="F54" s="1075"/>
      <c r="G54" s="1075"/>
      <c r="H54" s="1075"/>
      <c r="I54" s="1075"/>
      <c r="J54" s="1075"/>
      <c r="K54" s="1075"/>
      <c r="L54" s="1075"/>
      <c r="M54" s="1075"/>
      <c r="N54" s="1075"/>
      <c r="O54" s="1075"/>
      <c r="P54" s="1075"/>
      <c r="Q54" s="1075"/>
      <c r="R54" s="1075"/>
      <c r="T54" s="744"/>
      <c r="U54" s="744"/>
      <c r="V54" s="744"/>
      <c r="W54" s="744"/>
      <c r="X54" s="744"/>
      <c r="Y54" s="744"/>
      <c r="AA54" s="744"/>
      <c r="AB54" s="744"/>
      <c r="AC54" s="744"/>
      <c r="AD54" s="744"/>
      <c r="AE54" s="744"/>
      <c r="AF54" s="744"/>
      <c r="AG54" s="745"/>
      <c r="AH54" s="745"/>
      <c r="AI54" s="745"/>
      <c r="AJ54" s="745"/>
      <c r="AK54" s="745"/>
      <c r="AL54" s="745"/>
      <c r="AM54" s="745"/>
      <c r="AN54" s="745"/>
      <c r="AO54" s="745"/>
      <c r="AP54" s="745"/>
      <c r="AQ54" s="745"/>
      <c r="AR54" s="745"/>
      <c r="AS54" s="745"/>
    </row>
    <row r="55" spans="1:45" x14ac:dyDescent="0.25">
      <c r="A55" s="1064" t="s">
        <v>200</v>
      </c>
      <c r="B55" s="1065" t="s">
        <v>11</v>
      </c>
      <c r="C55" s="1063" t="s">
        <v>34</v>
      </c>
      <c r="D55" s="1066"/>
      <c r="E55" s="1066"/>
      <c r="F55" s="1067"/>
      <c r="G55" s="1067"/>
      <c r="H55" s="1067"/>
      <c r="I55" s="1067"/>
      <c r="J55" s="1067"/>
      <c r="K55" s="1067"/>
      <c r="L55" s="1067"/>
      <c r="M55" s="1067"/>
      <c r="N55" s="1067"/>
      <c r="O55" s="1067"/>
      <c r="P55" s="1067"/>
      <c r="Q55" s="1067"/>
      <c r="R55" s="1067"/>
      <c r="T55" s="744"/>
      <c r="U55" s="744"/>
      <c r="V55" s="744"/>
      <c r="W55" s="744"/>
      <c r="X55" s="744"/>
      <c r="Y55" s="744"/>
      <c r="AA55" s="744"/>
      <c r="AB55" s="744"/>
      <c r="AC55" s="744"/>
      <c r="AD55" s="744"/>
      <c r="AE55" s="744"/>
      <c r="AF55" s="744"/>
      <c r="AG55" s="745"/>
      <c r="AH55" s="745"/>
      <c r="AI55" s="745"/>
      <c r="AJ55" s="745"/>
      <c r="AK55" s="745"/>
      <c r="AL55" s="745"/>
      <c r="AM55" s="745"/>
      <c r="AN55" s="745"/>
      <c r="AO55" s="745"/>
      <c r="AP55" s="745"/>
      <c r="AQ55" s="745"/>
      <c r="AR55" s="745"/>
      <c r="AS55" s="745"/>
    </row>
    <row r="56" spans="1:45" x14ac:dyDescent="0.25">
      <c r="A56" s="1064" t="s">
        <v>201</v>
      </c>
      <c r="B56" s="1065" t="s">
        <v>49</v>
      </c>
      <c r="C56" s="1063" t="s">
        <v>34</v>
      </c>
      <c r="D56" s="1066"/>
      <c r="E56" s="1066"/>
      <c r="F56" s="1067"/>
      <c r="G56" s="1067"/>
      <c r="H56" s="1067"/>
      <c r="I56" s="1067"/>
      <c r="J56" s="1067"/>
      <c r="K56" s="1067"/>
      <c r="L56" s="1067"/>
      <c r="M56" s="1067"/>
      <c r="N56" s="1067"/>
      <c r="O56" s="1067"/>
      <c r="P56" s="1067"/>
      <c r="Q56" s="1067"/>
      <c r="R56" s="1067"/>
      <c r="T56" s="744"/>
      <c r="U56" s="744"/>
      <c r="V56" s="744"/>
      <c r="W56" s="744"/>
      <c r="X56" s="744"/>
      <c r="Y56" s="744"/>
      <c r="AA56" s="744"/>
      <c r="AB56" s="744"/>
      <c r="AC56" s="744"/>
      <c r="AD56" s="744"/>
      <c r="AE56" s="744"/>
      <c r="AF56" s="744"/>
      <c r="AG56" s="745"/>
      <c r="AH56" s="745"/>
      <c r="AI56" s="745"/>
      <c r="AJ56" s="745"/>
      <c r="AK56" s="745"/>
      <c r="AL56" s="745"/>
      <c r="AM56" s="745"/>
      <c r="AN56" s="745"/>
      <c r="AO56" s="745"/>
      <c r="AP56" s="745"/>
      <c r="AQ56" s="745"/>
      <c r="AR56" s="745"/>
      <c r="AS56" s="745"/>
    </row>
    <row r="57" spans="1:45" x14ac:dyDescent="0.25">
      <c r="A57" s="1064" t="s">
        <v>202</v>
      </c>
      <c r="B57" s="1065" t="s">
        <v>51</v>
      </c>
      <c r="C57" s="1063" t="s">
        <v>34</v>
      </c>
      <c r="D57" s="1066"/>
      <c r="E57" s="1066"/>
      <c r="F57" s="1067"/>
      <c r="G57" s="1067"/>
      <c r="H57" s="1067"/>
      <c r="I57" s="1067"/>
      <c r="J57" s="1067"/>
      <c r="K57" s="1067"/>
      <c r="L57" s="1067"/>
      <c r="M57" s="1067"/>
      <c r="N57" s="1067"/>
      <c r="O57" s="1067"/>
      <c r="P57" s="1067"/>
      <c r="Q57" s="1067"/>
      <c r="R57" s="1067"/>
      <c r="T57" s="744"/>
      <c r="U57" s="744"/>
      <c r="V57" s="744"/>
      <c r="W57" s="744"/>
      <c r="X57" s="744"/>
      <c r="Y57" s="744"/>
      <c r="AA57" s="744"/>
      <c r="AB57" s="744"/>
      <c r="AC57" s="744"/>
      <c r="AD57" s="744"/>
      <c r="AE57" s="744"/>
      <c r="AF57" s="744"/>
      <c r="AG57" s="745"/>
      <c r="AH57" s="745"/>
      <c r="AI57" s="745"/>
      <c r="AJ57" s="745"/>
      <c r="AK57" s="745"/>
      <c r="AL57" s="745"/>
      <c r="AM57" s="745"/>
      <c r="AN57" s="745"/>
      <c r="AO57" s="745"/>
      <c r="AP57" s="745"/>
      <c r="AQ57" s="745"/>
      <c r="AR57" s="745"/>
      <c r="AS57" s="745"/>
    </row>
    <row r="58" spans="1:45" x14ac:dyDescent="0.25">
      <c r="A58" s="1064" t="s">
        <v>203</v>
      </c>
      <c r="B58" s="1065" t="s">
        <v>47</v>
      </c>
      <c r="C58" s="1063" t="s">
        <v>34</v>
      </c>
      <c r="D58" s="1066"/>
      <c r="E58" s="1066"/>
      <c r="F58" s="1067"/>
      <c r="G58" s="1067"/>
      <c r="H58" s="1067"/>
      <c r="I58" s="1067"/>
      <c r="J58" s="1067"/>
      <c r="K58" s="1067"/>
      <c r="L58" s="1067"/>
      <c r="M58" s="1067"/>
      <c r="N58" s="1067"/>
      <c r="O58" s="1067"/>
      <c r="P58" s="1067"/>
      <c r="Q58" s="1067"/>
      <c r="R58" s="1067"/>
      <c r="T58" s="744"/>
      <c r="U58" s="744"/>
      <c r="V58" s="744"/>
      <c r="W58" s="744"/>
      <c r="X58" s="744"/>
      <c r="Y58" s="744"/>
      <c r="AA58" s="744"/>
      <c r="AB58" s="744"/>
      <c r="AC58" s="744"/>
      <c r="AD58" s="744"/>
      <c r="AE58" s="744"/>
      <c r="AF58" s="744"/>
      <c r="AG58" s="745"/>
      <c r="AH58" s="745"/>
      <c r="AI58" s="745"/>
      <c r="AJ58" s="745"/>
      <c r="AK58" s="745"/>
      <c r="AL58" s="745"/>
      <c r="AM58" s="745"/>
      <c r="AN58" s="745"/>
      <c r="AO58" s="745"/>
      <c r="AP58" s="745"/>
      <c r="AQ58" s="745"/>
      <c r="AR58" s="745"/>
      <c r="AS58" s="745"/>
    </row>
    <row r="59" spans="1:45" ht="75" x14ac:dyDescent="0.25">
      <c r="A59" s="1064" t="s">
        <v>40</v>
      </c>
      <c r="B59" s="1065" t="s">
        <v>1093</v>
      </c>
      <c r="C59" s="1063" t="s">
        <v>34</v>
      </c>
      <c r="D59" s="1066"/>
      <c r="E59" s="1066"/>
      <c r="F59" s="1066"/>
      <c r="G59" s="1066"/>
      <c r="H59" s="1066"/>
      <c r="I59" s="1066"/>
      <c r="J59" s="1066"/>
      <c r="K59" s="1066"/>
      <c r="L59" s="1066"/>
      <c r="M59" s="1066"/>
      <c r="N59" s="1066"/>
      <c r="O59" s="1066"/>
      <c r="P59" s="1066"/>
      <c r="Q59" s="1066"/>
      <c r="R59" s="1066"/>
      <c r="T59" s="744"/>
      <c r="U59" s="744"/>
      <c r="V59" s="744"/>
      <c r="W59" s="744"/>
      <c r="X59" s="744"/>
      <c r="Y59" s="744"/>
      <c r="AA59" s="744"/>
      <c r="AB59" s="744"/>
      <c r="AC59" s="744"/>
      <c r="AD59" s="744"/>
      <c r="AE59" s="744"/>
      <c r="AF59" s="744"/>
      <c r="AG59" s="745"/>
      <c r="AH59" s="745"/>
      <c r="AI59" s="745"/>
      <c r="AJ59" s="745"/>
      <c r="AK59" s="745"/>
      <c r="AL59" s="745"/>
      <c r="AM59" s="745"/>
      <c r="AN59" s="745"/>
      <c r="AO59" s="745"/>
      <c r="AP59" s="745"/>
      <c r="AQ59" s="745"/>
      <c r="AR59" s="745"/>
      <c r="AS59" s="745"/>
    </row>
    <row r="60" spans="1:45" x14ac:dyDescent="0.25">
      <c r="A60" s="1064"/>
      <c r="B60" s="1065" t="s">
        <v>204</v>
      </c>
      <c r="C60" s="1063" t="s">
        <v>14</v>
      </c>
      <c r="D60" s="1075"/>
      <c r="E60" s="1075"/>
      <c r="F60" s="1075"/>
      <c r="G60" s="1075"/>
      <c r="H60" s="1075"/>
      <c r="I60" s="1075"/>
      <c r="J60" s="1075"/>
      <c r="K60" s="1075"/>
      <c r="L60" s="1075"/>
      <c r="M60" s="1075"/>
      <c r="N60" s="1075"/>
      <c r="O60" s="1075"/>
      <c r="P60" s="1075"/>
      <c r="Q60" s="1075"/>
      <c r="R60" s="1075"/>
      <c r="T60" s="744"/>
      <c r="U60" s="744"/>
      <c r="V60" s="744"/>
      <c r="W60" s="744"/>
      <c r="X60" s="744"/>
      <c r="Y60" s="744"/>
      <c r="AA60" s="744"/>
      <c r="AB60" s="744"/>
      <c r="AC60" s="744"/>
      <c r="AD60" s="744"/>
      <c r="AE60" s="744"/>
      <c r="AF60" s="744"/>
      <c r="AG60" s="745"/>
      <c r="AH60" s="745"/>
      <c r="AI60" s="745"/>
      <c r="AJ60" s="745"/>
      <c r="AK60" s="745"/>
      <c r="AL60" s="745"/>
      <c r="AM60" s="745"/>
      <c r="AN60" s="745"/>
      <c r="AO60" s="745"/>
      <c r="AP60" s="745"/>
      <c r="AQ60" s="745"/>
      <c r="AR60" s="745"/>
      <c r="AS60" s="745"/>
    </row>
    <row r="61" spans="1:45" x14ac:dyDescent="0.25">
      <c r="A61" s="1064" t="s">
        <v>117</v>
      </c>
      <c r="B61" s="1065" t="s">
        <v>11</v>
      </c>
      <c r="C61" s="1063" t="s">
        <v>34</v>
      </c>
      <c r="D61" s="1066"/>
      <c r="E61" s="1066"/>
      <c r="F61" s="1066"/>
      <c r="G61" s="1066"/>
      <c r="H61" s="1066"/>
      <c r="I61" s="1066"/>
      <c r="J61" s="1066"/>
      <c r="K61" s="1066"/>
      <c r="L61" s="1066"/>
      <c r="M61" s="1066"/>
      <c r="N61" s="1066"/>
      <c r="O61" s="1066"/>
      <c r="P61" s="1066"/>
      <c r="Q61" s="1066"/>
      <c r="R61" s="1066"/>
      <c r="T61" s="744"/>
      <c r="U61" s="744"/>
      <c r="V61" s="744"/>
      <c r="W61" s="744"/>
      <c r="X61" s="744"/>
      <c r="Y61" s="744"/>
      <c r="AA61" s="744"/>
      <c r="AB61" s="744"/>
      <c r="AC61" s="744"/>
      <c r="AD61" s="744"/>
      <c r="AE61" s="744"/>
      <c r="AF61" s="744"/>
      <c r="AG61" s="745"/>
      <c r="AH61" s="745"/>
      <c r="AI61" s="745"/>
      <c r="AJ61" s="745"/>
      <c r="AK61" s="745"/>
      <c r="AL61" s="745"/>
      <c r="AM61" s="745"/>
      <c r="AN61" s="745"/>
      <c r="AO61" s="745"/>
      <c r="AP61" s="745"/>
      <c r="AQ61" s="745"/>
      <c r="AR61" s="745"/>
      <c r="AS61" s="745"/>
    </row>
    <row r="62" spans="1:45" x14ac:dyDescent="0.25">
      <c r="A62" s="1064" t="s">
        <v>118</v>
      </c>
      <c r="B62" s="1065" t="s">
        <v>49</v>
      </c>
      <c r="C62" s="1063" t="s">
        <v>34</v>
      </c>
      <c r="D62" s="1066"/>
      <c r="E62" s="1066"/>
      <c r="F62" s="1066"/>
      <c r="G62" s="1066"/>
      <c r="H62" s="1066"/>
      <c r="I62" s="1066"/>
      <c r="J62" s="1066"/>
      <c r="K62" s="1066"/>
      <c r="L62" s="1066"/>
      <c r="M62" s="1066"/>
      <c r="N62" s="1066"/>
      <c r="O62" s="1066"/>
      <c r="P62" s="1066"/>
      <c r="Q62" s="1066"/>
      <c r="R62" s="1066"/>
      <c r="T62" s="744"/>
      <c r="U62" s="744"/>
      <c r="V62" s="744"/>
      <c r="W62" s="744"/>
      <c r="X62" s="744"/>
      <c r="Y62" s="744"/>
      <c r="AA62" s="744"/>
      <c r="AB62" s="744"/>
      <c r="AC62" s="744"/>
      <c r="AD62" s="744"/>
      <c r="AE62" s="744"/>
      <c r="AF62" s="744"/>
      <c r="AG62" s="745"/>
      <c r="AH62" s="745"/>
      <c r="AI62" s="745"/>
      <c r="AJ62" s="745"/>
      <c r="AK62" s="745"/>
      <c r="AL62" s="745"/>
      <c r="AM62" s="745"/>
      <c r="AN62" s="745"/>
      <c r="AO62" s="745"/>
      <c r="AP62" s="745"/>
      <c r="AQ62" s="745"/>
      <c r="AR62" s="745"/>
      <c r="AS62" s="745"/>
    </row>
    <row r="63" spans="1:45" x14ac:dyDescent="0.25">
      <c r="A63" s="1064" t="s">
        <v>119</v>
      </c>
      <c r="B63" s="1065" t="s">
        <v>51</v>
      </c>
      <c r="C63" s="1063" t="s">
        <v>34</v>
      </c>
      <c r="D63" s="1066"/>
      <c r="E63" s="1066"/>
      <c r="F63" s="1066"/>
      <c r="G63" s="1066"/>
      <c r="H63" s="1066"/>
      <c r="I63" s="1066"/>
      <c r="J63" s="1066"/>
      <c r="K63" s="1066"/>
      <c r="L63" s="1066"/>
      <c r="M63" s="1066"/>
      <c r="N63" s="1066"/>
      <c r="O63" s="1066"/>
      <c r="P63" s="1066"/>
      <c r="Q63" s="1066"/>
      <c r="R63" s="1066"/>
      <c r="T63" s="744"/>
      <c r="U63" s="744"/>
      <c r="V63" s="744"/>
      <c r="W63" s="744"/>
      <c r="X63" s="744"/>
      <c r="Y63" s="744"/>
      <c r="AA63" s="744"/>
      <c r="AB63" s="744"/>
      <c r="AC63" s="744"/>
      <c r="AD63" s="744"/>
      <c r="AE63" s="744"/>
      <c r="AF63" s="744"/>
      <c r="AG63" s="745"/>
      <c r="AH63" s="745"/>
      <c r="AI63" s="745"/>
      <c r="AJ63" s="745"/>
      <c r="AK63" s="745"/>
      <c r="AL63" s="745"/>
      <c r="AM63" s="745"/>
      <c r="AN63" s="745"/>
      <c r="AO63" s="745"/>
      <c r="AP63" s="745"/>
      <c r="AQ63" s="745"/>
      <c r="AR63" s="745"/>
      <c r="AS63" s="745"/>
    </row>
    <row r="64" spans="1:45" x14ac:dyDescent="0.25">
      <c r="A64" s="1064" t="s">
        <v>59</v>
      </c>
      <c r="B64" s="1065" t="s">
        <v>47</v>
      </c>
      <c r="C64" s="1063" t="s">
        <v>34</v>
      </c>
      <c r="D64" s="1066"/>
      <c r="E64" s="1066"/>
      <c r="F64" s="1066"/>
      <c r="G64" s="1066"/>
      <c r="H64" s="1066"/>
      <c r="I64" s="1066"/>
      <c r="J64" s="1066"/>
      <c r="K64" s="1066"/>
      <c r="L64" s="1066"/>
      <c r="M64" s="1066"/>
      <c r="N64" s="1066"/>
      <c r="O64" s="1066"/>
      <c r="P64" s="1066"/>
      <c r="Q64" s="1066"/>
      <c r="R64" s="1066"/>
      <c r="T64" s="744"/>
      <c r="U64" s="744"/>
      <c r="V64" s="744"/>
      <c r="W64" s="744"/>
      <c r="X64" s="744"/>
      <c r="Y64" s="744"/>
      <c r="AA64" s="744"/>
      <c r="AB64" s="744"/>
      <c r="AC64" s="744"/>
      <c r="AD64" s="744"/>
      <c r="AE64" s="744"/>
      <c r="AF64" s="744"/>
      <c r="AG64" s="745"/>
      <c r="AH64" s="745"/>
      <c r="AI64" s="745"/>
      <c r="AJ64" s="745"/>
      <c r="AK64" s="745"/>
      <c r="AL64" s="745"/>
      <c r="AM64" s="745"/>
      <c r="AN64" s="745"/>
      <c r="AO64" s="745"/>
      <c r="AP64" s="745"/>
      <c r="AQ64" s="745"/>
      <c r="AR64" s="745"/>
      <c r="AS64" s="745"/>
    </row>
    <row r="65" spans="1:45" ht="30" x14ac:dyDescent="0.25">
      <c r="A65" s="1064" t="s">
        <v>205</v>
      </c>
      <c r="B65" s="1065" t="s">
        <v>43</v>
      </c>
      <c r="C65" s="1063" t="s">
        <v>34</v>
      </c>
      <c r="D65" s="1066"/>
      <c r="E65" s="1066"/>
      <c r="F65" s="1066"/>
      <c r="G65" s="1066"/>
      <c r="H65" s="1066"/>
      <c r="I65" s="1066"/>
      <c r="J65" s="1066"/>
      <c r="K65" s="1066"/>
      <c r="L65" s="1066"/>
      <c r="M65" s="1066"/>
      <c r="N65" s="1066"/>
      <c r="O65" s="1066"/>
      <c r="P65" s="1066"/>
      <c r="Q65" s="1066"/>
      <c r="R65" s="1066"/>
      <c r="T65" s="744"/>
      <c r="U65" s="744"/>
      <c r="V65" s="744"/>
      <c r="W65" s="744"/>
      <c r="X65" s="744"/>
      <c r="Y65" s="744"/>
      <c r="AA65" s="744"/>
      <c r="AB65" s="744"/>
      <c r="AC65" s="744"/>
      <c r="AD65" s="744"/>
      <c r="AE65" s="744"/>
      <c r="AF65" s="744"/>
      <c r="AG65" s="745"/>
      <c r="AH65" s="745"/>
      <c r="AI65" s="745"/>
      <c r="AJ65" s="745"/>
      <c r="AK65" s="745"/>
      <c r="AL65" s="745"/>
      <c r="AM65" s="745"/>
      <c r="AN65" s="745"/>
      <c r="AO65" s="745"/>
      <c r="AP65" s="745"/>
      <c r="AQ65" s="745"/>
      <c r="AR65" s="745"/>
      <c r="AS65" s="745"/>
    </row>
    <row r="66" spans="1:45" ht="30" x14ac:dyDescent="0.25">
      <c r="A66" s="1064">
        <v>7</v>
      </c>
      <c r="B66" s="1065" t="s">
        <v>1094</v>
      </c>
      <c r="C66" s="1063" t="s">
        <v>34</v>
      </c>
      <c r="D66" s="1066"/>
      <c r="E66" s="1066"/>
      <c r="F66" s="1066"/>
      <c r="G66" s="1066"/>
      <c r="H66" s="1066"/>
      <c r="I66" s="1066"/>
      <c r="J66" s="1066"/>
      <c r="K66" s="1066"/>
      <c r="L66" s="1066"/>
      <c r="M66" s="1066"/>
      <c r="N66" s="1066"/>
      <c r="O66" s="1066"/>
      <c r="P66" s="1066"/>
      <c r="Q66" s="1066"/>
      <c r="R66" s="1066"/>
      <c r="T66" s="744"/>
      <c r="U66" s="744"/>
      <c r="V66" s="744"/>
      <c r="W66" s="744"/>
      <c r="X66" s="744"/>
      <c r="Y66" s="744"/>
      <c r="AA66" s="744"/>
      <c r="AB66" s="744"/>
      <c r="AC66" s="744"/>
      <c r="AD66" s="744"/>
      <c r="AE66" s="744"/>
      <c r="AF66" s="744"/>
      <c r="AG66" s="745"/>
      <c r="AH66" s="745"/>
      <c r="AI66" s="745"/>
      <c r="AJ66" s="745"/>
      <c r="AK66" s="745"/>
      <c r="AL66" s="745"/>
      <c r="AM66" s="745"/>
      <c r="AN66" s="745"/>
      <c r="AO66" s="745"/>
      <c r="AP66" s="745"/>
      <c r="AQ66" s="745"/>
      <c r="AR66" s="745"/>
      <c r="AS66" s="745"/>
    </row>
    <row r="67" spans="1:45" ht="45" x14ac:dyDescent="0.25">
      <c r="A67" s="1064" t="s">
        <v>89</v>
      </c>
      <c r="B67" s="1065" t="s">
        <v>1095</v>
      </c>
      <c r="C67" s="1063" t="s">
        <v>34</v>
      </c>
      <c r="D67" s="1066"/>
      <c r="E67" s="1066"/>
      <c r="F67" s="1071"/>
      <c r="G67" s="1066"/>
      <c r="H67" s="1066"/>
      <c r="I67" s="1066"/>
      <c r="J67" s="1066"/>
      <c r="K67" s="1066"/>
      <c r="L67" s="1066"/>
      <c r="M67" s="1066"/>
      <c r="N67" s="1066"/>
      <c r="O67" s="1066"/>
      <c r="P67" s="1066"/>
      <c r="Q67" s="1066"/>
      <c r="R67" s="1066"/>
      <c r="T67" s="744"/>
      <c r="U67" s="744"/>
      <c r="V67" s="744"/>
      <c r="W67" s="744"/>
      <c r="X67" s="744"/>
      <c r="Y67" s="744"/>
      <c r="AA67" s="744"/>
      <c r="AB67" s="744"/>
      <c r="AC67" s="744"/>
      <c r="AD67" s="744"/>
      <c r="AE67" s="744"/>
      <c r="AF67" s="744"/>
      <c r="AG67" s="745"/>
      <c r="AH67" s="745"/>
      <c r="AI67" s="745"/>
      <c r="AJ67" s="745"/>
      <c r="AK67" s="745"/>
      <c r="AL67" s="745"/>
      <c r="AM67" s="745"/>
      <c r="AN67" s="745"/>
      <c r="AO67" s="745"/>
      <c r="AP67" s="745"/>
      <c r="AQ67" s="745"/>
      <c r="AR67" s="745"/>
      <c r="AS67" s="745"/>
    </row>
    <row r="68" spans="1:45" outlineLevel="1" x14ac:dyDescent="0.25">
      <c r="A68" s="1064" t="s">
        <v>206</v>
      </c>
      <c r="B68" s="1065" t="s">
        <v>11</v>
      </c>
      <c r="C68" s="1063" t="s">
        <v>34</v>
      </c>
      <c r="D68" s="1067"/>
      <c r="E68" s="1067"/>
      <c r="F68" s="1067"/>
      <c r="G68" s="1067"/>
      <c r="H68" s="1067"/>
      <c r="I68" s="1067"/>
      <c r="J68" s="1067"/>
      <c r="K68" s="1067"/>
      <c r="L68" s="1067"/>
      <c r="M68" s="1067"/>
      <c r="N68" s="1067"/>
      <c r="O68" s="1067"/>
      <c r="P68" s="1067"/>
      <c r="Q68" s="1067"/>
      <c r="R68" s="1067"/>
      <c r="T68" s="744"/>
      <c r="U68" s="744"/>
      <c r="V68" s="744"/>
      <c r="W68" s="744"/>
      <c r="X68" s="744"/>
      <c r="Y68" s="744"/>
      <c r="AA68" s="744"/>
      <c r="AB68" s="744"/>
      <c r="AC68" s="744"/>
      <c r="AD68" s="744"/>
      <c r="AE68" s="744"/>
      <c r="AF68" s="744"/>
      <c r="AG68" s="745"/>
      <c r="AH68" s="745"/>
      <c r="AI68" s="745"/>
      <c r="AJ68" s="745"/>
      <c r="AK68" s="745"/>
      <c r="AL68" s="745"/>
      <c r="AM68" s="745"/>
      <c r="AN68" s="745"/>
      <c r="AO68" s="745"/>
      <c r="AP68" s="745"/>
      <c r="AQ68" s="745"/>
      <c r="AR68" s="745"/>
      <c r="AS68" s="745"/>
    </row>
    <row r="69" spans="1:45" outlineLevel="1" x14ac:dyDescent="0.25">
      <c r="A69" s="1064" t="s">
        <v>207</v>
      </c>
      <c r="B69" s="1065" t="s">
        <v>49</v>
      </c>
      <c r="C69" s="1063" t="s">
        <v>34</v>
      </c>
      <c r="D69" s="1067"/>
      <c r="E69" s="1067"/>
      <c r="F69" s="1067"/>
      <c r="G69" s="1067"/>
      <c r="H69" s="1067"/>
      <c r="I69" s="1067"/>
      <c r="J69" s="1067"/>
      <c r="K69" s="1067"/>
      <c r="L69" s="1067"/>
      <c r="M69" s="1067"/>
      <c r="N69" s="1067"/>
      <c r="O69" s="1067"/>
      <c r="P69" s="1067"/>
      <c r="Q69" s="1067"/>
      <c r="R69" s="1067"/>
      <c r="T69" s="744"/>
      <c r="U69" s="744"/>
      <c r="V69" s="744"/>
      <c r="W69" s="744"/>
      <c r="X69" s="744"/>
      <c r="Y69" s="744"/>
      <c r="AA69" s="744"/>
      <c r="AB69" s="744"/>
      <c r="AC69" s="744"/>
      <c r="AD69" s="744"/>
      <c r="AE69" s="744"/>
      <c r="AF69" s="744"/>
      <c r="AG69" s="745"/>
      <c r="AH69" s="745"/>
      <c r="AI69" s="745"/>
      <c r="AJ69" s="745"/>
      <c r="AK69" s="745"/>
      <c r="AL69" s="745"/>
      <c r="AM69" s="745"/>
      <c r="AN69" s="745"/>
      <c r="AO69" s="745"/>
      <c r="AP69" s="745"/>
      <c r="AQ69" s="745"/>
      <c r="AR69" s="745"/>
      <c r="AS69" s="745"/>
    </row>
    <row r="70" spans="1:45" outlineLevel="1" x14ac:dyDescent="0.25">
      <c r="A70" s="1064" t="s">
        <v>208</v>
      </c>
      <c r="B70" s="1065" t="s">
        <v>51</v>
      </c>
      <c r="C70" s="1063" t="s">
        <v>34</v>
      </c>
      <c r="D70" s="1067"/>
      <c r="E70" s="1067"/>
      <c r="F70" s="1067"/>
      <c r="G70" s="1067"/>
      <c r="H70" s="1067"/>
      <c r="I70" s="1067"/>
      <c r="J70" s="1067"/>
      <c r="K70" s="1067"/>
      <c r="L70" s="1067"/>
      <c r="M70" s="1067"/>
      <c r="N70" s="1067"/>
      <c r="O70" s="1067"/>
      <c r="P70" s="1067"/>
      <c r="Q70" s="1067"/>
      <c r="R70" s="1067"/>
      <c r="T70" s="744"/>
      <c r="U70" s="744"/>
      <c r="V70" s="744"/>
      <c r="W70" s="744"/>
      <c r="X70" s="744"/>
      <c r="Y70" s="744"/>
      <c r="AA70" s="744"/>
      <c r="AB70" s="744"/>
      <c r="AC70" s="744"/>
      <c r="AD70" s="744"/>
      <c r="AE70" s="744"/>
      <c r="AF70" s="744"/>
      <c r="AG70" s="745"/>
      <c r="AH70" s="745"/>
      <c r="AI70" s="745"/>
      <c r="AJ70" s="745"/>
      <c r="AK70" s="745"/>
      <c r="AL70" s="745"/>
      <c r="AM70" s="745"/>
      <c r="AN70" s="745"/>
      <c r="AO70" s="745"/>
      <c r="AP70" s="745"/>
      <c r="AQ70" s="745"/>
      <c r="AR70" s="745"/>
      <c r="AS70" s="745"/>
    </row>
    <row r="71" spans="1:45" outlineLevel="1" x14ac:dyDescent="0.25">
      <c r="A71" s="1064" t="s">
        <v>209</v>
      </c>
      <c r="B71" s="1065" t="s">
        <v>47</v>
      </c>
      <c r="C71" s="1063" t="s">
        <v>34</v>
      </c>
      <c r="D71" s="1067"/>
      <c r="E71" s="1067"/>
      <c r="F71" s="1067"/>
      <c r="G71" s="1067"/>
      <c r="H71" s="1067"/>
      <c r="I71" s="1067"/>
      <c r="J71" s="1067"/>
      <c r="K71" s="1067"/>
      <c r="L71" s="1067"/>
      <c r="M71" s="1067"/>
      <c r="N71" s="1067"/>
      <c r="O71" s="1067"/>
      <c r="P71" s="1067"/>
      <c r="Q71" s="1067"/>
      <c r="R71" s="1067"/>
      <c r="T71" s="744"/>
      <c r="U71" s="744"/>
      <c r="V71" s="744"/>
      <c r="W71" s="744"/>
      <c r="X71" s="744"/>
      <c r="Y71" s="744"/>
      <c r="AA71" s="744"/>
      <c r="AB71" s="744"/>
      <c r="AC71" s="744"/>
      <c r="AD71" s="744"/>
      <c r="AE71" s="744"/>
      <c r="AF71" s="744"/>
      <c r="AG71" s="745"/>
      <c r="AH71" s="745"/>
      <c r="AI71" s="745"/>
      <c r="AJ71" s="745"/>
      <c r="AK71" s="745"/>
      <c r="AL71" s="745"/>
      <c r="AM71" s="745"/>
      <c r="AN71" s="745"/>
      <c r="AO71" s="745"/>
      <c r="AP71" s="745"/>
      <c r="AQ71" s="745"/>
      <c r="AR71" s="745"/>
      <c r="AS71" s="745"/>
    </row>
    <row r="72" spans="1:45" s="748" customFormat="1" ht="30" x14ac:dyDescent="0.25">
      <c r="A72" s="1072" t="s">
        <v>90</v>
      </c>
      <c r="B72" s="1073" t="s">
        <v>43</v>
      </c>
      <c r="C72" s="1074" t="s">
        <v>34</v>
      </c>
      <c r="D72" s="1067"/>
      <c r="E72" s="1067"/>
      <c r="F72" s="1067"/>
      <c r="G72" s="1067"/>
      <c r="H72" s="1067"/>
      <c r="I72" s="1067"/>
      <c r="J72" s="1067"/>
      <c r="K72" s="1067"/>
      <c r="L72" s="1067"/>
      <c r="M72" s="1067"/>
      <c r="N72" s="1067"/>
      <c r="O72" s="1067"/>
      <c r="P72" s="1067"/>
      <c r="Q72" s="1067"/>
      <c r="R72" s="1067"/>
      <c r="T72" s="749"/>
      <c r="U72" s="749"/>
      <c r="V72" s="749"/>
      <c r="W72" s="749"/>
      <c r="X72" s="749"/>
      <c r="Y72" s="749"/>
      <c r="AA72" s="749"/>
      <c r="AB72" s="749"/>
      <c r="AC72" s="749"/>
      <c r="AD72" s="749"/>
      <c r="AE72" s="749"/>
      <c r="AF72" s="749"/>
      <c r="AG72" s="750"/>
      <c r="AH72" s="750"/>
      <c r="AI72" s="750"/>
      <c r="AJ72" s="750"/>
      <c r="AK72" s="750"/>
      <c r="AL72" s="750"/>
      <c r="AM72" s="750"/>
      <c r="AN72" s="750"/>
      <c r="AO72" s="750"/>
      <c r="AP72" s="750"/>
      <c r="AQ72" s="750"/>
      <c r="AR72" s="750"/>
      <c r="AS72" s="750"/>
    </row>
    <row r="73" spans="1:45" ht="42.75" x14ac:dyDescent="0.25">
      <c r="A73" s="1068" t="s">
        <v>91</v>
      </c>
      <c r="B73" s="1069" t="s">
        <v>1096</v>
      </c>
      <c r="C73" s="1070" t="s">
        <v>34</v>
      </c>
      <c r="D73" s="1071"/>
      <c r="E73" s="1071"/>
      <c r="F73" s="1071"/>
      <c r="G73" s="1071"/>
      <c r="H73" s="1071"/>
      <c r="I73" s="1071"/>
      <c r="J73" s="1071"/>
      <c r="K73" s="1071"/>
      <c r="L73" s="1071"/>
      <c r="M73" s="1071"/>
      <c r="N73" s="1071"/>
      <c r="O73" s="1071"/>
      <c r="P73" s="1071"/>
      <c r="Q73" s="1071"/>
      <c r="R73" s="1071"/>
      <c r="T73" s="744"/>
      <c r="U73" s="744"/>
      <c r="V73" s="744"/>
      <c r="W73" s="744"/>
      <c r="X73" s="744"/>
      <c r="Y73" s="744"/>
      <c r="AA73" s="744"/>
      <c r="AB73" s="744"/>
      <c r="AC73" s="744"/>
      <c r="AD73" s="744"/>
      <c r="AE73" s="744"/>
      <c r="AF73" s="744"/>
      <c r="AG73" s="745"/>
      <c r="AH73" s="745"/>
      <c r="AI73" s="745"/>
      <c r="AJ73" s="745"/>
      <c r="AK73" s="745"/>
      <c r="AL73" s="745"/>
      <c r="AM73" s="745"/>
      <c r="AN73" s="745"/>
      <c r="AO73" s="745"/>
      <c r="AP73" s="745"/>
      <c r="AQ73" s="745"/>
      <c r="AR73" s="745"/>
      <c r="AS73" s="745"/>
    </row>
    <row r="74" spans="1:45" x14ac:dyDescent="0.25">
      <c r="A74" s="1064"/>
      <c r="B74" s="1065" t="s">
        <v>620</v>
      </c>
      <c r="C74" s="1063" t="s">
        <v>34</v>
      </c>
      <c r="D74" s="1066"/>
      <c r="E74" s="1066"/>
      <c r="F74" s="1066"/>
      <c r="G74" s="1066"/>
      <c r="H74" s="1066"/>
      <c r="I74" s="1066"/>
      <c r="J74" s="1066"/>
      <c r="K74" s="1066"/>
      <c r="L74" s="1066"/>
      <c r="M74" s="1066"/>
      <c r="N74" s="1066"/>
      <c r="O74" s="1066"/>
      <c r="P74" s="1066"/>
      <c r="Q74" s="1066"/>
      <c r="R74" s="1066"/>
      <c r="T74" s="744"/>
      <c r="U74" s="744"/>
      <c r="V74" s="744"/>
      <c r="W74" s="744"/>
      <c r="X74" s="744"/>
      <c r="Y74" s="744"/>
      <c r="AA74" s="744"/>
      <c r="AB74" s="744"/>
      <c r="AC74" s="744"/>
      <c r="AD74" s="744"/>
      <c r="AE74" s="744"/>
      <c r="AF74" s="744"/>
      <c r="AG74" s="745"/>
      <c r="AH74" s="745"/>
      <c r="AI74" s="745"/>
      <c r="AJ74" s="745"/>
      <c r="AK74" s="745"/>
      <c r="AL74" s="745"/>
      <c r="AM74" s="745"/>
      <c r="AN74" s="745"/>
      <c r="AO74" s="745"/>
      <c r="AP74" s="745"/>
      <c r="AQ74" s="745"/>
      <c r="AR74" s="745"/>
      <c r="AS74" s="745"/>
    </row>
    <row r="75" spans="1:45" x14ac:dyDescent="0.25">
      <c r="A75" s="1064"/>
      <c r="B75" s="1065" t="s">
        <v>617</v>
      </c>
      <c r="C75" s="1063" t="s">
        <v>34</v>
      </c>
      <c r="D75" s="1066"/>
      <c r="E75" s="1066"/>
      <c r="F75" s="1066"/>
      <c r="G75" s="1066"/>
      <c r="H75" s="1066"/>
      <c r="I75" s="1066"/>
      <c r="J75" s="1066"/>
      <c r="K75" s="1066"/>
      <c r="L75" s="1066"/>
      <c r="M75" s="1066"/>
      <c r="N75" s="1066"/>
      <c r="O75" s="1066"/>
      <c r="P75" s="1066"/>
      <c r="Q75" s="1066"/>
      <c r="R75" s="1066"/>
      <c r="T75" s="744"/>
      <c r="U75" s="744"/>
      <c r="V75" s="744"/>
      <c r="W75" s="744"/>
      <c r="X75" s="744"/>
      <c r="Y75" s="744"/>
      <c r="AA75" s="744"/>
      <c r="AB75" s="744"/>
      <c r="AC75" s="744"/>
      <c r="AD75" s="744"/>
      <c r="AE75" s="744"/>
      <c r="AF75" s="744"/>
      <c r="AG75" s="745"/>
      <c r="AH75" s="745"/>
      <c r="AI75" s="745"/>
      <c r="AJ75" s="745"/>
      <c r="AK75" s="745"/>
      <c r="AL75" s="745"/>
      <c r="AM75" s="745"/>
      <c r="AN75" s="745"/>
      <c r="AO75" s="745"/>
      <c r="AP75" s="745"/>
      <c r="AQ75" s="745"/>
      <c r="AR75" s="745"/>
      <c r="AS75" s="745"/>
    </row>
    <row r="76" spans="1:45" x14ac:dyDescent="0.25">
      <c r="A76" s="1064" t="s">
        <v>44</v>
      </c>
      <c r="B76" s="1065" t="s">
        <v>11</v>
      </c>
      <c r="C76" s="1063" t="s">
        <v>34</v>
      </c>
      <c r="D76" s="1066"/>
      <c r="E76" s="1066"/>
      <c r="F76" s="1067"/>
      <c r="G76" s="1066"/>
      <c r="H76" s="1066"/>
      <c r="I76" s="1066"/>
      <c r="J76" s="1066"/>
      <c r="K76" s="1066"/>
      <c r="L76" s="1066"/>
      <c r="M76" s="1066"/>
      <c r="N76" s="1066"/>
      <c r="O76" s="1066"/>
      <c r="P76" s="1066"/>
      <c r="Q76" s="1066"/>
      <c r="R76" s="1066"/>
      <c r="T76" s="744"/>
      <c r="U76" s="744"/>
      <c r="V76" s="744"/>
      <c r="W76" s="744"/>
      <c r="X76" s="744"/>
      <c r="Y76" s="744"/>
      <c r="AA76" s="744"/>
      <c r="AB76" s="744"/>
      <c r="AC76" s="744"/>
      <c r="AD76" s="744"/>
      <c r="AE76" s="744"/>
      <c r="AF76" s="744"/>
      <c r="AG76" s="745"/>
      <c r="AH76" s="745"/>
      <c r="AI76" s="745"/>
      <c r="AJ76" s="745"/>
      <c r="AK76" s="745"/>
      <c r="AL76" s="745"/>
      <c r="AM76" s="745"/>
      <c r="AN76" s="745"/>
      <c r="AO76" s="745"/>
      <c r="AP76" s="745"/>
      <c r="AQ76" s="745"/>
      <c r="AR76" s="745"/>
      <c r="AS76" s="745"/>
    </row>
    <row r="77" spans="1:45" x14ac:dyDescent="0.25">
      <c r="A77" s="1064"/>
      <c r="B77" s="1065" t="s">
        <v>45</v>
      </c>
      <c r="C77" s="1063" t="s">
        <v>14</v>
      </c>
      <c r="D77" s="1075"/>
      <c r="E77" s="1075"/>
      <c r="F77" s="1075"/>
      <c r="G77" s="1075"/>
      <c r="H77" s="1075"/>
      <c r="I77" s="1075"/>
      <c r="J77" s="1075"/>
      <c r="K77" s="1075"/>
      <c r="L77" s="1075"/>
      <c r="M77" s="1075"/>
      <c r="N77" s="1075"/>
      <c r="O77" s="1075"/>
      <c r="P77" s="1075"/>
      <c r="Q77" s="1075"/>
      <c r="R77" s="1075"/>
      <c r="T77" s="744"/>
      <c r="U77" s="744"/>
      <c r="V77" s="744"/>
      <c r="W77" s="744"/>
      <c r="X77" s="744"/>
      <c r="Y77" s="744"/>
      <c r="AA77" s="744"/>
      <c r="AB77" s="744"/>
      <c r="AC77" s="744"/>
      <c r="AD77" s="744"/>
      <c r="AE77" s="744"/>
      <c r="AF77" s="744"/>
      <c r="AG77" s="745"/>
      <c r="AH77" s="745"/>
      <c r="AI77" s="745"/>
      <c r="AJ77" s="745"/>
      <c r="AK77" s="745"/>
      <c r="AL77" s="745"/>
      <c r="AM77" s="745"/>
      <c r="AN77" s="745"/>
      <c r="AO77" s="745"/>
      <c r="AP77" s="745"/>
      <c r="AQ77" s="745"/>
      <c r="AR77" s="745"/>
      <c r="AS77" s="745"/>
    </row>
    <row r="78" spans="1:45" ht="30" x14ac:dyDescent="0.25">
      <c r="A78" s="1064" t="s">
        <v>618</v>
      </c>
      <c r="B78" s="1065" t="s">
        <v>620</v>
      </c>
      <c r="C78" s="1063" t="s">
        <v>34</v>
      </c>
      <c r="D78" s="1077"/>
      <c r="E78" s="1077"/>
      <c r="F78" s="1078"/>
      <c r="G78" s="1077"/>
      <c r="H78" s="1077"/>
      <c r="I78" s="1077"/>
      <c r="J78" s="1077"/>
      <c r="K78" s="1077"/>
      <c r="L78" s="1077"/>
      <c r="M78" s="1077"/>
      <c r="N78" s="1077"/>
      <c r="O78" s="1077"/>
      <c r="P78" s="1077"/>
      <c r="Q78" s="1077"/>
      <c r="R78" s="1077"/>
      <c r="T78" s="744"/>
      <c r="U78" s="744"/>
      <c r="V78" s="744"/>
      <c r="W78" s="744"/>
      <c r="X78" s="744"/>
      <c r="Y78" s="744"/>
      <c r="AA78" s="744"/>
      <c r="AB78" s="744"/>
      <c r="AC78" s="744"/>
      <c r="AD78" s="744"/>
      <c r="AE78" s="744"/>
      <c r="AF78" s="744"/>
      <c r="AG78" s="745"/>
      <c r="AH78" s="745"/>
      <c r="AI78" s="745"/>
      <c r="AJ78" s="745"/>
      <c r="AK78" s="745"/>
      <c r="AL78" s="745"/>
      <c r="AM78" s="745"/>
      <c r="AN78" s="745"/>
      <c r="AO78" s="745"/>
      <c r="AP78" s="745"/>
      <c r="AQ78" s="745"/>
      <c r="AR78" s="745"/>
      <c r="AS78" s="745"/>
    </row>
    <row r="79" spans="1:45" ht="30" x14ac:dyDescent="0.25">
      <c r="A79" s="1064" t="s">
        <v>619</v>
      </c>
      <c r="B79" s="1065" t="s">
        <v>617</v>
      </c>
      <c r="C79" s="1063" t="s">
        <v>34</v>
      </c>
      <c r="D79" s="1077"/>
      <c r="E79" s="1077"/>
      <c r="F79" s="1078"/>
      <c r="G79" s="1077"/>
      <c r="H79" s="1077"/>
      <c r="I79" s="1077"/>
      <c r="J79" s="1077"/>
      <c r="K79" s="1077"/>
      <c r="L79" s="1077"/>
      <c r="M79" s="1077"/>
      <c r="N79" s="1077"/>
      <c r="O79" s="1077"/>
      <c r="P79" s="1077"/>
      <c r="Q79" s="1077"/>
      <c r="R79" s="1077"/>
      <c r="T79" s="744"/>
      <c r="U79" s="744"/>
      <c r="V79" s="744"/>
      <c r="W79" s="744"/>
      <c r="X79" s="744"/>
      <c r="Y79" s="744"/>
      <c r="AA79" s="744"/>
      <c r="AB79" s="744"/>
      <c r="AC79" s="744"/>
      <c r="AD79" s="744"/>
      <c r="AE79" s="744"/>
      <c r="AF79" s="744"/>
      <c r="AG79" s="745"/>
      <c r="AH79" s="745"/>
      <c r="AI79" s="745"/>
      <c r="AJ79" s="745"/>
      <c r="AK79" s="745"/>
      <c r="AL79" s="745"/>
      <c r="AM79" s="745"/>
      <c r="AN79" s="745"/>
      <c r="AO79" s="745"/>
      <c r="AP79" s="745"/>
      <c r="AQ79" s="745"/>
      <c r="AR79" s="745"/>
      <c r="AS79" s="745"/>
    </row>
    <row r="80" spans="1:45" x14ac:dyDescent="0.25">
      <c r="A80" s="1064" t="s">
        <v>46</v>
      </c>
      <c r="B80" s="1065" t="s">
        <v>49</v>
      </c>
      <c r="C80" s="1063" t="s">
        <v>34</v>
      </c>
      <c r="D80" s="1066"/>
      <c r="E80" s="1066"/>
      <c r="F80" s="1067"/>
      <c r="G80" s="1066"/>
      <c r="H80" s="1066"/>
      <c r="I80" s="1066"/>
      <c r="J80" s="1066"/>
      <c r="K80" s="1066"/>
      <c r="L80" s="1066"/>
      <c r="M80" s="1066"/>
      <c r="N80" s="1066"/>
      <c r="O80" s="1066"/>
      <c r="P80" s="1066"/>
      <c r="Q80" s="1066"/>
      <c r="R80" s="1066"/>
      <c r="T80" s="744"/>
      <c r="U80" s="744"/>
      <c r="V80" s="744"/>
      <c r="W80" s="744"/>
      <c r="X80" s="744"/>
      <c r="Y80" s="744"/>
      <c r="AA80" s="744"/>
      <c r="AB80" s="744"/>
      <c r="AC80" s="744"/>
      <c r="AD80" s="744"/>
      <c r="AE80" s="744"/>
      <c r="AF80" s="744"/>
      <c r="AG80" s="745"/>
      <c r="AH80" s="745"/>
      <c r="AI80" s="745"/>
      <c r="AJ80" s="745"/>
      <c r="AK80" s="745"/>
      <c r="AL80" s="745"/>
      <c r="AM80" s="745"/>
      <c r="AN80" s="745"/>
      <c r="AO80" s="745"/>
      <c r="AP80" s="745"/>
      <c r="AQ80" s="745"/>
      <c r="AR80" s="745"/>
      <c r="AS80" s="745"/>
    </row>
    <row r="81" spans="1:45" x14ac:dyDescent="0.25">
      <c r="A81" s="1064"/>
      <c r="B81" s="1065" t="s">
        <v>45</v>
      </c>
      <c r="C81" s="1063" t="s">
        <v>14</v>
      </c>
      <c r="D81" s="1075"/>
      <c r="E81" s="1075"/>
      <c r="F81" s="1075"/>
      <c r="G81" s="1075"/>
      <c r="H81" s="1075"/>
      <c r="I81" s="1075"/>
      <c r="J81" s="1075"/>
      <c r="K81" s="1075"/>
      <c r="L81" s="1075"/>
      <c r="M81" s="1075"/>
      <c r="N81" s="1075"/>
      <c r="O81" s="1075"/>
      <c r="P81" s="1075"/>
      <c r="Q81" s="1075"/>
      <c r="R81" s="1075"/>
      <c r="T81" s="744"/>
      <c r="U81" s="744"/>
      <c r="V81" s="744"/>
      <c r="W81" s="744"/>
      <c r="X81" s="744"/>
      <c r="Y81" s="744"/>
      <c r="AA81" s="744"/>
      <c r="AB81" s="744"/>
      <c r="AC81" s="744"/>
      <c r="AD81" s="744"/>
      <c r="AE81" s="744"/>
      <c r="AF81" s="744"/>
      <c r="AG81" s="745"/>
      <c r="AH81" s="745"/>
      <c r="AI81" s="745"/>
      <c r="AJ81" s="745"/>
      <c r="AK81" s="745"/>
      <c r="AL81" s="745"/>
      <c r="AM81" s="745"/>
      <c r="AN81" s="745"/>
      <c r="AO81" s="745"/>
      <c r="AP81" s="745"/>
      <c r="AQ81" s="745"/>
      <c r="AR81" s="745"/>
      <c r="AS81" s="745"/>
    </row>
    <row r="82" spans="1:45" ht="30" x14ac:dyDescent="0.25">
      <c r="A82" s="1064" t="s">
        <v>621</v>
      </c>
      <c r="B82" s="1065" t="s">
        <v>620</v>
      </c>
      <c r="C82" s="1063" t="s">
        <v>34</v>
      </c>
      <c r="D82" s="1077"/>
      <c r="E82" s="1077"/>
      <c r="F82" s="1078"/>
      <c r="G82" s="1077"/>
      <c r="H82" s="1077"/>
      <c r="I82" s="1077"/>
      <c r="J82" s="1077"/>
      <c r="K82" s="1077"/>
      <c r="L82" s="1077"/>
      <c r="M82" s="1077"/>
      <c r="N82" s="1077"/>
      <c r="O82" s="1077"/>
      <c r="P82" s="1077"/>
      <c r="Q82" s="1077"/>
      <c r="R82" s="1077"/>
      <c r="T82" s="744"/>
      <c r="U82" s="744"/>
      <c r="V82" s="744"/>
      <c r="W82" s="744"/>
      <c r="X82" s="744"/>
      <c r="Y82" s="744"/>
      <c r="AA82" s="744"/>
      <c r="AB82" s="744"/>
      <c r="AC82" s="744"/>
      <c r="AD82" s="744"/>
      <c r="AE82" s="744"/>
      <c r="AF82" s="744"/>
      <c r="AG82" s="745"/>
      <c r="AH82" s="745"/>
      <c r="AI82" s="745"/>
      <c r="AJ82" s="745"/>
      <c r="AK82" s="745"/>
      <c r="AL82" s="745"/>
      <c r="AM82" s="745"/>
      <c r="AN82" s="745"/>
      <c r="AO82" s="745"/>
      <c r="AP82" s="745"/>
      <c r="AQ82" s="745"/>
      <c r="AR82" s="745"/>
      <c r="AS82" s="745"/>
    </row>
    <row r="83" spans="1:45" ht="30" x14ac:dyDescent="0.25">
      <c r="A83" s="1064" t="s">
        <v>622</v>
      </c>
      <c r="B83" s="1065" t="s">
        <v>617</v>
      </c>
      <c r="C83" s="1063" t="s">
        <v>34</v>
      </c>
      <c r="D83" s="1077"/>
      <c r="E83" s="1077"/>
      <c r="F83" s="1078"/>
      <c r="G83" s="1077"/>
      <c r="H83" s="1077"/>
      <c r="I83" s="1077"/>
      <c r="J83" s="1077"/>
      <c r="K83" s="1077"/>
      <c r="L83" s="1077"/>
      <c r="M83" s="1077"/>
      <c r="N83" s="1077"/>
      <c r="O83" s="1077"/>
      <c r="P83" s="1077"/>
      <c r="Q83" s="1077"/>
      <c r="R83" s="1077"/>
      <c r="T83" s="744"/>
      <c r="U83" s="744"/>
      <c r="V83" s="744"/>
      <c r="W83" s="744"/>
      <c r="X83" s="744"/>
      <c r="Y83" s="744"/>
      <c r="AA83" s="744"/>
      <c r="AB83" s="744"/>
      <c r="AC83" s="744"/>
      <c r="AD83" s="744"/>
      <c r="AE83" s="744"/>
      <c r="AF83" s="744"/>
      <c r="AG83" s="745"/>
      <c r="AH83" s="745"/>
      <c r="AI83" s="745"/>
      <c r="AJ83" s="745"/>
      <c r="AK83" s="745"/>
      <c r="AL83" s="745"/>
      <c r="AM83" s="745"/>
      <c r="AN83" s="745"/>
      <c r="AO83" s="745"/>
      <c r="AP83" s="745"/>
      <c r="AQ83" s="745"/>
      <c r="AR83" s="745"/>
      <c r="AS83" s="745"/>
    </row>
    <row r="84" spans="1:45" x14ac:dyDescent="0.25">
      <c r="A84" s="1064" t="s">
        <v>48</v>
      </c>
      <c r="B84" s="1065" t="s">
        <v>51</v>
      </c>
      <c r="C84" s="1063" t="s">
        <v>34</v>
      </c>
      <c r="D84" s="1066"/>
      <c r="E84" s="1066"/>
      <c r="F84" s="1067"/>
      <c r="G84" s="1066"/>
      <c r="H84" s="1066"/>
      <c r="I84" s="1066"/>
      <c r="J84" s="1066"/>
      <c r="K84" s="1066"/>
      <c r="L84" s="1066"/>
      <c r="M84" s="1066"/>
      <c r="N84" s="1066"/>
      <c r="O84" s="1066"/>
      <c r="P84" s="1066"/>
      <c r="Q84" s="1066"/>
      <c r="R84" s="1066"/>
      <c r="T84" s="744"/>
      <c r="U84" s="744"/>
      <c r="V84" s="744"/>
      <c r="W84" s="744"/>
      <c r="X84" s="744"/>
      <c r="Y84" s="744"/>
      <c r="AA84" s="744"/>
      <c r="AB84" s="744"/>
      <c r="AC84" s="744"/>
      <c r="AD84" s="744"/>
      <c r="AE84" s="744"/>
      <c r="AF84" s="744"/>
      <c r="AG84" s="745"/>
      <c r="AH84" s="745"/>
      <c r="AI84" s="745"/>
      <c r="AJ84" s="745"/>
      <c r="AK84" s="745"/>
      <c r="AL84" s="745"/>
      <c r="AM84" s="745"/>
      <c r="AN84" s="745"/>
      <c r="AO84" s="745"/>
      <c r="AP84" s="745"/>
      <c r="AQ84" s="745"/>
      <c r="AR84" s="745"/>
      <c r="AS84" s="745"/>
    </row>
    <row r="85" spans="1:45" x14ac:dyDescent="0.25">
      <c r="A85" s="1064"/>
      <c r="B85" s="1065" t="s">
        <v>45</v>
      </c>
      <c r="C85" s="1063" t="s">
        <v>14</v>
      </c>
      <c r="D85" s="1075"/>
      <c r="E85" s="1075"/>
      <c r="F85" s="1075"/>
      <c r="G85" s="1075"/>
      <c r="H85" s="1075"/>
      <c r="I85" s="1075"/>
      <c r="J85" s="1075"/>
      <c r="K85" s="1075"/>
      <c r="L85" s="1075"/>
      <c r="M85" s="1075"/>
      <c r="N85" s="1075"/>
      <c r="O85" s="1075"/>
      <c r="P85" s="1075"/>
      <c r="Q85" s="1075"/>
      <c r="R85" s="1075"/>
      <c r="T85" s="744"/>
      <c r="U85" s="744"/>
      <c r="V85" s="744"/>
      <c r="W85" s="744"/>
      <c r="X85" s="744"/>
      <c r="Y85" s="744"/>
      <c r="AA85" s="744"/>
      <c r="AB85" s="744"/>
      <c r="AC85" s="744"/>
      <c r="AD85" s="744"/>
      <c r="AE85" s="744"/>
      <c r="AF85" s="744"/>
      <c r="AG85" s="745"/>
      <c r="AH85" s="745"/>
      <c r="AI85" s="745"/>
      <c r="AJ85" s="745"/>
      <c r="AK85" s="745"/>
      <c r="AL85" s="745"/>
      <c r="AM85" s="745"/>
      <c r="AN85" s="745"/>
      <c r="AO85" s="745"/>
      <c r="AP85" s="745"/>
      <c r="AQ85" s="745"/>
      <c r="AR85" s="745"/>
      <c r="AS85" s="745"/>
    </row>
    <row r="86" spans="1:45" ht="30" x14ac:dyDescent="0.25">
      <c r="A86" s="1064" t="s">
        <v>623</v>
      </c>
      <c r="B86" s="1065" t="s">
        <v>620</v>
      </c>
      <c r="C86" s="1063" t="s">
        <v>34</v>
      </c>
      <c r="D86" s="1077"/>
      <c r="E86" s="1077"/>
      <c r="F86" s="1078"/>
      <c r="G86" s="1078"/>
      <c r="H86" s="1078"/>
      <c r="I86" s="1078"/>
      <c r="J86" s="1078"/>
      <c r="K86" s="1078"/>
      <c r="L86" s="1078"/>
      <c r="M86" s="1078"/>
      <c r="N86" s="1078"/>
      <c r="O86" s="1078"/>
      <c r="P86" s="1078"/>
      <c r="Q86" s="1078"/>
      <c r="R86" s="1078"/>
      <c r="T86" s="744"/>
      <c r="U86" s="744"/>
      <c r="V86" s="744"/>
      <c r="W86" s="744"/>
      <c r="X86" s="744"/>
      <c r="Y86" s="744"/>
      <c r="AA86" s="744"/>
      <c r="AB86" s="744"/>
      <c r="AC86" s="744"/>
      <c r="AD86" s="744"/>
      <c r="AE86" s="744"/>
      <c r="AF86" s="744"/>
      <c r="AG86" s="745"/>
      <c r="AH86" s="745"/>
      <c r="AI86" s="745"/>
      <c r="AJ86" s="745"/>
      <c r="AK86" s="745"/>
      <c r="AL86" s="745"/>
      <c r="AM86" s="745"/>
      <c r="AN86" s="745"/>
      <c r="AO86" s="745"/>
      <c r="AP86" s="745"/>
      <c r="AQ86" s="745"/>
      <c r="AR86" s="745"/>
      <c r="AS86" s="745"/>
    </row>
    <row r="87" spans="1:45" ht="30" x14ac:dyDescent="0.25">
      <c r="A87" s="1064" t="s">
        <v>624</v>
      </c>
      <c r="B87" s="1065" t="s">
        <v>617</v>
      </c>
      <c r="C87" s="1063" t="s">
        <v>34</v>
      </c>
      <c r="D87" s="1077"/>
      <c r="E87" s="1077"/>
      <c r="F87" s="1078"/>
      <c r="G87" s="1078"/>
      <c r="H87" s="1078"/>
      <c r="I87" s="1078"/>
      <c r="J87" s="1078"/>
      <c r="K87" s="1078"/>
      <c r="L87" s="1078"/>
      <c r="M87" s="1078"/>
      <c r="N87" s="1078"/>
      <c r="O87" s="1078"/>
      <c r="P87" s="1078"/>
      <c r="Q87" s="1078"/>
      <c r="R87" s="1078"/>
      <c r="T87" s="744"/>
      <c r="U87" s="744"/>
      <c r="V87" s="744"/>
      <c r="W87" s="744"/>
      <c r="X87" s="744"/>
      <c r="Y87" s="744"/>
      <c r="AA87" s="744"/>
      <c r="AB87" s="744"/>
      <c r="AC87" s="744"/>
      <c r="AD87" s="744"/>
      <c r="AE87" s="744"/>
      <c r="AF87" s="744"/>
      <c r="AG87" s="745"/>
      <c r="AH87" s="745"/>
      <c r="AI87" s="745"/>
      <c r="AJ87" s="745"/>
      <c r="AK87" s="745"/>
      <c r="AL87" s="745"/>
      <c r="AM87" s="745"/>
      <c r="AN87" s="745"/>
      <c r="AO87" s="745"/>
      <c r="AP87" s="745"/>
      <c r="AQ87" s="745"/>
      <c r="AR87" s="745"/>
      <c r="AS87" s="745"/>
    </row>
    <row r="88" spans="1:45" x14ac:dyDescent="0.25">
      <c r="A88" s="1064" t="s">
        <v>50</v>
      </c>
      <c r="B88" s="1065" t="s">
        <v>47</v>
      </c>
      <c r="C88" s="1063" t="s">
        <v>34</v>
      </c>
      <c r="D88" s="1066"/>
      <c r="E88" s="1066"/>
      <c r="F88" s="1067"/>
      <c r="G88" s="1066"/>
      <c r="H88" s="1066"/>
      <c r="I88" s="1066"/>
      <c r="J88" s="1066"/>
      <c r="K88" s="1066"/>
      <c r="L88" s="1066"/>
      <c r="M88" s="1066"/>
      <c r="N88" s="1066"/>
      <c r="O88" s="1066"/>
      <c r="P88" s="1066"/>
      <c r="Q88" s="1066"/>
      <c r="R88" s="1066"/>
      <c r="T88" s="744"/>
      <c r="U88" s="744"/>
      <c r="V88" s="744"/>
      <c r="W88" s="744"/>
      <c r="X88" s="744"/>
      <c r="Y88" s="744"/>
      <c r="AA88" s="744"/>
      <c r="AB88" s="744"/>
      <c r="AC88" s="744"/>
      <c r="AD88" s="744"/>
      <c r="AE88" s="744"/>
      <c r="AF88" s="744"/>
      <c r="AG88" s="745"/>
      <c r="AH88" s="745"/>
      <c r="AI88" s="745"/>
      <c r="AJ88" s="745"/>
      <c r="AK88" s="745"/>
      <c r="AL88" s="745"/>
      <c r="AM88" s="745"/>
      <c r="AN88" s="745"/>
      <c r="AO88" s="745"/>
      <c r="AP88" s="745"/>
      <c r="AQ88" s="745"/>
      <c r="AR88" s="745"/>
      <c r="AS88" s="745"/>
    </row>
    <row r="89" spans="1:45" x14ac:dyDescent="0.25">
      <c r="A89" s="1064"/>
      <c r="B89" s="1065" t="s">
        <v>45</v>
      </c>
      <c r="C89" s="1063" t="s">
        <v>14</v>
      </c>
      <c r="D89" s="1079"/>
      <c r="E89" s="1079"/>
      <c r="F89" s="1079"/>
      <c r="G89" s="1079"/>
      <c r="H89" s="1079"/>
      <c r="I89" s="1079"/>
      <c r="J89" s="1079"/>
      <c r="K89" s="1079"/>
      <c r="L89" s="1079"/>
      <c r="M89" s="1079"/>
      <c r="N89" s="1079"/>
      <c r="O89" s="1079"/>
      <c r="P89" s="1079"/>
      <c r="Q89" s="1079"/>
      <c r="R89" s="1079"/>
      <c r="T89" s="744"/>
      <c r="U89" s="744"/>
      <c r="V89" s="744"/>
      <c r="W89" s="744"/>
      <c r="X89" s="744"/>
      <c r="Y89" s="744"/>
      <c r="AA89" s="744"/>
      <c r="AB89" s="744"/>
      <c r="AC89" s="744"/>
      <c r="AD89" s="744"/>
      <c r="AE89" s="744"/>
      <c r="AF89" s="744"/>
      <c r="AG89" s="745"/>
      <c r="AH89" s="745"/>
      <c r="AI89" s="745"/>
      <c r="AJ89" s="745"/>
      <c r="AK89" s="745"/>
      <c r="AL89" s="745"/>
      <c r="AM89" s="745"/>
      <c r="AN89" s="745"/>
      <c r="AO89" s="745"/>
      <c r="AP89" s="745"/>
      <c r="AQ89" s="745"/>
      <c r="AR89" s="745"/>
      <c r="AS89" s="745"/>
    </row>
    <row r="90" spans="1:45" ht="30" x14ac:dyDescent="0.25">
      <c r="A90" s="1064" t="s">
        <v>625</v>
      </c>
      <c r="B90" s="1065" t="s">
        <v>620</v>
      </c>
      <c r="C90" s="1063" t="s">
        <v>34</v>
      </c>
      <c r="D90" s="1077"/>
      <c r="E90" s="1077"/>
      <c r="F90" s="1078"/>
      <c r="G90" s="1077"/>
      <c r="H90" s="1077"/>
      <c r="I90" s="1077"/>
      <c r="J90" s="1077"/>
      <c r="K90" s="1077"/>
      <c r="L90" s="1077"/>
      <c r="M90" s="1077"/>
      <c r="N90" s="1077"/>
      <c r="O90" s="1077"/>
      <c r="P90" s="1077"/>
      <c r="Q90" s="1077"/>
      <c r="R90" s="1077"/>
      <c r="T90" s="744"/>
      <c r="U90" s="744"/>
      <c r="V90" s="744"/>
      <c r="W90" s="744"/>
      <c r="X90" s="744"/>
      <c r="Y90" s="744"/>
      <c r="AA90" s="744"/>
      <c r="AB90" s="744"/>
      <c r="AC90" s="744"/>
      <c r="AD90" s="744"/>
      <c r="AE90" s="744"/>
      <c r="AF90" s="744"/>
      <c r="AG90" s="745"/>
      <c r="AH90" s="745"/>
      <c r="AI90" s="745"/>
      <c r="AJ90" s="745"/>
      <c r="AK90" s="745"/>
      <c r="AL90" s="745"/>
      <c r="AM90" s="745"/>
      <c r="AN90" s="745"/>
      <c r="AO90" s="745"/>
      <c r="AP90" s="745"/>
      <c r="AQ90" s="745"/>
      <c r="AR90" s="745"/>
      <c r="AS90" s="745"/>
    </row>
    <row r="91" spans="1:45" ht="30" x14ac:dyDescent="0.25">
      <c r="A91" s="1064" t="s">
        <v>626</v>
      </c>
      <c r="B91" s="1065" t="s">
        <v>617</v>
      </c>
      <c r="C91" s="1063" t="s">
        <v>34</v>
      </c>
      <c r="D91" s="1077"/>
      <c r="E91" s="1077"/>
      <c r="F91" s="1078"/>
      <c r="G91" s="1077"/>
      <c r="H91" s="1077"/>
      <c r="I91" s="1077"/>
      <c r="J91" s="1077"/>
      <c r="K91" s="1077"/>
      <c r="L91" s="1077"/>
      <c r="M91" s="1077"/>
      <c r="N91" s="1077"/>
      <c r="O91" s="1077"/>
      <c r="P91" s="1077"/>
      <c r="Q91" s="1077"/>
      <c r="R91" s="1077"/>
      <c r="T91" s="744"/>
      <c r="U91" s="744"/>
      <c r="V91" s="744"/>
      <c r="W91" s="744"/>
      <c r="X91" s="744"/>
      <c r="Y91" s="744"/>
      <c r="AA91" s="744"/>
      <c r="AB91" s="744"/>
      <c r="AC91" s="744"/>
      <c r="AD91" s="744"/>
      <c r="AE91" s="744"/>
      <c r="AF91" s="744"/>
      <c r="AG91" s="745"/>
      <c r="AH91" s="745"/>
      <c r="AI91" s="745"/>
      <c r="AJ91" s="745"/>
      <c r="AK91" s="745"/>
      <c r="AL91" s="745"/>
      <c r="AM91" s="745"/>
      <c r="AN91" s="745"/>
      <c r="AO91" s="745"/>
      <c r="AP91" s="745"/>
      <c r="AQ91" s="745"/>
      <c r="AR91" s="745"/>
      <c r="AS91" s="745"/>
    </row>
    <row r="92" spans="1:45" ht="45" x14ac:dyDescent="0.25">
      <c r="A92" s="1064" t="s">
        <v>92</v>
      </c>
      <c r="B92" s="1065" t="s">
        <v>627</v>
      </c>
      <c r="C92" s="1063" t="s">
        <v>34</v>
      </c>
      <c r="D92" s="1077"/>
      <c r="E92" s="1077"/>
      <c r="F92" s="1080"/>
      <c r="G92" s="1077"/>
      <c r="H92" s="1077"/>
      <c r="I92" s="1077"/>
      <c r="J92" s="1077"/>
      <c r="K92" s="1077"/>
      <c r="L92" s="1077"/>
      <c r="M92" s="1077"/>
      <c r="N92" s="1077"/>
      <c r="O92" s="1077"/>
      <c r="P92" s="1077"/>
      <c r="Q92" s="1077"/>
      <c r="R92" s="1077"/>
      <c r="T92" s="744"/>
      <c r="U92" s="744"/>
      <c r="V92" s="744"/>
      <c r="W92" s="744"/>
      <c r="X92" s="744"/>
      <c r="Y92" s="744"/>
      <c r="AA92" s="744"/>
      <c r="AB92" s="744"/>
      <c r="AC92" s="744"/>
      <c r="AD92" s="744"/>
      <c r="AE92" s="744"/>
      <c r="AF92" s="744"/>
      <c r="AG92" s="745"/>
      <c r="AH92" s="745"/>
      <c r="AI92" s="745"/>
      <c r="AJ92" s="745"/>
      <c r="AK92" s="745"/>
      <c r="AL92" s="745"/>
      <c r="AM92" s="745"/>
      <c r="AN92" s="745"/>
      <c r="AO92" s="745"/>
      <c r="AP92" s="745"/>
      <c r="AQ92" s="745"/>
      <c r="AR92" s="745"/>
      <c r="AS92" s="745"/>
    </row>
    <row r="93" spans="1:45" x14ac:dyDescent="0.25">
      <c r="A93" s="1064" t="s">
        <v>628</v>
      </c>
      <c r="B93" s="1081" t="s">
        <v>11</v>
      </c>
      <c r="C93" s="1063" t="s">
        <v>34</v>
      </c>
      <c r="D93" s="1077"/>
      <c r="E93" s="1077"/>
      <c r="F93" s="1078"/>
      <c r="G93" s="1077"/>
      <c r="H93" s="1077"/>
      <c r="I93" s="1077"/>
      <c r="J93" s="1077"/>
      <c r="K93" s="1077"/>
      <c r="L93" s="1077"/>
      <c r="M93" s="1077"/>
      <c r="N93" s="1077"/>
      <c r="O93" s="1077"/>
      <c r="P93" s="1077"/>
      <c r="Q93" s="1077"/>
      <c r="R93" s="1077"/>
      <c r="T93" s="744"/>
      <c r="U93" s="744"/>
      <c r="V93" s="744"/>
      <c r="W93" s="744"/>
      <c r="X93" s="744"/>
      <c r="Y93" s="744"/>
      <c r="AA93" s="744"/>
      <c r="AB93" s="744"/>
      <c r="AC93" s="744"/>
      <c r="AD93" s="744"/>
      <c r="AE93" s="744"/>
      <c r="AF93" s="744"/>
      <c r="AG93" s="745"/>
      <c r="AH93" s="745"/>
      <c r="AI93" s="745"/>
      <c r="AJ93" s="745"/>
      <c r="AK93" s="745"/>
      <c r="AL93" s="745"/>
      <c r="AM93" s="745"/>
      <c r="AN93" s="745"/>
      <c r="AO93" s="745"/>
      <c r="AP93" s="745"/>
      <c r="AQ93" s="745"/>
      <c r="AR93" s="745"/>
      <c r="AS93" s="745"/>
    </row>
    <row r="94" spans="1:45" x14ac:dyDescent="0.25">
      <c r="A94" s="1064" t="s">
        <v>629</v>
      </c>
      <c r="B94" s="1081" t="s">
        <v>49</v>
      </c>
      <c r="C94" s="1063" t="s">
        <v>34</v>
      </c>
      <c r="D94" s="1077"/>
      <c r="E94" s="1077"/>
      <c r="F94" s="1078"/>
      <c r="G94" s="1077"/>
      <c r="H94" s="1077"/>
      <c r="I94" s="1077"/>
      <c r="J94" s="1077"/>
      <c r="K94" s="1077"/>
      <c r="L94" s="1077"/>
      <c r="M94" s="1077"/>
      <c r="N94" s="1077"/>
      <c r="O94" s="1077"/>
      <c r="P94" s="1077"/>
      <c r="Q94" s="1077"/>
      <c r="R94" s="1077"/>
      <c r="T94" s="744"/>
      <c r="U94" s="744"/>
      <c r="V94" s="744"/>
      <c r="W94" s="744"/>
      <c r="X94" s="744"/>
      <c r="Y94" s="744"/>
      <c r="AA94" s="744"/>
      <c r="AB94" s="744"/>
      <c r="AC94" s="744"/>
      <c r="AD94" s="744"/>
      <c r="AE94" s="744"/>
      <c r="AF94" s="744"/>
      <c r="AG94" s="745"/>
      <c r="AH94" s="745"/>
      <c r="AI94" s="745"/>
      <c r="AJ94" s="745"/>
      <c r="AK94" s="745"/>
      <c r="AL94" s="745"/>
      <c r="AM94" s="745"/>
      <c r="AN94" s="745"/>
      <c r="AO94" s="745"/>
      <c r="AP94" s="745"/>
      <c r="AQ94" s="745"/>
      <c r="AR94" s="745"/>
      <c r="AS94" s="745"/>
    </row>
    <row r="95" spans="1:45" x14ac:dyDescent="0.25">
      <c r="A95" s="1064" t="s">
        <v>630</v>
      </c>
      <c r="B95" s="1081" t="s">
        <v>51</v>
      </c>
      <c r="C95" s="1063" t="s">
        <v>34</v>
      </c>
      <c r="D95" s="1077"/>
      <c r="E95" s="1077"/>
      <c r="F95" s="1078"/>
      <c r="G95" s="1077"/>
      <c r="H95" s="1077"/>
      <c r="I95" s="1077"/>
      <c r="J95" s="1077"/>
      <c r="K95" s="1077"/>
      <c r="L95" s="1077"/>
      <c r="M95" s="1077"/>
      <c r="N95" s="1077"/>
      <c r="O95" s="1077"/>
      <c r="P95" s="1077"/>
      <c r="Q95" s="1077"/>
      <c r="R95" s="1077"/>
      <c r="T95" s="744"/>
      <c r="U95" s="744"/>
      <c r="V95" s="744"/>
      <c r="W95" s="744"/>
      <c r="X95" s="744"/>
      <c r="Y95" s="744"/>
      <c r="AA95" s="744"/>
      <c r="AB95" s="744"/>
      <c r="AC95" s="744"/>
      <c r="AD95" s="744"/>
      <c r="AE95" s="744"/>
      <c r="AF95" s="744"/>
      <c r="AG95" s="745"/>
      <c r="AH95" s="745"/>
      <c r="AI95" s="745"/>
      <c r="AJ95" s="745"/>
      <c r="AK95" s="745"/>
      <c r="AL95" s="745"/>
      <c r="AM95" s="745"/>
      <c r="AN95" s="745"/>
      <c r="AO95" s="745"/>
      <c r="AP95" s="745"/>
      <c r="AQ95" s="745"/>
      <c r="AR95" s="745"/>
      <c r="AS95" s="745"/>
    </row>
    <row r="96" spans="1:45" x14ac:dyDescent="0.25">
      <c r="A96" s="1064" t="s">
        <v>631</v>
      </c>
      <c r="B96" s="1081" t="s">
        <v>47</v>
      </c>
      <c r="C96" s="1063" t="s">
        <v>34</v>
      </c>
      <c r="D96" s="1077"/>
      <c r="E96" s="1077"/>
      <c r="F96" s="1078"/>
      <c r="G96" s="1077"/>
      <c r="H96" s="1077"/>
      <c r="I96" s="1077"/>
      <c r="J96" s="1077"/>
      <c r="K96" s="1077"/>
      <c r="L96" s="1077"/>
      <c r="M96" s="1077"/>
      <c r="N96" s="1077"/>
      <c r="O96" s="1077"/>
      <c r="P96" s="1077"/>
      <c r="Q96" s="1077"/>
      <c r="R96" s="1077"/>
      <c r="T96" s="744"/>
      <c r="U96" s="744"/>
      <c r="V96" s="744"/>
      <c r="W96" s="744"/>
      <c r="X96" s="744"/>
      <c r="Y96" s="744"/>
      <c r="AA96" s="744"/>
      <c r="AB96" s="744"/>
      <c r="AC96" s="744"/>
      <c r="AD96" s="744"/>
      <c r="AE96" s="744"/>
      <c r="AF96" s="744"/>
      <c r="AG96" s="745"/>
      <c r="AH96" s="745"/>
      <c r="AI96" s="745"/>
      <c r="AJ96" s="745"/>
      <c r="AK96" s="745"/>
      <c r="AL96" s="745"/>
      <c r="AM96" s="745"/>
      <c r="AN96" s="745"/>
      <c r="AO96" s="745"/>
      <c r="AP96" s="745"/>
      <c r="AQ96" s="745"/>
      <c r="AR96" s="745"/>
      <c r="AS96" s="745"/>
    </row>
    <row r="97" spans="1:45" ht="60" x14ac:dyDescent="0.25">
      <c r="A97" s="1064">
        <v>8</v>
      </c>
      <c r="B97" s="1065" t="s">
        <v>210</v>
      </c>
      <c r="C97" s="1063" t="s">
        <v>53</v>
      </c>
      <c r="D97" s="1082"/>
      <c r="E97" s="1082"/>
      <c r="F97" s="1083"/>
      <c r="G97" s="1084"/>
      <c r="H97" s="1084"/>
      <c r="I97" s="1084"/>
      <c r="J97" s="1084"/>
      <c r="K97" s="1084"/>
      <c r="L97" s="1084"/>
      <c r="M97" s="1084"/>
      <c r="N97" s="1084"/>
      <c r="O97" s="1084"/>
      <c r="P97" s="1084"/>
      <c r="Q97" s="1084"/>
      <c r="R97" s="1084"/>
      <c r="T97" s="744"/>
      <c r="U97" s="744"/>
      <c r="V97" s="744"/>
      <c r="W97" s="744"/>
      <c r="X97" s="744"/>
      <c r="Y97" s="744"/>
      <c r="AA97" s="744"/>
      <c r="AB97" s="744"/>
      <c r="AC97" s="744"/>
      <c r="AD97" s="744"/>
      <c r="AE97" s="744"/>
      <c r="AF97" s="744"/>
      <c r="AG97" s="745"/>
      <c r="AH97" s="745"/>
      <c r="AI97" s="745"/>
      <c r="AJ97" s="745"/>
      <c r="AK97" s="745"/>
      <c r="AL97" s="745"/>
      <c r="AM97" s="745"/>
      <c r="AN97" s="745"/>
      <c r="AO97" s="745"/>
      <c r="AP97" s="745"/>
      <c r="AQ97" s="745"/>
      <c r="AR97" s="745"/>
      <c r="AS97" s="745"/>
    </row>
    <row r="98" spans="1:45" x14ac:dyDescent="0.25">
      <c r="A98" s="1064" t="s">
        <v>120</v>
      </c>
      <c r="B98" s="1065" t="s">
        <v>11</v>
      </c>
      <c r="C98" s="1063" t="s">
        <v>53</v>
      </c>
      <c r="D98" s="1082"/>
      <c r="E98" s="1082"/>
      <c r="F98" s="1083"/>
      <c r="G98" s="1085"/>
      <c r="H98" s="1085"/>
      <c r="I98" s="1085"/>
      <c r="J98" s="1085"/>
      <c r="K98" s="1085"/>
      <c r="L98" s="1085"/>
      <c r="M98" s="1085"/>
      <c r="N98" s="1085"/>
      <c r="O98" s="1085"/>
      <c r="P98" s="1085"/>
      <c r="Q98" s="1085"/>
      <c r="R98" s="1085"/>
      <c r="T98" s="744"/>
      <c r="U98" s="744"/>
      <c r="V98" s="744"/>
      <c r="W98" s="744"/>
      <c r="X98" s="744"/>
      <c r="Y98" s="744"/>
      <c r="AA98" s="744"/>
      <c r="AB98" s="744"/>
      <c r="AC98" s="744"/>
      <c r="AD98" s="744"/>
      <c r="AE98" s="744"/>
      <c r="AF98" s="744"/>
      <c r="AG98" s="745"/>
      <c r="AH98" s="745"/>
      <c r="AI98" s="745"/>
      <c r="AJ98" s="745"/>
      <c r="AK98" s="745"/>
      <c r="AL98" s="745"/>
      <c r="AM98" s="745"/>
      <c r="AN98" s="745"/>
      <c r="AO98" s="745"/>
      <c r="AP98" s="745"/>
      <c r="AQ98" s="745"/>
      <c r="AR98" s="745"/>
      <c r="AS98" s="745"/>
    </row>
    <row r="99" spans="1:45" x14ac:dyDescent="0.25">
      <c r="A99" s="1064" t="s">
        <v>121</v>
      </c>
      <c r="B99" s="1065" t="s">
        <v>49</v>
      </c>
      <c r="C99" s="1063" t="s">
        <v>53</v>
      </c>
      <c r="D99" s="1082"/>
      <c r="E99" s="1082"/>
      <c r="F99" s="1083"/>
      <c r="G99" s="1085"/>
      <c r="H99" s="1085"/>
      <c r="I99" s="1085"/>
      <c r="J99" s="1085"/>
      <c r="K99" s="1085"/>
      <c r="L99" s="1085"/>
      <c r="M99" s="1085"/>
      <c r="N99" s="1085"/>
      <c r="O99" s="1085"/>
      <c r="P99" s="1085"/>
      <c r="Q99" s="1085"/>
      <c r="R99" s="1085"/>
      <c r="T99" s="744"/>
      <c r="U99" s="744"/>
      <c r="V99" s="744"/>
      <c r="W99" s="744"/>
      <c r="X99" s="744"/>
      <c r="Y99" s="744"/>
      <c r="AA99" s="744"/>
      <c r="AB99" s="744"/>
      <c r="AC99" s="744"/>
      <c r="AD99" s="744"/>
      <c r="AE99" s="744"/>
      <c r="AF99" s="744"/>
      <c r="AG99" s="745"/>
      <c r="AH99" s="745"/>
      <c r="AI99" s="745"/>
      <c r="AJ99" s="745"/>
      <c r="AK99" s="745"/>
      <c r="AL99" s="745"/>
      <c r="AM99" s="745"/>
      <c r="AN99" s="745"/>
      <c r="AO99" s="745"/>
      <c r="AP99" s="745"/>
      <c r="AQ99" s="745"/>
      <c r="AR99" s="745"/>
      <c r="AS99" s="745"/>
    </row>
    <row r="100" spans="1:45" x14ac:dyDescent="0.25">
      <c r="A100" s="1064" t="s">
        <v>122</v>
      </c>
      <c r="B100" s="1065" t="s">
        <v>51</v>
      </c>
      <c r="C100" s="1063" t="s">
        <v>53</v>
      </c>
      <c r="D100" s="1082"/>
      <c r="E100" s="1082"/>
      <c r="F100" s="1083"/>
      <c r="G100" s="1085"/>
      <c r="H100" s="1085"/>
      <c r="I100" s="1085"/>
      <c r="J100" s="1085"/>
      <c r="K100" s="1085"/>
      <c r="L100" s="1085"/>
      <c r="M100" s="1085"/>
      <c r="N100" s="1085"/>
      <c r="O100" s="1085"/>
      <c r="P100" s="1085"/>
      <c r="Q100" s="1085"/>
      <c r="R100" s="1085"/>
      <c r="T100" s="744"/>
      <c r="U100" s="744"/>
      <c r="V100" s="744"/>
      <c r="W100" s="744"/>
      <c r="X100" s="744"/>
      <c r="Y100" s="744"/>
      <c r="AA100" s="744"/>
      <c r="AB100" s="744"/>
      <c r="AC100" s="744"/>
      <c r="AD100" s="744"/>
      <c r="AE100" s="744"/>
      <c r="AF100" s="744"/>
      <c r="AG100" s="745"/>
      <c r="AH100" s="745"/>
      <c r="AI100" s="745"/>
      <c r="AJ100" s="745"/>
      <c r="AK100" s="745"/>
      <c r="AL100" s="745"/>
      <c r="AM100" s="745"/>
      <c r="AN100" s="745"/>
      <c r="AO100" s="745"/>
      <c r="AP100" s="745"/>
      <c r="AQ100" s="745"/>
      <c r="AR100" s="745"/>
      <c r="AS100" s="745"/>
    </row>
    <row r="101" spans="1:45" x14ac:dyDescent="0.25">
      <c r="A101" s="1064" t="s">
        <v>123</v>
      </c>
      <c r="B101" s="1065" t="s">
        <v>47</v>
      </c>
      <c r="C101" s="1063" t="s">
        <v>53</v>
      </c>
      <c r="D101" s="1082"/>
      <c r="E101" s="1082"/>
      <c r="F101" s="1083"/>
      <c r="G101" s="1085"/>
      <c r="H101" s="1085"/>
      <c r="I101" s="1085"/>
      <c r="J101" s="1085"/>
      <c r="K101" s="1085"/>
      <c r="L101" s="1085"/>
      <c r="M101" s="1085"/>
      <c r="N101" s="1085"/>
      <c r="O101" s="1085"/>
      <c r="P101" s="1085"/>
      <c r="Q101" s="1085"/>
      <c r="R101" s="1085"/>
      <c r="T101" s="744"/>
      <c r="U101" s="744"/>
      <c r="V101" s="744"/>
      <c r="W101" s="744"/>
      <c r="X101" s="744"/>
      <c r="Y101" s="744"/>
      <c r="AA101" s="744"/>
      <c r="AB101" s="744"/>
      <c r="AC101" s="744"/>
      <c r="AD101" s="744"/>
      <c r="AE101" s="744"/>
      <c r="AF101" s="744"/>
      <c r="AG101" s="745"/>
      <c r="AH101" s="745"/>
      <c r="AI101" s="745"/>
      <c r="AJ101" s="745"/>
      <c r="AK101" s="745"/>
      <c r="AL101" s="745"/>
      <c r="AM101" s="745"/>
      <c r="AN101" s="745"/>
      <c r="AO101" s="745"/>
      <c r="AP101" s="745"/>
      <c r="AQ101" s="745"/>
      <c r="AR101" s="745"/>
      <c r="AS101" s="745"/>
    </row>
    <row r="102" spans="1:45" ht="90" x14ac:dyDescent="0.25">
      <c r="A102" s="1064" t="s">
        <v>147</v>
      </c>
      <c r="B102" s="1065" t="s">
        <v>211</v>
      </c>
      <c r="C102" s="1063" t="s">
        <v>53</v>
      </c>
      <c r="D102" s="1086"/>
      <c r="E102" s="1086"/>
      <c r="F102" s="1087"/>
      <c r="G102" s="1088"/>
      <c r="H102" s="1088"/>
      <c r="I102" s="1088"/>
      <c r="J102" s="1088"/>
      <c r="K102" s="1088"/>
      <c r="L102" s="1088"/>
      <c r="M102" s="1088"/>
      <c r="N102" s="1088"/>
      <c r="O102" s="1088"/>
      <c r="P102" s="1088"/>
      <c r="Q102" s="1088"/>
      <c r="R102" s="1088"/>
      <c r="T102" s="744"/>
      <c r="U102" s="744"/>
      <c r="V102" s="744"/>
      <c r="W102" s="744"/>
      <c r="X102" s="744"/>
      <c r="Y102" s="744"/>
      <c r="AA102" s="744"/>
      <c r="AB102" s="744"/>
      <c r="AC102" s="744"/>
      <c r="AD102" s="744"/>
      <c r="AE102" s="744"/>
      <c r="AF102" s="744"/>
      <c r="AG102" s="745"/>
      <c r="AH102" s="745"/>
      <c r="AI102" s="745"/>
      <c r="AJ102" s="745"/>
      <c r="AK102" s="745"/>
      <c r="AL102" s="745"/>
      <c r="AM102" s="745"/>
      <c r="AN102" s="745"/>
      <c r="AO102" s="745"/>
      <c r="AP102" s="745"/>
      <c r="AQ102" s="745"/>
      <c r="AR102" s="745"/>
      <c r="AS102" s="745"/>
    </row>
    <row r="103" spans="1:45" x14ac:dyDescent="0.25">
      <c r="A103" s="1064" t="s">
        <v>141</v>
      </c>
      <c r="B103" s="1065" t="s">
        <v>11</v>
      </c>
      <c r="C103" s="1063" t="s">
        <v>53</v>
      </c>
      <c r="D103" s="1089"/>
      <c r="E103" s="1089"/>
      <c r="F103" s="1088"/>
      <c r="G103" s="1088"/>
      <c r="H103" s="1088"/>
      <c r="I103" s="1088"/>
      <c r="J103" s="1088"/>
      <c r="K103" s="1088"/>
      <c r="L103" s="1088"/>
      <c r="M103" s="1088"/>
      <c r="N103" s="1088"/>
      <c r="O103" s="1088"/>
      <c r="P103" s="1088"/>
      <c r="Q103" s="1088"/>
      <c r="R103" s="1088"/>
      <c r="T103" s="744"/>
      <c r="U103" s="744"/>
      <c r="V103" s="744"/>
      <c r="AA103" s="744"/>
      <c r="AB103" s="744"/>
      <c r="AC103" s="744"/>
      <c r="AD103" s="744"/>
      <c r="AE103" s="744"/>
      <c r="AF103" s="744"/>
      <c r="AG103" s="745"/>
      <c r="AH103" s="745"/>
      <c r="AI103" s="745"/>
      <c r="AJ103" s="745"/>
      <c r="AK103" s="745"/>
      <c r="AL103" s="745"/>
      <c r="AM103" s="745"/>
      <c r="AN103" s="745"/>
      <c r="AO103" s="745"/>
      <c r="AP103" s="745"/>
      <c r="AQ103" s="745"/>
      <c r="AR103" s="745"/>
      <c r="AS103" s="745"/>
    </row>
    <row r="104" spans="1:45" x14ac:dyDescent="0.25">
      <c r="A104" s="1064" t="s">
        <v>174</v>
      </c>
      <c r="B104" s="1065" t="s">
        <v>49</v>
      </c>
      <c r="C104" s="1063" t="s">
        <v>53</v>
      </c>
      <c r="D104" s="1089"/>
      <c r="E104" s="1089"/>
      <c r="F104" s="1088"/>
      <c r="G104" s="1088"/>
      <c r="H104" s="1088"/>
      <c r="I104" s="1088"/>
      <c r="J104" s="1088"/>
      <c r="K104" s="1088"/>
      <c r="L104" s="1088"/>
      <c r="M104" s="1088"/>
      <c r="N104" s="1088"/>
      <c r="O104" s="1088"/>
      <c r="P104" s="1088"/>
      <c r="Q104" s="1088"/>
      <c r="R104" s="1088"/>
      <c r="T104" s="744"/>
      <c r="U104" s="744"/>
      <c r="V104" s="744"/>
      <c r="AA104" s="744"/>
      <c r="AB104" s="744"/>
      <c r="AC104" s="744"/>
      <c r="AD104" s="744"/>
      <c r="AE104" s="744"/>
      <c r="AF104" s="744"/>
      <c r="AG104" s="745"/>
      <c r="AH104" s="745"/>
      <c r="AI104" s="745"/>
      <c r="AJ104" s="745"/>
      <c r="AK104" s="745"/>
      <c r="AL104" s="745"/>
      <c r="AM104" s="745"/>
      <c r="AN104" s="745"/>
      <c r="AO104" s="745"/>
      <c r="AP104" s="745"/>
      <c r="AQ104" s="745"/>
      <c r="AR104" s="745"/>
      <c r="AS104" s="745"/>
    </row>
    <row r="105" spans="1:45" x14ac:dyDescent="0.25">
      <c r="A105" s="1064" t="s">
        <v>175</v>
      </c>
      <c r="B105" s="1065" t="s">
        <v>51</v>
      </c>
      <c r="C105" s="1063" t="s">
        <v>53</v>
      </c>
      <c r="D105" s="1089"/>
      <c r="E105" s="1089"/>
      <c r="F105" s="1088"/>
      <c r="G105" s="1088"/>
      <c r="H105" s="1088"/>
      <c r="I105" s="1088"/>
      <c r="J105" s="1088"/>
      <c r="K105" s="1088"/>
      <c r="L105" s="1088"/>
      <c r="M105" s="1088"/>
      <c r="N105" s="1088"/>
      <c r="O105" s="1088"/>
      <c r="P105" s="1088"/>
      <c r="Q105" s="1088"/>
      <c r="R105" s="1088"/>
      <c r="T105" s="744"/>
      <c r="U105" s="744"/>
      <c r="V105" s="744"/>
      <c r="AA105" s="744"/>
      <c r="AB105" s="744"/>
      <c r="AC105" s="744"/>
      <c r="AD105" s="744"/>
      <c r="AE105" s="744"/>
      <c r="AF105" s="744"/>
      <c r="AG105" s="745"/>
      <c r="AH105" s="745"/>
      <c r="AI105" s="745"/>
      <c r="AJ105" s="745"/>
      <c r="AK105" s="745"/>
      <c r="AL105" s="745"/>
      <c r="AM105" s="745"/>
      <c r="AN105" s="745"/>
      <c r="AO105" s="745"/>
      <c r="AP105" s="745"/>
      <c r="AQ105" s="745"/>
      <c r="AR105" s="745"/>
      <c r="AS105" s="745"/>
    </row>
    <row r="106" spans="1:45" x14ac:dyDescent="0.25">
      <c r="A106" s="1064" t="s">
        <v>212</v>
      </c>
      <c r="B106" s="1065" t="s">
        <v>47</v>
      </c>
      <c r="C106" s="1063" t="s">
        <v>53</v>
      </c>
      <c r="D106" s="1089"/>
      <c r="E106" s="1089"/>
      <c r="F106" s="1088"/>
      <c r="G106" s="1088"/>
      <c r="H106" s="1088"/>
      <c r="I106" s="1088"/>
      <c r="J106" s="1088"/>
      <c r="K106" s="1088"/>
      <c r="L106" s="1088"/>
      <c r="M106" s="1088"/>
      <c r="N106" s="1088"/>
      <c r="O106" s="1088"/>
      <c r="P106" s="1088"/>
      <c r="Q106" s="1088"/>
      <c r="R106" s="1088"/>
      <c r="T106" s="744"/>
      <c r="U106" s="744"/>
      <c r="V106" s="744"/>
      <c r="AA106" s="744"/>
      <c r="AB106" s="744"/>
      <c r="AC106" s="744"/>
      <c r="AD106" s="744"/>
      <c r="AE106" s="744"/>
      <c r="AF106" s="744"/>
      <c r="AG106" s="745"/>
      <c r="AH106" s="745"/>
      <c r="AI106" s="745"/>
      <c r="AJ106" s="745"/>
      <c r="AK106" s="745"/>
      <c r="AL106" s="745"/>
      <c r="AM106" s="745"/>
      <c r="AN106" s="745"/>
      <c r="AO106" s="745"/>
      <c r="AP106" s="745"/>
      <c r="AQ106" s="745"/>
      <c r="AR106" s="745"/>
      <c r="AS106" s="745"/>
    </row>
    <row r="107" spans="1:45" x14ac:dyDescent="0.25">
      <c r="A107" s="741"/>
      <c r="B107" s="741"/>
      <c r="C107" s="741"/>
      <c r="D107" s="741"/>
      <c r="E107" s="741"/>
      <c r="F107" s="741"/>
      <c r="G107" s="741"/>
      <c r="H107" s="741"/>
      <c r="I107" s="741"/>
      <c r="J107" s="741"/>
      <c r="K107" s="741"/>
      <c r="L107" s="741"/>
      <c r="M107" s="741"/>
      <c r="N107" s="741"/>
      <c r="O107" s="741"/>
      <c r="P107" s="741"/>
      <c r="Q107" s="741"/>
      <c r="R107" s="741"/>
      <c r="AG107" s="745"/>
      <c r="AH107" s="745"/>
      <c r="AI107" s="745"/>
      <c r="AJ107" s="745"/>
      <c r="AK107" s="745"/>
      <c r="AL107" s="745"/>
      <c r="AM107" s="745"/>
      <c r="AN107" s="745"/>
      <c r="AO107" s="745"/>
      <c r="AP107" s="745"/>
      <c r="AQ107" s="745"/>
      <c r="AR107" s="745"/>
      <c r="AS107" s="745"/>
    </row>
    <row r="108" spans="1:45" s="737" customFormat="1" ht="33" customHeight="1" x14ac:dyDescent="0.25">
      <c r="A108" s="736"/>
      <c r="B108" s="752" t="s">
        <v>1097</v>
      </c>
      <c r="C108" s="736"/>
      <c r="D108" s="736"/>
      <c r="E108" s="736"/>
      <c r="F108" s="736"/>
      <c r="G108" s="736"/>
      <c r="H108" s="736"/>
      <c r="I108" s="736"/>
      <c r="J108" s="736"/>
      <c r="K108" s="736"/>
      <c r="L108" s="736"/>
      <c r="M108" s="736" t="s">
        <v>1074</v>
      </c>
      <c r="N108" s="736"/>
      <c r="O108" s="736"/>
      <c r="P108" s="736"/>
      <c r="Q108" s="736"/>
      <c r="R108" s="736"/>
      <c r="AG108" s="738"/>
      <c r="AH108" s="738"/>
      <c r="AI108" s="738"/>
      <c r="AJ108" s="738"/>
      <c r="AK108" s="738"/>
      <c r="AL108" s="738"/>
      <c r="AM108" s="738"/>
      <c r="AN108" s="738"/>
      <c r="AO108" s="738"/>
      <c r="AP108" s="738"/>
      <c r="AQ108" s="738"/>
      <c r="AR108" s="738"/>
      <c r="AS108" s="738"/>
    </row>
    <row r="109" spans="1:45" x14ac:dyDescent="0.25">
      <c r="A109" s="741"/>
      <c r="B109" s="741"/>
      <c r="C109" s="741"/>
      <c r="D109" s="741"/>
      <c r="E109" s="741"/>
      <c r="F109" s="741"/>
      <c r="G109" s="1144"/>
      <c r="H109" s="1144"/>
      <c r="I109" s="1144"/>
      <c r="J109" s="741"/>
      <c r="K109" s="741"/>
      <c r="L109" s="741"/>
      <c r="M109" s="1145"/>
      <c r="N109" s="1145"/>
      <c r="O109" s="1145"/>
      <c r="P109" s="741"/>
      <c r="Q109" s="741"/>
      <c r="R109" s="741"/>
      <c r="AG109" s="745"/>
      <c r="AH109" s="745"/>
      <c r="AI109" s="745"/>
      <c r="AJ109" s="745"/>
      <c r="AK109" s="745"/>
      <c r="AL109" s="745"/>
      <c r="AM109" s="745"/>
      <c r="AN109" s="745"/>
      <c r="AO109" s="745"/>
      <c r="AP109" s="745"/>
      <c r="AQ109" s="745"/>
      <c r="AR109" s="745"/>
      <c r="AS109" s="745"/>
    </row>
    <row r="110" spans="1:45" x14ac:dyDescent="0.25">
      <c r="A110" s="741"/>
      <c r="B110" s="741"/>
      <c r="C110" s="741"/>
      <c r="D110" s="741"/>
      <c r="E110" s="741"/>
      <c r="F110" s="741"/>
      <c r="G110" s="741"/>
      <c r="H110" s="741"/>
      <c r="I110" s="741"/>
      <c r="J110" s="741"/>
      <c r="K110" s="741"/>
      <c r="L110" s="741"/>
      <c r="M110" s="741"/>
      <c r="N110" s="741"/>
      <c r="O110" s="741"/>
      <c r="P110" s="741"/>
      <c r="Q110" s="741"/>
      <c r="R110" s="741"/>
      <c r="AG110" s="745"/>
      <c r="AH110" s="745"/>
      <c r="AI110" s="745"/>
      <c r="AJ110" s="745"/>
      <c r="AK110" s="745"/>
      <c r="AL110" s="745"/>
      <c r="AM110" s="745"/>
      <c r="AN110" s="745"/>
      <c r="AO110" s="745"/>
      <c r="AP110" s="745"/>
      <c r="AQ110" s="745"/>
      <c r="AR110" s="745"/>
      <c r="AS110" s="745"/>
    </row>
    <row r="111" spans="1:45" x14ac:dyDescent="0.25">
      <c r="A111" s="741"/>
      <c r="B111" s="753"/>
      <c r="C111" s="741"/>
      <c r="D111" s="741"/>
      <c r="E111" s="741"/>
      <c r="F111" s="741"/>
      <c r="G111" s="741"/>
      <c r="H111" s="741"/>
      <c r="I111" s="741"/>
      <c r="J111" s="741"/>
      <c r="K111" s="741"/>
      <c r="L111" s="741"/>
      <c r="M111" s="741"/>
      <c r="N111" s="741"/>
      <c r="O111" s="741"/>
      <c r="P111" s="741"/>
      <c r="Q111" s="741"/>
      <c r="R111" s="741"/>
      <c r="AG111" s="745"/>
      <c r="AH111" s="745"/>
      <c r="AI111" s="745"/>
      <c r="AJ111" s="745"/>
      <c r="AK111" s="745"/>
      <c r="AL111" s="745"/>
      <c r="AM111" s="745"/>
      <c r="AN111" s="745"/>
      <c r="AO111" s="745"/>
      <c r="AP111" s="745"/>
      <c r="AQ111" s="745"/>
      <c r="AR111" s="745"/>
      <c r="AS111" s="745"/>
    </row>
    <row r="112" spans="1:45" x14ac:dyDescent="0.25">
      <c r="A112" s="741"/>
      <c r="B112" s="753"/>
      <c r="C112" s="741"/>
      <c r="D112" s="741"/>
      <c r="E112" s="741"/>
      <c r="F112" s="741"/>
      <c r="G112" s="741"/>
      <c r="H112" s="741"/>
      <c r="I112" s="741"/>
      <c r="J112" s="741"/>
      <c r="K112" s="741"/>
      <c r="L112" s="741"/>
      <c r="M112" s="741"/>
      <c r="N112" s="741"/>
      <c r="O112" s="741"/>
      <c r="P112" s="741"/>
      <c r="Q112" s="741"/>
      <c r="R112" s="741"/>
      <c r="AG112" s="745"/>
      <c r="AH112" s="745"/>
      <c r="AI112" s="745"/>
      <c r="AJ112" s="745"/>
      <c r="AK112" s="745"/>
      <c r="AL112" s="745"/>
      <c r="AM112" s="745"/>
      <c r="AN112" s="745"/>
      <c r="AO112" s="745"/>
      <c r="AP112" s="745"/>
      <c r="AQ112" s="745"/>
      <c r="AR112" s="745"/>
      <c r="AS112" s="745"/>
    </row>
    <row r="113" spans="4:45" x14ac:dyDescent="0.25">
      <c r="AG113" s="745"/>
      <c r="AH113" s="745"/>
      <c r="AI113" s="745"/>
      <c r="AJ113" s="745"/>
      <c r="AK113" s="745"/>
      <c r="AL113" s="745"/>
      <c r="AM113" s="745"/>
      <c r="AN113" s="745"/>
      <c r="AO113" s="745"/>
      <c r="AP113" s="745"/>
      <c r="AQ113" s="745"/>
      <c r="AR113" s="745"/>
      <c r="AS113" s="745"/>
    </row>
    <row r="114" spans="4:45" x14ac:dyDescent="0.25">
      <c r="AG114" s="745"/>
      <c r="AH114" s="745"/>
      <c r="AI114" s="745"/>
      <c r="AJ114" s="745"/>
      <c r="AK114" s="745"/>
      <c r="AL114" s="745"/>
      <c r="AM114" s="745"/>
      <c r="AN114" s="745"/>
      <c r="AO114" s="745"/>
      <c r="AP114" s="745"/>
      <c r="AQ114" s="745"/>
      <c r="AR114" s="745"/>
      <c r="AS114" s="745"/>
    </row>
    <row r="115" spans="4:45" s="746" customFormat="1" x14ac:dyDescent="0.25">
      <c r="F115" s="754"/>
      <c r="G115" s="754"/>
      <c r="H115" s="754"/>
      <c r="I115" s="754"/>
      <c r="J115" s="754"/>
      <c r="K115" s="754"/>
      <c r="L115" s="754"/>
      <c r="M115" s="754"/>
      <c r="N115" s="754"/>
      <c r="O115" s="754"/>
      <c r="P115" s="754"/>
      <c r="Q115" s="754"/>
      <c r="R115" s="754"/>
      <c r="AG115" s="745"/>
      <c r="AH115" s="745"/>
      <c r="AI115" s="745"/>
      <c r="AJ115" s="745"/>
      <c r="AK115" s="745"/>
      <c r="AL115" s="745"/>
      <c r="AM115" s="745"/>
      <c r="AN115" s="745"/>
      <c r="AO115" s="745"/>
      <c r="AP115" s="745"/>
      <c r="AQ115" s="745"/>
      <c r="AR115" s="745"/>
      <c r="AS115" s="745"/>
    </row>
    <row r="116" spans="4:45" x14ac:dyDescent="0.25">
      <c r="F116" s="743"/>
      <c r="G116" s="755"/>
      <c r="H116" s="755"/>
      <c r="I116" s="755"/>
      <c r="J116" s="755"/>
      <c r="K116" s="755"/>
      <c r="L116" s="755"/>
      <c r="M116" s="755"/>
      <c r="N116" s="755"/>
      <c r="O116" s="755"/>
      <c r="P116" s="755"/>
      <c r="AG116" s="745"/>
      <c r="AH116" s="745"/>
      <c r="AI116" s="745"/>
      <c r="AJ116" s="745"/>
      <c r="AK116" s="745"/>
      <c r="AL116" s="745"/>
      <c r="AM116" s="745"/>
      <c r="AN116" s="745"/>
      <c r="AO116" s="745"/>
      <c r="AP116" s="745"/>
      <c r="AQ116" s="745"/>
      <c r="AR116" s="745"/>
      <c r="AS116" s="745"/>
    </row>
    <row r="117" spans="4:45" x14ac:dyDescent="0.25">
      <c r="F117" s="743"/>
      <c r="G117" s="755"/>
      <c r="H117" s="755"/>
      <c r="I117" s="755"/>
      <c r="J117" s="755"/>
      <c r="K117" s="755"/>
      <c r="L117" s="755"/>
      <c r="M117" s="755"/>
      <c r="N117" s="755"/>
      <c r="O117" s="755"/>
      <c r="P117" s="755"/>
      <c r="AG117" s="745"/>
      <c r="AH117" s="745"/>
      <c r="AI117" s="745"/>
      <c r="AJ117" s="745"/>
      <c r="AK117" s="745"/>
      <c r="AL117" s="745"/>
      <c r="AM117" s="745"/>
      <c r="AN117" s="745"/>
      <c r="AO117" s="745"/>
      <c r="AP117" s="745"/>
      <c r="AQ117" s="745"/>
      <c r="AR117" s="745"/>
      <c r="AS117" s="745"/>
    </row>
    <row r="118" spans="4:45" x14ac:dyDescent="0.25">
      <c r="F118" s="743"/>
      <c r="G118" s="755"/>
      <c r="H118" s="755"/>
      <c r="I118" s="755"/>
      <c r="J118" s="755"/>
      <c r="K118" s="755"/>
      <c r="L118" s="755"/>
      <c r="M118" s="755"/>
      <c r="N118" s="755"/>
      <c r="O118" s="755"/>
      <c r="P118" s="755"/>
      <c r="Q118" s="743"/>
      <c r="R118" s="743"/>
      <c r="AG118" s="745"/>
      <c r="AH118" s="745"/>
      <c r="AI118" s="745"/>
      <c r="AJ118" s="745"/>
      <c r="AK118" s="745"/>
      <c r="AL118" s="745"/>
      <c r="AM118" s="745"/>
      <c r="AN118" s="745"/>
      <c r="AO118" s="745"/>
      <c r="AP118" s="745"/>
      <c r="AQ118" s="745"/>
      <c r="AR118" s="745"/>
      <c r="AS118" s="745"/>
    </row>
    <row r="119" spans="4:45" x14ac:dyDescent="0.25">
      <c r="E119" s="756"/>
      <c r="F119" s="743"/>
      <c r="G119" s="755"/>
      <c r="H119" s="755"/>
      <c r="I119" s="755"/>
      <c r="J119" s="755"/>
      <c r="K119" s="755"/>
      <c r="L119" s="755"/>
      <c r="M119" s="755"/>
      <c r="N119" s="755"/>
      <c r="O119" s="755"/>
      <c r="P119" s="755"/>
      <c r="Q119" s="743"/>
      <c r="R119" s="743"/>
      <c r="AG119" s="745"/>
      <c r="AH119" s="745"/>
      <c r="AI119" s="745"/>
      <c r="AJ119" s="745"/>
      <c r="AK119" s="745"/>
      <c r="AL119" s="745"/>
      <c r="AM119" s="745"/>
      <c r="AN119" s="745"/>
      <c r="AO119" s="745"/>
      <c r="AP119" s="745"/>
      <c r="AQ119" s="745"/>
      <c r="AR119" s="745"/>
      <c r="AS119" s="745"/>
    </row>
    <row r="120" spans="4:45" x14ac:dyDescent="0.25">
      <c r="F120" s="743"/>
      <c r="G120" s="755"/>
      <c r="H120" s="755"/>
      <c r="I120" s="755"/>
      <c r="J120" s="755"/>
      <c r="K120" s="755"/>
      <c r="L120" s="755"/>
      <c r="M120" s="755"/>
      <c r="N120" s="755"/>
      <c r="O120" s="755"/>
      <c r="P120" s="755"/>
      <c r="Q120" s="743"/>
      <c r="R120" s="743"/>
      <c r="AG120" s="745"/>
      <c r="AH120" s="745"/>
      <c r="AI120" s="745"/>
      <c r="AJ120" s="745"/>
      <c r="AK120" s="745"/>
      <c r="AL120" s="745"/>
      <c r="AM120" s="745"/>
      <c r="AN120" s="745"/>
      <c r="AO120" s="745"/>
      <c r="AP120" s="745"/>
      <c r="AQ120" s="745"/>
      <c r="AR120" s="745"/>
      <c r="AS120" s="745"/>
    </row>
    <row r="121" spans="4:45" x14ac:dyDescent="0.25">
      <c r="F121" s="743"/>
      <c r="G121" s="743"/>
      <c r="H121" s="743"/>
      <c r="I121" s="743"/>
      <c r="J121" s="743"/>
      <c r="K121" s="743"/>
      <c r="L121" s="743"/>
      <c r="M121" s="743"/>
      <c r="N121" s="743"/>
      <c r="O121" s="743"/>
      <c r="P121" s="743"/>
      <c r="Q121" s="743"/>
      <c r="R121" s="743"/>
      <c r="AG121" s="745"/>
      <c r="AH121" s="745"/>
      <c r="AI121" s="745"/>
      <c r="AJ121" s="745"/>
      <c r="AK121" s="745"/>
      <c r="AL121" s="745"/>
      <c r="AM121" s="745"/>
      <c r="AN121" s="745"/>
      <c r="AO121" s="745"/>
      <c r="AP121" s="745"/>
      <c r="AQ121" s="745"/>
      <c r="AR121" s="745"/>
      <c r="AS121" s="745"/>
    </row>
    <row r="122" spans="4:45" x14ac:dyDescent="0.25">
      <c r="F122" s="743"/>
      <c r="G122" s="743"/>
      <c r="H122" s="743"/>
      <c r="I122" s="743"/>
      <c r="J122" s="743"/>
      <c r="K122" s="743"/>
      <c r="L122" s="743"/>
      <c r="M122" s="743"/>
      <c r="N122" s="743"/>
      <c r="O122" s="743"/>
      <c r="P122" s="743"/>
      <c r="Q122" s="743"/>
      <c r="R122" s="743"/>
      <c r="AG122" s="745"/>
      <c r="AH122" s="745"/>
      <c r="AI122" s="745"/>
      <c r="AJ122" s="745"/>
      <c r="AK122" s="745"/>
      <c r="AL122" s="745"/>
      <c r="AM122" s="745"/>
      <c r="AN122" s="745"/>
      <c r="AO122" s="745"/>
      <c r="AP122" s="745"/>
      <c r="AQ122" s="745"/>
      <c r="AR122" s="745"/>
      <c r="AS122" s="745"/>
    </row>
    <row r="123" spans="4:45" x14ac:dyDescent="0.25">
      <c r="F123" s="743"/>
      <c r="G123" s="743"/>
      <c r="H123" s="743"/>
      <c r="I123" s="743"/>
      <c r="J123" s="743"/>
      <c r="K123" s="743"/>
      <c r="L123" s="743"/>
      <c r="M123" s="743"/>
      <c r="N123" s="743"/>
      <c r="O123" s="743"/>
      <c r="P123" s="743"/>
      <c r="Q123" s="743"/>
      <c r="R123" s="743"/>
      <c r="S123" s="743"/>
      <c r="T123" s="743"/>
      <c r="AG123" s="745"/>
      <c r="AH123" s="745"/>
      <c r="AI123" s="745"/>
      <c r="AJ123" s="745"/>
      <c r="AK123" s="745"/>
      <c r="AL123" s="745"/>
      <c r="AM123" s="745"/>
      <c r="AN123" s="745"/>
      <c r="AO123" s="745"/>
      <c r="AP123" s="745"/>
      <c r="AQ123" s="745"/>
      <c r="AR123" s="745"/>
      <c r="AS123" s="745"/>
    </row>
    <row r="124" spans="4:45" x14ac:dyDescent="0.25">
      <c r="D124" s="756"/>
      <c r="F124" s="743"/>
      <c r="G124" s="743"/>
      <c r="H124" s="743"/>
      <c r="I124" s="743"/>
      <c r="J124" s="743"/>
      <c r="K124" s="743"/>
      <c r="L124" s="743"/>
      <c r="M124" s="743"/>
      <c r="N124" s="743"/>
      <c r="O124" s="743"/>
      <c r="P124" s="743"/>
      <c r="Q124" s="743"/>
      <c r="R124" s="743"/>
      <c r="S124" s="743"/>
      <c r="AG124" s="745"/>
      <c r="AH124" s="745"/>
      <c r="AI124" s="745"/>
      <c r="AJ124" s="745"/>
      <c r="AK124" s="745"/>
      <c r="AL124" s="745"/>
      <c r="AM124" s="745"/>
      <c r="AN124" s="745"/>
      <c r="AO124" s="745"/>
      <c r="AP124" s="745"/>
      <c r="AQ124" s="745"/>
      <c r="AR124" s="745"/>
      <c r="AS124" s="745"/>
    </row>
    <row r="125" spans="4:45" x14ac:dyDescent="0.25">
      <c r="D125" s="756"/>
      <c r="F125" s="743"/>
      <c r="G125" s="743"/>
      <c r="H125" s="743"/>
      <c r="I125" s="743"/>
      <c r="J125" s="743"/>
      <c r="K125" s="743"/>
      <c r="L125" s="743"/>
      <c r="M125" s="743"/>
      <c r="N125" s="743"/>
      <c r="O125" s="743"/>
      <c r="P125" s="743"/>
      <c r="Q125" s="743"/>
      <c r="R125" s="743"/>
      <c r="AG125" s="745"/>
      <c r="AH125" s="745"/>
      <c r="AI125" s="745"/>
      <c r="AJ125" s="745"/>
      <c r="AK125" s="745"/>
      <c r="AL125" s="745"/>
      <c r="AM125" s="745"/>
      <c r="AN125" s="745"/>
      <c r="AO125" s="745"/>
      <c r="AP125" s="745"/>
      <c r="AQ125" s="745"/>
      <c r="AR125" s="745"/>
      <c r="AS125" s="745"/>
    </row>
    <row r="126" spans="4:45" x14ac:dyDescent="0.25">
      <c r="D126" s="756"/>
      <c r="F126" s="743"/>
      <c r="G126" s="743"/>
      <c r="H126" s="743"/>
      <c r="I126" s="743"/>
      <c r="J126" s="743"/>
      <c r="K126" s="743"/>
      <c r="L126" s="743"/>
      <c r="M126" s="743"/>
      <c r="N126" s="743"/>
      <c r="O126" s="743"/>
      <c r="P126" s="743"/>
      <c r="Q126" s="743"/>
      <c r="R126" s="743"/>
      <c r="AG126" s="745"/>
      <c r="AH126" s="745"/>
      <c r="AI126" s="745"/>
      <c r="AJ126" s="745"/>
      <c r="AK126" s="745"/>
      <c r="AL126" s="745"/>
      <c r="AM126" s="745"/>
      <c r="AN126" s="745"/>
      <c r="AO126" s="745"/>
      <c r="AP126" s="745"/>
      <c r="AQ126" s="745"/>
      <c r="AR126" s="745"/>
      <c r="AS126" s="745"/>
    </row>
    <row r="127" spans="4:45" x14ac:dyDescent="0.25">
      <c r="D127" s="756"/>
      <c r="F127" s="743"/>
      <c r="G127" s="743"/>
      <c r="H127" s="743"/>
      <c r="I127" s="743"/>
      <c r="J127" s="743"/>
      <c r="K127" s="743"/>
      <c r="L127" s="743"/>
      <c r="M127" s="743"/>
      <c r="N127" s="743"/>
      <c r="O127" s="743"/>
      <c r="P127" s="743"/>
      <c r="Q127" s="743"/>
      <c r="R127" s="743"/>
      <c r="AG127" s="745"/>
      <c r="AH127" s="745"/>
      <c r="AI127" s="745"/>
      <c r="AJ127" s="745"/>
      <c r="AK127" s="745"/>
      <c r="AL127" s="745"/>
      <c r="AM127" s="745"/>
      <c r="AN127" s="745"/>
      <c r="AO127" s="745"/>
      <c r="AP127" s="745"/>
      <c r="AQ127" s="745"/>
      <c r="AR127" s="745"/>
      <c r="AS127" s="745"/>
    </row>
    <row r="128" spans="4:45" x14ac:dyDescent="0.25">
      <c r="D128" s="756"/>
      <c r="F128" s="743"/>
      <c r="G128" s="743"/>
      <c r="H128" s="743"/>
      <c r="I128" s="743"/>
      <c r="J128" s="743"/>
      <c r="K128" s="743"/>
      <c r="L128" s="743"/>
      <c r="M128" s="743"/>
      <c r="N128" s="743"/>
      <c r="O128" s="743"/>
      <c r="P128" s="743"/>
      <c r="Q128" s="743"/>
      <c r="R128" s="743"/>
      <c r="AG128" s="745"/>
      <c r="AH128" s="745"/>
      <c r="AI128" s="745"/>
      <c r="AJ128" s="745"/>
      <c r="AK128" s="745"/>
      <c r="AL128" s="745"/>
      <c r="AM128" s="745"/>
      <c r="AN128" s="745"/>
      <c r="AO128" s="745"/>
      <c r="AP128" s="745"/>
      <c r="AQ128" s="745"/>
      <c r="AR128" s="745"/>
      <c r="AS128" s="745"/>
    </row>
    <row r="129" spans="4:45" x14ac:dyDescent="0.25">
      <c r="F129" s="743"/>
      <c r="G129" s="743"/>
      <c r="H129" s="743"/>
      <c r="I129" s="743"/>
      <c r="J129" s="743"/>
      <c r="K129" s="743"/>
      <c r="L129" s="743"/>
      <c r="M129" s="743"/>
      <c r="N129" s="743"/>
      <c r="O129" s="743"/>
      <c r="P129" s="743"/>
      <c r="Q129" s="743"/>
      <c r="R129" s="743"/>
      <c r="AG129" s="745"/>
      <c r="AH129" s="745"/>
      <c r="AI129" s="745"/>
      <c r="AJ129" s="745"/>
      <c r="AK129" s="745"/>
      <c r="AL129" s="745"/>
      <c r="AM129" s="745"/>
      <c r="AN129" s="745"/>
      <c r="AO129" s="745"/>
      <c r="AP129" s="745"/>
      <c r="AQ129" s="745"/>
      <c r="AR129" s="745"/>
      <c r="AS129" s="745"/>
    </row>
    <row r="130" spans="4:45" x14ac:dyDescent="0.25">
      <c r="D130" s="743"/>
      <c r="F130" s="743"/>
      <c r="G130" s="743"/>
      <c r="H130" s="743"/>
      <c r="I130" s="743"/>
      <c r="J130" s="743"/>
      <c r="K130" s="743"/>
      <c r="L130" s="743"/>
      <c r="M130" s="743"/>
      <c r="N130" s="743"/>
      <c r="O130" s="743"/>
      <c r="P130" s="743"/>
      <c r="Q130" s="743"/>
      <c r="R130" s="743"/>
      <c r="S130" s="743"/>
      <c r="T130" s="743"/>
      <c r="AG130" s="745"/>
      <c r="AH130" s="745"/>
      <c r="AI130" s="745"/>
      <c r="AJ130" s="745"/>
      <c r="AK130" s="745"/>
      <c r="AL130" s="745"/>
      <c r="AM130" s="745"/>
      <c r="AN130" s="745"/>
      <c r="AO130" s="745"/>
      <c r="AP130" s="745"/>
      <c r="AQ130" s="745"/>
      <c r="AR130" s="745"/>
      <c r="AS130" s="745"/>
    </row>
    <row r="131" spans="4:45" x14ac:dyDescent="0.25">
      <c r="D131" s="756"/>
      <c r="F131" s="743"/>
      <c r="G131" s="755"/>
      <c r="H131" s="755"/>
      <c r="I131" s="755"/>
      <c r="J131" s="755"/>
      <c r="K131" s="755"/>
      <c r="L131" s="755"/>
      <c r="M131" s="755"/>
      <c r="N131" s="755"/>
      <c r="O131" s="755"/>
      <c r="P131" s="755"/>
      <c r="Q131" s="755"/>
      <c r="R131" s="755"/>
      <c r="S131" s="755"/>
      <c r="T131" s="755"/>
      <c r="AG131" s="745"/>
      <c r="AH131" s="745"/>
      <c r="AI131" s="745"/>
      <c r="AJ131" s="745"/>
      <c r="AK131" s="745"/>
      <c r="AL131" s="745"/>
      <c r="AM131" s="745"/>
      <c r="AN131" s="745"/>
      <c r="AO131" s="745"/>
      <c r="AP131" s="745"/>
      <c r="AQ131" s="745"/>
      <c r="AR131" s="745"/>
      <c r="AS131" s="745"/>
    </row>
    <row r="132" spans="4:45" x14ac:dyDescent="0.25">
      <c r="D132" s="756"/>
      <c r="F132" s="743"/>
      <c r="G132" s="755"/>
      <c r="H132" s="755"/>
      <c r="I132" s="755"/>
      <c r="J132" s="755"/>
      <c r="K132" s="755"/>
      <c r="L132" s="755"/>
      <c r="M132" s="755"/>
      <c r="N132" s="755"/>
      <c r="O132" s="755"/>
      <c r="P132" s="755"/>
      <c r="Q132" s="755"/>
      <c r="R132" s="755"/>
      <c r="S132" s="755"/>
      <c r="T132" s="755"/>
      <c r="AG132" s="745"/>
      <c r="AH132" s="745"/>
      <c r="AI132" s="745"/>
      <c r="AJ132" s="745"/>
      <c r="AK132" s="745"/>
      <c r="AL132" s="745"/>
      <c r="AM132" s="745"/>
      <c r="AN132" s="745"/>
      <c r="AO132" s="745"/>
      <c r="AP132" s="745"/>
      <c r="AQ132" s="745"/>
      <c r="AR132" s="745"/>
      <c r="AS132" s="745"/>
    </row>
    <row r="133" spans="4:45" x14ac:dyDescent="0.25">
      <c r="D133" s="756"/>
      <c r="F133" s="743"/>
      <c r="G133" s="755"/>
      <c r="H133" s="755"/>
      <c r="I133" s="755"/>
      <c r="J133" s="755"/>
      <c r="K133" s="755"/>
      <c r="L133" s="755"/>
      <c r="M133" s="755"/>
      <c r="N133" s="755"/>
      <c r="O133" s="755"/>
      <c r="P133" s="755"/>
      <c r="Q133" s="755"/>
      <c r="R133" s="755"/>
      <c r="S133" s="755"/>
      <c r="T133" s="755"/>
      <c r="AG133" s="745"/>
      <c r="AH133" s="745"/>
      <c r="AI133" s="745"/>
      <c r="AJ133" s="745"/>
      <c r="AK133" s="745"/>
      <c r="AL133" s="745"/>
      <c r="AM133" s="745"/>
      <c r="AN133" s="745"/>
      <c r="AO133" s="745"/>
      <c r="AP133" s="745"/>
      <c r="AQ133" s="745"/>
      <c r="AR133" s="745"/>
      <c r="AS133" s="745"/>
    </row>
    <row r="134" spans="4:45" x14ac:dyDescent="0.25">
      <c r="D134" s="756"/>
      <c r="F134" s="743"/>
      <c r="G134" s="755"/>
      <c r="H134" s="755"/>
      <c r="I134" s="755"/>
      <c r="J134" s="755"/>
      <c r="K134" s="755"/>
      <c r="L134" s="755"/>
      <c r="M134" s="755"/>
      <c r="N134" s="755"/>
      <c r="O134" s="755"/>
      <c r="P134" s="755"/>
      <c r="Q134" s="755"/>
      <c r="R134" s="755"/>
      <c r="S134" s="755"/>
      <c r="T134" s="755"/>
      <c r="AG134" s="745"/>
      <c r="AH134" s="745"/>
      <c r="AI134" s="745"/>
      <c r="AJ134" s="745"/>
      <c r="AK134" s="745"/>
      <c r="AL134" s="745"/>
      <c r="AM134" s="745"/>
      <c r="AN134" s="745"/>
      <c r="AO134" s="745"/>
      <c r="AP134" s="745"/>
      <c r="AQ134" s="745"/>
      <c r="AR134" s="745"/>
      <c r="AS134" s="745"/>
    </row>
    <row r="135" spans="4:45" x14ac:dyDescent="0.25">
      <c r="D135" s="756"/>
      <c r="F135" s="743"/>
      <c r="G135" s="755"/>
      <c r="H135" s="755"/>
      <c r="I135" s="755"/>
      <c r="J135" s="755"/>
      <c r="K135" s="755"/>
      <c r="L135" s="755"/>
      <c r="M135" s="755"/>
      <c r="N135" s="755"/>
      <c r="O135" s="755"/>
      <c r="P135" s="755"/>
      <c r="Q135" s="755"/>
      <c r="R135" s="755"/>
      <c r="S135" s="755"/>
      <c r="T135" s="755"/>
      <c r="AG135" s="745"/>
      <c r="AH135" s="745"/>
      <c r="AI135" s="745"/>
      <c r="AJ135" s="745"/>
      <c r="AK135" s="745"/>
      <c r="AL135" s="745"/>
      <c r="AM135" s="745"/>
      <c r="AN135" s="745"/>
      <c r="AO135" s="745"/>
      <c r="AP135" s="745"/>
      <c r="AQ135" s="745"/>
      <c r="AR135" s="745"/>
      <c r="AS135" s="745"/>
    </row>
    <row r="136" spans="4:45" x14ac:dyDescent="0.25">
      <c r="D136" s="756"/>
      <c r="F136" s="743"/>
      <c r="G136" s="755"/>
      <c r="H136" s="755"/>
      <c r="I136" s="755"/>
      <c r="J136" s="755"/>
      <c r="K136" s="755"/>
      <c r="L136" s="755"/>
      <c r="M136" s="755"/>
      <c r="N136" s="755"/>
      <c r="O136" s="755"/>
      <c r="P136" s="755"/>
      <c r="Q136" s="755"/>
      <c r="R136" s="755"/>
      <c r="S136" s="755"/>
      <c r="T136" s="755"/>
      <c r="AG136" s="745"/>
      <c r="AH136" s="745"/>
      <c r="AI136" s="745"/>
      <c r="AJ136" s="745"/>
      <c r="AK136" s="745"/>
      <c r="AL136" s="745"/>
      <c r="AM136" s="745"/>
      <c r="AN136" s="745"/>
      <c r="AO136" s="745"/>
      <c r="AP136" s="745"/>
      <c r="AQ136" s="745"/>
      <c r="AR136" s="745"/>
      <c r="AS136" s="745"/>
    </row>
    <row r="137" spans="4:45" x14ac:dyDescent="0.25">
      <c r="D137" s="756"/>
      <c r="F137" s="743"/>
      <c r="G137" s="743"/>
      <c r="H137" s="743"/>
      <c r="I137" s="743"/>
      <c r="J137" s="743"/>
      <c r="K137" s="743"/>
      <c r="L137" s="743"/>
      <c r="M137" s="743"/>
      <c r="N137" s="743"/>
      <c r="O137" s="743"/>
      <c r="P137" s="743"/>
      <c r="Q137" s="743"/>
      <c r="R137" s="743"/>
      <c r="S137" s="743"/>
      <c r="T137" s="743"/>
      <c r="AG137" s="745"/>
      <c r="AH137" s="745"/>
      <c r="AI137" s="745"/>
      <c r="AJ137" s="745"/>
      <c r="AK137" s="745"/>
      <c r="AL137" s="745"/>
      <c r="AM137" s="745"/>
      <c r="AN137" s="745"/>
      <c r="AO137" s="745"/>
      <c r="AP137" s="745"/>
      <c r="AQ137" s="745"/>
      <c r="AR137" s="745"/>
      <c r="AS137" s="745"/>
    </row>
    <row r="138" spans="4:45" x14ac:dyDescent="0.25">
      <c r="D138" s="756"/>
      <c r="F138" s="743"/>
      <c r="G138" s="755"/>
      <c r="H138" s="755"/>
      <c r="I138" s="755"/>
      <c r="J138" s="755"/>
      <c r="K138" s="755"/>
      <c r="L138" s="755"/>
      <c r="M138" s="755"/>
      <c r="N138" s="755"/>
      <c r="O138" s="755"/>
      <c r="P138" s="755"/>
      <c r="Q138" s="755"/>
      <c r="R138" s="755"/>
      <c r="S138" s="755"/>
      <c r="T138" s="755"/>
      <c r="AG138" s="745"/>
      <c r="AH138" s="745"/>
      <c r="AI138" s="745"/>
      <c r="AJ138" s="745"/>
      <c r="AK138" s="745"/>
      <c r="AL138" s="745"/>
      <c r="AM138" s="745"/>
      <c r="AN138" s="745"/>
      <c r="AO138" s="745"/>
      <c r="AP138" s="745"/>
      <c r="AQ138" s="745"/>
      <c r="AR138" s="745"/>
      <c r="AS138" s="745"/>
    </row>
    <row r="139" spans="4:45" x14ac:dyDescent="0.25">
      <c r="D139" s="756"/>
      <c r="F139" s="743"/>
      <c r="G139" s="755"/>
      <c r="H139" s="755"/>
      <c r="I139" s="755"/>
      <c r="J139" s="755"/>
      <c r="K139" s="755"/>
      <c r="L139" s="755"/>
      <c r="M139" s="755"/>
      <c r="N139" s="755"/>
      <c r="O139" s="755"/>
      <c r="P139" s="755"/>
      <c r="Q139" s="755"/>
      <c r="R139" s="755"/>
      <c r="S139" s="755"/>
      <c r="T139" s="755"/>
      <c r="AG139" s="745"/>
      <c r="AH139" s="745"/>
      <c r="AI139" s="745"/>
      <c r="AJ139" s="745"/>
      <c r="AK139" s="745"/>
      <c r="AL139" s="745"/>
      <c r="AM139" s="745"/>
      <c r="AN139" s="745"/>
      <c r="AO139" s="745"/>
      <c r="AP139" s="745"/>
      <c r="AQ139" s="745"/>
      <c r="AR139" s="745"/>
      <c r="AS139" s="745"/>
    </row>
    <row r="140" spans="4:45" x14ac:dyDescent="0.25">
      <c r="D140" s="756"/>
      <c r="F140" s="743"/>
      <c r="G140" s="755"/>
      <c r="H140" s="755"/>
      <c r="I140" s="755"/>
      <c r="J140" s="755"/>
      <c r="K140" s="755"/>
      <c r="L140" s="755"/>
      <c r="M140" s="755"/>
      <c r="N140" s="755"/>
      <c r="O140" s="755"/>
      <c r="P140" s="755"/>
      <c r="Q140" s="755"/>
      <c r="R140" s="755"/>
      <c r="S140" s="755"/>
      <c r="T140" s="755"/>
      <c r="AG140" s="745"/>
      <c r="AH140" s="745"/>
      <c r="AI140" s="745"/>
      <c r="AJ140" s="745"/>
      <c r="AK140" s="745"/>
      <c r="AL140" s="745"/>
      <c r="AM140" s="745"/>
      <c r="AN140" s="745"/>
      <c r="AO140" s="745"/>
      <c r="AP140" s="745"/>
      <c r="AQ140" s="745"/>
      <c r="AR140" s="745"/>
      <c r="AS140" s="745"/>
    </row>
    <row r="141" spans="4:45" x14ac:dyDescent="0.25">
      <c r="D141" s="756"/>
      <c r="F141" s="743"/>
      <c r="G141" s="755"/>
      <c r="H141" s="755"/>
      <c r="I141" s="755"/>
      <c r="J141" s="755"/>
      <c r="K141" s="755"/>
      <c r="L141" s="755"/>
      <c r="M141" s="755"/>
      <c r="N141" s="755"/>
      <c r="O141" s="755"/>
      <c r="P141" s="755"/>
      <c r="Q141" s="755"/>
      <c r="R141" s="755"/>
      <c r="S141" s="755"/>
      <c r="T141" s="755"/>
      <c r="AG141" s="745"/>
      <c r="AH141" s="745"/>
      <c r="AI141" s="745"/>
      <c r="AJ141" s="745"/>
      <c r="AK141" s="745"/>
      <c r="AL141" s="745"/>
      <c r="AM141" s="745"/>
      <c r="AN141" s="745"/>
      <c r="AO141" s="745"/>
      <c r="AP141" s="745"/>
      <c r="AQ141" s="745"/>
      <c r="AR141" s="745"/>
      <c r="AS141" s="745"/>
    </row>
    <row r="142" spans="4:45" x14ac:dyDescent="0.25">
      <c r="D142" s="756"/>
      <c r="F142" s="743"/>
      <c r="G142" s="755"/>
      <c r="H142" s="755"/>
      <c r="I142" s="755"/>
      <c r="J142" s="755"/>
      <c r="K142" s="755"/>
      <c r="L142" s="755"/>
      <c r="M142" s="755"/>
      <c r="N142" s="755"/>
      <c r="O142" s="755"/>
      <c r="P142" s="755"/>
      <c r="Q142" s="755"/>
      <c r="R142" s="755"/>
      <c r="S142" s="755"/>
      <c r="T142" s="755"/>
      <c r="AG142" s="745"/>
      <c r="AH142" s="745"/>
      <c r="AI142" s="745"/>
      <c r="AJ142" s="745"/>
      <c r="AK142" s="745"/>
      <c r="AL142" s="745"/>
      <c r="AM142" s="745"/>
      <c r="AN142" s="745"/>
      <c r="AO142" s="745"/>
      <c r="AP142" s="745"/>
      <c r="AQ142" s="745"/>
      <c r="AR142" s="745"/>
      <c r="AS142" s="745"/>
    </row>
    <row r="143" spans="4:45" x14ac:dyDescent="0.25">
      <c r="F143" s="755"/>
      <c r="G143" s="755"/>
      <c r="H143" s="755"/>
      <c r="I143" s="755"/>
      <c r="J143" s="755"/>
      <c r="K143" s="755"/>
      <c r="L143" s="755"/>
      <c r="M143" s="755"/>
      <c r="N143" s="755"/>
      <c r="O143" s="755"/>
      <c r="P143" s="755"/>
      <c r="Q143" s="755"/>
      <c r="R143" s="755"/>
      <c r="AG143" s="745"/>
      <c r="AH143" s="745"/>
      <c r="AI143" s="745"/>
      <c r="AJ143" s="745"/>
      <c r="AK143" s="745"/>
      <c r="AL143" s="745"/>
      <c r="AM143" s="745"/>
      <c r="AN143" s="745"/>
      <c r="AO143" s="745"/>
      <c r="AP143" s="745"/>
      <c r="AQ143" s="745"/>
      <c r="AR143" s="745"/>
      <c r="AS143" s="745"/>
    </row>
    <row r="144" spans="4:45" x14ac:dyDescent="0.25">
      <c r="F144" s="755"/>
      <c r="G144" s="755"/>
      <c r="H144" s="755"/>
      <c r="I144" s="755"/>
      <c r="J144" s="755"/>
      <c r="K144" s="755"/>
      <c r="L144" s="755"/>
      <c r="M144" s="755"/>
      <c r="N144" s="755"/>
      <c r="O144" s="755"/>
      <c r="P144" s="755"/>
      <c r="Q144" s="755"/>
      <c r="R144" s="755"/>
      <c r="S144" s="755"/>
      <c r="T144" s="755"/>
      <c r="AG144" s="745"/>
      <c r="AH144" s="745"/>
      <c r="AI144" s="745"/>
      <c r="AJ144" s="745"/>
      <c r="AK144" s="745"/>
      <c r="AL144" s="745"/>
      <c r="AM144" s="745"/>
      <c r="AN144" s="745"/>
      <c r="AO144" s="745"/>
      <c r="AP144" s="745"/>
      <c r="AQ144" s="745"/>
      <c r="AR144" s="745"/>
      <c r="AS144" s="745"/>
    </row>
    <row r="145" spans="4:45" x14ac:dyDescent="0.25">
      <c r="D145" s="756"/>
      <c r="F145" s="743"/>
      <c r="G145" s="743"/>
      <c r="H145" s="743"/>
      <c r="I145" s="743"/>
      <c r="J145" s="743"/>
      <c r="K145" s="743"/>
      <c r="L145" s="743"/>
      <c r="M145" s="743"/>
      <c r="N145" s="743"/>
      <c r="O145" s="743"/>
      <c r="P145" s="743"/>
      <c r="Q145" s="743"/>
      <c r="R145" s="743"/>
      <c r="S145" s="743"/>
      <c r="T145" s="743"/>
      <c r="AG145" s="745"/>
      <c r="AH145" s="745"/>
      <c r="AI145" s="745"/>
      <c r="AJ145" s="745"/>
      <c r="AK145" s="745"/>
      <c r="AL145" s="745"/>
      <c r="AM145" s="745"/>
      <c r="AN145" s="745"/>
      <c r="AO145" s="745"/>
      <c r="AP145" s="745"/>
      <c r="AQ145" s="745"/>
      <c r="AR145" s="745"/>
      <c r="AS145" s="745"/>
    </row>
    <row r="146" spans="4:45" x14ac:dyDescent="0.25">
      <c r="D146" s="756"/>
      <c r="F146" s="743"/>
      <c r="G146" s="743"/>
      <c r="H146" s="743"/>
      <c r="I146" s="743"/>
      <c r="J146" s="743"/>
      <c r="K146" s="743"/>
      <c r="L146" s="743"/>
      <c r="M146" s="743"/>
      <c r="N146" s="743"/>
      <c r="O146" s="743"/>
      <c r="P146" s="743"/>
      <c r="Q146" s="743"/>
      <c r="R146" s="743"/>
      <c r="S146" s="743"/>
      <c r="T146" s="743"/>
      <c r="AG146" s="745"/>
      <c r="AH146" s="745"/>
      <c r="AI146" s="745"/>
      <c r="AJ146" s="745"/>
      <c r="AK146" s="745"/>
      <c r="AL146" s="745"/>
      <c r="AM146" s="745"/>
      <c r="AN146" s="745"/>
      <c r="AO146" s="745"/>
      <c r="AP146" s="745"/>
      <c r="AQ146" s="745"/>
      <c r="AR146" s="745"/>
      <c r="AS146" s="745"/>
    </row>
    <row r="147" spans="4:45" x14ac:dyDescent="0.25">
      <c r="D147" s="756"/>
      <c r="F147" s="743"/>
      <c r="G147" s="743"/>
      <c r="H147" s="743"/>
      <c r="I147" s="743"/>
      <c r="J147" s="743"/>
      <c r="K147" s="743"/>
      <c r="L147" s="743"/>
      <c r="M147" s="743"/>
      <c r="N147" s="743"/>
      <c r="O147" s="743"/>
      <c r="P147" s="743"/>
      <c r="Q147" s="743"/>
      <c r="R147" s="743"/>
      <c r="S147" s="743"/>
      <c r="T147" s="743"/>
      <c r="AG147" s="745"/>
      <c r="AH147" s="745"/>
      <c r="AI147" s="745"/>
      <c r="AJ147" s="745"/>
      <c r="AK147" s="745"/>
      <c r="AL147" s="745"/>
      <c r="AM147" s="745"/>
      <c r="AN147" s="745"/>
      <c r="AO147" s="745"/>
      <c r="AP147" s="745"/>
      <c r="AQ147" s="745"/>
      <c r="AR147" s="745"/>
      <c r="AS147" s="745"/>
    </row>
    <row r="148" spans="4:45" x14ac:dyDescent="0.25">
      <c r="D148" s="756"/>
      <c r="F148" s="743"/>
      <c r="G148" s="743"/>
      <c r="H148" s="743"/>
      <c r="I148" s="743"/>
      <c r="J148" s="743"/>
      <c r="K148" s="743"/>
      <c r="L148" s="743"/>
      <c r="M148" s="743"/>
      <c r="N148" s="743"/>
      <c r="O148" s="743"/>
      <c r="P148" s="743"/>
      <c r="Q148" s="743"/>
      <c r="R148" s="743"/>
      <c r="S148" s="743"/>
      <c r="T148" s="743"/>
      <c r="AG148" s="745"/>
      <c r="AH148" s="745"/>
      <c r="AI148" s="745"/>
      <c r="AJ148" s="745"/>
      <c r="AK148" s="745"/>
      <c r="AL148" s="745"/>
      <c r="AM148" s="745"/>
      <c r="AN148" s="745"/>
      <c r="AO148" s="745"/>
      <c r="AP148" s="745"/>
      <c r="AQ148" s="745"/>
      <c r="AR148" s="745"/>
      <c r="AS148" s="745"/>
    </row>
    <row r="149" spans="4:45" x14ac:dyDescent="0.25">
      <c r="D149" s="756"/>
      <c r="F149" s="743"/>
      <c r="G149" s="743"/>
      <c r="H149" s="743"/>
      <c r="I149" s="743"/>
      <c r="J149" s="743"/>
      <c r="K149" s="743"/>
      <c r="L149" s="743"/>
      <c r="M149" s="743"/>
      <c r="N149" s="743"/>
      <c r="O149" s="743"/>
      <c r="P149" s="743"/>
      <c r="Q149" s="743"/>
      <c r="R149" s="743"/>
      <c r="S149" s="743"/>
      <c r="T149" s="743"/>
    </row>
    <row r="151" spans="4:45" x14ac:dyDescent="0.25">
      <c r="G151" s="755"/>
      <c r="H151" s="755"/>
      <c r="I151" s="755"/>
      <c r="J151" s="755"/>
      <c r="K151" s="755"/>
      <c r="L151" s="755"/>
      <c r="M151" s="755"/>
      <c r="N151" s="755"/>
      <c r="O151" s="755"/>
      <c r="P151" s="755"/>
      <c r="Q151" s="755"/>
      <c r="R151" s="755"/>
      <c r="S151" s="755"/>
      <c r="T151" s="755"/>
    </row>
    <row r="152" spans="4:45" x14ac:dyDescent="0.25">
      <c r="J152" s="755"/>
    </row>
    <row r="153" spans="4:45" x14ac:dyDescent="0.25">
      <c r="J153" s="755"/>
    </row>
    <row r="154" spans="4:45" x14ac:dyDescent="0.25">
      <c r="J154" s="755"/>
    </row>
    <row r="155" spans="4:45" x14ac:dyDescent="0.25">
      <c r="J155" s="755"/>
    </row>
    <row r="156" spans="4:45" x14ac:dyDescent="0.25">
      <c r="J156" s="755"/>
    </row>
  </sheetData>
  <mergeCells count="14">
    <mergeCell ref="B1:C1"/>
    <mergeCell ref="G109:I109"/>
    <mergeCell ref="M109:O109"/>
    <mergeCell ref="B3:Q3"/>
    <mergeCell ref="C4:M4"/>
    <mergeCell ref="C5:M5"/>
    <mergeCell ref="F7:F9"/>
    <mergeCell ref="G7:R7"/>
    <mergeCell ref="N1:R1"/>
    <mergeCell ref="A7:A9"/>
    <mergeCell ref="B7:B9"/>
    <mergeCell ref="C7:C9"/>
    <mergeCell ref="D7:D9"/>
    <mergeCell ref="E7:E9"/>
  </mergeCells>
  <printOptions horizontalCentered="1"/>
  <pageMargins left="0.11811023622047245" right="0" top="0.35433070866141736" bottom="0" header="0" footer="0"/>
  <pageSetup paperSize="9" scale="65" fitToWidth="2" fitToHeight="3" orientation="landscape" blackAndWhite="1" errors="blank" r:id="rId1"/>
  <rowBreaks count="2" manualBreakCount="2">
    <brk id="36" max="16383" man="1"/>
    <brk id="72" max="16383" man="1"/>
  </rowBreaks>
  <colBreaks count="1" manualBreakCount="1">
    <brk id="18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75"/>
  <sheetViews>
    <sheetView topLeftCell="B51" workbookViewId="0">
      <selection activeCell="B1" sqref="B1:S73"/>
    </sheetView>
  </sheetViews>
  <sheetFormatPr defaultColWidth="9.140625" defaultRowHeight="15" x14ac:dyDescent="0.25"/>
  <cols>
    <col min="1" max="1" width="5" style="757" hidden="1" customWidth="1"/>
    <col min="2" max="2" width="5.42578125" style="757" customWidth="1"/>
    <col min="3" max="3" width="39.28515625" style="758" customWidth="1"/>
    <col min="4" max="4" width="8.28515625" style="758" customWidth="1"/>
    <col min="5" max="5" width="9.42578125" style="758" customWidth="1"/>
    <col min="6" max="6" width="9.5703125" style="758" customWidth="1"/>
    <col min="7" max="7" width="9.7109375" style="758" customWidth="1"/>
    <col min="8" max="8" width="9.5703125" style="758" customWidth="1"/>
    <col min="9" max="10" width="9.42578125" style="758" customWidth="1"/>
    <col min="11" max="11" width="9.5703125" style="758" customWidth="1"/>
    <col min="12" max="13" width="9.42578125" style="758" customWidth="1"/>
    <col min="14" max="14" width="9.5703125" style="758" customWidth="1"/>
    <col min="15" max="17" width="9.42578125" style="758" customWidth="1"/>
    <col min="18" max="256" width="9.140625" style="758"/>
    <col min="257" max="257" width="0" style="758" hidden="1" customWidth="1"/>
    <col min="258" max="258" width="5.42578125" style="758" customWidth="1"/>
    <col min="259" max="259" width="39.28515625" style="758" customWidth="1"/>
    <col min="260" max="260" width="8.28515625" style="758" customWidth="1"/>
    <col min="261" max="261" width="9.42578125" style="758" customWidth="1"/>
    <col min="262" max="262" width="9.5703125" style="758" customWidth="1"/>
    <col min="263" max="263" width="9.7109375" style="758" customWidth="1"/>
    <col min="264" max="264" width="9.5703125" style="758" customWidth="1"/>
    <col min="265" max="266" width="9.42578125" style="758" customWidth="1"/>
    <col min="267" max="267" width="9.5703125" style="758" customWidth="1"/>
    <col min="268" max="269" width="9.42578125" style="758" customWidth="1"/>
    <col min="270" max="270" width="9.5703125" style="758" customWidth="1"/>
    <col min="271" max="273" width="9.42578125" style="758" customWidth="1"/>
    <col min="274" max="512" width="9.140625" style="758"/>
    <col min="513" max="513" width="0" style="758" hidden="1" customWidth="1"/>
    <col min="514" max="514" width="5.42578125" style="758" customWidth="1"/>
    <col min="515" max="515" width="39.28515625" style="758" customWidth="1"/>
    <col min="516" max="516" width="8.28515625" style="758" customWidth="1"/>
    <col min="517" max="517" width="9.42578125" style="758" customWidth="1"/>
    <col min="518" max="518" width="9.5703125" style="758" customWidth="1"/>
    <col min="519" max="519" width="9.7109375" style="758" customWidth="1"/>
    <col min="520" max="520" width="9.5703125" style="758" customWidth="1"/>
    <col min="521" max="522" width="9.42578125" style="758" customWidth="1"/>
    <col min="523" max="523" width="9.5703125" style="758" customWidth="1"/>
    <col min="524" max="525" width="9.42578125" style="758" customWidth="1"/>
    <col min="526" max="526" width="9.5703125" style="758" customWidth="1"/>
    <col min="527" max="529" width="9.42578125" style="758" customWidth="1"/>
    <col min="530" max="768" width="9.140625" style="758"/>
    <col min="769" max="769" width="0" style="758" hidden="1" customWidth="1"/>
    <col min="770" max="770" width="5.42578125" style="758" customWidth="1"/>
    <col min="771" max="771" width="39.28515625" style="758" customWidth="1"/>
    <col min="772" max="772" width="8.28515625" style="758" customWidth="1"/>
    <col min="773" max="773" width="9.42578125" style="758" customWidth="1"/>
    <col min="774" max="774" width="9.5703125" style="758" customWidth="1"/>
    <col min="775" max="775" width="9.7109375" style="758" customWidth="1"/>
    <col min="776" max="776" width="9.5703125" style="758" customWidth="1"/>
    <col min="777" max="778" width="9.42578125" style="758" customWidth="1"/>
    <col min="779" max="779" width="9.5703125" style="758" customWidth="1"/>
    <col min="780" max="781" width="9.42578125" style="758" customWidth="1"/>
    <col min="782" max="782" width="9.5703125" style="758" customWidth="1"/>
    <col min="783" max="785" width="9.42578125" style="758" customWidth="1"/>
    <col min="786" max="1024" width="9.140625" style="758"/>
    <col min="1025" max="1025" width="0" style="758" hidden="1" customWidth="1"/>
    <col min="1026" max="1026" width="5.42578125" style="758" customWidth="1"/>
    <col min="1027" max="1027" width="39.28515625" style="758" customWidth="1"/>
    <col min="1028" max="1028" width="8.28515625" style="758" customWidth="1"/>
    <col min="1029" max="1029" width="9.42578125" style="758" customWidth="1"/>
    <col min="1030" max="1030" width="9.5703125" style="758" customWidth="1"/>
    <col min="1031" max="1031" width="9.7109375" style="758" customWidth="1"/>
    <col min="1032" max="1032" width="9.5703125" style="758" customWidth="1"/>
    <col min="1033" max="1034" width="9.42578125" style="758" customWidth="1"/>
    <col min="1035" max="1035" width="9.5703125" style="758" customWidth="1"/>
    <col min="1036" max="1037" width="9.42578125" style="758" customWidth="1"/>
    <col min="1038" max="1038" width="9.5703125" style="758" customWidth="1"/>
    <col min="1039" max="1041" width="9.42578125" style="758" customWidth="1"/>
    <col min="1042" max="1280" width="9.140625" style="758"/>
    <col min="1281" max="1281" width="0" style="758" hidden="1" customWidth="1"/>
    <col min="1282" max="1282" width="5.42578125" style="758" customWidth="1"/>
    <col min="1283" max="1283" width="39.28515625" style="758" customWidth="1"/>
    <col min="1284" max="1284" width="8.28515625" style="758" customWidth="1"/>
    <col min="1285" max="1285" width="9.42578125" style="758" customWidth="1"/>
    <col min="1286" max="1286" width="9.5703125" style="758" customWidth="1"/>
    <col min="1287" max="1287" width="9.7109375" style="758" customWidth="1"/>
    <col min="1288" max="1288" width="9.5703125" style="758" customWidth="1"/>
    <col min="1289" max="1290" width="9.42578125" style="758" customWidth="1"/>
    <col min="1291" max="1291" width="9.5703125" style="758" customWidth="1"/>
    <col min="1292" max="1293" width="9.42578125" style="758" customWidth="1"/>
    <col min="1294" max="1294" width="9.5703125" style="758" customWidth="1"/>
    <col min="1295" max="1297" width="9.42578125" style="758" customWidth="1"/>
    <col min="1298" max="1536" width="9.140625" style="758"/>
    <col min="1537" max="1537" width="0" style="758" hidden="1" customWidth="1"/>
    <col min="1538" max="1538" width="5.42578125" style="758" customWidth="1"/>
    <col min="1539" max="1539" width="39.28515625" style="758" customWidth="1"/>
    <col min="1540" max="1540" width="8.28515625" style="758" customWidth="1"/>
    <col min="1541" max="1541" width="9.42578125" style="758" customWidth="1"/>
    <col min="1542" max="1542" width="9.5703125" style="758" customWidth="1"/>
    <col min="1543" max="1543" width="9.7109375" style="758" customWidth="1"/>
    <col min="1544" max="1544" width="9.5703125" style="758" customWidth="1"/>
    <col min="1545" max="1546" width="9.42578125" style="758" customWidth="1"/>
    <col min="1547" max="1547" width="9.5703125" style="758" customWidth="1"/>
    <col min="1548" max="1549" width="9.42578125" style="758" customWidth="1"/>
    <col min="1550" max="1550" width="9.5703125" style="758" customWidth="1"/>
    <col min="1551" max="1553" width="9.42578125" style="758" customWidth="1"/>
    <col min="1554" max="1792" width="9.140625" style="758"/>
    <col min="1793" max="1793" width="0" style="758" hidden="1" customWidth="1"/>
    <col min="1794" max="1794" width="5.42578125" style="758" customWidth="1"/>
    <col min="1795" max="1795" width="39.28515625" style="758" customWidth="1"/>
    <col min="1796" max="1796" width="8.28515625" style="758" customWidth="1"/>
    <col min="1797" max="1797" width="9.42578125" style="758" customWidth="1"/>
    <col min="1798" max="1798" width="9.5703125" style="758" customWidth="1"/>
    <col min="1799" max="1799" width="9.7109375" style="758" customWidth="1"/>
    <col min="1800" max="1800" width="9.5703125" style="758" customWidth="1"/>
    <col min="1801" max="1802" width="9.42578125" style="758" customWidth="1"/>
    <col min="1803" max="1803" width="9.5703125" style="758" customWidth="1"/>
    <col min="1804" max="1805" width="9.42578125" style="758" customWidth="1"/>
    <col min="1806" max="1806" width="9.5703125" style="758" customWidth="1"/>
    <col min="1807" max="1809" width="9.42578125" style="758" customWidth="1"/>
    <col min="1810" max="2048" width="9.140625" style="758"/>
    <col min="2049" max="2049" width="0" style="758" hidden="1" customWidth="1"/>
    <col min="2050" max="2050" width="5.42578125" style="758" customWidth="1"/>
    <col min="2051" max="2051" width="39.28515625" style="758" customWidth="1"/>
    <col min="2052" max="2052" width="8.28515625" style="758" customWidth="1"/>
    <col min="2053" max="2053" width="9.42578125" style="758" customWidth="1"/>
    <col min="2054" max="2054" width="9.5703125" style="758" customWidth="1"/>
    <col min="2055" max="2055" width="9.7109375" style="758" customWidth="1"/>
    <col min="2056" max="2056" width="9.5703125" style="758" customWidth="1"/>
    <col min="2057" max="2058" width="9.42578125" style="758" customWidth="1"/>
    <col min="2059" max="2059" width="9.5703125" style="758" customWidth="1"/>
    <col min="2060" max="2061" width="9.42578125" style="758" customWidth="1"/>
    <col min="2062" max="2062" width="9.5703125" style="758" customWidth="1"/>
    <col min="2063" max="2065" width="9.42578125" style="758" customWidth="1"/>
    <col min="2066" max="2304" width="9.140625" style="758"/>
    <col min="2305" max="2305" width="0" style="758" hidden="1" customWidth="1"/>
    <col min="2306" max="2306" width="5.42578125" style="758" customWidth="1"/>
    <col min="2307" max="2307" width="39.28515625" style="758" customWidth="1"/>
    <col min="2308" max="2308" width="8.28515625" style="758" customWidth="1"/>
    <col min="2309" max="2309" width="9.42578125" style="758" customWidth="1"/>
    <col min="2310" max="2310" width="9.5703125" style="758" customWidth="1"/>
    <col min="2311" max="2311" width="9.7109375" style="758" customWidth="1"/>
    <col min="2312" max="2312" width="9.5703125" style="758" customWidth="1"/>
    <col min="2313" max="2314" width="9.42578125" style="758" customWidth="1"/>
    <col min="2315" max="2315" width="9.5703125" style="758" customWidth="1"/>
    <col min="2316" max="2317" width="9.42578125" style="758" customWidth="1"/>
    <col min="2318" max="2318" width="9.5703125" style="758" customWidth="1"/>
    <col min="2319" max="2321" width="9.42578125" style="758" customWidth="1"/>
    <col min="2322" max="2560" width="9.140625" style="758"/>
    <col min="2561" max="2561" width="0" style="758" hidden="1" customWidth="1"/>
    <col min="2562" max="2562" width="5.42578125" style="758" customWidth="1"/>
    <col min="2563" max="2563" width="39.28515625" style="758" customWidth="1"/>
    <col min="2564" max="2564" width="8.28515625" style="758" customWidth="1"/>
    <col min="2565" max="2565" width="9.42578125" style="758" customWidth="1"/>
    <col min="2566" max="2566" width="9.5703125" style="758" customWidth="1"/>
    <col min="2567" max="2567" width="9.7109375" style="758" customWidth="1"/>
    <col min="2568" max="2568" width="9.5703125" style="758" customWidth="1"/>
    <col min="2569" max="2570" width="9.42578125" style="758" customWidth="1"/>
    <col min="2571" max="2571" width="9.5703125" style="758" customWidth="1"/>
    <col min="2572" max="2573" width="9.42578125" style="758" customWidth="1"/>
    <col min="2574" max="2574" width="9.5703125" style="758" customWidth="1"/>
    <col min="2575" max="2577" width="9.42578125" style="758" customWidth="1"/>
    <col min="2578" max="2816" width="9.140625" style="758"/>
    <col min="2817" max="2817" width="0" style="758" hidden="1" customWidth="1"/>
    <col min="2818" max="2818" width="5.42578125" style="758" customWidth="1"/>
    <col min="2819" max="2819" width="39.28515625" style="758" customWidth="1"/>
    <col min="2820" max="2820" width="8.28515625" style="758" customWidth="1"/>
    <col min="2821" max="2821" width="9.42578125" style="758" customWidth="1"/>
    <col min="2822" max="2822" width="9.5703125" style="758" customWidth="1"/>
    <col min="2823" max="2823" width="9.7109375" style="758" customWidth="1"/>
    <col min="2824" max="2824" width="9.5703125" style="758" customWidth="1"/>
    <col min="2825" max="2826" width="9.42578125" style="758" customWidth="1"/>
    <col min="2827" max="2827" width="9.5703125" style="758" customWidth="1"/>
    <col min="2828" max="2829" width="9.42578125" style="758" customWidth="1"/>
    <col min="2830" max="2830" width="9.5703125" style="758" customWidth="1"/>
    <col min="2831" max="2833" width="9.42578125" style="758" customWidth="1"/>
    <col min="2834" max="3072" width="9.140625" style="758"/>
    <col min="3073" max="3073" width="0" style="758" hidden="1" customWidth="1"/>
    <col min="3074" max="3074" width="5.42578125" style="758" customWidth="1"/>
    <col min="3075" max="3075" width="39.28515625" style="758" customWidth="1"/>
    <col min="3076" max="3076" width="8.28515625" style="758" customWidth="1"/>
    <col min="3077" max="3077" width="9.42578125" style="758" customWidth="1"/>
    <col min="3078" max="3078" width="9.5703125" style="758" customWidth="1"/>
    <col min="3079" max="3079" width="9.7109375" style="758" customWidth="1"/>
    <col min="3080" max="3080" width="9.5703125" style="758" customWidth="1"/>
    <col min="3081" max="3082" width="9.42578125" style="758" customWidth="1"/>
    <col min="3083" max="3083" width="9.5703125" style="758" customWidth="1"/>
    <col min="3084" max="3085" width="9.42578125" style="758" customWidth="1"/>
    <col min="3086" max="3086" width="9.5703125" style="758" customWidth="1"/>
    <col min="3087" max="3089" width="9.42578125" style="758" customWidth="1"/>
    <col min="3090" max="3328" width="9.140625" style="758"/>
    <col min="3329" max="3329" width="0" style="758" hidden="1" customWidth="1"/>
    <col min="3330" max="3330" width="5.42578125" style="758" customWidth="1"/>
    <col min="3331" max="3331" width="39.28515625" style="758" customWidth="1"/>
    <col min="3332" max="3332" width="8.28515625" style="758" customWidth="1"/>
    <col min="3333" max="3333" width="9.42578125" style="758" customWidth="1"/>
    <col min="3334" max="3334" width="9.5703125" style="758" customWidth="1"/>
    <col min="3335" max="3335" width="9.7109375" style="758" customWidth="1"/>
    <col min="3336" max="3336" width="9.5703125" style="758" customWidth="1"/>
    <col min="3337" max="3338" width="9.42578125" style="758" customWidth="1"/>
    <col min="3339" max="3339" width="9.5703125" style="758" customWidth="1"/>
    <col min="3340" max="3341" width="9.42578125" style="758" customWidth="1"/>
    <col min="3342" max="3342" width="9.5703125" style="758" customWidth="1"/>
    <col min="3343" max="3345" width="9.42578125" style="758" customWidth="1"/>
    <col min="3346" max="3584" width="9.140625" style="758"/>
    <col min="3585" max="3585" width="0" style="758" hidden="1" customWidth="1"/>
    <col min="3586" max="3586" width="5.42578125" style="758" customWidth="1"/>
    <col min="3587" max="3587" width="39.28515625" style="758" customWidth="1"/>
    <col min="3588" max="3588" width="8.28515625" style="758" customWidth="1"/>
    <col min="3589" max="3589" width="9.42578125" style="758" customWidth="1"/>
    <col min="3590" max="3590" width="9.5703125" style="758" customWidth="1"/>
    <col min="3591" max="3591" width="9.7109375" style="758" customWidth="1"/>
    <col min="3592" max="3592" width="9.5703125" style="758" customWidth="1"/>
    <col min="3593" max="3594" width="9.42578125" style="758" customWidth="1"/>
    <col min="3595" max="3595" width="9.5703125" style="758" customWidth="1"/>
    <col min="3596" max="3597" width="9.42578125" style="758" customWidth="1"/>
    <col min="3598" max="3598" width="9.5703125" style="758" customWidth="1"/>
    <col min="3599" max="3601" width="9.42578125" style="758" customWidth="1"/>
    <col min="3602" max="3840" width="9.140625" style="758"/>
    <col min="3841" max="3841" width="0" style="758" hidden="1" customWidth="1"/>
    <col min="3842" max="3842" width="5.42578125" style="758" customWidth="1"/>
    <col min="3843" max="3843" width="39.28515625" style="758" customWidth="1"/>
    <col min="3844" max="3844" width="8.28515625" style="758" customWidth="1"/>
    <col min="3845" max="3845" width="9.42578125" style="758" customWidth="1"/>
    <col min="3846" max="3846" width="9.5703125" style="758" customWidth="1"/>
    <col min="3847" max="3847" width="9.7109375" style="758" customWidth="1"/>
    <col min="3848" max="3848" width="9.5703125" style="758" customWidth="1"/>
    <col min="3849" max="3850" width="9.42578125" style="758" customWidth="1"/>
    <col min="3851" max="3851" width="9.5703125" style="758" customWidth="1"/>
    <col min="3852" max="3853" width="9.42578125" style="758" customWidth="1"/>
    <col min="3854" max="3854" width="9.5703125" style="758" customWidth="1"/>
    <col min="3855" max="3857" width="9.42578125" style="758" customWidth="1"/>
    <col min="3858" max="4096" width="9.140625" style="758"/>
    <col min="4097" max="4097" width="0" style="758" hidden="1" customWidth="1"/>
    <col min="4098" max="4098" width="5.42578125" style="758" customWidth="1"/>
    <col min="4099" max="4099" width="39.28515625" style="758" customWidth="1"/>
    <col min="4100" max="4100" width="8.28515625" style="758" customWidth="1"/>
    <col min="4101" max="4101" width="9.42578125" style="758" customWidth="1"/>
    <col min="4102" max="4102" width="9.5703125" style="758" customWidth="1"/>
    <col min="4103" max="4103" width="9.7109375" style="758" customWidth="1"/>
    <col min="4104" max="4104" width="9.5703125" style="758" customWidth="1"/>
    <col min="4105" max="4106" width="9.42578125" style="758" customWidth="1"/>
    <col min="4107" max="4107" width="9.5703125" style="758" customWidth="1"/>
    <col min="4108" max="4109" width="9.42578125" style="758" customWidth="1"/>
    <col min="4110" max="4110" width="9.5703125" style="758" customWidth="1"/>
    <col min="4111" max="4113" width="9.42578125" style="758" customWidth="1"/>
    <col min="4114" max="4352" width="9.140625" style="758"/>
    <col min="4353" max="4353" width="0" style="758" hidden="1" customWidth="1"/>
    <col min="4354" max="4354" width="5.42578125" style="758" customWidth="1"/>
    <col min="4355" max="4355" width="39.28515625" style="758" customWidth="1"/>
    <col min="4356" max="4356" width="8.28515625" style="758" customWidth="1"/>
    <col min="4357" max="4357" width="9.42578125" style="758" customWidth="1"/>
    <col min="4358" max="4358" width="9.5703125" style="758" customWidth="1"/>
    <col min="4359" max="4359" width="9.7109375" style="758" customWidth="1"/>
    <col min="4360" max="4360" width="9.5703125" style="758" customWidth="1"/>
    <col min="4361" max="4362" width="9.42578125" style="758" customWidth="1"/>
    <col min="4363" max="4363" width="9.5703125" style="758" customWidth="1"/>
    <col min="4364" max="4365" width="9.42578125" style="758" customWidth="1"/>
    <col min="4366" max="4366" width="9.5703125" style="758" customWidth="1"/>
    <col min="4367" max="4369" width="9.42578125" style="758" customWidth="1"/>
    <col min="4370" max="4608" width="9.140625" style="758"/>
    <col min="4609" max="4609" width="0" style="758" hidden="1" customWidth="1"/>
    <col min="4610" max="4610" width="5.42578125" style="758" customWidth="1"/>
    <col min="4611" max="4611" width="39.28515625" style="758" customWidth="1"/>
    <col min="4612" max="4612" width="8.28515625" style="758" customWidth="1"/>
    <col min="4613" max="4613" width="9.42578125" style="758" customWidth="1"/>
    <col min="4614" max="4614" width="9.5703125" style="758" customWidth="1"/>
    <col min="4615" max="4615" width="9.7109375" style="758" customWidth="1"/>
    <col min="4616" max="4616" width="9.5703125" style="758" customWidth="1"/>
    <col min="4617" max="4618" width="9.42578125" style="758" customWidth="1"/>
    <col min="4619" max="4619" width="9.5703125" style="758" customWidth="1"/>
    <col min="4620" max="4621" width="9.42578125" style="758" customWidth="1"/>
    <col min="4622" max="4622" width="9.5703125" style="758" customWidth="1"/>
    <col min="4623" max="4625" width="9.42578125" style="758" customWidth="1"/>
    <col min="4626" max="4864" width="9.140625" style="758"/>
    <col min="4865" max="4865" width="0" style="758" hidden="1" customWidth="1"/>
    <col min="4866" max="4866" width="5.42578125" style="758" customWidth="1"/>
    <col min="4867" max="4867" width="39.28515625" style="758" customWidth="1"/>
    <col min="4868" max="4868" width="8.28515625" style="758" customWidth="1"/>
    <col min="4869" max="4869" width="9.42578125" style="758" customWidth="1"/>
    <col min="4870" max="4870" width="9.5703125" style="758" customWidth="1"/>
    <col min="4871" max="4871" width="9.7109375" style="758" customWidth="1"/>
    <col min="4872" max="4872" width="9.5703125" style="758" customWidth="1"/>
    <col min="4873" max="4874" width="9.42578125" style="758" customWidth="1"/>
    <col min="4875" max="4875" width="9.5703125" style="758" customWidth="1"/>
    <col min="4876" max="4877" width="9.42578125" style="758" customWidth="1"/>
    <col min="4878" max="4878" width="9.5703125" style="758" customWidth="1"/>
    <col min="4879" max="4881" width="9.42578125" style="758" customWidth="1"/>
    <col min="4882" max="5120" width="9.140625" style="758"/>
    <col min="5121" max="5121" width="0" style="758" hidden="1" customWidth="1"/>
    <col min="5122" max="5122" width="5.42578125" style="758" customWidth="1"/>
    <col min="5123" max="5123" width="39.28515625" style="758" customWidth="1"/>
    <col min="5124" max="5124" width="8.28515625" style="758" customWidth="1"/>
    <col min="5125" max="5125" width="9.42578125" style="758" customWidth="1"/>
    <col min="5126" max="5126" width="9.5703125" style="758" customWidth="1"/>
    <col min="5127" max="5127" width="9.7109375" style="758" customWidth="1"/>
    <col min="5128" max="5128" width="9.5703125" style="758" customWidth="1"/>
    <col min="5129" max="5130" width="9.42578125" style="758" customWidth="1"/>
    <col min="5131" max="5131" width="9.5703125" style="758" customWidth="1"/>
    <col min="5132" max="5133" width="9.42578125" style="758" customWidth="1"/>
    <col min="5134" max="5134" width="9.5703125" style="758" customWidth="1"/>
    <col min="5135" max="5137" width="9.42578125" style="758" customWidth="1"/>
    <col min="5138" max="5376" width="9.140625" style="758"/>
    <col min="5377" max="5377" width="0" style="758" hidden="1" customWidth="1"/>
    <col min="5378" max="5378" width="5.42578125" style="758" customWidth="1"/>
    <col min="5379" max="5379" width="39.28515625" style="758" customWidth="1"/>
    <col min="5380" max="5380" width="8.28515625" style="758" customWidth="1"/>
    <col min="5381" max="5381" width="9.42578125" style="758" customWidth="1"/>
    <col min="5382" max="5382" width="9.5703125" style="758" customWidth="1"/>
    <col min="5383" max="5383" width="9.7109375" style="758" customWidth="1"/>
    <col min="5384" max="5384" width="9.5703125" style="758" customWidth="1"/>
    <col min="5385" max="5386" width="9.42578125" style="758" customWidth="1"/>
    <col min="5387" max="5387" width="9.5703125" style="758" customWidth="1"/>
    <col min="5388" max="5389" width="9.42578125" style="758" customWidth="1"/>
    <col min="5390" max="5390" width="9.5703125" style="758" customWidth="1"/>
    <col min="5391" max="5393" width="9.42578125" style="758" customWidth="1"/>
    <col min="5394" max="5632" width="9.140625" style="758"/>
    <col min="5633" max="5633" width="0" style="758" hidden="1" customWidth="1"/>
    <col min="5634" max="5634" width="5.42578125" style="758" customWidth="1"/>
    <col min="5635" max="5635" width="39.28515625" style="758" customWidth="1"/>
    <col min="5636" max="5636" width="8.28515625" style="758" customWidth="1"/>
    <col min="5637" max="5637" width="9.42578125" style="758" customWidth="1"/>
    <col min="5638" max="5638" width="9.5703125" style="758" customWidth="1"/>
    <col min="5639" max="5639" width="9.7109375" style="758" customWidth="1"/>
    <col min="5640" max="5640" width="9.5703125" style="758" customWidth="1"/>
    <col min="5641" max="5642" width="9.42578125" style="758" customWidth="1"/>
    <col min="5643" max="5643" width="9.5703125" style="758" customWidth="1"/>
    <col min="5644" max="5645" width="9.42578125" style="758" customWidth="1"/>
    <col min="5646" max="5646" width="9.5703125" style="758" customWidth="1"/>
    <col min="5647" max="5649" width="9.42578125" style="758" customWidth="1"/>
    <col min="5650" max="5888" width="9.140625" style="758"/>
    <col min="5889" max="5889" width="0" style="758" hidden="1" customWidth="1"/>
    <col min="5890" max="5890" width="5.42578125" style="758" customWidth="1"/>
    <col min="5891" max="5891" width="39.28515625" style="758" customWidth="1"/>
    <col min="5892" max="5892" width="8.28515625" style="758" customWidth="1"/>
    <col min="5893" max="5893" width="9.42578125" style="758" customWidth="1"/>
    <col min="5894" max="5894" width="9.5703125" style="758" customWidth="1"/>
    <col min="5895" max="5895" width="9.7109375" style="758" customWidth="1"/>
    <col min="5896" max="5896" width="9.5703125" style="758" customWidth="1"/>
    <col min="5897" max="5898" width="9.42578125" style="758" customWidth="1"/>
    <col min="5899" max="5899" width="9.5703125" style="758" customWidth="1"/>
    <col min="5900" max="5901" width="9.42578125" style="758" customWidth="1"/>
    <col min="5902" max="5902" width="9.5703125" style="758" customWidth="1"/>
    <col min="5903" max="5905" width="9.42578125" style="758" customWidth="1"/>
    <col min="5906" max="6144" width="9.140625" style="758"/>
    <col min="6145" max="6145" width="0" style="758" hidden="1" customWidth="1"/>
    <col min="6146" max="6146" width="5.42578125" style="758" customWidth="1"/>
    <col min="6147" max="6147" width="39.28515625" style="758" customWidth="1"/>
    <col min="6148" max="6148" width="8.28515625" style="758" customWidth="1"/>
    <col min="6149" max="6149" width="9.42578125" style="758" customWidth="1"/>
    <col min="6150" max="6150" width="9.5703125" style="758" customWidth="1"/>
    <col min="6151" max="6151" width="9.7109375" style="758" customWidth="1"/>
    <col min="6152" max="6152" width="9.5703125" style="758" customWidth="1"/>
    <col min="6153" max="6154" width="9.42578125" style="758" customWidth="1"/>
    <col min="6155" max="6155" width="9.5703125" style="758" customWidth="1"/>
    <col min="6156" max="6157" width="9.42578125" style="758" customWidth="1"/>
    <col min="6158" max="6158" width="9.5703125" style="758" customWidth="1"/>
    <col min="6159" max="6161" width="9.42578125" style="758" customWidth="1"/>
    <col min="6162" max="6400" width="9.140625" style="758"/>
    <col min="6401" max="6401" width="0" style="758" hidden="1" customWidth="1"/>
    <col min="6402" max="6402" width="5.42578125" style="758" customWidth="1"/>
    <col min="6403" max="6403" width="39.28515625" style="758" customWidth="1"/>
    <col min="6404" max="6404" width="8.28515625" style="758" customWidth="1"/>
    <col min="6405" max="6405" width="9.42578125" style="758" customWidth="1"/>
    <col min="6406" max="6406" width="9.5703125" style="758" customWidth="1"/>
    <col min="6407" max="6407" width="9.7109375" style="758" customWidth="1"/>
    <col min="6408" max="6408" width="9.5703125" style="758" customWidth="1"/>
    <col min="6409" max="6410" width="9.42578125" style="758" customWidth="1"/>
    <col min="6411" max="6411" width="9.5703125" style="758" customWidth="1"/>
    <col min="6412" max="6413" width="9.42578125" style="758" customWidth="1"/>
    <col min="6414" max="6414" width="9.5703125" style="758" customWidth="1"/>
    <col min="6415" max="6417" width="9.42578125" style="758" customWidth="1"/>
    <col min="6418" max="6656" width="9.140625" style="758"/>
    <col min="6657" max="6657" width="0" style="758" hidden="1" customWidth="1"/>
    <col min="6658" max="6658" width="5.42578125" style="758" customWidth="1"/>
    <col min="6659" max="6659" width="39.28515625" style="758" customWidth="1"/>
    <col min="6660" max="6660" width="8.28515625" style="758" customWidth="1"/>
    <col min="6661" max="6661" width="9.42578125" style="758" customWidth="1"/>
    <col min="6662" max="6662" width="9.5703125" style="758" customWidth="1"/>
    <col min="6663" max="6663" width="9.7109375" style="758" customWidth="1"/>
    <col min="6664" max="6664" width="9.5703125" style="758" customWidth="1"/>
    <col min="6665" max="6666" width="9.42578125" style="758" customWidth="1"/>
    <col min="6667" max="6667" width="9.5703125" style="758" customWidth="1"/>
    <col min="6668" max="6669" width="9.42578125" style="758" customWidth="1"/>
    <col min="6670" max="6670" width="9.5703125" style="758" customWidth="1"/>
    <col min="6671" max="6673" width="9.42578125" style="758" customWidth="1"/>
    <col min="6674" max="6912" width="9.140625" style="758"/>
    <col min="6913" max="6913" width="0" style="758" hidden="1" customWidth="1"/>
    <col min="6914" max="6914" width="5.42578125" style="758" customWidth="1"/>
    <col min="6915" max="6915" width="39.28515625" style="758" customWidth="1"/>
    <col min="6916" max="6916" width="8.28515625" style="758" customWidth="1"/>
    <col min="6917" max="6917" width="9.42578125" style="758" customWidth="1"/>
    <col min="6918" max="6918" width="9.5703125" style="758" customWidth="1"/>
    <col min="6919" max="6919" width="9.7109375" style="758" customWidth="1"/>
    <col min="6920" max="6920" width="9.5703125" style="758" customWidth="1"/>
    <col min="6921" max="6922" width="9.42578125" style="758" customWidth="1"/>
    <col min="6923" max="6923" width="9.5703125" style="758" customWidth="1"/>
    <col min="6924" max="6925" width="9.42578125" style="758" customWidth="1"/>
    <col min="6926" max="6926" width="9.5703125" style="758" customWidth="1"/>
    <col min="6927" max="6929" width="9.42578125" style="758" customWidth="1"/>
    <col min="6930" max="7168" width="9.140625" style="758"/>
    <col min="7169" max="7169" width="0" style="758" hidden="1" customWidth="1"/>
    <col min="7170" max="7170" width="5.42578125" style="758" customWidth="1"/>
    <col min="7171" max="7171" width="39.28515625" style="758" customWidth="1"/>
    <col min="7172" max="7172" width="8.28515625" style="758" customWidth="1"/>
    <col min="7173" max="7173" width="9.42578125" style="758" customWidth="1"/>
    <col min="7174" max="7174" width="9.5703125" style="758" customWidth="1"/>
    <col min="7175" max="7175" width="9.7109375" style="758" customWidth="1"/>
    <col min="7176" max="7176" width="9.5703125" style="758" customWidth="1"/>
    <col min="7177" max="7178" width="9.42578125" style="758" customWidth="1"/>
    <col min="7179" max="7179" width="9.5703125" style="758" customWidth="1"/>
    <col min="7180" max="7181" width="9.42578125" style="758" customWidth="1"/>
    <col min="7182" max="7182" width="9.5703125" style="758" customWidth="1"/>
    <col min="7183" max="7185" width="9.42578125" style="758" customWidth="1"/>
    <col min="7186" max="7424" width="9.140625" style="758"/>
    <col min="7425" max="7425" width="0" style="758" hidden="1" customWidth="1"/>
    <col min="7426" max="7426" width="5.42578125" style="758" customWidth="1"/>
    <col min="7427" max="7427" width="39.28515625" style="758" customWidth="1"/>
    <col min="7428" max="7428" width="8.28515625" style="758" customWidth="1"/>
    <col min="7429" max="7429" width="9.42578125" style="758" customWidth="1"/>
    <col min="7430" max="7430" width="9.5703125" style="758" customWidth="1"/>
    <col min="7431" max="7431" width="9.7109375" style="758" customWidth="1"/>
    <col min="7432" max="7432" width="9.5703125" style="758" customWidth="1"/>
    <col min="7433" max="7434" width="9.42578125" style="758" customWidth="1"/>
    <col min="7435" max="7435" width="9.5703125" style="758" customWidth="1"/>
    <col min="7436" max="7437" width="9.42578125" style="758" customWidth="1"/>
    <col min="7438" max="7438" width="9.5703125" style="758" customWidth="1"/>
    <col min="7439" max="7441" width="9.42578125" style="758" customWidth="1"/>
    <col min="7442" max="7680" width="9.140625" style="758"/>
    <col min="7681" max="7681" width="0" style="758" hidden="1" customWidth="1"/>
    <col min="7682" max="7682" width="5.42578125" style="758" customWidth="1"/>
    <col min="7683" max="7683" width="39.28515625" style="758" customWidth="1"/>
    <col min="7684" max="7684" width="8.28515625" style="758" customWidth="1"/>
    <col min="7685" max="7685" width="9.42578125" style="758" customWidth="1"/>
    <col min="7686" max="7686" width="9.5703125" style="758" customWidth="1"/>
    <col min="7687" max="7687" width="9.7109375" style="758" customWidth="1"/>
    <col min="7688" max="7688" width="9.5703125" style="758" customWidth="1"/>
    <col min="7689" max="7690" width="9.42578125" style="758" customWidth="1"/>
    <col min="7691" max="7691" width="9.5703125" style="758" customWidth="1"/>
    <col min="7692" max="7693" width="9.42578125" style="758" customWidth="1"/>
    <col min="7694" max="7694" width="9.5703125" style="758" customWidth="1"/>
    <col min="7695" max="7697" width="9.42578125" style="758" customWidth="1"/>
    <col min="7698" max="7936" width="9.140625" style="758"/>
    <col min="7937" max="7937" width="0" style="758" hidden="1" customWidth="1"/>
    <col min="7938" max="7938" width="5.42578125" style="758" customWidth="1"/>
    <col min="7939" max="7939" width="39.28515625" style="758" customWidth="1"/>
    <col min="7940" max="7940" width="8.28515625" style="758" customWidth="1"/>
    <col min="7941" max="7941" width="9.42578125" style="758" customWidth="1"/>
    <col min="7942" max="7942" width="9.5703125" style="758" customWidth="1"/>
    <col min="7943" max="7943" width="9.7109375" style="758" customWidth="1"/>
    <col min="7944" max="7944" width="9.5703125" style="758" customWidth="1"/>
    <col min="7945" max="7946" width="9.42578125" style="758" customWidth="1"/>
    <col min="7947" max="7947" width="9.5703125" style="758" customWidth="1"/>
    <col min="7948" max="7949" width="9.42578125" style="758" customWidth="1"/>
    <col min="7950" max="7950" width="9.5703125" style="758" customWidth="1"/>
    <col min="7951" max="7953" width="9.42578125" style="758" customWidth="1"/>
    <col min="7954" max="8192" width="9.140625" style="758"/>
    <col min="8193" max="8193" width="0" style="758" hidden="1" customWidth="1"/>
    <col min="8194" max="8194" width="5.42578125" style="758" customWidth="1"/>
    <col min="8195" max="8195" width="39.28515625" style="758" customWidth="1"/>
    <col min="8196" max="8196" width="8.28515625" style="758" customWidth="1"/>
    <col min="8197" max="8197" width="9.42578125" style="758" customWidth="1"/>
    <col min="8198" max="8198" width="9.5703125" style="758" customWidth="1"/>
    <col min="8199" max="8199" width="9.7109375" style="758" customWidth="1"/>
    <col min="8200" max="8200" width="9.5703125" style="758" customWidth="1"/>
    <col min="8201" max="8202" width="9.42578125" style="758" customWidth="1"/>
    <col min="8203" max="8203" width="9.5703125" style="758" customWidth="1"/>
    <col min="8204" max="8205" width="9.42578125" style="758" customWidth="1"/>
    <col min="8206" max="8206" width="9.5703125" style="758" customWidth="1"/>
    <col min="8207" max="8209" width="9.42578125" style="758" customWidth="1"/>
    <col min="8210" max="8448" width="9.140625" style="758"/>
    <col min="8449" max="8449" width="0" style="758" hidden="1" customWidth="1"/>
    <col min="8450" max="8450" width="5.42578125" style="758" customWidth="1"/>
    <col min="8451" max="8451" width="39.28515625" style="758" customWidth="1"/>
    <col min="8452" max="8452" width="8.28515625" style="758" customWidth="1"/>
    <col min="8453" max="8453" width="9.42578125" style="758" customWidth="1"/>
    <col min="8454" max="8454" width="9.5703125" style="758" customWidth="1"/>
    <col min="8455" max="8455" width="9.7109375" style="758" customWidth="1"/>
    <col min="8456" max="8456" width="9.5703125" style="758" customWidth="1"/>
    <col min="8457" max="8458" width="9.42578125" style="758" customWidth="1"/>
    <col min="8459" max="8459" width="9.5703125" style="758" customWidth="1"/>
    <col min="8460" max="8461" width="9.42578125" style="758" customWidth="1"/>
    <col min="8462" max="8462" width="9.5703125" style="758" customWidth="1"/>
    <col min="8463" max="8465" width="9.42578125" style="758" customWidth="1"/>
    <col min="8466" max="8704" width="9.140625" style="758"/>
    <col min="8705" max="8705" width="0" style="758" hidden="1" customWidth="1"/>
    <col min="8706" max="8706" width="5.42578125" style="758" customWidth="1"/>
    <col min="8707" max="8707" width="39.28515625" style="758" customWidth="1"/>
    <col min="8708" max="8708" width="8.28515625" style="758" customWidth="1"/>
    <col min="8709" max="8709" width="9.42578125" style="758" customWidth="1"/>
    <col min="8710" max="8710" width="9.5703125" style="758" customWidth="1"/>
    <col min="8711" max="8711" width="9.7109375" style="758" customWidth="1"/>
    <col min="8712" max="8712" width="9.5703125" style="758" customWidth="1"/>
    <col min="8713" max="8714" width="9.42578125" style="758" customWidth="1"/>
    <col min="8715" max="8715" width="9.5703125" style="758" customWidth="1"/>
    <col min="8716" max="8717" width="9.42578125" style="758" customWidth="1"/>
    <col min="8718" max="8718" width="9.5703125" style="758" customWidth="1"/>
    <col min="8719" max="8721" width="9.42578125" style="758" customWidth="1"/>
    <col min="8722" max="8960" width="9.140625" style="758"/>
    <col min="8961" max="8961" width="0" style="758" hidden="1" customWidth="1"/>
    <col min="8962" max="8962" width="5.42578125" style="758" customWidth="1"/>
    <col min="8963" max="8963" width="39.28515625" style="758" customWidth="1"/>
    <col min="8964" max="8964" width="8.28515625" style="758" customWidth="1"/>
    <col min="8965" max="8965" width="9.42578125" style="758" customWidth="1"/>
    <col min="8966" max="8966" width="9.5703125" style="758" customWidth="1"/>
    <col min="8967" max="8967" width="9.7109375" style="758" customWidth="1"/>
    <col min="8968" max="8968" width="9.5703125" style="758" customWidth="1"/>
    <col min="8969" max="8970" width="9.42578125" style="758" customWidth="1"/>
    <col min="8971" max="8971" width="9.5703125" style="758" customWidth="1"/>
    <col min="8972" max="8973" width="9.42578125" style="758" customWidth="1"/>
    <col min="8974" max="8974" width="9.5703125" style="758" customWidth="1"/>
    <col min="8975" max="8977" width="9.42578125" style="758" customWidth="1"/>
    <col min="8978" max="9216" width="9.140625" style="758"/>
    <col min="9217" max="9217" width="0" style="758" hidden="1" customWidth="1"/>
    <col min="9218" max="9218" width="5.42578125" style="758" customWidth="1"/>
    <col min="9219" max="9219" width="39.28515625" style="758" customWidth="1"/>
    <col min="9220" max="9220" width="8.28515625" style="758" customWidth="1"/>
    <col min="9221" max="9221" width="9.42578125" style="758" customWidth="1"/>
    <col min="9222" max="9222" width="9.5703125" style="758" customWidth="1"/>
    <col min="9223" max="9223" width="9.7109375" style="758" customWidth="1"/>
    <col min="9224" max="9224" width="9.5703125" style="758" customWidth="1"/>
    <col min="9225" max="9226" width="9.42578125" style="758" customWidth="1"/>
    <col min="9227" max="9227" width="9.5703125" style="758" customWidth="1"/>
    <col min="9228" max="9229" width="9.42578125" style="758" customWidth="1"/>
    <col min="9230" max="9230" width="9.5703125" style="758" customWidth="1"/>
    <col min="9231" max="9233" width="9.42578125" style="758" customWidth="1"/>
    <col min="9234" max="9472" width="9.140625" style="758"/>
    <col min="9473" max="9473" width="0" style="758" hidden="1" customWidth="1"/>
    <col min="9474" max="9474" width="5.42578125" style="758" customWidth="1"/>
    <col min="9475" max="9475" width="39.28515625" style="758" customWidth="1"/>
    <col min="9476" max="9476" width="8.28515625" style="758" customWidth="1"/>
    <col min="9477" max="9477" width="9.42578125" style="758" customWidth="1"/>
    <col min="9478" max="9478" width="9.5703125" style="758" customWidth="1"/>
    <col min="9479" max="9479" width="9.7109375" style="758" customWidth="1"/>
    <col min="9480" max="9480" width="9.5703125" style="758" customWidth="1"/>
    <col min="9481" max="9482" width="9.42578125" style="758" customWidth="1"/>
    <col min="9483" max="9483" width="9.5703125" style="758" customWidth="1"/>
    <col min="9484" max="9485" width="9.42578125" style="758" customWidth="1"/>
    <col min="9486" max="9486" width="9.5703125" style="758" customWidth="1"/>
    <col min="9487" max="9489" width="9.42578125" style="758" customWidth="1"/>
    <col min="9490" max="9728" width="9.140625" style="758"/>
    <col min="9729" max="9729" width="0" style="758" hidden="1" customWidth="1"/>
    <col min="9730" max="9730" width="5.42578125" style="758" customWidth="1"/>
    <col min="9731" max="9731" width="39.28515625" style="758" customWidth="1"/>
    <col min="9732" max="9732" width="8.28515625" style="758" customWidth="1"/>
    <col min="9733" max="9733" width="9.42578125" style="758" customWidth="1"/>
    <col min="9734" max="9734" width="9.5703125" style="758" customWidth="1"/>
    <col min="9735" max="9735" width="9.7109375" style="758" customWidth="1"/>
    <col min="9736" max="9736" width="9.5703125" style="758" customWidth="1"/>
    <col min="9737" max="9738" width="9.42578125" style="758" customWidth="1"/>
    <col min="9739" max="9739" width="9.5703125" style="758" customWidth="1"/>
    <col min="9740" max="9741" width="9.42578125" style="758" customWidth="1"/>
    <col min="9742" max="9742" width="9.5703125" style="758" customWidth="1"/>
    <col min="9743" max="9745" width="9.42578125" style="758" customWidth="1"/>
    <col min="9746" max="9984" width="9.140625" style="758"/>
    <col min="9985" max="9985" width="0" style="758" hidden="1" customWidth="1"/>
    <col min="9986" max="9986" width="5.42578125" style="758" customWidth="1"/>
    <col min="9987" max="9987" width="39.28515625" style="758" customWidth="1"/>
    <col min="9988" max="9988" width="8.28515625" style="758" customWidth="1"/>
    <col min="9989" max="9989" width="9.42578125" style="758" customWidth="1"/>
    <col min="9990" max="9990" width="9.5703125" style="758" customWidth="1"/>
    <col min="9991" max="9991" width="9.7109375" style="758" customWidth="1"/>
    <col min="9992" max="9992" width="9.5703125" style="758" customWidth="1"/>
    <col min="9993" max="9994" width="9.42578125" style="758" customWidth="1"/>
    <col min="9995" max="9995" width="9.5703125" style="758" customWidth="1"/>
    <col min="9996" max="9997" width="9.42578125" style="758" customWidth="1"/>
    <col min="9998" max="9998" width="9.5703125" style="758" customWidth="1"/>
    <col min="9999" max="10001" width="9.42578125" style="758" customWidth="1"/>
    <col min="10002" max="10240" width="9.140625" style="758"/>
    <col min="10241" max="10241" width="0" style="758" hidden="1" customWidth="1"/>
    <col min="10242" max="10242" width="5.42578125" style="758" customWidth="1"/>
    <col min="10243" max="10243" width="39.28515625" style="758" customWidth="1"/>
    <col min="10244" max="10244" width="8.28515625" style="758" customWidth="1"/>
    <col min="10245" max="10245" width="9.42578125" style="758" customWidth="1"/>
    <col min="10246" max="10246" width="9.5703125" style="758" customWidth="1"/>
    <col min="10247" max="10247" width="9.7109375" style="758" customWidth="1"/>
    <col min="10248" max="10248" width="9.5703125" style="758" customWidth="1"/>
    <col min="10249" max="10250" width="9.42578125" style="758" customWidth="1"/>
    <col min="10251" max="10251" width="9.5703125" style="758" customWidth="1"/>
    <col min="10252" max="10253" width="9.42578125" style="758" customWidth="1"/>
    <col min="10254" max="10254" width="9.5703125" style="758" customWidth="1"/>
    <col min="10255" max="10257" width="9.42578125" style="758" customWidth="1"/>
    <col min="10258" max="10496" width="9.140625" style="758"/>
    <col min="10497" max="10497" width="0" style="758" hidden="1" customWidth="1"/>
    <col min="10498" max="10498" width="5.42578125" style="758" customWidth="1"/>
    <col min="10499" max="10499" width="39.28515625" style="758" customWidth="1"/>
    <col min="10500" max="10500" width="8.28515625" style="758" customWidth="1"/>
    <col min="10501" max="10501" width="9.42578125" style="758" customWidth="1"/>
    <col min="10502" max="10502" width="9.5703125" style="758" customWidth="1"/>
    <col min="10503" max="10503" width="9.7109375" style="758" customWidth="1"/>
    <col min="10504" max="10504" width="9.5703125" style="758" customWidth="1"/>
    <col min="10505" max="10506" width="9.42578125" style="758" customWidth="1"/>
    <col min="10507" max="10507" width="9.5703125" style="758" customWidth="1"/>
    <col min="10508" max="10509" width="9.42578125" style="758" customWidth="1"/>
    <col min="10510" max="10510" width="9.5703125" style="758" customWidth="1"/>
    <col min="10511" max="10513" width="9.42578125" style="758" customWidth="1"/>
    <col min="10514" max="10752" width="9.140625" style="758"/>
    <col min="10753" max="10753" width="0" style="758" hidden="1" customWidth="1"/>
    <col min="10754" max="10754" width="5.42578125" style="758" customWidth="1"/>
    <col min="10755" max="10755" width="39.28515625" style="758" customWidth="1"/>
    <col min="10756" max="10756" width="8.28515625" style="758" customWidth="1"/>
    <col min="10757" max="10757" width="9.42578125" style="758" customWidth="1"/>
    <col min="10758" max="10758" width="9.5703125" style="758" customWidth="1"/>
    <col min="10759" max="10759" width="9.7109375" style="758" customWidth="1"/>
    <col min="10760" max="10760" width="9.5703125" style="758" customWidth="1"/>
    <col min="10761" max="10762" width="9.42578125" style="758" customWidth="1"/>
    <col min="10763" max="10763" width="9.5703125" style="758" customWidth="1"/>
    <col min="10764" max="10765" width="9.42578125" style="758" customWidth="1"/>
    <col min="10766" max="10766" width="9.5703125" style="758" customWidth="1"/>
    <col min="10767" max="10769" width="9.42578125" style="758" customWidth="1"/>
    <col min="10770" max="11008" width="9.140625" style="758"/>
    <col min="11009" max="11009" width="0" style="758" hidden="1" customWidth="1"/>
    <col min="11010" max="11010" width="5.42578125" style="758" customWidth="1"/>
    <col min="11011" max="11011" width="39.28515625" style="758" customWidth="1"/>
    <col min="11012" max="11012" width="8.28515625" style="758" customWidth="1"/>
    <col min="11013" max="11013" width="9.42578125" style="758" customWidth="1"/>
    <col min="11014" max="11014" width="9.5703125" style="758" customWidth="1"/>
    <col min="11015" max="11015" width="9.7109375" style="758" customWidth="1"/>
    <col min="11016" max="11016" width="9.5703125" style="758" customWidth="1"/>
    <col min="11017" max="11018" width="9.42578125" style="758" customWidth="1"/>
    <col min="11019" max="11019" width="9.5703125" style="758" customWidth="1"/>
    <col min="11020" max="11021" width="9.42578125" style="758" customWidth="1"/>
    <col min="11022" max="11022" width="9.5703125" style="758" customWidth="1"/>
    <col min="11023" max="11025" width="9.42578125" style="758" customWidth="1"/>
    <col min="11026" max="11264" width="9.140625" style="758"/>
    <col min="11265" max="11265" width="0" style="758" hidden="1" customWidth="1"/>
    <col min="11266" max="11266" width="5.42578125" style="758" customWidth="1"/>
    <col min="11267" max="11267" width="39.28515625" style="758" customWidth="1"/>
    <col min="11268" max="11268" width="8.28515625" style="758" customWidth="1"/>
    <col min="11269" max="11269" width="9.42578125" style="758" customWidth="1"/>
    <col min="11270" max="11270" width="9.5703125" style="758" customWidth="1"/>
    <col min="11271" max="11271" width="9.7109375" style="758" customWidth="1"/>
    <col min="11272" max="11272" width="9.5703125" style="758" customWidth="1"/>
    <col min="11273" max="11274" width="9.42578125" style="758" customWidth="1"/>
    <col min="11275" max="11275" width="9.5703125" style="758" customWidth="1"/>
    <col min="11276" max="11277" width="9.42578125" style="758" customWidth="1"/>
    <col min="11278" max="11278" width="9.5703125" style="758" customWidth="1"/>
    <col min="11279" max="11281" width="9.42578125" style="758" customWidth="1"/>
    <col min="11282" max="11520" width="9.140625" style="758"/>
    <col min="11521" max="11521" width="0" style="758" hidden="1" customWidth="1"/>
    <col min="11522" max="11522" width="5.42578125" style="758" customWidth="1"/>
    <col min="11523" max="11523" width="39.28515625" style="758" customWidth="1"/>
    <col min="11524" max="11524" width="8.28515625" style="758" customWidth="1"/>
    <col min="11525" max="11525" width="9.42578125" style="758" customWidth="1"/>
    <col min="11526" max="11526" width="9.5703125" style="758" customWidth="1"/>
    <col min="11527" max="11527" width="9.7109375" style="758" customWidth="1"/>
    <col min="11528" max="11528" width="9.5703125" style="758" customWidth="1"/>
    <col min="11529" max="11530" width="9.42578125" style="758" customWidth="1"/>
    <col min="11531" max="11531" width="9.5703125" style="758" customWidth="1"/>
    <col min="11532" max="11533" width="9.42578125" style="758" customWidth="1"/>
    <col min="11534" max="11534" width="9.5703125" style="758" customWidth="1"/>
    <col min="11535" max="11537" width="9.42578125" style="758" customWidth="1"/>
    <col min="11538" max="11776" width="9.140625" style="758"/>
    <col min="11777" max="11777" width="0" style="758" hidden="1" customWidth="1"/>
    <col min="11778" max="11778" width="5.42578125" style="758" customWidth="1"/>
    <col min="11779" max="11779" width="39.28515625" style="758" customWidth="1"/>
    <col min="11780" max="11780" width="8.28515625" style="758" customWidth="1"/>
    <col min="11781" max="11781" width="9.42578125" style="758" customWidth="1"/>
    <col min="11782" max="11782" width="9.5703125" style="758" customWidth="1"/>
    <col min="11783" max="11783" width="9.7109375" style="758" customWidth="1"/>
    <col min="11784" max="11784" width="9.5703125" style="758" customWidth="1"/>
    <col min="11785" max="11786" width="9.42578125" style="758" customWidth="1"/>
    <col min="11787" max="11787" width="9.5703125" style="758" customWidth="1"/>
    <col min="11788" max="11789" width="9.42578125" style="758" customWidth="1"/>
    <col min="11790" max="11790" width="9.5703125" style="758" customWidth="1"/>
    <col min="11791" max="11793" width="9.42578125" style="758" customWidth="1"/>
    <col min="11794" max="12032" width="9.140625" style="758"/>
    <col min="12033" max="12033" width="0" style="758" hidden="1" customWidth="1"/>
    <col min="12034" max="12034" width="5.42578125" style="758" customWidth="1"/>
    <col min="12035" max="12035" width="39.28515625" style="758" customWidth="1"/>
    <col min="12036" max="12036" width="8.28515625" style="758" customWidth="1"/>
    <col min="12037" max="12037" width="9.42578125" style="758" customWidth="1"/>
    <col min="12038" max="12038" width="9.5703125" style="758" customWidth="1"/>
    <col min="12039" max="12039" width="9.7109375" style="758" customWidth="1"/>
    <col min="12040" max="12040" width="9.5703125" style="758" customWidth="1"/>
    <col min="12041" max="12042" width="9.42578125" style="758" customWidth="1"/>
    <col min="12043" max="12043" width="9.5703125" style="758" customWidth="1"/>
    <col min="12044" max="12045" width="9.42578125" style="758" customWidth="1"/>
    <col min="12046" max="12046" width="9.5703125" style="758" customWidth="1"/>
    <col min="12047" max="12049" width="9.42578125" style="758" customWidth="1"/>
    <col min="12050" max="12288" width="9.140625" style="758"/>
    <col min="12289" max="12289" width="0" style="758" hidden="1" customWidth="1"/>
    <col min="12290" max="12290" width="5.42578125" style="758" customWidth="1"/>
    <col min="12291" max="12291" width="39.28515625" style="758" customWidth="1"/>
    <col min="12292" max="12292" width="8.28515625" style="758" customWidth="1"/>
    <col min="12293" max="12293" width="9.42578125" style="758" customWidth="1"/>
    <col min="12294" max="12294" width="9.5703125" style="758" customWidth="1"/>
    <col min="12295" max="12295" width="9.7109375" style="758" customWidth="1"/>
    <col min="12296" max="12296" width="9.5703125" style="758" customWidth="1"/>
    <col min="12297" max="12298" width="9.42578125" style="758" customWidth="1"/>
    <col min="12299" max="12299" width="9.5703125" style="758" customWidth="1"/>
    <col min="12300" max="12301" width="9.42578125" style="758" customWidth="1"/>
    <col min="12302" max="12302" width="9.5703125" style="758" customWidth="1"/>
    <col min="12303" max="12305" width="9.42578125" style="758" customWidth="1"/>
    <col min="12306" max="12544" width="9.140625" style="758"/>
    <col min="12545" max="12545" width="0" style="758" hidden="1" customWidth="1"/>
    <col min="12546" max="12546" width="5.42578125" style="758" customWidth="1"/>
    <col min="12547" max="12547" width="39.28515625" style="758" customWidth="1"/>
    <col min="12548" max="12548" width="8.28515625" style="758" customWidth="1"/>
    <col min="12549" max="12549" width="9.42578125" style="758" customWidth="1"/>
    <col min="12550" max="12550" width="9.5703125" style="758" customWidth="1"/>
    <col min="12551" max="12551" width="9.7109375" style="758" customWidth="1"/>
    <col min="12552" max="12552" width="9.5703125" style="758" customWidth="1"/>
    <col min="12553" max="12554" width="9.42578125" style="758" customWidth="1"/>
    <col min="12555" max="12555" width="9.5703125" style="758" customWidth="1"/>
    <col min="12556" max="12557" width="9.42578125" style="758" customWidth="1"/>
    <col min="12558" max="12558" width="9.5703125" style="758" customWidth="1"/>
    <col min="12559" max="12561" width="9.42578125" style="758" customWidth="1"/>
    <col min="12562" max="12800" width="9.140625" style="758"/>
    <col min="12801" max="12801" width="0" style="758" hidden="1" customWidth="1"/>
    <col min="12802" max="12802" width="5.42578125" style="758" customWidth="1"/>
    <col min="12803" max="12803" width="39.28515625" style="758" customWidth="1"/>
    <col min="12804" max="12804" width="8.28515625" style="758" customWidth="1"/>
    <col min="12805" max="12805" width="9.42578125" style="758" customWidth="1"/>
    <col min="12806" max="12806" width="9.5703125" style="758" customWidth="1"/>
    <col min="12807" max="12807" width="9.7109375" style="758" customWidth="1"/>
    <col min="12808" max="12808" width="9.5703125" style="758" customWidth="1"/>
    <col min="12809" max="12810" width="9.42578125" style="758" customWidth="1"/>
    <col min="12811" max="12811" width="9.5703125" style="758" customWidth="1"/>
    <col min="12812" max="12813" width="9.42578125" style="758" customWidth="1"/>
    <col min="12814" max="12814" width="9.5703125" style="758" customWidth="1"/>
    <col min="12815" max="12817" width="9.42578125" style="758" customWidth="1"/>
    <col min="12818" max="13056" width="9.140625" style="758"/>
    <col min="13057" max="13057" width="0" style="758" hidden="1" customWidth="1"/>
    <col min="13058" max="13058" width="5.42578125" style="758" customWidth="1"/>
    <col min="13059" max="13059" width="39.28515625" style="758" customWidth="1"/>
    <col min="13060" max="13060" width="8.28515625" style="758" customWidth="1"/>
    <col min="13061" max="13061" width="9.42578125" style="758" customWidth="1"/>
    <col min="13062" max="13062" width="9.5703125" style="758" customWidth="1"/>
    <col min="13063" max="13063" width="9.7109375" style="758" customWidth="1"/>
    <col min="13064" max="13064" width="9.5703125" style="758" customWidth="1"/>
    <col min="13065" max="13066" width="9.42578125" style="758" customWidth="1"/>
    <col min="13067" max="13067" width="9.5703125" style="758" customWidth="1"/>
    <col min="13068" max="13069" width="9.42578125" style="758" customWidth="1"/>
    <col min="13070" max="13070" width="9.5703125" style="758" customWidth="1"/>
    <col min="13071" max="13073" width="9.42578125" style="758" customWidth="1"/>
    <col min="13074" max="13312" width="9.140625" style="758"/>
    <col min="13313" max="13313" width="0" style="758" hidden="1" customWidth="1"/>
    <col min="13314" max="13314" width="5.42578125" style="758" customWidth="1"/>
    <col min="13315" max="13315" width="39.28515625" style="758" customWidth="1"/>
    <col min="13316" max="13316" width="8.28515625" style="758" customWidth="1"/>
    <col min="13317" max="13317" width="9.42578125" style="758" customWidth="1"/>
    <col min="13318" max="13318" width="9.5703125" style="758" customWidth="1"/>
    <col min="13319" max="13319" width="9.7109375" style="758" customWidth="1"/>
    <col min="13320" max="13320" width="9.5703125" style="758" customWidth="1"/>
    <col min="13321" max="13322" width="9.42578125" style="758" customWidth="1"/>
    <col min="13323" max="13323" width="9.5703125" style="758" customWidth="1"/>
    <col min="13324" max="13325" width="9.42578125" style="758" customWidth="1"/>
    <col min="13326" max="13326" width="9.5703125" style="758" customWidth="1"/>
    <col min="13327" max="13329" width="9.42578125" style="758" customWidth="1"/>
    <col min="13330" max="13568" width="9.140625" style="758"/>
    <col min="13569" max="13569" width="0" style="758" hidden="1" customWidth="1"/>
    <col min="13570" max="13570" width="5.42578125" style="758" customWidth="1"/>
    <col min="13571" max="13571" width="39.28515625" style="758" customWidth="1"/>
    <col min="13572" max="13572" width="8.28515625" style="758" customWidth="1"/>
    <col min="13573" max="13573" width="9.42578125" style="758" customWidth="1"/>
    <col min="13574" max="13574" width="9.5703125" style="758" customWidth="1"/>
    <col min="13575" max="13575" width="9.7109375" style="758" customWidth="1"/>
    <col min="13576" max="13576" width="9.5703125" style="758" customWidth="1"/>
    <col min="13577" max="13578" width="9.42578125" style="758" customWidth="1"/>
    <col min="13579" max="13579" width="9.5703125" style="758" customWidth="1"/>
    <col min="13580" max="13581" width="9.42578125" style="758" customWidth="1"/>
    <col min="13582" max="13582" width="9.5703125" style="758" customWidth="1"/>
    <col min="13583" max="13585" width="9.42578125" style="758" customWidth="1"/>
    <col min="13586" max="13824" width="9.140625" style="758"/>
    <col min="13825" max="13825" width="0" style="758" hidden="1" customWidth="1"/>
    <col min="13826" max="13826" width="5.42578125" style="758" customWidth="1"/>
    <col min="13827" max="13827" width="39.28515625" style="758" customWidth="1"/>
    <col min="13828" max="13828" width="8.28515625" style="758" customWidth="1"/>
    <col min="13829" max="13829" width="9.42578125" style="758" customWidth="1"/>
    <col min="13830" max="13830" width="9.5703125" style="758" customWidth="1"/>
    <col min="13831" max="13831" width="9.7109375" style="758" customWidth="1"/>
    <col min="13832" max="13832" width="9.5703125" style="758" customWidth="1"/>
    <col min="13833" max="13834" width="9.42578125" style="758" customWidth="1"/>
    <col min="13835" max="13835" width="9.5703125" style="758" customWidth="1"/>
    <col min="13836" max="13837" width="9.42578125" style="758" customWidth="1"/>
    <col min="13838" max="13838" width="9.5703125" style="758" customWidth="1"/>
    <col min="13839" max="13841" width="9.42578125" style="758" customWidth="1"/>
    <col min="13842" max="14080" width="9.140625" style="758"/>
    <col min="14081" max="14081" width="0" style="758" hidden="1" customWidth="1"/>
    <col min="14082" max="14082" width="5.42578125" style="758" customWidth="1"/>
    <col min="14083" max="14083" width="39.28515625" style="758" customWidth="1"/>
    <col min="14084" max="14084" width="8.28515625" style="758" customWidth="1"/>
    <col min="14085" max="14085" width="9.42578125" style="758" customWidth="1"/>
    <col min="14086" max="14086" width="9.5703125" style="758" customWidth="1"/>
    <col min="14087" max="14087" width="9.7109375" style="758" customWidth="1"/>
    <col min="14088" max="14088" width="9.5703125" style="758" customWidth="1"/>
    <col min="14089" max="14090" width="9.42578125" style="758" customWidth="1"/>
    <col min="14091" max="14091" width="9.5703125" style="758" customWidth="1"/>
    <col min="14092" max="14093" width="9.42578125" style="758" customWidth="1"/>
    <col min="14094" max="14094" width="9.5703125" style="758" customWidth="1"/>
    <col min="14095" max="14097" width="9.42578125" style="758" customWidth="1"/>
    <col min="14098" max="14336" width="9.140625" style="758"/>
    <col min="14337" max="14337" width="0" style="758" hidden="1" customWidth="1"/>
    <col min="14338" max="14338" width="5.42578125" style="758" customWidth="1"/>
    <col min="14339" max="14339" width="39.28515625" style="758" customWidth="1"/>
    <col min="14340" max="14340" width="8.28515625" style="758" customWidth="1"/>
    <col min="14341" max="14341" width="9.42578125" style="758" customWidth="1"/>
    <col min="14342" max="14342" width="9.5703125" style="758" customWidth="1"/>
    <col min="14343" max="14343" width="9.7109375" style="758" customWidth="1"/>
    <col min="14344" max="14344" width="9.5703125" style="758" customWidth="1"/>
    <col min="14345" max="14346" width="9.42578125" style="758" customWidth="1"/>
    <col min="14347" max="14347" width="9.5703125" style="758" customWidth="1"/>
    <col min="14348" max="14349" width="9.42578125" style="758" customWidth="1"/>
    <col min="14350" max="14350" width="9.5703125" style="758" customWidth="1"/>
    <col min="14351" max="14353" width="9.42578125" style="758" customWidth="1"/>
    <col min="14354" max="14592" width="9.140625" style="758"/>
    <col min="14593" max="14593" width="0" style="758" hidden="1" customWidth="1"/>
    <col min="14594" max="14594" width="5.42578125" style="758" customWidth="1"/>
    <col min="14595" max="14595" width="39.28515625" style="758" customWidth="1"/>
    <col min="14596" max="14596" width="8.28515625" style="758" customWidth="1"/>
    <col min="14597" max="14597" width="9.42578125" style="758" customWidth="1"/>
    <col min="14598" max="14598" width="9.5703125" style="758" customWidth="1"/>
    <col min="14599" max="14599" width="9.7109375" style="758" customWidth="1"/>
    <col min="14600" max="14600" width="9.5703125" style="758" customWidth="1"/>
    <col min="14601" max="14602" width="9.42578125" style="758" customWidth="1"/>
    <col min="14603" max="14603" width="9.5703125" style="758" customWidth="1"/>
    <col min="14604" max="14605" width="9.42578125" style="758" customWidth="1"/>
    <col min="14606" max="14606" width="9.5703125" style="758" customWidth="1"/>
    <col min="14607" max="14609" width="9.42578125" style="758" customWidth="1"/>
    <col min="14610" max="14848" width="9.140625" style="758"/>
    <col min="14849" max="14849" width="0" style="758" hidden="1" customWidth="1"/>
    <col min="14850" max="14850" width="5.42578125" style="758" customWidth="1"/>
    <col min="14851" max="14851" width="39.28515625" style="758" customWidth="1"/>
    <col min="14852" max="14852" width="8.28515625" style="758" customWidth="1"/>
    <col min="14853" max="14853" width="9.42578125" style="758" customWidth="1"/>
    <col min="14854" max="14854" width="9.5703125" style="758" customWidth="1"/>
    <col min="14855" max="14855" width="9.7109375" style="758" customWidth="1"/>
    <col min="14856" max="14856" width="9.5703125" style="758" customWidth="1"/>
    <col min="14857" max="14858" width="9.42578125" style="758" customWidth="1"/>
    <col min="14859" max="14859" width="9.5703125" style="758" customWidth="1"/>
    <col min="14860" max="14861" width="9.42578125" style="758" customWidth="1"/>
    <col min="14862" max="14862" width="9.5703125" style="758" customWidth="1"/>
    <col min="14863" max="14865" width="9.42578125" style="758" customWidth="1"/>
    <col min="14866" max="15104" width="9.140625" style="758"/>
    <col min="15105" max="15105" width="0" style="758" hidden="1" customWidth="1"/>
    <col min="15106" max="15106" width="5.42578125" style="758" customWidth="1"/>
    <col min="15107" max="15107" width="39.28515625" style="758" customWidth="1"/>
    <col min="15108" max="15108" width="8.28515625" style="758" customWidth="1"/>
    <col min="15109" max="15109" width="9.42578125" style="758" customWidth="1"/>
    <col min="15110" max="15110" width="9.5703125" style="758" customWidth="1"/>
    <col min="15111" max="15111" width="9.7109375" style="758" customWidth="1"/>
    <col min="15112" max="15112" width="9.5703125" style="758" customWidth="1"/>
    <col min="15113" max="15114" width="9.42578125" style="758" customWidth="1"/>
    <col min="15115" max="15115" width="9.5703125" style="758" customWidth="1"/>
    <col min="15116" max="15117" width="9.42578125" style="758" customWidth="1"/>
    <col min="15118" max="15118" width="9.5703125" style="758" customWidth="1"/>
    <col min="15119" max="15121" width="9.42578125" style="758" customWidth="1"/>
    <col min="15122" max="15360" width="9.140625" style="758"/>
    <col min="15361" max="15361" width="0" style="758" hidden="1" customWidth="1"/>
    <col min="15362" max="15362" width="5.42578125" style="758" customWidth="1"/>
    <col min="15363" max="15363" width="39.28515625" style="758" customWidth="1"/>
    <col min="15364" max="15364" width="8.28515625" style="758" customWidth="1"/>
    <col min="15365" max="15365" width="9.42578125" style="758" customWidth="1"/>
    <col min="15366" max="15366" width="9.5703125" style="758" customWidth="1"/>
    <col min="15367" max="15367" width="9.7109375" style="758" customWidth="1"/>
    <col min="15368" max="15368" width="9.5703125" style="758" customWidth="1"/>
    <col min="15369" max="15370" width="9.42578125" style="758" customWidth="1"/>
    <col min="15371" max="15371" width="9.5703125" style="758" customWidth="1"/>
    <col min="15372" max="15373" width="9.42578125" style="758" customWidth="1"/>
    <col min="15374" max="15374" width="9.5703125" style="758" customWidth="1"/>
    <col min="15375" max="15377" width="9.42578125" style="758" customWidth="1"/>
    <col min="15378" max="15616" width="9.140625" style="758"/>
    <col min="15617" max="15617" width="0" style="758" hidden="1" customWidth="1"/>
    <col min="15618" max="15618" width="5.42578125" style="758" customWidth="1"/>
    <col min="15619" max="15619" width="39.28515625" style="758" customWidth="1"/>
    <col min="15620" max="15620" width="8.28515625" style="758" customWidth="1"/>
    <col min="15621" max="15621" width="9.42578125" style="758" customWidth="1"/>
    <col min="15622" max="15622" width="9.5703125" style="758" customWidth="1"/>
    <col min="15623" max="15623" width="9.7109375" style="758" customWidth="1"/>
    <col min="15624" max="15624" width="9.5703125" style="758" customWidth="1"/>
    <col min="15625" max="15626" width="9.42578125" style="758" customWidth="1"/>
    <col min="15627" max="15627" width="9.5703125" style="758" customWidth="1"/>
    <col min="15628" max="15629" width="9.42578125" style="758" customWidth="1"/>
    <col min="15630" max="15630" width="9.5703125" style="758" customWidth="1"/>
    <col min="15631" max="15633" width="9.42578125" style="758" customWidth="1"/>
    <col min="15634" max="15872" width="9.140625" style="758"/>
    <col min="15873" max="15873" width="0" style="758" hidden="1" customWidth="1"/>
    <col min="15874" max="15874" width="5.42578125" style="758" customWidth="1"/>
    <col min="15875" max="15875" width="39.28515625" style="758" customWidth="1"/>
    <col min="15876" max="15876" width="8.28515625" style="758" customWidth="1"/>
    <col min="15877" max="15877" width="9.42578125" style="758" customWidth="1"/>
    <col min="15878" max="15878" width="9.5703125" style="758" customWidth="1"/>
    <col min="15879" max="15879" width="9.7109375" style="758" customWidth="1"/>
    <col min="15880" max="15880" width="9.5703125" style="758" customWidth="1"/>
    <col min="15881" max="15882" width="9.42578125" style="758" customWidth="1"/>
    <col min="15883" max="15883" width="9.5703125" style="758" customWidth="1"/>
    <col min="15884" max="15885" width="9.42578125" style="758" customWidth="1"/>
    <col min="15886" max="15886" width="9.5703125" style="758" customWidth="1"/>
    <col min="15887" max="15889" width="9.42578125" style="758" customWidth="1"/>
    <col min="15890" max="16128" width="9.140625" style="758"/>
    <col min="16129" max="16129" width="0" style="758" hidden="1" customWidth="1"/>
    <col min="16130" max="16130" width="5.42578125" style="758" customWidth="1"/>
    <col min="16131" max="16131" width="39.28515625" style="758" customWidth="1"/>
    <col min="16132" max="16132" width="8.28515625" style="758" customWidth="1"/>
    <col min="16133" max="16133" width="9.42578125" style="758" customWidth="1"/>
    <col min="16134" max="16134" width="9.5703125" style="758" customWidth="1"/>
    <col min="16135" max="16135" width="9.7109375" style="758" customWidth="1"/>
    <col min="16136" max="16136" width="9.5703125" style="758" customWidth="1"/>
    <col min="16137" max="16138" width="9.42578125" style="758" customWidth="1"/>
    <col min="16139" max="16139" width="9.5703125" style="758" customWidth="1"/>
    <col min="16140" max="16141" width="9.42578125" style="758" customWidth="1"/>
    <col min="16142" max="16142" width="9.5703125" style="758" customWidth="1"/>
    <col min="16143" max="16145" width="9.42578125" style="758" customWidth="1"/>
    <col min="16146" max="16384" width="9.140625" style="758"/>
  </cols>
  <sheetData>
    <row r="1" spans="1:19" ht="12" customHeight="1" x14ac:dyDescent="0.25">
      <c r="J1" s="692"/>
    </row>
    <row r="2" spans="1:19" ht="78.75" customHeight="1" x14ac:dyDescent="0.25">
      <c r="B2" s="759"/>
      <c r="C2" s="760"/>
      <c r="D2" s="761"/>
      <c r="E2" s="761"/>
      <c r="F2" s="761"/>
      <c r="G2" s="761"/>
      <c r="H2" s="761"/>
      <c r="I2" s="761"/>
      <c r="J2" s="761"/>
      <c r="K2" s="762"/>
      <c r="L2" s="762"/>
      <c r="M2" s="761"/>
      <c r="N2" s="763"/>
      <c r="O2" s="763"/>
      <c r="P2" s="1157" t="s">
        <v>1099</v>
      </c>
      <c r="Q2" s="1157"/>
      <c r="R2" s="1157"/>
      <c r="S2" s="1157"/>
    </row>
    <row r="3" spans="1:19" x14ac:dyDescent="0.25">
      <c r="B3" s="1158" t="s">
        <v>1098</v>
      </c>
      <c r="C3" s="1158"/>
      <c r="D3" s="1158"/>
      <c r="E3" s="1158"/>
      <c r="F3" s="1158"/>
      <c r="G3" s="1158"/>
      <c r="H3" s="1158"/>
      <c r="I3" s="1158"/>
      <c r="J3" s="1158"/>
      <c r="K3" s="1158"/>
      <c r="L3" s="1158"/>
      <c r="M3" s="1158"/>
      <c r="N3" s="1158"/>
      <c r="O3" s="1158"/>
      <c r="P3" s="1158"/>
      <c r="Q3" s="1158"/>
      <c r="R3" s="1158"/>
      <c r="S3" s="764"/>
    </row>
    <row r="4" spans="1:19" x14ac:dyDescent="0.25">
      <c r="B4" s="759"/>
      <c r="C4" s="761"/>
      <c r="D4" s="765"/>
      <c r="E4" s="765"/>
      <c r="F4" s="765"/>
      <c r="G4" s="765"/>
      <c r="H4" s="765"/>
      <c r="I4" s="765"/>
      <c r="J4" s="761"/>
      <c r="K4" s="761"/>
      <c r="L4" s="761"/>
      <c r="M4" s="761"/>
      <c r="Q4" s="761"/>
      <c r="R4" s="761"/>
      <c r="S4" s="761"/>
    </row>
    <row r="5" spans="1:19" ht="18.75" customHeight="1" x14ac:dyDescent="0.25">
      <c r="B5" s="766"/>
      <c r="C5" s="766"/>
      <c r="D5" s="766"/>
      <c r="E5" s="766"/>
      <c r="F5" s="766"/>
      <c r="G5" s="1159" t="s">
        <v>60</v>
      </c>
      <c r="H5" s="1159"/>
      <c r="I5" s="1159"/>
      <c r="J5" s="1159"/>
      <c r="K5" s="767"/>
      <c r="L5" s="767"/>
      <c r="M5" s="767"/>
      <c r="N5" s="768"/>
      <c r="O5" s="768"/>
      <c r="P5" s="768"/>
      <c r="Q5" s="761"/>
      <c r="R5" s="1160" t="s">
        <v>61</v>
      </c>
      <c r="S5" s="1160"/>
    </row>
    <row r="6" spans="1:19" ht="27" customHeight="1" x14ac:dyDescent="0.25">
      <c r="A6" s="1149"/>
      <c r="B6" s="1150" t="s">
        <v>22</v>
      </c>
      <c r="C6" s="1151" t="s">
        <v>23</v>
      </c>
      <c r="D6" s="1152" t="s">
        <v>62</v>
      </c>
      <c r="E6" s="1153" t="s">
        <v>63</v>
      </c>
      <c r="F6" s="1154"/>
      <c r="G6" s="1155"/>
      <c r="H6" s="1153" t="s">
        <v>64</v>
      </c>
      <c r="I6" s="1154"/>
      <c r="J6" s="1155"/>
      <c r="K6" s="1153" t="s">
        <v>66</v>
      </c>
      <c r="L6" s="1154"/>
      <c r="M6" s="1155"/>
      <c r="N6" s="1153" t="s">
        <v>67</v>
      </c>
      <c r="O6" s="1154"/>
      <c r="P6" s="1155"/>
      <c r="Q6" s="1153" t="s">
        <v>65</v>
      </c>
      <c r="R6" s="1154"/>
      <c r="S6" s="1155"/>
    </row>
    <row r="7" spans="1:19" ht="60.75" customHeight="1" x14ac:dyDescent="0.25">
      <c r="A7" s="1149"/>
      <c r="B7" s="1150"/>
      <c r="C7" s="1151"/>
      <c r="D7" s="1152"/>
      <c r="E7" s="770" t="s">
        <v>1034</v>
      </c>
      <c r="F7" s="770" t="s">
        <v>1033</v>
      </c>
      <c r="G7" s="770" t="s">
        <v>213</v>
      </c>
      <c r="H7" s="770" t="s">
        <v>1034</v>
      </c>
      <c r="I7" s="770" t="s">
        <v>1033</v>
      </c>
      <c r="J7" s="770" t="s">
        <v>213</v>
      </c>
      <c r="K7" s="770" t="s">
        <v>1034</v>
      </c>
      <c r="L7" s="770" t="s">
        <v>1033</v>
      </c>
      <c r="M7" s="770" t="s">
        <v>213</v>
      </c>
      <c r="N7" s="770" t="s">
        <v>1034</v>
      </c>
      <c r="O7" s="770" t="s">
        <v>1033</v>
      </c>
      <c r="P7" s="770" t="s">
        <v>213</v>
      </c>
      <c r="Q7" s="770" t="s">
        <v>1034</v>
      </c>
      <c r="R7" s="770" t="s">
        <v>1033</v>
      </c>
      <c r="S7" s="770" t="s">
        <v>213</v>
      </c>
    </row>
    <row r="8" spans="1:19" ht="11.25" customHeight="1" x14ac:dyDescent="0.25">
      <c r="A8" s="771">
        <v>1</v>
      </c>
      <c r="B8" s="772">
        <v>1</v>
      </c>
      <c r="C8" s="770">
        <v>2</v>
      </c>
      <c r="D8" s="772" t="s">
        <v>87</v>
      </c>
      <c r="E8" s="772" t="s">
        <v>88</v>
      </c>
      <c r="F8" s="772" t="s">
        <v>39</v>
      </c>
      <c r="G8" s="772" t="s">
        <v>40</v>
      </c>
      <c r="H8" s="772" t="s">
        <v>42</v>
      </c>
      <c r="I8" s="772" t="s">
        <v>52</v>
      </c>
      <c r="J8" s="772" t="s">
        <v>147</v>
      </c>
      <c r="K8" s="772" t="s">
        <v>148</v>
      </c>
      <c r="L8" s="772" t="s">
        <v>149</v>
      </c>
      <c r="M8" s="772" t="s">
        <v>150</v>
      </c>
      <c r="N8" s="772" t="s">
        <v>151</v>
      </c>
      <c r="O8" s="772" t="s">
        <v>152</v>
      </c>
      <c r="P8" s="772" t="s">
        <v>153</v>
      </c>
      <c r="Q8" s="772" t="s">
        <v>154</v>
      </c>
      <c r="R8" s="772" t="s">
        <v>155</v>
      </c>
      <c r="S8" s="772" t="s">
        <v>156</v>
      </c>
    </row>
    <row r="9" spans="1:19" ht="21" x14ac:dyDescent="0.25">
      <c r="A9" s="773">
        <v>1</v>
      </c>
      <c r="B9" s="774">
        <v>1</v>
      </c>
      <c r="C9" s="775" t="s">
        <v>1100</v>
      </c>
      <c r="D9" s="776" t="s">
        <v>68</v>
      </c>
      <c r="E9" s="777"/>
      <c r="F9" s="777"/>
      <c r="G9" s="777"/>
      <c r="H9" s="777"/>
      <c r="I9" s="777"/>
      <c r="J9" s="777"/>
      <c r="K9" s="777"/>
      <c r="L9" s="777"/>
      <c r="M9" s="777"/>
      <c r="N9" s="777"/>
      <c r="O9" s="777"/>
      <c r="P9" s="777"/>
      <c r="Q9" s="777"/>
      <c r="R9" s="777"/>
      <c r="S9" s="777"/>
    </row>
    <row r="10" spans="1:19" x14ac:dyDescent="0.25">
      <c r="A10" s="773" t="s">
        <v>35</v>
      </c>
      <c r="B10" s="774" t="s">
        <v>35</v>
      </c>
      <c r="C10" s="775" t="s">
        <v>106</v>
      </c>
      <c r="D10" s="776" t="s">
        <v>68</v>
      </c>
      <c r="E10" s="777"/>
      <c r="F10" s="777"/>
      <c r="G10" s="777"/>
      <c r="H10" s="777"/>
      <c r="I10" s="777"/>
      <c r="J10" s="777"/>
      <c r="K10" s="777"/>
      <c r="L10" s="777"/>
      <c r="M10" s="777"/>
      <c r="N10" s="777"/>
      <c r="O10" s="777"/>
      <c r="P10" s="777"/>
      <c r="Q10" s="777"/>
      <c r="R10" s="777"/>
      <c r="S10" s="777"/>
    </row>
    <row r="11" spans="1:19" x14ac:dyDescent="0.25">
      <c r="A11" s="773" t="s">
        <v>1</v>
      </c>
      <c r="B11" s="772" t="s">
        <v>1</v>
      </c>
      <c r="C11" s="778" t="s">
        <v>173</v>
      </c>
      <c r="D11" s="770" t="s">
        <v>68</v>
      </c>
      <c r="E11" s="779"/>
      <c r="F11" s="779"/>
      <c r="G11" s="779"/>
      <c r="H11" s="779"/>
      <c r="I11" s="779"/>
      <c r="J11" s="779"/>
      <c r="K11" s="779"/>
      <c r="L11" s="779"/>
      <c r="M11" s="779"/>
      <c r="N11" s="779"/>
      <c r="O11" s="779"/>
      <c r="P11" s="779"/>
      <c r="Q11" s="779"/>
      <c r="R11" s="779"/>
      <c r="S11" s="779"/>
    </row>
    <row r="12" spans="1:19" x14ac:dyDescent="0.25">
      <c r="A12" s="773" t="s">
        <v>7</v>
      </c>
      <c r="B12" s="772" t="s">
        <v>3</v>
      </c>
      <c r="C12" s="778" t="s">
        <v>69</v>
      </c>
      <c r="D12" s="770" t="s">
        <v>68</v>
      </c>
      <c r="E12" s="779"/>
      <c r="F12" s="779"/>
      <c r="G12" s="779"/>
      <c r="H12" s="779"/>
      <c r="I12" s="779"/>
      <c r="J12" s="779"/>
      <c r="K12" s="779"/>
      <c r="L12" s="779"/>
      <c r="M12" s="779"/>
      <c r="N12" s="779"/>
      <c r="O12" s="779"/>
      <c r="P12" s="779"/>
      <c r="Q12" s="779"/>
      <c r="R12" s="779"/>
      <c r="S12" s="779"/>
    </row>
    <row r="13" spans="1:19" x14ac:dyDescent="0.25">
      <c r="A13" s="773" t="s">
        <v>9</v>
      </c>
      <c r="B13" s="772" t="s">
        <v>2</v>
      </c>
      <c r="C13" s="778" t="s">
        <v>73</v>
      </c>
      <c r="D13" s="770" t="s">
        <v>68</v>
      </c>
      <c r="E13" s="779"/>
      <c r="F13" s="779"/>
      <c r="G13" s="779"/>
      <c r="H13" s="779"/>
      <c r="I13" s="779"/>
      <c r="J13" s="779"/>
      <c r="K13" s="779"/>
      <c r="L13" s="779"/>
      <c r="M13" s="779"/>
      <c r="N13" s="779"/>
      <c r="O13" s="779"/>
      <c r="P13" s="779"/>
      <c r="Q13" s="779"/>
      <c r="R13" s="779"/>
      <c r="S13" s="779"/>
    </row>
    <row r="14" spans="1:19" ht="15.75" customHeight="1" x14ac:dyDescent="0.25">
      <c r="A14" s="773" t="s">
        <v>74</v>
      </c>
      <c r="B14" s="772" t="s">
        <v>70</v>
      </c>
      <c r="C14" s="778" t="s">
        <v>75</v>
      </c>
      <c r="D14" s="770" t="s">
        <v>68</v>
      </c>
      <c r="E14" s="779"/>
      <c r="F14" s="779"/>
      <c r="G14" s="779"/>
      <c r="H14" s="779"/>
      <c r="I14" s="779"/>
      <c r="J14" s="779"/>
      <c r="K14" s="779"/>
      <c r="L14" s="779"/>
      <c r="M14" s="779"/>
      <c r="N14" s="779"/>
      <c r="O14" s="779"/>
      <c r="P14" s="779"/>
      <c r="Q14" s="779"/>
      <c r="R14" s="779"/>
      <c r="S14" s="779"/>
    </row>
    <row r="15" spans="1:19" x14ac:dyDescent="0.25">
      <c r="A15" s="773" t="s">
        <v>4</v>
      </c>
      <c r="B15" s="774" t="s">
        <v>4</v>
      </c>
      <c r="C15" s="775" t="s">
        <v>214</v>
      </c>
      <c r="D15" s="776" t="s">
        <v>68</v>
      </c>
      <c r="E15" s="777"/>
      <c r="F15" s="777"/>
      <c r="G15" s="777"/>
      <c r="H15" s="777"/>
      <c r="I15" s="777"/>
      <c r="J15" s="777"/>
      <c r="K15" s="777"/>
      <c r="L15" s="777"/>
      <c r="M15" s="777"/>
      <c r="N15" s="777"/>
      <c r="O15" s="777"/>
      <c r="P15" s="777"/>
      <c r="Q15" s="777"/>
      <c r="R15" s="777"/>
      <c r="S15" s="777"/>
    </row>
    <row r="16" spans="1:19" x14ac:dyDescent="0.25">
      <c r="A16" s="773" t="s">
        <v>76</v>
      </c>
      <c r="B16" s="774" t="s">
        <v>76</v>
      </c>
      <c r="C16" s="775" t="s">
        <v>101</v>
      </c>
      <c r="D16" s="776" t="s">
        <v>68</v>
      </c>
      <c r="E16" s="777"/>
      <c r="F16" s="777"/>
      <c r="G16" s="777"/>
      <c r="H16" s="777"/>
      <c r="I16" s="777"/>
      <c r="J16" s="777"/>
      <c r="K16" s="777"/>
      <c r="L16" s="777"/>
      <c r="M16" s="777"/>
      <c r="N16" s="777"/>
      <c r="O16" s="777"/>
      <c r="P16" s="777"/>
      <c r="Q16" s="777"/>
      <c r="R16" s="777"/>
      <c r="S16" s="777"/>
    </row>
    <row r="17" spans="1:19" x14ac:dyDescent="0.25">
      <c r="A17" s="773"/>
      <c r="B17" s="772" t="s">
        <v>5</v>
      </c>
      <c r="C17" s="778" t="s">
        <v>85</v>
      </c>
      <c r="D17" s="770" t="s">
        <v>68</v>
      </c>
      <c r="E17" s="779"/>
      <c r="F17" s="779"/>
      <c r="G17" s="779"/>
      <c r="H17" s="779"/>
      <c r="I17" s="779"/>
      <c r="J17" s="779"/>
      <c r="K17" s="779"/>
      <c r="L17" s="779"/>
      <c r="M17" s="779"/>
      <c r="N17" s="779"/>
      <c r="O17" s="779"/>
      <c r="P17" s="779"/>
      <c r="Q17" s="779"/>
      <c r="R17" s="779"/>
      <c r="S17" s="779"/>
    </row>
    <row r="18" spans="1:19" x14ac:dyDescent="0.25">
      <c r="A18" s="773" t="s">
        <v>6</v>
      </c>
      <c r="B18" s="772" t="s">
        <v>6</v>
      </c>
      <c r="C18" s="778" t="s">
        <v>216</v>
      </c>
      <c r="D18" s="770" t="s">
        <v>68</v>
      </c>
      <c r="E18" s="779"/>
      <c r="F18" s="779"/>
      <c r="G18" s="779"/>
      <c r="H18" s="779"/>
      <c r="I18" s="779"/>
      <c r="J18" s="779"/>
      <c r="K18" s="779"/>
      <c r="L18" s="779"/>
      <c r="M18" s="779"/>
      <c r="N18" s="779"/>
      <c r="O18" s="779"/>
      <c r="P18" s="779"/>
      <c r="Q18" s="779"/>
      <c r="R18" s="779"/>
      <c r="S18" s="779"/>
    </row>
    <row r="19" spans="1:19" x14ac:dyDescent="0.25">
      <c r="A19" s="773"/>
      <c r="B19" s="772" t="s">
        <v>77</v>
      </c>
      <c r="C19" s="778" t="s">
        <v>172</v>
      </c>
      <c r="D19" s="770" t="s">
        <v>68</v>
      </c>
      <c r="E19" s="779"/>
      <c r="F19" s="779"/>
      <c r="G19" s="779"/>
      <c r="H19" s="779"/>
      <c r="I19" s="779"/>
      <c r="J19" s="779"/>
      <c r="K19" s="779"/>
      <c r="L19" s="779"/>
      <c r="M19" s="779"/>
      <c r="N19" s="779"/>
      <c r="O19" s="779"/>
      <c r="P19" s="779"/>
      <c r="Q19" s="779"/>
      <c r="R19" s="779"/>
      <c r="S19" s="779"/>
    </row>
    <row r="20" spans="1:19" x14ac:dyDescent="0.25">
      <c r="A20" s="773" t="s">
        <v>8</v>
      </c>
      <c r="B20" s="772" t="s">
        <v>171</v>
      </c>
      <c r="C20" s="778" t="s">
        <v>101</v>
      </c>
      <c r="D20" s="770" t="s">
        <v>68</v>
      </c>
      <c r="E20" s="779"/>
      <c r="F20" s="779"/>
      <c r="G20" s="779"/>
      <c r="H20" s="779"/>
      <c r="I20" s="779"/>
      <c r="J20" s="779"/>
      <c r="K20" s="779"/>
      <c r="L20" s="779"/>
      <c r="M20" s="779"/>
      <c r="N20" s="779"/>
      <c r="O20" s="779"/>
      <c r="P20" s="779"/>
      <c r="Q20" s="779"/>
      <c r="R20" s="779"/>
      <c r="S20" s="779"/>
    </row>
    <row r="21" spans="1:19" x14ac:dyDescent="0.25">
      <c r="A21" s="773" t="s">
        <v>78</v>
      </c>
      <c r="B21" s="774" t="s">
        <v>78</v>
      </c>
      <c r="C21" s="775" t="s">
        <v>215</v>
      </c>
      <c r="D21" s="776" t="s">
        <v>68</v>
      </c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7"/>
      <c r="R21" s="777"/>
      <c r="S21" s="777"/>
    </row>
    <row r="22" spans="1:19" x14ac:dyDescent="0.25">
      <c r="A22" s="773" t="s">
        <v>79</v>
      </c>
      <c r="B22" s="769" t="s">
        <v>79</v>
      </c>
      <c r="C22" s="778" t="s">
        <v>163</v>
      </c>
      <c r="D22" s="770" t="s">
        <v>68</v>
      </c>
      <c r="E22" s="779"/>
      <c r="F22" s="779"/>
      <c r="G22" s="779"/>
      <c r="H22" s="779"/>
      <c r="I22" s="779"/>
      <c r="J22" s="779"/>
      <c r="K22" s="779"/>
      <c r="L22" s="779"/>
      <c r="M22" s="779"/>
      <c r="N22" s="779"/>
      <c r="O22" s="779"/>
      <c r="P22" s="779"/>
      <c r="Q22" s="779"/>
      <c r="R22" s="779"/>
      <c r="S22" s="779"/>
    </row>
    <row r="23" spans="1:19" x14ac:dyDescent="0.25">
      <c r="A23" s="773"/>
      <c r="B23" s="769" t="s">
        <v>81</v>
      </c>
      <c r="C23" s="778" t="s">
        <v>85</v>
      </c>
      <c r="D23" s="770" t="s">
        <v>68</v>
      </c>
      <c r="E23" s="779"/>
      <c r="F23" s="779"/>
      <c r="G23" s="779"/>
      <c r="H23" s="779"/>
      <c r="I23" s="779"/>
      <c r="J23" s="779"/>
      <c r="K23" s="779"/>
      <c r="L23" s="779"/>
      <c r="M23" s="779"/>
      <c r="N23" s="779"/>
      <c r="O23" s="779"/>
      <c r="P23" s="779"/>
      <c r="Q23" s="779"/>
      <c r="R23" s="779"/>
      <c r="S23" s="779"/>
    </row>
    <row r="24" spans="1:19" x14ac:dyDescent="0.25">
      <c r="A24" s="773"/>
      <c r="B24" s="769" t="s">
        <v>83</v>
      </c>
      <c r="C24" s="778" t="s">
        <v>216</v>
      </c>
      <c r="D24" s="770" t="s">
        <v>68</v>
      </c>
      <c r="E24" s="779"/>
      <c r="F24" s="779"/>
      <c r="G24" s="779"/>
      <c r="H24" s="779"/>
      <c r="I24" s="779"/>
      <c r="J24" s="779"/>
      <c r="K24" s="779"/>
      <c r="L24" s="779"/>
      <c r="M24" s="779"/>
      <c r="N24" s="779"/>
      <c r="O24" s="779"/>
      <c r="P24" s="779"/>
      <c r="Q24" s="779"/>
      <c r="R24" s="779"/>
      <c r="S24" s="779"/>
    </row>
    <row r="25" spans="1:19" x14ac:dyDescent="0.25">
      <c r="A25" s="773" t="s">
        <v>83</v>
      </c>
      <c r="B25" s="769" t="s">
        <v>217</v>
      </c>
      <c r="C25" s="778" t="s">
        <v>84</v>
      </c>
      <c r="D25" s="770" t="s">
        <v>68</v>
      </c>
      <c r="E25" s="779"/>
      <c r="F25" s="779"/>
      <c r="G25" s="779"/>
      <c r="H25" s="779"/>
      <c r="I25" s="779"/>
      <c r="J25" s="779"/>
      <c r="K25" s="779"/>
      <c r="L25" s="779"/>
      <c r="M25" s="779"/>
      <c r="N25" s="779"/>
      <c r="O25" s="779"/>
      <c r="P25" s="779"/>
      <c r="Q25" s="779"/>
      <c r="R25" s="779"/>
      <c r="S25" s="779"/>
    </row>
    <row r="26" spans="1:19" ht="21" x14ac:dyDescent="0.25">
      <c r="A26" s="773">
        <v>2</v>
      </c>
      <c r="B26" s="774">
        <v>2</v>
      </c>
      <c r="C26" s="775" t="s">
        <v>1101</v>
      </c>
      <c r="D26" s="776" t="s">
        <v>68</v>
      </c>
      <c r="E26" s="777"/>
      <c r="F26" s="777"/>
      <c r="G26" s="777"/>
      <c r="H26" s="777"/>
      <c r="I26" s="777"/>
      <c r="J26" s="777"/>
      <c r="K26" s="777"/>
      <c r="L26" s="777"/>
      <c r="M26" s="777"/>
      <c r="N26" s="777"/>
      <c r="O26" s="777"/>
      <c r="P26" s="777"/>
      <c r="Q26" s="777"/>
      <c r="R26" s="777"/>
      <c r="S26" s="777"/>
    </row>
    <row r="27" spans="1:19" x14ac:dyDescent="0.25">
      <c r="A27" s="773"/>
      <c r="B27" s="772" t="s">
        <v>36</v>
      </c>
      <c r="C27" s="778" t="s">
        <v>163</v>
      </c>
      <c r="D27" s="770" t="s">
        <v>68</v>
      </c>
      <c r="E27" s="779"/>
      <c r="F27" s="779"/>
      <c r="G27" s="779"/>
      <c r="H27" s="777"/>
      <c r="I27" s="777"/>
      <c r="J27" s="777"/>
      <c r="K27" s="777"/>
      <c r="L27" s="777"/>
      <c r="M27" s="777"/>
      <c r="N27" s="777"/>
      <c r="O27" s="777"/>
      <c r="P27" s="777"/>
      <c r="Q27" s="777"/>
      <c r="R27" s="777"/>
      <c r="S27" s="777"/>
    </row>
    <row r="28" spans="1:19" x14ac:dyDescent="0.25">
      <c r="A28" s="773"/>
      <c r="B28" s="772" t="s">
        <v>37</v>
      </c>
      <c r="C28" s="778" t="s">
        <v>85</v>
      </c>
      <c r="D28" s="770" t="s">
        <v>68</v>
      </c>
      <c r="E28" s="779"/>
      <c r="F28" s="779"/>
      <c r="G28" s="779"/>
      <c r="H28" s="777"/>
      <c r="I28" s="779"/>
      <c r="J28" s="779"/>
      <c r="K28" s="777"/>
      <c r="L28" s="779"/>
      <c r="M28" s="779"/>
      <c r="N28" s="777"/>
      <c r="O28" s="779"/>
      <c r="P28" s="779"/>
      <c r="Q28" s="777"/>
      <c r="R28" s="779"/>
      <c r="S28" s="779"/>
    </row>
    <row r="29" spans="1:19" x14ac:dyDescent="0.25">
      <c r="A29" s="773" t="s">
        <v>36</v>
      </c>
      <c r="B29" s="772" t="s">
        <v>86</v>
      </c>
      <c r="C29" s="778" t="s">
        <v>216</v>
      </c>
      <c r="D29" s="770" t="s">
        <v>68</v>
      </c>
      <c r="E29" s="779"/>
      <c r="F29" s="779"/>
      <c r="G29" s="779"/>
      <c r="H29" s="779"/>
      <c r="I29" s="780"/>
      <c r="J29" s="779"/>
      <c r="K29" s="779"/>
      <c r="L29" s="780"/>
      <c r="M29" s="779"/>
      <c r="N29" s="779"/>
      <c r="O29" s="780"/>
      <c r="P29" s="779"/>
      <c r="Q29" s="779"/>
      <c r="R29" s="780"/>
      <c r="S29" s="779"/>
    </row>
    <row r="30" spans="1:19" x14ac:dyDescent="0.25">
      <c r="A30" s="773" t="s">
        <v>86</v>
      </c>
      <c r="B30" s="772" t="s">
        <v>218</v>
      </c>
      <c r="C30" s="778" t="s">
        <v>84</v>
      </c>
      <c r="D30" s="770" t="s">
        <v>68</v>
      </c>
      <c r="E30" s="779"/>
      <c r="F30" s="779"/>
      <c r="G30" s="779"/>
      <c r="H30" s="779"/>
      <c r="I30" s="780"/>
      <c r="J30" s="779"/>
      <c r="K30" s="779"/>
      <c r="L30" s="780"/>
      <c r="M30" s="779"/>
      <c r="N30" s="779"/>
      <c r="O30" s="780"/>
      <c r="P30" s="779"/>
      <c r="Q30" s="779"/>
      <c r="R30" s="780"/>
      <c r="S30" s="779"/>
    </row>
    <row r="31" spans="1:19" ht="21" x14ac:dyDescent="0.25">
      <c r="A31" s="773" t="s">
        <v>87</v>
      </c>
      <c r="B31" s="774" t="s">
        <v>87</v>
      </c>
      <c r="C31" s="775" t="s">
        <v>356</v>
      </c>
      <c r="D31" s="776" t="s">
        <v>68</v>
      </c>
      <c r="E31" s="779"/>
      <c r="F31" s="779"/>
      <c r="G31" s="779"/>
      <c r="H31" s="777"/>
      <c r="I31" s="781"/>
      <c r="J31" s="777"/>
      <c r="K31" s="777"/>
      <c r="L31" s="781"/>
      <c r="M31" s="777"/>
      <c r="N31" s="777"/>
      <c r="O31" s="781"/>
      <c r="P31" s="777"/>
      <c r="Q31" s="777"/>
      <c r="R31" s="781"/>
      <c r="S31" s="777"/>
    </row>
    <row r="32" spans="1:19" s="783" customFormat="1" ht="24" customHeight="1" x14ac:dyDescent="0.25">
      <c r="A32" s="782" t="s">
        <v>39</v>
      </c>
      <c r="B32" s="774" t="s">
        <v>88</v>
      </c>
      <c r="C32" s="775" t="s">
        <v>357</v>
      </c>
      <c r="D32" s="776" t="s">
        <v>68</v>
      </c>
      <c r="E32" s="777"/>
      <c r="F32" s="777"/>
      <c r="G32" s="777"/>
      <c r="H32" s="777"/>
      <c r="I32" s="777"/>
      <c r="J32" s="777"/>
      <c r="K32" s="777"/>
      <c r="L32" s="777"/>
      <c r="M32" s="777"/>
      <c r="N32" s="777"/>
      <c r="O32" s="777"/>
      <c r="P32" s="777"/>
      <c r="Q32" s="777"/>
      <c r="R32" s="777"/>
      <c r="S32" s="777"/>
    </row>
    <row r="33" spans="1:19" s="783" customFormat="1" ht="21" x14ac:dyDescent="0.25">
      <c r="A33" s="782">
        <v>7</v>
      </c>
      <c r="B33" s="774" t="s">
        <v>39</v>
      </c>
      <c r="C33" s="775" t="s">
        <v>1102</v>
      </c>
      <c r="D33" s="776" t="s">
        <v>68</v>
      </c>
      <c r="E33" s="781"/>
      <c r="F33" s="777"/>
      <c r="G33" s="777"/>
      <c r="H33" s="781"/>
      <c r="I33" s="777"/>
      <c r="J33" s="777"/>
      <c r="K33" s="781"/>
      <c r="L33" s="777"/>
      <c r="M33" s="777"/>
      <c r="N33" s="781"/>
      <c r="O33" s="777"/>
      <c r="P33" s="777"/>
      <c r="Q33" s="781"/>
      <c r="R33" s="777"/>
      <c r="S33" s="777"/>
    </row>
    <row r="34" spans="1:19" x14ac:dyDescent="0.25">
      <c r="A34" s="773" t="s">
        <v>89</v>
      </c>
      <c r="B34" s="772" t="s">
        <v>54</v>
      </c>
      <c r="C34" s="778" t="s">
        <v>18</v>
      </c>
      <c r="D34" s="770" t="s">
        <v>68</v>
      </c>
      <c r="E34" s="779"/>
      <c r="F34" s="780"/>
      <c r="G34" s="780"/>
      <c r="H34" s="779"/>
      <c r="I34" s="780"/>
      <c r="J34" s="779"/>
      <c r="K34" s="779"/>
      <c r="L34" s="780"/>
      <c r="M34" s="779"/>
      <c r="N34" s="779"/>
      <c r="O34" s="780"/>
      <c r="P34" s="779"/>
      <c r="Q34" s="779"/>
      <c r="R34" s="780"/>
      <c r="S34" s="779"/>
    </row>
    <row r="35" spans="1:19" x14ac:dyDescent="0.25">
      <c r="A35" s="773" t="s">
        <v>92</v>
      </c>
      <c r="B35" s="772" t="s">
        <v>115</v>
      </c>
      <c r="C35" s="778" t="s">
        <v>17</v>
      </c>
      <c r="D35" s="770" t="s">
        <v>68</v>
      </c>
      <c r="E35" s="779"/>
      <c r="F35" s="780"/>
      <c r="G35" s="780"/>
      <c r="H35" s="779"/>
      <c r="I35" s="780"/>
      <c r="J35" s="779"/>
      <c r="K35" s="779"/>
      <c r="L35" s="780"/>
      <c r="M35" s="779"/>
      <c r="N35" s="779"/>
      <c r="O35" s="780"/>
      <c r="P35" s="779"/>
      <c r="Q35" s="779"/>
      <c r="R35" s="780"/>
      <c r="S35" s="779"/>
    </row>
    <row r="36" spans="1:19" x14ac:dyDescent="0.25">
      <c r="A36" s="773" t="s">
        <v>93</v>
      </c>
      <c r="B36" s="772" t="s">
        <v>116</v>
      </c>
      <c r="C36" s="778" t="s">
        <v>1035</v>
      </c>
      <c r="D36" s="770" t="s">
        <v>68</v>
      </c>
      <c r="E36" s="779"/>
      <c r="F36" s="780"/>
      <c r="G36" s="780"/>
      <c r="H36" s="779"/>
      <c r="I36" s="780"/>
      <c r="J36" s="779"/>
      <c r="K36" s="779"/>
      <c r="L36" s="780"/>
      <c r="M36" s="779"/>
      <c r="N36" s="779"/>
      <c r="O36" s="780"/>
      <c r="P36" s="779"/>
      <c r="Q36" s="779"/>
      <c r="R36" s="780"/>
      <c r="S36" s="779"/>
    </row>
    <row r="37" spans="1:19" ht="22.9" customHeight="1" x14ac:dyDescent="0.25">
      <c r="A37" s="773"/>
      <c r="B37" s="774" t="s">
        <v>40</v>
      </c>
      <c r="C37" s="775" t="s">
        <v>220</v>
      </c>
      <c r="D37" s="776" t="s">
        <v>68</v>
      </c>
      <c r="E37" s="777"/>
      <c r="F37" s="777"/>
      <c r="G37" s="777"/>
      <c r="H37" s="777"/>
      <c r="I37" s="777"/>
      <c r="J37" s="777"/>
      <c r="K37" s="777"/>
      <c r="L37" s="777"/>
      <c r="M37" s="777"/>
      <c r="N37" s="777"/>
      <c r="O37" s="777"/>
      <c r="P37" s="777"/>
      <c r="Q37" s="777"/>
      <c r="R37" s="777"/>
      <c r="S37" s="777"/>
    </row>
    <row r="38" spans="1:19" ht="43.15" customHeight="1" x14ac:dyDescent="0.25">
      <c r="A38" s="773"/>
      <c r="B38" s="774" t="s">
        <v>42</v>
      </c>
      <c r="C38" s="775" t="s">
        <v>358</v>
      </c>
      <c r="D38" s="776" t="s">
        <v>34</v>
      </c>
      <c r="E38" s="777"/>
      <c r="F38" s="777"/>
      <c r="G38" s="777"/>
      <c r="H38" s="777"/>
      <c r="I38" s="781"/>
      <c r="J38" s="777"/>
      <c r="K38" s="779"/>
      <c r="L38" s="781"/>
      <c r="M38" s="777"/>
      <c r="N38" s="777"/>
      <c r="O38" s="781"/>
      <c r="P38" s="777"/>
      <c r="Q38" s="777"/>
      <c r="R38" s="781"/>
      <c r="S38" s="777"/>
    </row>
    <row r="39" spans="1:19" ht="21" x14ac:dyDescent="0.25">
      <c r="A39" s="773"/>
      <c r="B39" s="774" t="s">
        <v>52</v>
      </c>
      <c r="C39" s="775" t="s">
        <v>359</v>
      </c>
      <c r="D39" s="776" t="s">
        <v>94</v>
      </c>
      <c r="E39" s="777"/>
      <c r="F39" s="777"/>
      <c r="G39" s="777"/>
      <c r="H39" s="777"/>
      <c r="I39" s="777"/>
      <c r="J39" s="777"/>
      <c r="K39" s="777"/>
      <c r="L39" s="777"/>
      <c r="M39" s="777"/>
      <c r="N39" s="777"/>
      <c r="O39" s="777"/>
      <c r="P39" s="777"/>
      <c r="Q39" s="777"/>
      <c r="R39" s="777"/>
      <c r="S39" s="777"/>
    </row>
    <row r="40" spans="1:19" ht="10.5" customHeight="1" x14ac:dyDescent="0.25">
      <c r="A40" s="773"/>
      <c r="B40" s="784"/>
      <c r="C40" s="784"/>
      <c r="D40" s="784"/>
      <c r="E40" s="784"/>
      <c r="F40" s="784"/>
      <c r="G40" s="784"/>
      <c r="H40" s="784"/>
      <c r="I40" s="784"/>
      <c r="J40" s="785" t="s">
        <v>162</v>
      </c>
      <c r="K40" s="784"/>
      <c r="L40" s="784"/>
      <c r="M40" s="784"/>
      <c r="N40" s="784"/>
      <c r="O40" s="784"/>
      <c r="P40" s="1156" t="s">
        <v>1038</v>
      </c>
      <c r="Q40" s="1156"/>
      <c r="R40" s="1156"/>
      <c r="S40" s="1156"/>
    </row>
    <row r="41" spans="1:19" ht="40.5" customHeight="1" x14ac:dyDescent="0.25">
      <c r="A41" s="773"/>
      <c r="B41" s="774" t="s">
        <v>147</v>
      </c>
      <c r="C41" s="775" t="s">
        <v>1103</v>
      </c>
      <c r="D41" s="770" t="s">
        <v>68</v>
      </c>
      <c r="E41" s="779"/>
      <c r="F41" s="779"/>
      <c r="G41" s="779"/>
      <c r="H41" s="779"/>
      <c r="I41" s="779"/>
      <c r="J41" s="779"/>
      <c r="K41" s="779"/>
      <c r="L41" s="779"/>
      <c r="M41" s="779"/>
      <c r="N41" s="779"/>
      <c r="O41" s="779"/>
      <c r="P41" s="779"/>
      <c r="Q41" s="779"/>
      <c r="R41" s="779"/>
      <c r="S41" s="779"/>
    </row>
    <row r="42" spans="1:19" ht="22.5" x14ac:dyDescent="0.25">
      <c r="A42" s="773"/>
      <c r="B42" s="772" t="s">
        <v>141</v>
      </c>
      <c r="C42" s="778" t="s">
        <v>360</v>
      </c>
      <c r="D42" s="770" t="s">
        <v>68</v>
      </c>
      <c r="E42" s="779"/>
      <c r="F42" s="779"/>
      <c r="G42" s="779"/>
      <c r="H42" s="780"/>
      <c r="I42" s="780"/>
      <c r="J42" s="779"/>
      <c r="K42" s="780"/>
      <c r="L42" s="780"/>
      <c r="M42" s="779"/>
      <c r="N42" s="780"/>
      <c r="O42" s="780"/>
      <c r="P42" s="779"/>
      <c r="Q42" s="780"/>
      <c r="R42" s="780"/>
      <c r="S42" s="779"/>
    </row>
    <row r="43" spans="1:19" ht="12" customHeight="1" x14ac:dyDescent="0.25">
      <c r="A43" s="773"/>
      <c r="B43" s="772" t="s">
        <v>174</v>
      </c>
      <c r="C43" s="778" t="s">
        <v>71</v>
      </c>
      <c r="D43" s="770" t="s">
        <v>68</v>
      </c>
      <c r="E43" s="779"/>
      <c r="F43" s="779"/>
      <c r="G43" s="779"/>
      <c r="H43" s="780"/>
      <c r="I43" s="780"/>
      <c r="J43" s="779"/>
      <c r="K43" s="780"/>
      <c r="L43" s="780"/>
      <c r="M43" s="779"/>
      <c r="N43" s="780"/>
      <c r="O43" s="780"/>
      <c r="P43" s="779"/>
      <c r="Q43" s="780"/>
      <c r="R43" s="780"/>
      <c r="S43" s="779"/>
    </row>
    <row r="44" spans="1:19" ht="31.5" x14ac:dyDescent="0.25">
      <c r="A44" s="773"/>
      <c r="B44" s="774" t="s">
        <v>148</v>
      </c>
      <c r="C44" s="775" t="s">
        <v>1104</v>
      </c>
      <c r="D44" s="770" t="s">
        <v>68</v>
      </c>
      <c r="E44" s="777"/>
      <c r="F44" s="777"/>
      <c r="G44" s="777"/>
      <c r="H44" s="777"/>
      <c r="I44" s="777"/>
      <c r="J44" s="777"/>
      <c r="K44" s="777"/>
      <c r="L44" s="777"/>
      <c r="M44" s="777"/>
      <c r="N44" s="777"/>
      <c r="O44" s="777"/>
      <c r="P44" s="777"/>
      <c r="Q44" s="777"/>
      <c r="R44" s="777"/>
      <c r="S44" s="777"/>
    </row>
    <row r="45" spans="1:19" ht="12.75" customHeight="1" x14ac:dyDescent="0.25">
      <c r="A45" s="773"/>
      <c r="B45" s="769" t="s">
        <v>326</v>
      </c>
      <c r="C45" s="778" t="s">
        <v>18</v>
      </c>
      <c r="D45" s="770" t="s">
        <v>68</v>
      </c>
      <c r="E45" s="777"/>
      <c r="F45" s="777"/>
      <c r="G45" s="777"/>
      <c r="H45" s="777"/>
      <c r="I45" s="781"/>
      <c r="J45" s="777"/>
      <c r="K45" s="779"/>
      <c r="L45" s="781"/>
      <c r="M45" s="777"/>
      <c r="N45" s="777"/>
      <c r="O45" s="781"/>
      <c r="P45" s="777"/>
      <c r="Q45" s="777"/>
      <c r="R45" s="781"/>
      <c r="S45" s="777"/>
    </row>
    <row r="46" spans="1:19" ht="12.75" customHeight="1" x14ac:dyDescent="0.25">
      <c r="A46" s="773"/>
      <c r="B46" s="769" t="s">
        <v>327</v>
      </c>
      <c r="C46" s="778" t="s">
        <v>222</v>
      </c>
      <c r="D46" s="770" t="s">
        <v>68</v>
      </c>
      <c r="E46" s="777"/>
      <c r="F46" s="777"/>
      <c r="G46" s="777"/>
      <c r="H46" s="777"/>
      <c r="I46" s="781"/>
      <c r="J46" s="777"/>
      <c r="K46" s="779"/>
      <c r="L46" s="781"/>
      <c r="M46" s="777"/>
      <c r="N46" s="777"/>
      <c r="O46" s="781"/>
      <c r="P46" s="777"/>
      <c r="Q46" s="777"/>
      <c r="R46" s="781"/>
      <c r="S46" s="777"/>
    </row>
    <row r="47" spans="1:19" ht="12.75" customHeight="1" x14ac:dyDescent="0.25">
      <c r="A47" s="773"/>
      <c r="B47" s="769" t="s">
        <v>328</v>
      </c>
      <c r="C47" s="778" t="s">
        <v>1035</v>
      </c>
      <c r="D47" s="770" t="s">
        <v>68</v>
      </c>
      <c r="E47" s="777"/>
      <c r="F47" s="777"/>
      <c r="G47" s="777"/>
      <c r="H47" s="777"/>
      <c r="I47" s="781"/>
      <c r="J47" s="777"/>
      <c r="K47" s="779"/>
      <c r="L47" s="781"/>
      <c r="M47" s="777"/>
      <c r="N47" s="777"/>
      <c r="O47" s="781"/>
      <c r="P47" s="777"/>
      <c r="Q47" s="777"/>
      <c r="R47" s="781"/>
      <c r="S47" s="777"/>
    </row>
    <row r="48" spans="1:19" ht="45.75" customHeight="1" x14ac:dyDescent="0.25">
      <c r="A48" s="773"/>
      <c r="B48" s="774" t="s">
        <v>149</v>
      </c>
      <c r="C48" s="775" t="s">
        <v>1078</v>
      </c>
      <c r="D48" s="776" t="s">
        <v>68</v>
      </c>
      <c r="E48" s="777"/>
      <c r="F48" s="777"/>
      <c r="G48" s="777"/>
      <c r="H48" s="777"/>
      <c r="I48" s="781"/>
      <c r="J48" s="777"/>
      <c r="K48" s="779"/>
      <c r="L48" s="781"/>
      <c r="M48" s="777"/>
      <c r="N48" s="777"/>
      <c r="O48" s="781"/>
      <c r="P48" s="777"/>
      <c r="Q48" s="777"/>
      <c r="R48" s="781"/>
      <c r="S48" s="777"/>
    </row>
    <row r="49" spans="1:19" ht="64.5" customHeight="1" x14ac:dyDescent="0.25">
      <c r="A49" s="773"/>
      <c r="B49" s="774" t="s">
        <v>150</v>
      </c>
      <c r="C49" s="775" t="s">
        <v>361</v>
      </c>
      <c r="D49" s="776" t="s">
        <v>34</v>
      </c>
      <c r="E49" s="777"/>
      <c r="F49" s="777"/>
      <c r="G49" s="777"/>
      <c r="H49" s="777"/>
      <c r="I49" s="781"/>
      <c r="J49" s="777"/>
      <c r="K49" s="779"/>
      <c r="L49" s="781"/>
      <c r="M49" s="777"/>
      <c r="N49" s="777"/>
      <c r="O49" s="781"/>
      <c r="P49" s="777"/>
      <c r="Q49" s="777"/>
      <c r="R49" s="781"/>
      <c r="S49" s="777"/>
    </row>
    <row r="50" spans="1:19" ht="48.75" customHeight="1" x14ac:dyDescent="0.25">
      <c r="A50" s="773"/>
      <c r="B50" s="774" t="s">
        <v>151</v>
      </c>
      <c r="C50" s="786" t="s">
        <v>1039</v>
      </c>
      <c r="D50" s="776" t="s">
        <v>94</v>
      </c>
      <c r="E50" s="777"/>
      <c r="F50" s="777"/>
      <c r="G50" s="777"/>
      <c r="H50" s="777"/>
      <c r="I50" s="777"/>
      <c r="J50" s="777"/>
      <c r="K50" s="777"/>
      <c r="L50" s="777"/>
      <c r="M50" s="777"/>
      <c r="N50" s="777"/>
      <c r="O50" s="777"/>
      <c r="P50" s="777"/>
      <c r="Q50" s="777"/>
      <c r="R50" s="777"/>
      <c r="S50" s="777"/>
    </row>
    <row r="51" spans="1:19" s="783" customFormat="1" ht="21" x14ac:dyDescent="0.25">
      <c r="A51" s="782">
        <v>9</v>
      </c>
      <c r="B51" s="774" t="s">
        <v>152</v>
      </c>
      <c r="C51" s="775" t="s">
        <v>1077</v>
      </c>
      <c r="D51" s="776" t="s">
        <v>68</v>
      </c>
      <c r="E51" s="777"/>
      <c r="F51" s="777"/>
      <c r="G51" s="777"/>
      <c r="H51" s="777"/>
      <c r="I51" s="777"/>
      <c r="J51" s="777"/>
      <c r="K51" s="777"/>
      <c r="L51" s="777"/>
      <c r="M51" s="777"/>
      <c r="N51" s="777"/>
      <c r="O51" s="777"/>
      <c r="P51" s="777"/>
      <c r="Q51" s="777"/>
      <c r="R51" s="777"/>
      <c r="S51" s="777"/>
    </row>
    <row r="52" spans="1:19" s="783" customFormat="1" ht="18" customHeight="1" x14ac:dyDescent="0.25">
      <c r="A52" s="782"/>
      <c r="B52" s="772" t="s">
        <v>362</v>
      </c>
      <c r="C52" s="778" t="s">
        <v>363</v>
      </c>
      <c r="D52" s="770" t="s">
        <v>68</v>
      </c>
      <c r="E52" s="777"/>
      <c r="F52" s="777"/>
      <c r="G52" s="777"/>
      <c r="H52" s="777"/>
      <c r="I52" s="777"/>
      <c r="J52" s="777"/>
      <c r="K52" s="777"/>
      <c r="L52" s="777"/>
      <c r="M52" s="777"/>
      <c r="N52" s="777"/>
      <c r="O52" s="777"/>
      <c r="P52" s="777"/>
      <c r="Q52" s="777"/>
      <c r="R52" s="777"/>
      <c r="S52" s="777"/>
    </row>
    <row r="53" spans="1:19" s="783" customFormat="1" x14ac:dyDescent="0.25">
      <c r="A53" s="782"/>
      <c r="B53" s="772" t="s">
        <v>364</v>
      </c>
      <c r="C53" s="778" t="s">
        <v>71</v>
      </c>
      <c r="D53" s="770" t="s">
        <v>68</v>
      </c>
      <c r="E53" s="777"/>
      <c r="F53" s="777"/>
      <c r="G53" s="777"/>
      <c r="H53" s="777"/>
      <c r="I53" s="777"/>
      <c r="J53" s="777"/>
      <c r="K53" s="777"/>
      <c r="L53" s="777"/>
      <c r="M53" s="777"/>
      <c r="N53" s="777"/>
      <c r="O53" s="777"/>
      <c r="P53" s="777"/>
      <c r="Q53" s="777"/>
      <c r="R53" s="777"/>
      <c r="S53" s="777"/>
    </row>
    <row r="54" spans="1:19" s="783" customFormat="1" ht="31.5" x14ac:dyDescent="0.25">
      <c r="A54" s="782"/>
      <c r="B54" s="774" t="s">
        <v>153</v>
      </c>
      <c r="C54" s="775" t="s">
        <v>365</v>
      </c>
      <c r="D54" s="776" t="s">
        <v>34</v>
      </c>
      <c r="E54" s="777"/>
      <c r="F54" s="777"/>
      <c r="G54" s="777"/>
      <c r="H54" s="777"/>
      <c r="I54" s="777"/>
      <c r="J54" s="777"/>
      <c r="K54" s="777"/>
      <c r="L54" s="777"/>
      <c r="M54" s="777"/>
      <c r="N54" s="777"/>
      <c r="O54" s="777"/>
      <c r="P54" s="777"/>
      <c r="Q54" s="777"/>
      <c r="R54" s="777"/>
      <c r="S54" s="777"/>
    </row>
    <row r="55" spans="1:19" s="783" customFormat="1" ht="31.5" x14ac:dyDescent="0.25">
      <c r="A55" s="782"/>
      <c r="B55" s="774" t="s">
        <v>154</v>
      </c>
      <c r="C55" s="775" t="s">
        <v>366</v>
      </c>
      <c r="D55" s="776" t="s">
        <v>94</v>
      </c>
      <c r="E55" s="777"/>
      <c r="F55" s="777"/>
      <c r="G55" s="777"/>
      <c r="H55" s="777"/>
      <c r="I55" s="777"/>
      <c r="J55" s="777"/>
      <c r="K55" s="777"/>
      <c r="L55" s="777"/>
      <c r="M55" s="777"/>
      <c r="N55" s="777"/>
      <c r="O55" s="777"/>
      <c r="P55" s="777"/>
      <c r="Q55" s="777"/>
      <c r="R55" s="777"/>
      <c r="S55" s="777"/>
    </row>
    <row r="56" spans="1:19" x14ac:dyDescent="0.25">
      <c r="A56" s="773" t="s">
        <v>88</v>
      </c>
      <c r="B56" s="774" t="s">
        <v>155</v>
      </c>
      <c r="C56" s="775" t="s">
        <v>316</v>
      </c>
      <c r="D56" s="776" t="s">
        <v>68</v>
      </c>
      <c r="E56" s="779"/>
      <c r="F56" s="779"/>
      <c r="G56" s="779"/>
      <c r="H56" s="777"/>
      <c r="I56" s="781"/>
      <c r="J56" s="777"/>
      <c r="K56" s="777"/>
      <c r="L56" s="781"/>
      <c r="M56" s="777"/>
      <c r="N56" s="777"/>
      <c r="O56" s="781"/>
      <c r="P56" s="777"/>
      <c r="Q56" s="777"/>
      <c r="R56" s="781"/>
      <c r="S56" s="777"/>
    </row>
    <row r="57" spans="1:19" s="783" customFormat="1" ht="14.25" customHeight="1" x14ac:dyDescent="0.25">
      <c r="A57" s="782"/>
      <c r="B57" s="774" t="s">
        <v>156</v>
      </c>
      <c r="C57" s="775" t="s">
        <v>367</v>
      </c>
      <c r="D57" s="776" t="s">
        <v>68</v>
      </c>
      <c r="E57" s="777"/>
      <c r="F57" s="777"/>
      <c r="G57" s="777"/>
      <c r="H57" s="777"/>
      <c r="I57" s="777"/>
      <c r="J57" s="777"/>
      <c r="K57" s="777"/>
      <c r="L57" s="777"/>
      <c r="M57" s="777"/>
      <c r="N57" s="777"/>
      <c r="O57" s="777"/>
      <c r="P57" s="777"/>
      <c r="Q57" s="777"/>
      <c r="R57" s="777"/>
      <c r="S57" s="777"/>
    </row>
    <row r="58" spans="1:19" s="783" customFormat="1" x14ac:dyDescent="0.25">
      <c r="A58" s="782"/>
      <c r="B58" s="774" t="s">
        <v>166</v>
      </c>
      <c r="C58" s="775" t="s">
        <v>368</v>
      </c>
      <c r="D58" s="776" t="s">
        <v>68</v>
      </c>
      <c r="E58" s="777"/>
      <c r="F58" s="777"/>
      <c r="G58" s="777"/>
      <c r="H58" s="777"/>
      <c r="I58" s="777"/>
      <c r="J58" s="777"/>
      <c r="K58" s="777"/>
      <c r="L58" s="777"/>
      <c r="M58" s="777"/>
      <c r="N58" s="777"/>
      <c r="O58" s="777"/>
      <c r="P58" s="777"/>
      <c r="Q58" s="777"/>
      <c r="R58" s="777"/>
      <c r="S58" s="777"/>
    </row>
    <row r="59" spans="1:19" s="783" customFormat="1" x14ac:dyDescent="0.25">
      <c r="A59" s="782"/>
      <c r="B59" s="774" t="s">
        <v>167</v>
      </c>
      <c r="C59" s="775" t="s">
        <v>219</v>
      </c>
      <c r="D59" s="776" t="s">
        <v>68</v>
      </c>
      <c r="E59" s="777"/>
      <c r="F59" s="777"/>
      <c r="G59" s="777"/>
      <c r="H59" s="777"/>
      <c r="I59" s="777"/>
      <c r="J59" s="777"/>
      <c r="K59" s="777"/>
      <c r="L59" s="777"/>
      <c r="M59" s="777"/>
      <c r="N59" s="777"/>
      <c r="O59" s="777"/>
      <c r="P59" s="777"/>
      <c r="Q59" s="777"/>
      <c r="R59" s="777"/>
      <c r="S59" s="777"/>
    </row>
    <row r="60" spans="1:19" s="783" customFormat="1" ht="21" x14ac:dyDescent="0.25">
      <c r="A60" s="782"/>
      <c r="B60" s="774" t="s">
        <v>168</v>
      </c>
      <c r="C60" s="775" t="s">
        <v>369</v>
      </c>
      <c r="D60" s="776" t="s">
        <v>68</v>
      </c>
      <c r="E60" s="777"/>
      <c r="F60" s="777"/>
      <c r="G60" s="777"/>
      <c r="H60" s="777"/>
      <c r="I60" s="777"/>
      <c r="J60" s="777"/>
      <c r="K60" s="777"/>
      <c r="L60" s="777"/>
      <c r="M60" s="777"/>
      <c r="N60" s="777"/>
      <c r="O60" s="777"/>
      <c r="P60" s="777"/>
      <c r="Q60" s="777"/>
      <c r="R60" s="777"/>
      <c r="S60" s="777"/>
    </row>
    <row r="61" spans="1:19" s="783" customFormat="1" x14ac:dyDescent="0.25">
      <c r="A61" s="782"/>
      <c r="B61" s="772" t="s">
        <v>370</v>
      </c>
      <c r="C61" s="778" t="s">
        <v>18</v>
      </c>
      <c r="D61" s="770" t="s">
        <v>68</v>
      </c>
      <c r="E61" s="777"/>
      <c r="F61" s="777"/>
      <c r="G61" s="777"/>
      <c r="H61" s="777"/>
      <c r="I61" s="777"/>
      <c r="J61" s="777"/>
      <c r="K61" s="777"/>
      <c r="L61" s="777"/>
      <c r="M61" s="777"/>
      <c r="N61" s="777"/>
      <c r="O61" s="777"/>
      <c r="P61" s="777"/>
      <c r="Q61" s="777"/>
      <c r="R61" s="777"/>
      <c r="S61" s="777"/>
    </row>
    <row r="62" spans="1:19" s="783" customFormat="1" x14ac:dyDescent="0.25">
      <c r="A62" s="782"/>
      <c r="B62" s="772" t="s">
        <v>371</v>
      </c>
      <c r="C62" s="778" t="s">
        <v>319</v>
      </c>
      <c r="D62" s="770" t="s">
        <v>68</v>
      </c>
      <c r="E62" s="777"/>
      <c r="F62" s="777"/>
      <c r="G62" s="777"/>
      <c r="H62" s="777"/>
      <c r="I62" s="777"/>
      <c r="J62" s="777"/>
      <c r="K62" s="777"/>
      <c r="L62" s="777"/>
      <c r="M62" s="777"/>
      <c r="N62" s="777"/>
      <c r="O62" s="777"/>
      <c r="P62" s="777"/>
      <c r="Q62" s="777"/>
      <c r="R62" s="777"/>
      <c r="S62" s="777"/>
    </row>
    <row r="63" spans="1:19" s="783" customFormat="1" ht="22.5" x14ac:dyDescent="0.25">
      <c r="A63" s="782"/>
      <c r="B63" s="772" t="s">
        <v>372</v>
      </c>
      <c r="C63" s="778" t="s">
        <v>373</v>
      </c>
      <c r="D63" s="770" t="s">
        <v>68</v>
      </c>
      <c r="E63" s="777"/>
      <c r="F63" s="777"/>
      <c r="G63" s="777"/>
      <c r="H63" s="777"/>
      <c r="I63" s="777"/>
      <c r="J63" s="777"/>
      <c r="K63" s="777"/>
      <c r="L63" s="777"/>
      <c r="M63" s="777"/>
      <c r="N63" s="777"/>
      <c r="O63" s="777"/>
      <c r="P63" s="777"/>
      <c r="Q63" s="777"/>
      <c r="R63" s="777"/>
      <c r="S63" s="777"/>
    </row>
    <row r="64" spans="1:19" s="783" customFormat="1" x14ac:dyDescent="0.25">
      <c r="A64" s="782"/>
      <c r="B64" s="772" t="s">
        <v>374</v>
      </c>
      <c r="C64" s="778" t="s">
        <v>1035</v>
      </c>
      <c r="D64" s="770" t="s">
        <v>68</v>
      </c>
      <c r="E64" s="777"/>
      <c r="F64" s="777"/>
      <c r="G64" s="777"/>
      <c r="H64" s="777"/>
      <c r="I64" s="777"/>
      <c r="J64" s="777"/>
      <c r="K64" s="777"/>
      <c r="L64" s="777"/>
      <c r="M64" s="777"/>
      <c r="N64" s="777"/>
      <c r="O64" s="777"/>
      <c r="P64" s="777"/>
      <c r="Q64" s="777"/>
      <c r="R64" s="777"/>
      <c r="S64" s="777"/>
    </row>
    <row r="65" spans="1:45" s="783" customFormat="1" ht="21" x14ac:dyDescent="0.25">
      <c r="A65" s="782"/>
      <c r="B65" s="774" t="s">
        <v>169</v>
      </c>
      <c r="C65" s="775" t="s">
        <v>1040</v>
      </c>
      <c r="D65" s="776" t="s">
        <v>68</v>
      </c>
      <c r="E65" s="777"/>
      <c r="F65" s="777"/>
      <c r="G65" s="777"/>
      <c r="H65" s="777"/>
      <c r="I65" s="777"/>
      <c r="J65" s="777"/>
      <c r="K65" s="777"/>
      <c r="L65" s="777"/>
      <c r="M65" s="777"/>
      <c r="N65" s="777"/>
      <c r="O65" s="777"/>
      <c r="P65" s="777"/>
      <c r="Q65" s="777"/>
      <c r="R65" s="777"/>
      <c r="S65" s="777"/>
    </row>
    <row r="66" spans="1:45" s="783" customFormat="1" ht="75" customHeight="1" x14ac:dyDescent="0.25">
      <c r="A66" s="782"/>
      <c r="B66" s="774" t="s">
        <v>375</v>
      </c>
      <c r="C66" s="775" t="s">
        <v>1041</v>
      </c>
      <c r="D66" s="776" t="s">
        <v>34</v>
      </c>
      <c r="E66" s="777"/>
      <c r="F66" s="777"/>
      <c r="G66" s="777"/>
      <c r="H66" s="777"/>
      <c r="I66" s="777"/>
      <c r="J66" s="777"/>
      <c r="K66" s="777"/>
      <c r="L66" s="777"/>
      <c r="M66" s="777"/>
      <c r="N66" s="777"/>
      <c r="O66" s="777"/>
      <c r="P66" s="777"/>
      <c r="Q66" s="777"/>
      <c r="R66" s="777"/>
      <c r="S66" s="777"/>
    </row>
    <row r="67" spans="1:45" s="783" customFormat="1" ht="21" x14ac:dyDescent="0.25">
      <c r="A67" s="782"/>
      <c r="B67" s="774" t="s">
        <v>376</v>
      </c>
      <c r="C67" s="775" t="s">
        <v>1042</v>
      </c>
      <c r="D67" s="776" t="s">
        <v>94</v>
      </c>
      <c r="E67" s="777"/>
      <c r="F67" s="777"/>
      <c r="G67" s="777"/>
      <c r="H67" s="777"/>
      <c r="I67" s="777"/>
      <c r="J67" s="777"/>
      <c r="K67" s="777"/>
      <c r="L67" s="777"/>
      <c r="M67" s="777"/>
      <c r="N67" s="777"/>
      <c r="O67" s="777"/>
      <c r="P67" s="777"/>
      <c r="Q67" s="777"/>
      <c r="R67" s="777"/>
      <c r="S67" s="777"/>
    </row>
    <row r="68" spans="1:45" ht="9" customHeight="1" x14ac:dyDescent="0.25">
      <c r="B68" s="759"/>
      <c r="C68" s="787"/>
      <c r="D68" s="787"/>
      <c r="E68" s="787"/>
      <c r="F68" s="787"/>
      <c r="G68" s="787"/>
      <c r="H68" s="787"/>
      <c r="I68" s="787"/>
      <c r="J68" s="787"/>
      <c r="K68" s="787"/>
      <c r="L68" s="787"/>
      <c r="M68" s="787"/>
      <c r="N68" s="761"/>
      <c r="O68" s="761"/>
      <c r="P68" s="761"/>
      <c r="Q68" s="761"/>
      <c r="R68" s="761"/>
      <c r="S68" s="761"/>
    </row>
    <row r="69" spans="1:45" x14ac:dyDescent="0.25">
      <c r="B69" s="759"/>
      <c r="C69" s="788"/>
      <c r="D69" s="761"/>
      <c r="E69" s="761"/>
      <c r="F69" s="761"/>
      <c r="G69" s="761"/>
      <c r="H69" s="761"/>
      <c r="I69" s="761"/>
      <c r="J69" s="761"/>
      <c r="K69" s="761"/>
      <c r="L69" s="761"/>
      <c r="M69" s="761"/>
      <c r="N69" s="761"/>
      <c r="O69" s="761"/>
      <c r="P69" s="761"/>
      <c r="Q69" s="761"/>
      <c r="R69" s="761"/>
      <c r="S69" s="761"/>
    </row>
    <row r="70" spans="1:45" s="737" customFormat="1" ht="33" customHeight="1" x14ac:dyDescent="0.25">
      <c r="A70" s="736"/>
      <c r="B70" s="739" t="s">
        <v>1097</v>
      </c>
      <c r="C70" s="736"/>
      <c r="D70" s="736"/>
      <c r="E70" s="736"/>
      <c r="F70" s="736"/>
      <c r="G70" s="736"/>
      <c r="H70" s="736"/>
      <c r="I70" s="736"/>
      <c r="J70" s="736"/>
      <c r="K70" s="736"/>
      <c r="L70" s="736"/>
      <c r="M70" s="736" t="s">
        <v>1074</v>
      </c>
      <c r="N70" s="736"/>
      <c r="O70" s="736"/>
      <c r="P70" s="736"/>
      <c r="Q70" s="736"/>
      <c r="R70" s="736"/>
      <c r="AG70" s="738"/>
      <c r="AH70" s="738"/>
      <c r="AI70" s="738"/>
      <c r="AJ70" s="738"/>
      <c r="AK70" s="738"/>
      <c r="AL70" s="738"/>
      <c r="AM70" s="738"/>
      <c r="AN70" s="738"/>
      <c r="AO70" s="738"/>
      <c r="AP70" s="738"/>
      <c r="AQ70" s="738"/>
      <c r="AR70" s="738"/>
      <c r="AS70" s="738"/>
    </row>
    <row r="72" spans="1:45" x14ac:dyDescent="0.25">
      <c r="A72" s="789" t="s">
        <v>2</v>
      </c>
      <c r="B72" s="758"/>
    </row>
    <row r="73" spans="1:45" ht="40.5" customHeight="1" x14ac:dyDescent="0.25">
      <c r="A73" s="789"/>
      <c r="B73" s="758"/>
      <c r="C73" s="790"/>
      <c r="D73" s="790"/>
      <c r="E73" s="790"/>
      <c r="F73" s="790"/>
      <c r="G73" s="790"/>
      <c r="H73" s="790"/>
      <c r="I73" s="790"/>
      <c r="J73" s="790"/>
      <c r="K73" s="790"/>
      <c r="L73" s="790"/>
      <c r="M73" s="790"/>
    </row>
    <row r="74" spans="1:45" ht="14.25" customHeight="1" x14ac:dyDescent="0.25">
      <c r="A74" s="789"/>
      <c r="B74" s="758"/>
    </row>
    <row r="75" spans="1:45" ht="15.75" customHeight="1" x14ac:dyDescent="0.25">
      <c r="A75" s="789"/>
      <c r="B75" s="758"/>
    </row>
  </sheetData>
  <mergeCells count="14">
    <mergeCell ref="K6:M6"/>
    <mergeCell ref="N6:P6"/>
    <mergeCell ref="Q6:S6"/>
    <mergeCell ref="P40:S40"/>
    <mergeCell ref="P2:S2"/>
    <mergeCell ref="B3:R3"/>
    <mergeCell ref="G5:J5"/>
    <mergeCell ref="R5:S5"/>
    <mergeCell ref="H6:J6"/>
    <mergeCell ref="A6:A7"/>
    <mergeCell ref="B6:B7"/>
    <mergeCell ref="C6:C7"/>
    <mergeCell ref="D6:D7"/>
    <mergeCell ref="E6:G6"/>
  </mergeCells>
  <conditionalFormatting sqref="C2">
    <cfRule type="expression" dxfId="119" priority="1" stopIfTrue="1">
      <formula>NOT(ISERROR(SEARCH("Для корек",C2)))</formula>
    </cfRule>
  </conditionalFormatting>
  <conditionalFormatting sqref="E9:S39 E41:S67">
    <cfRule type="expression" dxfId="118" priority="2" stopIfTrue="1">
      <formula>E9="#ИМЯ?"</formula>
    </cfRule>
    <cfRule type="expression" dxfId="117" priority="3" stopIfTrue="1">
      <formula>E9="#ЗНАЧ!"</formula>
    </cfRule>
    <cfRule type="expression" dxfId="116" priority="4" stopIfTrue="1">
      <formula>E9="#ДЕЛ/0!"</formula>
    </cfRule>
  </conditionalFormatting>
  <pageMargins left="0.70866141732283472" right="0.70866141732283472" top="0.74803149606299213" bottom="0.74803149606299213" header="0.31496062992125984" footer="0.31496062992125984"/>
  <pageSetup paperSize="9" scale="65" fitToWidth="2" fitToHeight="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35</vt:i4>
      </vt:variant>
      <vt:variant>
        <vt:lpstr>Именованные диапазоны</vt:lpstr>
      </vt:variant>
      <vt:variant>
        <vt:i4>15</vt:i4>
      </vt:variant>
    </vt:vector>
  </HeadingPairs>
  <TitlesOfParts>
    <vt:vector size="50" baseType="lpstr">
      <vt:lpstr>Дод16 (2)</vt:lpstr>
      <vt:lpstr>Дод16 (3)</vt:lpstr>
      <vt:lpstr>Дод15_162 наказ</vt:lpstr>
      <vt:lpstr>Дод16_162 (2)</vt:lpstr>
      <vt:lpstr>Дод16_162 (3)</vt:lpstr>
      <vt:lpstr>Дод16_162 (4)</vt:lpstr>
      <vt:lpstr>Дод16_162 (5)</vt:lpstr>
      <vt:lpstr>Додаток 1</vt:lpstr>
      <vt:lpstr>Додаток 2</vt:lpstr>
      <vt:lpstr>Додаток 3</vt:lpstr>
      <vt:lpstr>Додаток 4</vt:lpstr>
      <vt:lpstr>Додаток 3.1</vt:lpstr>
      <vt:lpstr>Додаток 5</vt:lpstr>
      <vt:lpstr>Д9.1_ГВ (Пушкіна,67)</vt:lpstr>
      <vt:lpstr>Додаток 6</vt:lpstr>
      <vt:lpstr>Додаток 7.1(виробництво)</vt:lpstr>
      <vt:lpstr>Додаток 7.2(транспортування)</vt:lpstr>
      <vt:lpstr>Додаток 7.3(постачання)</vt:lpstr>
      <vt:lpstr>Додаток 7</vt:lpstr>
      <vt:lpstr>Д10.1 (Пушкіна,67)</vt:lpstr>
      <vt:lpstr>Додаток 8</vt:lpstr>
      <vt:lpstr>Додаток 9</vt:lpstr>
      <vt:lpstr>Додаток 9.1</vt:lpstr>
      <vt:lpstr>Д12.1</vt:lpstr>
      <vt:lpstr>Додаток 9.2</vt:lpstr>
      <vt:lpstr>Додаток 9.3</vt:lpstr>
      <vt:lpstr>Д16</vt:lpstr>
      <vt:lpstr>Додаток 10</vt:lpstr>
      <vt:lpstr>Додаток 11</vt:lpstr>
      <vt:lpstr>Додаток 12.1</vt:lpstr>
      <vt:lpstr>Д19_Р</vt:lpstr>
      <vt:lpstr>Додаток 12.2</vt:lpstr>
      <vt:lpstr>Додаток 13</vt:lpstr>
      <vt:lpstr>Д21</vt:lpstr>
      <vt:lpstr>СВОД</vt:lpstr>
      <vt:lpstr>Д12.1!Заголовки_для_печати</vt:lpstr>
      <vt:lpstr>Д19_Р!Заголовки_для_печати</vt:lpstr>
      <vt:lpstr>'Д9.1_ГВ (Пушкіна,67)'!Заголовки_для_печати</vt:lpstr>
      <vt:lpstr>'Дод15_162 наказ'!Заголовки_для_печати</vt:lpstr>
      <vt:lpstr>'Дод16_162 (2)'!Заголовки_для_печати</vt:lpstr>
      <vt:lpstr>'Дод16_162 (3)'!Заголовки_для_печати</vt:lpstr>
      <vt:lpstr>'Дод16_162 (4)'!Заголовки_для_печати</vt:lpstr>
      <vt:lpstr>'Дод16_162 (5)'!Заголовки_для_печати</vt:lpstr>
      <vt:lpstr>'Д10.1 (Пушкіна,67)'!Область_печати</vt:lpstr>
      <vt:lpstr>Д12.1!Область_печати</vt:lpstr>
      <vt:lpstr>Д19_Р!Область_печати</vt:lpstr>
      <vt:lpstr>Д21!Область_печати</vt:lpstr>
      <vt:lpstr>'Д9.1_ГВ (Пушкіна,67)'!Область_печати</vt:lpstr>
      <vt:lpstr>'Дод16 (2)'!Область_печати</vt:lpstr>
      <vt:lpstr>'Дод16 (3)'!Область_печати</vt:lpstr>
    </vt:vector>
  </TitlesOfParts>
  <Company>NEURC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Кисляченко Олександр Петрович</dc:creator>
  <cp:lastModifiedBy>Голубченко Анна</cp:lastModifiedBy>
  <cp:lastPrinted>2023-07-26T06:28:27Z</cp:lastPrinted>
  <dcterms:created xsi:type="dcterms:W3CDTF">2019-02-22T07:34:20Z</dcterms:created>
  <dcterms:modified xsi:type="dcterms:W3CDTF">2023-07-31T05:11:10Z</dcterms:modified>
</cp:coreProperties>
</file>